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113" documentId="8_{EE83B792-7320-4EA4-9253-E1E540545ADA}" xr6:coauthVersionLast="47" xr6:coauthVersionMax="47" xr10:uidLastSave="{A7F21FA3-E4E0-486B-A877-219F2102E953}"/>
  <bookViews>
    <workbookView xWindow="28680" yWindow="-120" windowWidth="29040" windowHeight="15720" tabRatio="919" xr2:uid="{00000000-000D-0000-FFFF-FFFF00000000}"/>
  </bookViews>
  <sheets>
    <sheet name="Sheet2" sheetId="24" r:id="rId1"/>
    <sheet name="Private Equity Fund XII" sheetId="2" r:id="rId2"/>
    <sheet name="Private Equity Fund XI" sheetId="7" r:id="rId3"/>
    <sheet name="Private Equity Fund X" sheetId="8" r:id="rId4"/>
    <sheet name="Private Equity Fund IX" sheetId="10" r:id="rId5"/>
    <sheet name="Private Equity Fund VIII" sheetId="12" r:id="rId6"/>
    <sheet name="Private Equity Fund VII" sheetId="14" r:id="rId7"/>
    <sheet name="Private Equity Fund VI" sheetId="15" r:id="rId8"/>
    <sheet name="Private Equity Fund V" sheetId="16" r:id="rId9"/>
    <sheet name="Private Equity Fund IV" sheetId="17" r:id="rId10"/>
    <sheet name="Private Equity Fund III" sheetId="18" r:id="rId11"/>
    <sheet name="Private Equity Fund II" sheetId="19" r:id="rId12"/>
    <sheet name="Private Equity Fund I" sheetId="20" r:id="rId13"/>
  </sheets>
  <definedNames>
    <definedName name="\0" localSheetId="2">#REF!</definedName>
    <definedName name="\0" localSheetId="1">#REF!</definedName>
    <definedName name="\0">#REF!</definedName>
    <definedName name="\A" localSheetId="2">#REF!</definedName>
    <definedName name="\A" localSheetId="1">#REF!</definedName>
    <definedName name="\A">#REF!</definedName>
    <definedName name="\P" localSheetId="4">#REF!</definedName>
    <definedName name="\P" localSheetId="3">#REF!</definedName>
    <definedName name="\P" localSheetId="2">#REF!</definedName>
    <definedName name="\P" localSheetId="1">#REF!</definedName>
    <definedName name="\P">#REF!</definedName>
    <definedName name="\R" localSheetId="3">#REF!</definedName>
    <definedName name="\R" localSheetId="2">#REF!</definedName>
    <definedName name="\R" localSheetId="1">#REF!</definedName>
    <definedName name="\R">#REF!</definedName>
    <definedName name="\Z">#REF!</definedName>
    <definedName name="___________LM200601" localSheetId="2">#REF!</definedName>
    <definedName name="___________LM200601" localSheetId="1">#REF!</definedName>
    <definedName name="___________LM200601">#REF!</definedName>
    <definedName name="__________LM200601" localSheetId="2">#REF!</definedName>
    <definedName name="__________LM200601" localSheetId="1">#REF!</definedName>
    <definedName name="__________LM200601">#REF!</definedName>
    <definedName name="________LM200401" localSheetId="2">#REF!</definedName>
    <definedName name="________LM200401" localSheetId="1">#REF!</definedName>
    <definedName name="________LM200401">#REF!</definedName>
    <definedName name="________LM200405" localSheetId="2">#REF!</definedName>
    <definedName name="________LM200405" localSheetId="1">#REF!</definedName>
    <definedName name="________LM200405">#REF!</definedName>
    <definedName name="________LM200407" localSheetId="2">#REF!</definedName>
    <definedName name="________LM200407" localSheetId="1">#REF!</definedName>
    <definedName name="________LM200407">#REF!</definedName>
    <definedName name="________LM200509" localSheetId="2">#REF!</definedName>
    <definedName name="________LM200509" localSheetId="1">#REF!</definedName>
    <definedName name="________LM200509">#REF!</definedName>
    <definedName name="________LM200510" localSheetId="2">#REF!</definedName>
    <definedName name="________LM200510" localSheetId="1">#REF!</definedName>
    <definedName name="________LM200510">#REF!</definedName>
    <definedName name="________LM200511" localSheetId="2">#REF!</definedName>
    <definedName name="________LM200511" localSheetId="1">#REF!</definedName>
    <definedName name="________LM200511">#REF!</definedName>
    <definedName name="________LM200601" localSheetId="2">#REF!</definedName>
    <definedName name="________LM200601" localSheetId="1">#REF!</definedName>
    <definedName name="________LM200601">#REF!</definedName>
    <definedName name="_______LM200401" localSheetId="2">#REF!</definedName>
    <definedName name="_______LM200401" localSheetId="1">#REF!</definedName>
    <definedName name="_______LM200401">#REF!</definedName>
    <definedName name="_______LM200403" localSheetId="2">#REF!</definedName>
    <definedName name="_______LM200403" localSheetId="1">#REF!</definedName>
    <definedName name="_______LM200403">#REF!</definedName>
    <definedName name="_______LM200404" localSheetId="2">#REF!</definedName>
    <definedName name="_______LM200404" localSheetId="1">#REF!</definedName>
    <definedName name="_______LM200404">#REF!</definedName>
    <definedName name="_______LM200405" localSheetId="2">#REF!</definedName>
    <definedName name="_______LM200405" localSheetId="1">#REF!</definedName>
    <definedName name="_______LM200405">#REF!</definedName>
    <definedName name="_______LM200406" localSheetId="2">#REF!</definedName>
    <definedName name="_______LM200406" localSheetId="1">#REF!</definedName>
    <definedName name="_______LM200406">#REF!</definedName>
    <definedName name="_______LM200407" localSheetId="2">#REF!</definedName>
    <definedName name="_______LM200407" localSheetId="1">#REF!</definedName>
    <definedName name="_______LM200407">#REF!</definedName>
    <definedName name="_______LM200408" localSheetId="2">#REF!</definedName>
    <definedName name="_______LM200408" localSheetId="1">#REF!</definedName>
    <definedName name="_______LM200408">#REF!</definedName>
    <definedName name="_______LM200409" localSheetId="2">#REF!</definedName>
    <definedName name="_______LM200409" localSheetId="1">#REF!</definedName>
    <definedName name="_______LM200409">#REF!</definedName>
    <definedName name="_______LM200410" localSheetId="2">#REF!</definedName>
    <definedName name="_______LM200410" localSheetId="1">#REF!</definedName>
    <definedName name="_______LM200410">#REF!</definedName>
    <definedName name="_______LM200411" localSheetId="2">#REF!</definedName>
    <definedName name="_______LM200411" localSheetId="1">#REF!</definedName>
    <definedName name="_______LM200411">#REF!</definedName>
    <definedName name="_______LM200412" localSheetId="2">#REF!</definedName>
    <definedName name="_______LM200412" localSheetId="1">#REF!</definedName>
    <definedName name="_______LM200412">#REF!</definedName>
    <definedName name="_______LM200501" localSheetId="2">#REF!</definedName>
    <definedName name="_______LM200501" localSheetId="1">#REF!</definedName>
    <definedName name="_______LM200501">#REF!</definedName>
    <definedName name="_______LM200502" localSheetId="2">#REF!</definedName>
    <definedName name="_______LM200502" localSheetId="1">#REF!</definedName>
    <definedName name="_______LM200502">#REF!</definedName>
    <definedName name="_______LM200504" localSheetId="2">#REF!</definedName>
    <definedName name="_______LM200504" localSheetId="1">#REF!</definedName>
    <definedName name="_______LM200504">#REF!</definedName>
    <definedName name="_______LM200505" localSheetId="2">#REF!</definedName>
    <definedName name="_______LM200505" localSheetId="1">#REF!</definedName>
    <definedName name="_______LM200505">#REF!</definedName>
    <definedName name="_______LM200506" localSheetId="2">#REF!</definedName>
    <definedName name="_______LM200506" localSheetId="1">#REF!</definedName>
    <definedName name="_______LM200506">#REF!</definedName>
    <definedName name="_______LM200507" localSheetId="2">#REF!</definedName>
    <definedName name="_______LM200507" localSheetId="1">#REF!</definedName>
    <definedName name="_______LM200507">#REF!</definedName>
    <definedName name="_______LM200508" localSheetId="2">#REF!</definedName>
    <definedName name="_______LM200508" localSheetId="1">#REF!</definedName>
    <definedName name="_______LM200508">#REF!</definedName>
    <definedName name="_______LM200509" localSheetId="2">#REF!</definedName>
    <definedName name="_______LM200509" localSheetId="1">#REF!</definedName>
    <definedName name="_______LM200509">#REF!</definedName>
    <definedName name="_______LM200510" localSheetId="2">#REF!</definedName>
    <definedName name="_______LM200510" localSheetId="1">#REF!</definedName>
    <definedName name="_______LM200510">#REF!</definedName>
    <definedName name="_______LM200511" localSheetId="2">#REF!</definedName>
    <definedName name="_______LM200511" localSheetId="1">#REF!</definedName>
    <definedName name="_______LM200511">#REF!</definedName>
    <definedName name="______LM2003656416514" localSheetId="2">#REF!</definedName>
    <definedName name="______LM2003656416514" localSheetId="1">#REF!</definedName>
    <definedName name="______LM2003656416514">#REF!</definedName>
    <definedName name="______LM200401" localSheetId="2">#REF!</definedName>
    <definedName name="______LM200401" localSheetId="1">#REF!</definedName>
    <definedName name="______LM200401">#REF!</definedName>
    <definedName name="______LM200403" localSheetId="2">#REF!</definedName>
    <definedName name="______LM200403" localSheetId="1">#REF!</definedName>
    <definedName name="______LM200403">#REF!</definedName>
    <definedName name="______LM200404" localSheetId="2">#REF!</definedName>
    <definedName name="______LM200404" localSheetId="1">#REF!</definedName>
    <definedName name="______LM200404">#REF!</definedName>
    <definedName name="______LM200405" localSheetId="2">#REF!</definedName>
    <definedName name="______LM200405" localSheetId="1">#REF!</definedName>
    <definedName name="______LM200405">#REF!</definedName>
    <definedName name="______LM200406" localSheetId="2">#REF!</definedName>
    <definedName name="______LM200406" localSheetId="1">#REF!</definedName>
    <definedName name="______LM200406">#REF!</definedName>
    <definedName name="______LM200407" localSheetId="2">#REF!</definedName>
    <definedName name="______LM200407" localSheetId="1">#REF!</definedName>
    <definedName name="______LM200407">#REF!</definedName>
    <definedName name="______LM200408" localSheetId="2">#REF!</definedName>
    <definedName name="______LM200408" localSheetId="1">#REF!</definedName>
    <definedName name="______LM200408">#REF!</definedName>
    <definedName name="______LM200409" localSheetId="2">#REF!</definedName>
    <definedName name="______LM200409" localSheetId="1">#REF!</definedName>
    <definedName name="______LM200409">#REF!</definedName>
    <definedName name="______LM200410" localSheetId="2">#REF!</definedName>
    <definedName name="______LM200410" localSheetId="1">#REF!</definedName>
    <definedName name="______LM200410">#REF!</definedName>
    <definedName name="______LM200411" localSheetId="2">#REF!</definedName>
    <definedName name="______LM200411" localSheetId="1">#REF!</definedName>
    <definedName name="______LM200411">#REF!</definedName>
    <definedName name="______LM200412" localSheetId="2">#REF!</definedName>
    <definedName name="______LM200412" localSheetId="1">#REF!</definedName>
    <definedName name="______LM200412">#REF!</definedName>
    <definedName name="______LM200501" localSheetId="2">#REF!</definedName>
    <definedName name="______LM200501" localSheetId="1">#REF!</definedName>
    <definedName name="______LM200501">#REF!</definedName>
    <definedName name="______LM200502" localSheetId="2">#REF!</definedName>
    <definedName name="______LM200502" localSheetId="1">#REF!</definedName>
    <definedName name="______LM200502">#REF!</definedName>
    <definedName name="______LM200504" localSheetId="2">#REF!</definedName>
    <definedName name="______LM200504" localSheetId="1">#REF!</definedName>
    <definedName name="______LM200504">#REF!</definedName>
    <definedName name="______LM200505" localSheetId="2">#REF!</definedName>
    <definedName name="______LM200505" localSheetId="1">#REF!</definedName>
    <definedName name="______LM200505">#REF!</definedName>
    <definedName name="______LM200506" localSheetId="2">#REF!</definedName>
    <definedName name="______LM200506" localSheetId="1">#REF!</definedName>
    <definedName name="______LM200506">#REF!</definedName>
    <definedName name="______LM200507" localSheetId="2">#REF!</definedName>
    <definedName name="______LM200507" localSheetId="1">#REF!</definedName>
    <definedName name="______LM200507">#REF!</definedName>
    <definedName name="______LM200508" localSheetId="2">#REF!</definedName>
    <definedName name="______LM200508" localSheetId="1">#REF!</definedName>
    <definedName name="______LM200508">#REF!</definedName>
    <definedName name="______LM200509" localSheetId="2">#REF!</definedName>
    <definedName name="______LM200509" localSheetId="1">#REF!</definedName>
    <definedName name="______LM200509">#REF!</definedName>
    <definedName name="______LM200510" localSheetId="2">#REF!</definedName>
    <definedName name="______LM200510" localSheetId="1">#REF!</definedName>
    <definedName name="______LM200510">#REF!</definedName>
    <definedName name="______LM200511" localSheetId="2">#REF!</definedName>
    <definedName name="______LM200511" localSheetId="1">#REF!</definedName>
    <definedName name="______LM200511">#REF!</definedName>
    <definedName name="______LM200601" localSheetId="2">#REF!</definedName>
    <definedName name="______LM200601" localSheetId="1">#REF!</definedName>
    <definedName name="______LM200601">#REF!</definedName>
    <definedName name="_____ASD1" localSheetId="2">#REF!</definedName>
    <definedName name="_____ASD1" localSheetId="1">#REF!</definedName>
    <definedName name="_____ASD1">#REF!</definedName>
    <definedName name="_____ASD10" localSheetId="2">#REF!</definedName>
    <definedName name="_____ASD10" localSheetId="1">#REF!</definedName>
    <definedName name="_____ASD10">#REF!</definedName>
    <definedName name="_____ASD2" localSheetId="2">#REF!</definedName>
    <definedName name="_____ASD2" localSheetId="1">#REF!</definedName>
    <definedName name="_____ASD2">#REF!</definedName>
    <definedName name="_____ASD3" localSheetId="2">#REF!</definedName>
    <definedName name="_____ASD3" localSheetId="1">#REF!</definedName>
    <definedName name="_____ASD3">#REF!</definedName>
    <definedName name="_____ASD4" localSheetId="2">#REF!</definedName>
    <definedName name="_____ASD4" localSheetId="1">#REF!</definedName>
    <definedName name="_____ASD4">#REF!</definedName>
    <definedName name="_____ASD5" localSheetId="2">#REF!</definedName>
    <definedName name="_____ASD5" localSheetId="1">#REF!</definedName>
    <definedName name="_____ASD5">#REF!</definedName>
    <definedName name="_____ASD6" localSheetId="2">#REF!</definedName>
    <definedName name="_____ASD6" localSheetId="1">#REF!</definedName>
    <definedName name="_____ASD6">#REF!</definedName>
    <definedName name="_____ASD7" localSheetId="2">#REF!</definedName>
    <definedName name="_____ASD7" localSheetId="1">#REF!</definedName>
    <definedName name="_____ASD7">#REF!</definedName>
    <definedName name="_____ASD8" localSheetId="2">#REF!</definedName>
    <definedName name="_____ASD8" localSheetId="1">#REF!</definedName>
    <definedName name="_____ASD8">#REF!</definedName>
    <definedName name="_____ASD9" localSheetId="2">#REF!</definedName>
    <definedName name="_____ASD9" localSheetId="1">#REF!</definedName>
    <definedName name="_____ASD9">#REF!</definedName>
    <definedName name="_____LM200401" localSheetId="2">#REF!</definedName>
    <definedName name="_____LM200401" localSheetId="1">#REF!</definedName>
    <definedName name="_____LM200401">#REF!</definedName>
    <definedName name="_____LM200403" localSheetId="2">#REF!</definedName>
    <definedName name="_____LM200403" localSheetId="1">#REF!</definedName>
    <definedName name="_____LM200403">#REF!</definedName>
    <definedName name="_____LM200404" localSheetId="2">#REF!</definedName>
    <definedName name="_____LM200404" localSheetId="1">#REF!</definedName>
    <definedName name="_____LM200404">#REF!</definedName>
    <definedName name="_____LM200405" localSheetId="2">#REF!</definedName>
    <definedName name="_____LM200405" localSheetId="1">#REF!</definedName>
    <definedName name="_____LM200405">#REF!</definedName>
    <definedName name="_____LM200406" localSheetId="2">#REF!</definedName>
    <definedName name="_____LM200406" localSheetId="1">#REF!</definedName>
    <definedName name="_____LM200406">#REF!</definedName>
    <definedName name="_____LM200407" localSheetId="2">#REF!</definedName>
    <definedName name="_____LM200407" localSheetId="1">#REF!</definedName>
    <definedName name="_____LM200407">#REF!</definedName>
    <definedName name="_____LM200408" localSheetId="2">#REF!</definedName>
    <definedName name="_____LM200408" localSheetId="1">#REF!</definedName>
    <definedName name="_____LM200408">#REF!</definedName>
    <definedName name="_____LM200409" localSheetId="2">#REF!</definedName>
    <definedName name="_____LM200409" localSheetId="1">#REF!</definedName>
    <definedName name="_____LM200409">#REF!</definedName>
    <definedName name="_____LM200410" localSheetId="2">#REF!</definedName>
    <definedName name="_____LM200410" localSheetId="1">#REF!</definedName>
    <definedName name="_____LM200410">#REF!</definedName>
    <definedName name="_____LM200411" localSheetId="2">#REF!</definedName>
    <definedName name="_____LM200411" localSheetId="1">#REF!</definedName>
    <definedName name="_____LM200411">#REF!</definedName>
    <definedName name="_____LM200412" localSheetId="2">#REF!</definedName>
    <definedName name="_____LM200412" localSheetId="1">#REF!</definedName>
    <definedName name="_____LM200412">#REF!</definedName>
    <definedName name="_____LM200501" localSheetId="2">#REF!</definedName>
    <definedName name="_____LM200501" localSheetId="1">#REF!</definedName>
    <definedName name="_____LM200501">#REF!</definedName>
    <definedName name="_____LM200502" localSheetId="2">#REF!</definedName>
    <definedName name="_____LM200502" localSheetId="1">#REF!</definedName>
    <definedName name="_____LM200502">#REF!</definedName>
    <definedName name="_____LM200504" localSheetId="2">#REF!</definedName>
    <definedName name="_____LM200504" localSheetId="1">#REF!</definedName>
    <definedName name="_____LM200504">#REF!</definedName>
    <definedName name="_____LM200505" localSheetId="2">#REF!</definedName>
    <definedName name="_____LM200505" localSheetId="1">#REF!</definedName>
    <definedName name="_____LM200505">#REF!</definedName>
    <definedName name="_____LM200506" localSheetId="2">#REF!</definedName>
    <definedName name="_____LM200506" localSheetId="1">#REF!</definedName>
    <definedName name="_____LM200506">#REF!</definedName>
    <definedName name="_____LM200507" localSheetId="2">#REF!</definedName>
    <definedName name="_____LM200507" localSheetId="1">#REF!</definedName>
    <definedName name="_____LM200507">#REF!</definedName>
    <definedName name="_____LM200508" localSheetId="2">#REF!</definedName>
    <definedName name="_____LM200508" localSheetId="1">#REF!</definedName>
    <definedName name="_____LM200508">#REF!</definedName>
    <definedName name="_____LM200509" localSheetId="2">#REF!</definedName>
    <definedName name="_____LM200509" localSheetId="1">#REF!</definedName>
    <definedName name="_____LM200509">#REF!</definedName>
    <definedName name="_____LM200510" localSheetId="2">#REF!</definedName>
    <definedName name="_____LM200510" localSheetId="1">#REF!</definedName>
    <definedName name="_____LM200510">#REF!</definedName>
    <definedName name="_____LM200511" localSheetId="2">#REF!</definedName>
    <definedName name="_____LM200511" localSheetId="1">#REF!</definedName>
    <definedName name="_____LM200511">#REF!</definedName>
    <definedName name="____ENC1">#REF!</definedName>
    <definedName name="____LM200401" localSheetId="2">#REF!</definedName>
    <definedName name="____LM200401" localSheetId="1">#REF!</definedName>
    <definedName name="____LM200401">#REF!</definedName>
    <definedName name="____LM200403" localSheetId="2">#REF!</definedName>
    <definedName name="____LM200403" localSheetId="1">#REF!</definedName>
    <definedName name="____LM200403">#REF!</definedName>
    <definedName name="____LM200404" localSheetId="2">#REF!</definedName>
    <definedName name="____LM200404" localSheetId="1">#REF!</definedName>
    <definedName name="____LM200404">#REF!</definedName>
    <definedName name="____LM200405" localSheetId="2">#REF!</definedName>
    <definedName name="____LM200405" localSheetId="1">#REF!</definedName>
    <definedName name="____LM200405">#REF!</definedName>
    <definedName name="____LM200406" localSheetId="2">#REF!</definedName>
    <definedName name="____LM200406" localSheetId="1">#REF!</definedName>
    <definedName name="____LM200406">#REF!</definedName>
    <definedName name="____LM200407" localSheetId="2">#REF!</definedName>
    <definedName name="____LM200407" localSheetId="1">#REF!</definedName>
    <definedName name="____LM200407">#REF!</definedName>
    <definedName name="____LM200408" localSheetId="2">#REF!</definedName>
    <definedName name="____LM200408" localSheetId="1">#REF!</definedName>
    <definedName name="____LM200408">#REF!</definedName>
    <definedName name="____LM200409" localSheetId="2">#REF!</definedName>
    <definedName name="____LM200409" localSheetId="1">#REF!</definedName>
    <definedName name="____LM200409">#REF!</definedName>
    <definedName name="____LM200410" localSheetId="2">#REF!</definedName>
    <definedName name="____LM200410" localSheetId="1">#REF!</definedName>
    <definedName name="____LM200410">#REF!</definedName>
    <definedName name="____LM200411" localSheetId="2">#REF!</definedName>
    <definedName name="____LM200411" localSheetId="1">#REF!</definedName>
    <definedName name="____LM200411">#REF!</definedName>
    <definedName name="____LM200412" localSheetId="2">#REF!</definedName>
    <definedName name="____LM200412" localSheetId="1">#REF!</definedName>
    <definedName name="____LM200412">#REF!</definedName>
    <definedName name="____LM200501" localSheetId="2">#REF!</definedName>
    <definedName name="____LM200501" localSheetId="1">#REF!</definedName>
    <definedName name="____LM200501">#REF!</definedName>
    <definedName name="____LM200502" localSheetId="2">#REF!</definedName>
    <definedName name="____LM200502" localSheetId="1">#REF!</definedName>
    <definedName name="____LM200502">#REF!</definedName>
    <definedName name="____LM200504" localSheetId="2">#REF!</definedName>
    <definedName name="____LM200504" localSheetId="1">#REF!</definedName>
    <definedName name="____LM200504">#REF!</definedName>
    <definedName name="____LM200505" localSheetId="2">#REF!</definedName>
    <definedName name="____LM200505" localSheetId="1">#REF!</definedName>
    <definedName name="____LM200505">#REF!</definedName>
    <definedName name="____LM200506" localSheetId="2">#REF!</definedName>
    <definedName name="____LM200506" localSheetId="1">#REF!</definedName>
    <definedName name="____LM200506">#REF!</definedName>
    <definedName name="____LM200507" localSheetId="2">#REF!</definedName>
    <definedName name="____LM200507" localSheetId="1">#REF!</definedName>
    <definedName name="____LM200507">#REF!</definedName>
    <definedName name="____LM200508" localSheetId="2">#REF!</definedName>
    <definedName name="____LM200508" localSheetId="1">#REF!</definedName>
    <definedName name="____LM200508">#REF!</definedName>
    <definedName name="____LM200509" localSheetId="2">#REF!</definedName>
    <definedName name="____LM200509" localSheetId="1">#REF!</definedName>
    <definedName name="____LM200509">#REF!</definedName>
    <definedName name="____LM200510" localSheetId="2">#REF!</definedName>
    <definedName name="____LM200510" localSheetId="1">#REF!</definedName>
    <definedName name="____LM200510">#REF!</definedName>
    <definedName name="____LM200511" localSheetId="2">#REF!</definedName>
    <definedName name="____LM200511" localSheetId="1">#REF!</definedName>
    <definedName name="____LM200511">#REF!</definedName>
    <definedName name="____LM200601" localSheetId="2">#REF!</definedName>
    <definedName name="____LM200601" localSheetId="1">#REF!</definedName>
    <definedName name="____LM200601">#REF!</definedName>
    <definedName name="____MTR1">#REF!</definedName>
    <definedName name="___ASD1" localSheetId="2">#REF!</definedName>
    <definedName name="___ASD1" localSheetId="1">#REF!</definedName>
    <definedName name="___ASD1">#REF!</definedName>
    <definedName name="___ASD10" localSheetId="2">#REF!</definedName>
    <definedName name="___ASD10" localSheetId="1">#REF!</definedName>
    <definedName name="___ASD10">#REF!</definedName>
    <definedName name="___ASD2" localSheetId="2">#REF!</definedName>
    <definedName name="___ASD2" localSheetId="1">#REF!</definedName>
    <definedName name="___ASD2">#REF!</definedName>
    <definedName name="___ASD3" localSheetId="2">#REF!</definedName>
    <definedName name="___ASD3" localSheetId="1">#REF!</definedName>
    <definedName name="___ASD3">#REF!</definedName>
    <definedName name="___ASD4" localSheetId="2">#REF!</definedName>
    <definedName name="___ASD4" localSheetId="1">#REF!</definedName>
    <definedName name="___ASD4">#REF!</definedName>
    <definedName name="___ASD5" localSheetId="2">#REF!</definedName>
    <definedName name="___ASD5" localSheetId="1">#REF!</definedName>
    <definedName name="___ASD5">#REF!</definedName>
    <definedName name="___ASD6" localSheetId="2">#REF!</definedName>
    <definedName name="___ASD6" localSheetId="1">#REF!</definedName>
    <definedName name="___ASD6">#REF!</definedName>
    <definedName name="___ASD7" localSheetId="2">#REF!</definedName>
    <definedName name="___ASD7" localSheetId="1">#REF!</definedName>
    <definedName name="___ASD7">#REF!</definedName>
    <definedName name="___ASD8" localSheetId="2">#REF!</definedName>
    <definedName name="___ASD8" localSheetId="1">#REF!</definedName>
    <definedName name="___ASD8">#REF!</definedName>
    <definedName name="___ASD9" localSheetId="2">#REF!</definedName>
    <definedName name="___ASD9" localSheetId="1">#REF!</definedName>
    <definedName name="___ASD9">#REF!</definedName>
    <definedName name="___CUA02">#REF!</definedName>
    <definedName name="___CUA03">#REF!</definedName>
    <definedName name="___CUL02">#REF!</definedName>
    <definedName name="___CUL03">#REF!</definedName>
    <definedName name="___CUL04">#REF!</definedName>
    <definedName name="___CUL05">#REF!</definedName>
    <definedName name="___DDA01">#REF!</definedName>
    <definedName name="___DDA02">#REF!</definedName>
    <definedName name="___DDA03">#REF!</definedName>
    <definedName name="___DDA04">#REF!</definedName>
    <definedName name="___DDA05">#REF!</definedName>
    <definedName name="___DDA06">#REF!</definedName>
    <definedName name="___DDA07">#REF!</definedName>
    <definedName name="___DDA08">#REF!</definedName>
    <definedName name="___DDA09">#REF!</definedName>
    <definedName name="___DDA10">#REF!</definedName>
    <definedName name="___DDA99">#REF!</definedName>
    <definedName name="___ENC1">#REF!</definedName>
    <definedName name="___LM200401" localSheetId="2">#REF!</definedName>
    <definedName name="___LM200401" localSheetId="1">#REF!</definedName>
    <definedName name="___LM200401">#REF!</definedName>
    <definedName name="___LM200403" localSheetId="2">#REF!</definedName>
    <definedName name="___LM200403" localSheetId="1">#REF!</definedName>
    <definedName name="___LM200403">#REF!</definedName>
    <definedName name="___LM200404" localSheetId="2">#REF!</definedName>
    <definedName name="___LM200404" localSheetId="1">#REF!</definedName>
    <definedName name="___LM200404">#REF!</definedName>
    <definedName name="___LM200405" localSheetId="2">#REF!</definedName>
    <definedName name="___LM200405" localSheetId="1">#REF!</definedName>
    <definedName name="___LM200405">#REF!</definedName>
    <definedName name="___LM200406" localSheetId="2">#REF!</definedName>
    <definedName name="___LM200406" localSheetId="1">#REF!</definedName>
    <definedName name="___LM200406">#REF!</definedName>
    <definedName name="___LM200407" localSheetId="2">#REF!</definedName>
    <definedName name="___LM200407" localSheetId="1">#REF!</definedName>
    <definedName name="___LM200407">#REF!</definedName>
    <definedName name="___LM200408" localSheetId="2">#REF!</definedName>
    <definedName name="___LM200408" localSheetId="1">#REF!</definedName>
    <definedName name="___LM200408">#REF!</definedName>
    <definedName name="___LM200409" localSheetId="2">#REF!</definedName>
    <definedName name="___LM200409" localSheetId="1">#REF!</definedName>
    <definedName name="___LM200409">#REF!</definedName>
    <definedName name="___LM200410" localSheetId="2">#REF!</definedName>
    <definedName name="___LM200410" localSheetId="1">#REF!</definedName>
    <definedName name="___LM200410">#REF!</definedName>
    <definedName name="___LM200411" localSheetId="2">#REF!</definedName>
    <definedName name="___LM200411" localSheetId="1">#REF!</definedName>
    <definedName name="___LM200411">#REF!</definedName>
    <definedName name="___LM200412" localSheetId="2">#REF!</definedName>
    <definedName name="___LM200412" localSheetId="1">#REF!</definedName>
    <definedName name="___LM200412">#REF!</definedName>
    <definedName name="___LM200501" localSheetId="2">#REF!</definedName>
    <definedName name="___LM200501" localSheetId="1">#REF!</definedName>
    <definedName name="___LM200501">#REF!</definedName>
    <definedName name="___LM200502" localSheetId="2">#REF!</definedName>
    <definedName name="___LM200502" localSheetId="1">#REF!</definedName>
    <definedName name="___LM200502">#REF!</definedName>
    <definedName name="___LM200504" localSheetId="2">#REF!</definedName>
    <definedName name="___LM200504" localSheetId="1">#REF!</definedName>
    <definedName name="___LM200504">#REF!</definedName>
    <definedName name="___LM200505" localSheetId="2">#REF!</definedName>
    <definedName name="___LM200505" localSheetId="1">#REF!</definedName>
    <definedName name="___LM200505">#REF!</definedName>
    <definedName name="___LM200506" localSheetId="2">#REF!</definedName>
    <definedName name="___LM200506" localSheetId="1">#REF!</definedName>
    <definedName name="___LM200506">#REF!</definedName>
    <definedName name="___LM200507" localSheetId="2">#REF!</definedName>
    <definedName name="___LM200507" localSheetId="1">#REF!</definedName>
    <definedName name="___LM200507">#REF!</definedName>
    <definedName name="___LM200508" localSheetId="2">#REF!</definedName>
    <definedName name="___LM200508" localSheetId="1">#REF!</definedName>
    <definedName name="___LM200508">#REF!</definedName>
    <definedName name="___LM200509" localSheetId="2">#REF!</definedName>
    <definedName name="___LM200509" localSheetId="1">#REF!</definedName>
    <definedName name="___LM200509">#REF!</definedName>
    <definedName name="___LM200510" localSheetId="2">#REF!</definedName>
    <definedName name="___LM200510" localSheetId="1">#REF!</definedName>
    <definedName name="___LM200510">#REF!</definedName>
    <definedName name="___LM200511" localSheetId="2">#REF!</definedName>
    <definedName name="___LM200511" localSheetId="1">#REF!</definedName>
    <definedName name="___LM200511">#REF!</definedName>
    <definedName name="___LM200601" localSheetId="2">#REF!</definedName>
    <definedName name="___LM200601" localSheetId="1">#REF!</definedName>
    <definedName name="___LM200601">#REF!</definedName>
    <definedName name="___MTR1">#REF!</definedName>
    <definedName name="___Pfd01">#REF!</definedName>
    <definedName name="___Pfd02">#REF!</definedName>
    <definedName name="___Pfd03">#REF!</definedName>
    <definedName name="___Pfd04">#REF!</definedName>
    <definedName name="___Pfd05">#REF!</definedName>
    <definedName name="___Pfd06">#REF!</definedName>
    <definedName name="___Pfd07">#REF!</definedName>
    <definedName name="___Pfd08">#REF!</definedName>
    <definedName name="___Pfd09">#REF!</definedName>
    <definedName name="___Pfd10">#REF!</definedName>
    <definedName name="___Pfd99">#REF!</definedName>
    <definedName name="_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4" hidden="1">{#N/A,#N/A,FALSE,"Report Data";#N/A,#N/A,FALSE,"COMP POOL";#N/A,#N/A,FALSE,"COMP POOL NB95";#N/A,#N/A,FALSE,"COMP POOL NB94"}</definedName>
    <definedName name="___PL4_1" hidden="1">{#N/A,#N/A,FALSE,"Report Data";#N/A,#N/A,FALSE,"COMP POOL";#N/A,#N/A,FALSE,"COMP POOL NB95";#N/A,#N/A,FALSE,"COMP POOL NB94"}</definedName>
    <definedName name="___PL4_1_1" hidden="1">{#N/A,#N/A,FALSE,"Report Data";#N/A,#N/A,FALSE,"COMP POOL";#N/A,#N/A,FALSE,"COMP POOL NB95";#N/A,#N/A,FALSE,"COMP POOL NB94"}</definedName>
    <definedName name="___PL4_1_2" hidden="1">{#N/A,#N/A,FALSE,"Report Data";#N/A,#N/A,FALSE,"COMP POOL";#N/A,#N/A,FALSE,"COMP POOL NB95";#N/A,#N/A,FALSE,"COMP POOL NB94"}</definedName>
    <definedName name="___PL4_1_3" hidden="1">{#N/A,#N/A,FALSE,"Report Data";#N/A,#N/A,FALSE,"COMP POOL";#N/A,#N/A,FALSE,"COMP POOL NB95";#N/A,#N/A,FALSE,"COMP POOL NB94"}</definedName>
    <definedName name="___PL4_2" hidden="1">{#N/A,#N/A,FALSE,"Report Data";#N/A,#N/A,FALSE,"COMP POOL";#N/A,#N/A,FALSE,"COMP POOL NB95";#N/A,#N/A,FALSE,"COMP POOL NB94"}</definedName>
    <definedName name="___PL4_2_1" hidden="1">{#N/A,#N/A,FALSE,"Report Data";#N/A,#N/A,FALSE,"COMP POOL";#N/A,#N/A,FALSE,"COMP POOL NB95";#N/A,#N/A,FALSE,"COMP POOL NB94"}</definedName>
    <definedName name="___PL4_2_2" hidden="1">{#N/A,#N/A,FALSE,"Report Data";#N/A,#N/A,FALSE,"COMP POOL";#N/A,#N/A,FALSE,"COMP POOL NB95";#N/A,#N/A,FALSE,"COMP POOL NB94"}</definedName>
    <definedName name="___PL4_2_3" hidden="1">{#N/A,#N/A,FALSE,"Report Data";#N/A,#N/A,FALSE,"COMP POOL";#N/A,#N/A,FALSE,"COMP POOL NB95";#N/A,#N/A,FALSE,"COMP POOL NB94"}</definedName>
    <definedName name="___PL4_3" hidden="1">{#N/A,#N/A,FALSE,"Report Data";#N/A,#N/A,FALSE,"COMP POOL";#N/A,#N/A,FALSE,"COMP POOL NB95";#N/A,#N/A,FALSE,"COMP POOL NB94"}</definedName>
    <definedName name="___PL4_3_1" hidden="1">{#N/A,#N/A,FALSE,"Report Data";#N/A,#N/A,FALSE,"COMP POOL";#N/A,#N/A,FALSE,"COMP POOL NB95";#N/A,#N/A,FALSE,"COMP POOL NB94"}</definedName>
    <definedName name="___PL4_3_2" hidden="1">{#N/A,#N/A,FALSE,"Report Data";#N/A,#N/A,FALSE,"COMP POOL";#N/A,#N/A,FALSE,"COMP POOL NB95";#N/A,#N/A,FALSE,"COMP POOL NB94"}</definedName>
    <definedName name="___PL4_3_3" hidden="1">{#N/A,#N/A,FALSE,"Report Data";#N/A,#N/A,FALSE,"COMP POOL";#N/A,#N/A,FALSE,"COMP POOL NB95";#N/A,#N/A,FALSE,"COMP POOL NB94"}</definedName>
    <definedName name="___PL4_4" hidden="1">{#N/A,#N/A,FALSE,"Report Data";#N/A,#N/A,FALSE,"COMP POOL";#N/A,#N/A,FALSE,"COMP POOL NB95";#N/A,#N/A,FALSE,"COMP POOL NB94"}</definedName>
    <definedName name="___PL4_5" hidden="1">{#N/A,#N/A,FALSE,"Report Data";#N/A,#N/A,FALSE,"COMP POOL";#N/A,#N/A,FALSE,"COMP POOL NB95";#N/A,#N/A,FALSE,"COMP POOL NB94"}</definedName>
    <definedName name="_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ROE01">#REF!</definedName>
    <definedName name="___ROE02">#REF!</definedName>
    <definedName name="___ROE03">#REF!</definedName>
    <definedName name="___ROE04">#REF!</definedName>
    <definedName name="___ROE05">#REF!</definedName>
    <definedName name="___ROE06">#REF!</definedName>
    <definedName name="___ROE07">#REF!</definedName>
    <definedName name="___ROE08">#REF!</definedName>
    <definedName name="___ROE09">#REF!</definedName>
    <definedName name="___ROE10">#REF!</definedName>
    <definedName name="___ROE98">#REF!</definedName>
    <definedName name="___ROE99">#REF!</definedName>
    <definedName name="_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_WC01">#REF!</definedName>
    <definedName name="___WC02">#REF!</definedName>
    <definedName name="___WC03">#REF!</definedName>
    <definedName name="___WC04">#REF!</definedName>
    <definedName name="___WC05">#REF!</definedName>
    <definedName name="___WC06">#REF!</definedName>
    <definedName name="___WC07">#REF!</definedName>
    <definedName name="___WC08">#REF!</definedName>
    <definedName name="___WC09">#REF!</definedName>
    <definedName name="___WC10">#REF!</definedName>
    <definedName name="___WC99">#REF!</definedName>
    <definedName name="__123Graph_A" localSheetId="4" hidden="1">#REF!</definedName>
    <definedName name="__123Graph_A" localSheetId="3" hidden="1">#REF!</definedName>
    <definedName name="__123Graph_A" localSheetId="2" hidden="1">#REF!</definedName>
    <definedName name="__123Graph_A" localSheetId="1" hidden="1">#REF!</definedName>
    <definedName name="__123Graph_A" hidden="1">#REF!</definedName>
    <definedName name="__123Graph_AChart1" localSheetId="4" hidden="1">#REF!</definedName>
    <definedName name="__123Graph_AChart1" localSheetId="3" hidden="1">#REF!</definedName>
    <definedName name="__123Graph_AChart1" localSheetId="2" hidden="1">#REF!</definedName>
    <definedName name="__123Graph_AChart1" localSheetId="1" hidden="1">#REF!</definedName>
    <definedName name="__123Graph_AChart1" hidden="1">#REF!</definedName>
    <definedName name="__123Graph_ACurrent" localSheetId="4" hidden="1">#REF!</definedName>
    <definedName name="__123Graph_ACurrent" localSheetId="3" hidden="1">#REF!</definedName>
    <definedName name="__123Graph_ACurrent" localSheetId="2" hidden="1">#REF!</definedName>
    <definedName name="__123Graph_ACurrent" localSheetId="1" hidden="1">#REF!</definedName>
    <definedName name="__123Graph_ACurrent" hidden="1">#REF!</definedName>
    <definedName name="__123Graph_AGATHERING" localSheetId="4" hidden="1">#REF!</definedName>
    <definedName name="__123Graph_AGATHERING" localSheetId="3" hidden="1">#REF!</definedName>
    <definedName name="__123Graph_AGATHERING" localSheetId="2" hidden="1">#REF!</definedName>
    <definedName name="__123Graph_AGATHERING" localSheetId="1" hidden="1">#REF!</definedName>
    <definedName name="__123Graph_AGATHERING" hidden="1">#REF!</definedName>
    <definedName name="__123Graph_APROCEEDS" hidden="1">#REF!</definedName>
    <definedName name="__123Graph_B" localSheetId="4" hidden="1">#REF!</definedName>
    <definedName name="__123Graph_B" localSheetId="3" hidden="1">#REF!</definedName>
    <definedName name="__123Graph_B" localSheetId="2" hidden="1">#REF!</definedName>
    <definedName name="__123Graph_B" localSheetId="1" hidden="1">#REF!</definedName>
    <definedName name="__123Graph_B" hidden="1">#REF!</definedName>
    <definedName name="__123Graph_BPROCEEDS" hidden="1">#REF!</definedName>
    <definedName name="__123Graph_BSPREADS" localSheetId="4" hidden="1">#REF!</definedName>
    <definedName name="__123Graph_BSPREADS" localSheetId="3" hidden="1">#REF!</definedName>
    <definedName name="__123Graph_BSPREADS" localSheetId="2" hidden="1">#REF!</definedName>
    <definedName name="__123Graph_BSPREADS" localSheetId="1" hidden="1">#REF!</definedName>
    <definedName name="__123Graph_BSPREADS" hidden="1">#REF!</definedName>
    <definedName name="__123Graph_C" hidden="1">#REF!</definedName>
    <definedName name="__123Graph_CPROCEEDS" hidden="1">#REF!</definedName>
    <definedName name="__123Graph_D" hidden="1">#REF!</definedName>
    <definedName name="__123Graph_X" localSheetId="4" hidden="1">#REF!</definedName>
    <definedName name="__123Graph_X" localSheetId="3" hidden="1">#REF!</definedName>
    <definedName name="__123Graph_X" localSheetId="2" hidden="1">#REF!</definedName>
    <definedName name="__123Graph_X" localSheetId="1" hidden="1">#REF!</definedName>
    <definedName name="__123Graph_X" hidden="1">#REF!</definedName>
    <definedName name="__123Graph_XChart1" hidden="1">#REF!</definedName>
    <definedName name="__123Graph_XCurrent" hidden="1">#REF!</definedName>
    <definedName name="__123Graph_XGATHERING" localSheetId="4" hidden="1">#REF!</definedName>
    <definedName name="__123Graph_XGATHERING" localSheetId="3" hidden="1">#REF!</definedName>
    <definedName name="__123Graph_XGATHERING" localSheetId="2" hidden="1">#REF!</definedName>
    <definedName name="__123Graph_XGATHERING" localSheetId="1" hidden="1">#REF!</definedName>
    <definedName name="__123Graph_XGATHERING" hidden="1">#REF!</definedName>
    <definedName name="__123Graph_XPROCEEDS" hidden="1">#REF!</definedName>
    <definedName name="__ASD1" localSheetId="2">#REF!</definedName>
    <definedName name="__ASD1" localSheetId="1">#REF!</definedName>
    <definedName name="__ASD1">#REF!</definedName>
    <definedName name="__ASD10" localSheetId="2">#REF!</definedName>
    <definedName name="__ASD10" localSheetId="1">#REF!</definedName>
    <definedName name="__ASD10">#REF!</definedName>
    <definedName name="__ASD2" localSheetId="2">#REF!</definedName>
    <definedName name="__ASD2" localSheetId="1">#REF!</definedName>
    <definedName name="__ASD2">#REF!</definedName>
    <definedName name="__ASD3" localSheetId="2">#REF!</definedName>
    <definedName name="__ASD3" localSheetId="1">#REF!</definedName>
    <definedName name="__ASD3">#REF!</definedName>
    <definedName name="__ASD4" localSheetId="2">#REF!</definedName>
    <definedName name="__ASD4" localSheetId="1">#REF!</definedName>
    <definedName name="__ASD4">#REF!</definedName>
    <definedName name="__ASD5" localSheetId="2">#REF!</definedName>
    <definedName name="__ASD5" localSheetId="1">#REF!</definedName>
    <definedName name="__ASD5">#REF!</definedName>
    <definedName name="__ASD6" localSheetId="2">#REF!</definedName>
    <definedName name="__ASD6" localSheetId="1">#REF!</definedName>
    <definedName name="__ASD6">#REF!</definedName>
    <definedName name="__ASD7" localSheetId="2">#REF!</definedName>
    <definedName name="__ASD7" localSheetId="1">#REF!</definedName>
    <definedName name="__ASD7">#REF!</definedName>
    <definedName name="__ASD8" localSheetId="2">#REF!</definedName>
    <definedName name="__ASD8" localSheetId="1">#REF!</definedName>
    <definedName name="__ASD8">#REF!</definedName>
    <definedName name="__ASD9" localSheetId="2">#REF!</definedName>
    <definedName name="__ASD9" localSheetId="1">#REF!</definedName>
    <definedName name="__ASD9">#REF!</definedName>
    <definedName name="__CUA02">#REF!</definedName>
    <definedName name="__CUA03">#REF!</definedName>
    <definedName name="__CUL02">#REF!</definedName>
    <definedName name="__CUL03">#REF!</definedName>
    <definedName name="__CUL04">#REF!</definedName>
    <definedName name="__CUL05">#REF!</definedName>
    <definedName name="__DDA01">#REF!</definedName>
    <definedName name="__DDA02">#REF!</definedName>
    <definedName name="__DDA03">#REF!</definedName>
    <definedName name="__DDA04">#REF!</definedName>
    <definedName name="__DDA05">#REF!</definedName>
    <definedName name="__DDA06">#REF!</definedName>
    <definedName name="__DDA07">#REF!</definedName>
    <definedName name="__DDA08">#REF!</definedName>
    <definedName name="__DDA09">#REF!</definedName>
    <definedName name="__DDA10">#REF!</definedName>
    <definedName name="__DDA99">#REF!</definedName>
    <definedName name="__ENC1" localSheetId="3">#REF!</definedName>
    <definedName name="__ENC1" localSheetId="2">#REF!</definedName>
    <definedName name="__ENC1" localSheetId="1">#REF!</definedName>
    <definedName name="__ENC1">#REF!</definedName>
    <definedName name="__FDS_HYPERLINK_TOGGLE_STATE__" hidden="1">"ON"</definedName>
    <definedName name="__FDS_UNIQUE_RANGE_ID_GENERATOR_COUNTER" hidden="1">2</definedName>
    <definedName name="__FDS_USED_FOR_REUSING_RANGE_IDS_RECYCLE" hidden="1">{476,476,476,476,639,639,639,639,186,190,224,224,224,224,224,186,186,186,186,620,620,620,620,226,639,639,639,639}</definedName>
    <definedName name="__FDS_USED_FOR_REUSING_RANGE_IDS_RECYCLE_1" hidden="1">{476,476,476,476,639,639,639,639,186,190,224,224,224,224,224,186,186,186,186,620,620,620,620,226,639,639,639,639}</definedName>
    <definedName name="__FDS_USED_FOR_REUSING_RANGE_IDS_RECYCLE_1_1" hidden="1">{476,476,476,476,639,639,639,639,186,190,224,224,224,224,224,186,186,186,186,620,620,620,620,226,639,639,639,639}</definedName>
    <definedName name="__FDS_USED_FOR_REUSING_RANGE_IDS_RECYCLE_1_2" hidden="1">{476,476,476,476,639,639,639,639,186,190,224,224,224,224,224,186,186,186,186,620,620,620,620,226,639,639,639,639}</definedName>
    <definedName name="__FDS_USED_FOR_REUSING_RANGE_IDS_RECYCLE_1_3" hidden="1">{476,476,476,476,639,639,639,639,186,190,224,224,224,224,224,186,186,186,186,620,620,620,620,226,639,639,639,639}</definedName>
    <definedName name="__FDS_USED_FOR_REUSING_RANGE_IDS_RECYCLE_2" hidden="1">{476,476,476,476,639,639,639,639,186,190,224,224,224,224,224,186,186,186,186,620,620,620,620,226,639,639,639,639}</definedName>
    <definedName name="__FDS_USED_FOR_REUSING_RANGE_IDS_RECYCLE_2_1" hidden="1">{476,476,476,476,639,639,639,639,186,190,224,224,224,224,224,186,186,186,186,620,620,620,620,226,639,639,639,639}</definedName>
    <definedName name="__FDS_USED_FOR_REUSING_RANGE_IDS_RECYCLE_2_2" hidden="1">{476,476,476,476,639,639,639,639,186,190,224,224,224,224,224,186,186,186,186,620,620,620,620,226,639,639,639,639}</definedName>
    <definedName name="__FDS_USED_FOR_REUSING_RANGE_IDS_RECYCLE_2_3" hidden="1">{476,476,476,476,639,639,639,639,186,190,224,224,224,224,224,186,186,186,186,620,620,620,620,226,639,639,639,639}</definedName>
    <definedName name="__FDS_USED_FOR_REUSING_RANGE_IDS_RECYCLE_3" hidden="1">{476,476,476,476,639,639,639,639,186,190,224,224,224,224,224,186,186,186,186,620,620,620,620,226,639,639,639,639}</definedName>
    <definedName name="__FDS_USED_FOR_REUSING_RANGE_IDS_RECYCLE_3_1" hidden="1">{476,476,476,476,639,639,639,639,186,190,224,224,224,224,224,186,186,186,186,620,620,620,620,226,639,639,639,639}</definedName>
    <definedName name="__FDS_USED_FOR_REUSING_RANGE_IDS_RECYCLE_3_2" hidden="1">{476,476,476,476,639,639,639,639,186,190,224,224,224,224,224,186,186,186,186,620,620,620,620,226,639,639,639,639}</definedName>
    <definedName name="__FDS_USED_FOR_REUSING_RANGE_IDS_RECYCLE_3_3" hidden="1">{476,476,476,476,639,639,639,639,186,190,224,224,224,224,224,186,186,186,186,620,620,620,620,226,639,639,639,639}</definedName>
    <definedName name="__FDS_USED_FOR_REUSING_RANGE_IDS_RECYCLE_4" hidden="1">{476,476,476,476,639,639,639,639,186,190,224,224,224,224,224,186,186,186,186,620,620,620,620,226,639,639,639,639}</definedName>
    <definedName name="__FDS_USED_FOR_REUSING_RANGE_IDS_RECYCLE_5" hidden="1">{476,476,476,476,639,639,639,639,186,190,224,224,224,224,224,186,186,186,186,620,620,620,620,226,639,639,639,639}</definedName>
    <definedName name="__IntlFixup" hidden="1">TRUE</definedName>
    <definedName name="__LM200401" localSheetId="2">#REF!</definedName>
    <definedName name="__LM200401" localSheetId="1">#REF!</definedName>
    <definedName name="__LM200401">#REF!</definedName>
    <definedName name="__LM200403" localSheetId="2">#REF!</definedName>
    <definedName name="__LM200403" localSheetId="1">#REF!</definedName>
    <definedName name="__LM200403">#REF!</definedName>
    <definedName name="__LM200404" localSheetId="2">#REF!</definedName>
    <definedName name="__LM200404" localSheetId="1">#REF!</definedName>
    <definedName name="__LM200404">#REF!</definedName>
    <definedName name="__LM200405" localSheetId="2">#REF!</definedName>
    <definedName name="__LM200405" localSheetId="1">#REF!</definedName>
    <definedName name="__LM200405">#REF!</definedName>
    <definedName name="__LM200406" localSheetId="2">#REF!</definedName>
    <definedName name="__LM200406" localSheetId="1">#REF!</definedName>
    <definedName name="__LM200406">#REF!</definedName>
    <definedName name="__LM200407" localSheetId="2">#REF!</definedName>
    <definedName name="__LM200407" localSheetId="1">#REF!</definedName>
    <definedName name="__LM200407">#REF!</definedName>
    <definedName name="__LM200408" localSheetId="2">#REF!</definedName>
    <definedName name="__LM200408" localSheetId="1">#REF!</definedName>
    <definedName name="__LM200408">#REF!</definedName>
    <definedName name="__LM200409" localSheetId="2">#REF!</definedName>
    <definedName name="__LM200409" localSheetId="1">#REF!</definedName>
    <definedName name="__LM200409">#REF!</definedName>
    <definedName name="__LM200410" localSheetId="2">#REF!</definedName>
    <definedName name="__LM200410" localSheetId="1">#REF!</definedName>
    <definedName name="__LM200410">#REF!</definedName>
    <definedName name="__LM200411" localSheetId="2">#REF!</definedName>
    <definedName name="__LM200411" localSheetId="1">#REF!</definedName>
    <definedName name="__LM200411">#REF!</definedName>
    <definedName name="__LM200412" localSheetId="2">#REF!</definedName>
    <definedName name="__LM200412" localSheetId="1">#REF!</definedName>
    <definedName name="__LM200412">#REF!</definedName>
    <definedName name="__LM200501" localSheetId="2">#REF!</definedName>
    <definedName name="__LM200501" localSheetId="1">#REF!</definedName>
    <definedName name="__LM200501">#REF!</definedName>
    <definedName name="__LM200502" localSheetId="2">#REF!</definedName>
    <definedName name="__LM200502" localSheetId="1">#REF!</definedName>
    <definedName name="__LM200502">#REF!</definedName>
    <definedName name="__LM200504" localSheetId="2">#REF!</definedName>
    <definedName name="__LM200504" localSheetId="1">#REF!</definedName>
    <definedName name="__LM200504">#REF!</definedName>
    <definedName name="__LM200505" localSheetId="2">#REF!</definedName>
    <definedName name="__LM200505" localSheetId="1">#REF!</definedName>
    <definedName name="__LM200505">#REF!</definedName>
    <definedName name="__LM200506" localSheetId="2">#REF!</definedName>
    <definedName name="__LM200506" localSheetId="1">#REF!</definedName>
    <definedName name="__LM200506">#REF!</definedName>
    <definedName name="__LM200507" localSheetId="2">#REF!</definedName>
    <definedName name="__LM200507" localSheetId="1">#REF!</definedName>
    <definedName name="__LM200507">#REF!</definedName>
    <definedName name="__LM200508" localSheetId="2">#REF!</definedName>
    <definedName name="__LM200508" localSheetId="1">#REF!</definedName>
    <definedName name="__LM200508">#REF!</definedName>
    <definedName name="__LM200509" localSheetId="2">#REF!</definedName>
    <definedName name="__LM200509" localSheetId="1">#REF!</definedName>
    <definedName name="__LM200509">#REF!</definedName>
    <definedName name="__LM200510" localSheetId="2">#REF!</definedName>
    <definedName name="__LM200510" localSheetId="1">#REF!</definedName>
    <definedName name="__LM200510">#REF!</definedName>
    <definedName name="__LM200511" localSheetId="2">#REF!</definedName>
    <definedName name="__LM200511" localSheetId="1">#REF!</definedName>
    <definedName name="__LM200511">#REF!</definedName>
    <definedName name="__LM200601" localSheetId="2">#REF!</definedName>
    <definedName name="__LM200601" localSheetId="1">#REF!</definedName>
    <definedName name="__LM200601">#REF!</definedName>
    <definedName name="__MTR1" localSheetId="3">#REF!</definedName>
    <definedName name="__MTR1" localSheetId="2">#REF!</definedName>
    <definedName name="__MTR1" localSheetId="1">#REF!</definedName>
    <definedName name="__MTR1">#REF!</definedName>
    <definedName name="__Pfd01">#REF!</definedName>
    <definedName name="__Pfd02">#REF!</definedName>
    <definedName name="__Pfd03">#REF!</definedName>
    <definedName name="__Pfd04">#REF!</definedName>
    <definedName name="__Pfd05">#REF!</definedName>
    <definedName name="__Pfd06">#REF!</definedName>
    <definedName name="__Pfd07">#REF!</definedName>
    <definedName name="__Pfd08">#REF!</definedName>
    <definedName name="__Pfd09">#REF!</definedName>
    <definedName name="__Pfd10">#REF!</definedName>
    <definedName name="__Pfd99">#REF!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hidden="1">{#N/A,#N/A,FALSE,"Report Data";#N/A,#N/A,FALSE,"COMP POOL";#N/A,#N/A,FALSE,"COMP POOL NB95";#N/A,#N/A,FALSE,"COMP POOL NB94"}</definedName>
    <definedName name="__PL4_1" hidden="1">{#N/A,#N/A,FALSE,"Report Data";#N/A,#N/A,FALSE,"COMP POOL";#N/A,#N/A,FALSE,"COMP POOL NB95";#N/A,#N/A,FALSE,"COMP POOL NB94"}</definedName>
    <definedName name="__PL4_1_1" hidden="1">{#N/A,#N/A,FALSE,"Report Data";#N/A,#N/A,FALSE,"COMP POOL";#N/A,#N/A,FALSE,"COMP POOL NB95";#N/A,#N/A,FALSE,"COMP POOL NB94"}</definedName>
    <definedName name="__PL4_1_2" hidden="1">{#N/A,#N/A,FALSE,"Report Data";#N/A,#N/A,FALSE,"COMP POOL";#N/A,#N/A,FALSE,"COMP POOL NB95";#N/A,#N/A,FALSE,"COMP POOL NB94"}</definedName>
    <definedName name="__PL4_1_3" hidden="1">{#N/A,#N/A,FALSE,"Report Data";#N/A,#N/A,FALSE,"COMP POOL";#N/A,#N/A,FALSE,"COMP POOL NB95";#N/A,#N/A,FALSE,"COMP POOL NB94"}</definedName>
    <definedName name="__PL4_2" hidden="1">{#N/A,#N/A,FALSE,"Report Data";#N/A,#N/A,FALSE,"COMP POOL";#N/A,#N/A,FALSE,"COMP POOL NB95";#N/A,#N/A,FALSE,"COMP POOL NB94"}</definedName>
    <definedName name="__PL4_2_1" hidden="1">{#N/A,#N/A,FALSE,"Report Data";#N/A,#N/A,FALSE,"COMP POOL";#N/A,#N/A,FALSE,"COMP POOL NB95";#N/A,#N/A,FALSE,"COMP POOL NB94"}</definedName>
    <definedName name="__PL4_2_2" hidden="1">{#N/A,#N/A,FALSE,"Report Data";#N/A,#N/A,FALSE,"COMP POOL";#N/A,#N/A,FALSE,"COMP POOL NB95";#N/A,#N/A,FALSE,"COMP POOL NB94"}</definedName>
    <definedName name="__PL4_2_3" hidden="1">{#N/A,#N/A,FALSE,"Report Data";#N/A,#N/A,FALSE,"COMP POOL";#N/A,#N/A,FALSE,"COMP POOL NB95";#N/A,#N/A,FALSE,"COMP POOL NB94"}</definedName>
    <definedName name="__PL4_3" hidden="1">{#N/A,#N/A,FALSE,"Report Data";#N/A,#N/A,FALSE,"COMP POOL";#N/A,#N/A,FALSE,"COMP POOL NB95";#N/A,#N/A,FALSE,"COMP POOL NB94"}</definedName>
    <definedName name="__PL4_3_1" hidden="1">{#N/A,#N/A,FALSE,"Report Data";#N/A,#N/A,FALSE,"COMP POOL";#N/A,#N/A,FALSE,"COMP POOL NB95";#N/A,#N/A,FALSE,"COMP POOL NB94"}</definedName>
    <definedName name="__PL4_3_2" hidden="1">{#N/A,#N/A,FALSE,"Report Data";#N/A,#N/A,FALSE,"COMP POOL";#N/A,#N/A,FALSE,"COMP POOL NB95";#N/A,#N/A,FALSE,"COMP POOL NB94"}</definedName>
    <definedName name="__PL4_3_3" hidden="1">{#N/A,#N/A,FALSE,"Report Data";#N/A,#N/A,FALSE,"COMP POOL";#N/A,#N/A,FALSE,"COMP POOL NB95";#N/A,#N/A,FALSE,"COMP POOL NB94"}</definedName>
    <definedName name="__PL4_4" hidden="1">{#N/A,#N/A,FALSE,"Report Data";#N/A,#N/A,FALSE,"COMP POOL";#N/A,#N/A,FALSE,"COMP POOL NB95";#N/A,#N/A,FALSE,"COMP POOL NB94"}</definedName>
    <definedName name="__PL4_5" hidden="1">{#N/A,#N/A,FALSE,"Report Data";#N/A,#N/A,FALSE,"COMP POOL";#N/A,#N/A,FALSE,"COMP POOL NB95";#N/A,#N/A,FALSE,"COMP POOL NB94"}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ROE01">#REF!</definedName>
    <definedName name="__ROE02">#REF!</definedName>
    <definedName name="__ROE03">#REF!</definedName>
    <definedName name="__ROE04">#REF!</definedName>
    <definedName name="__ROE05">#REF!</definedName>
    <definedName name="__ROE06">#REF!</definedName>
    <definedName name="__ROE07">#REF!</definedName>
    <definedName name="__ROE08">#REF!</definedName>
    <definedName name="__ROE09">#REF!</definedName>
    <definedName name="__ROE10">#REF!</definedName>
    <definedName name="__ROE98">#REF!</definedName>
    <definedName name="__ROE99">#REF!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WC01">#REF!</definedName>
    <definedName name="__WC02">#REF!</definedName>
    <definedName name="__WC03">#REF!</definedName>
    <definedName name="__WC04">#REF!</definedName>
    <definedName name="__WC05">#REF!</definedName>
    <definedName name="__WC06">#REF!</definedName>
    <definedName name="__WC07">#REF!</definedName>
    <definedName name="__WC08">#REF!</definedName>
    <definedName name="__WC09">#REF!</definedName>
    <definedName name="__WC10">#REF!</definedName>
    <definedName name="__WC99">#REF!</definedName>
    <definedName name="_00int_Area_MI">#N/A</definedName>
    <definedName name="_0PRINT" localSheetId="2">#REF!</definedName>
    <definedName name="_0PRINT" localSheetId="1">#REF!</definedName>
    <definedName name="_0PRINT">#REF!</definedName>
    <definedName name="_0XREASE" localSheetId="2">#REF!</definedName>
    <definedName name="_0XREASE" localSheetId="1">#REF!</definedName>
    <definedName name="_0XREASE">#REF!</definedName>
    <definedName name="_1" localSheetId="2">#REF!</definedName>
    <definedName name="_1" localSheetId="1">#REF!</definedName>
    <definedName name="_1">#REF!</definedName>
    <definedName name="_1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_0__123Grap" hidden="1">#REF!</definedName>
    <definedName name="_1_1STQTR">#N/A</definedName>
    <definedName name="_10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1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2" localSheetId="2">#REF!</definedName>
    <definedName name="_102" localSheetId="1">#REF!</definedName>
    <definedName name="_102">#REF!</definedName>
    <definedName name="_102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2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3" localSheetId="2">#REF!</definedName>
    <definedName name="_103" localSheetId="1">#REF!</definedName>
    <definedName name="_103">#REF!</definedName>
    <definedName name="_103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3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4" localSheetId="2">#REF!</definedName>
    <definedName name="_104" localSheetId="1">#REF!</definedName>
    <definedName name="_104">#REF!</definedName>
    <definedName name="_104__FDSAUDITLINK__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1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2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1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2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3_3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4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4__FDSAUDITLINK___5" hidden="1">{"fdsup://IBCentral/FAT Viewer?action=UPDATE&amp;creator=factset&amp;DOC_NAME=fat:reuters_qtrly_source_window.fat&amp;display_string=Audit&amp;DYN_ARGS=TRUE&amp;VAR:ID1=03110010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5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6" localSheetId="2">#REF!</definedName>
    <definedName name="_106" localSheetId="1">#REF!</definedName>
    <definedName name="_106">#REF!</definedName>
    <definedName name="_106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6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7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08" localSheetId="2">#REF!</definedName>
    <definedName name="_108" localSheetId="1">#REF!</definedName>
    <definedName name="_108">#REF!</definedName>
    <definedName name="_108__FDSAUDITLINK__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1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2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1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2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3_3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4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8__FDSAUDITLINK___5" hidden="1">{"fdsup://IBCentral/FAT Viewer?action=UPDATE&amp;creator=factset&amp;DOC_NAME=fat:reuters_qtrly_source_window.fat&amp;display_string=Audit&amp;DYN_ARGS=TRUE&amp;VAR:ID1=00846U10&amp;VAR:RCODE=SCSI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09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10" localSheetId="2">#REF!</definedName>
    <definedName name="_110" localSheetId="1">#REF!</definedName>
    <definedName name="_110">#REF!</definedName>
    <definedName name="_110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0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1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2" localSheetId="2">#REF!</definedName>
    <definedName name="_112" localSheetId="1">#REF!</definedName>
    <definedName name="_112">#REF!</definedName>
    <definedName name="_11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3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14" localSheetId="2">#REF!</definedName>
    <definedName name="_114" localSheetId="1">#REF!</definedName>
    <definedName name="_114">#REF!</definedName>
    <definedName name="_114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4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5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6" localSheetId="2">#REF!</definedName>
    <definedName name="_116" localSheetId="1">#REF!</definedName>
    <definedName name="_116">#REF!</definedName>
    <definedName name="_116__FDSAUDITLINK__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1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2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1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2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3_3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4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6__FDSAUDITLINK___5" hidden="1">{"fdsup://IBCentral/FAT Viewer?action=UPDATE&amp;creator=factset&amp;DOC_NAME=fat:reuters_qtrly_source_window.fat&amp;display_string=Audit&amp;DYN_ARGS=TRUE&amp;VAR:ID1=B1YRRS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7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8" localSheetId="2">#REF!</definedName>
    <definedName name="_118" localSheetId="1">#REF!</definedName>
    <definedName name="_118">#REF!</definedName>
    <definedName name="_118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8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19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" localSheetId="2">#REF!</definedName>
    <definedName name="_12" localSheetId="1">#REF!</definedName>
    <definedName name="_12">#REF!</definedName>
    <definedName name="_12__FDSAUDITLINK__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1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2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1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2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3_3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4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_FDSAUDITLINK___5" hidden="1">{"fdsup://IBCentral/FAT Viewer?action=UPDATE&amp;creator=factset&amp;DOC_NAME=fat:reuters_semi_source_window.fat&amp;display_string=Audit&amp;DYN_ARGS=TRUE&amp;VAR:ID1=665880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0" localSheetId="2">#REF!</definedName>
    <definedName name="_120" localSheetId="1">#REF!</definedName>
    <definedName name="_120">#REF!</definedName>
    <definedName name="_120__FDSAUDITLINK__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1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2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1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2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3_3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4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0__FDSAUDITLINK___5" hidden="1">{"fdsup://IBCentral/FAT Viewer?action=UPDATE&amp;creator=factset&amp;DOC_NAME=fat:reuters_annual_source_window.fat&amp;display_string=Audit&amp;DYN_ARGS=TRUE&amp;VAR:ID1=77390310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1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" localSheetId="2">#REF!</definedName>
    <definedName name="_122" localSheetId="1">#REF!</definedName>
    <definedName name="_122">#REF!</definedName>
    <definedName name="_122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2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1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2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1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2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3_3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4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__FDSAUDITLINK___5" hidden="1">{"fdsup://IBCentral/FAT Viewer?action=UPDATE&amp;creator=factset&amp;DOC_NAME=fat:reuters_qtrly_source_window.fat&amp;display_string=Audit&amp;DYN_ARGS=TRUE&amp;VAR:ID1=B64GC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3Graph" hidden="1">#REF!</definedName>
    <definedName name="_124" localSheetId="2">#REF!</definedName>
    <definedName name="_124" localSheetId="1">#REF!</definedName>
    <definedName name="_124">#REF!</definedName>
    <definedName name="_124__FDSAUDITLINK__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1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2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1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2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3_3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4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4__FDSAUDITLINK___5" hidden="1">{"fdsup://IBCentral/FAT Viewer?action=UPDATE&amp;creator=factset&amp;DOC_NAME=fat:reuters_qtrly_source_window.fat&amp;display_string=Audit&amp;DYN_ARGS=TRUE&amp;VAR:ID1=77390310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5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6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7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28" localSheetId="2">#REF!</definedName>
    <definedName name="_128" localSheetId="1">#REF!</definedName>
    <definedName name="_128">#REF!</definedName>
    <definedName name="_128__FDSAUDITLINK__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1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2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1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2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3_3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4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8__FDSAUDITLINK___5" hidden="1">{"fdsup://IBCentral/FAT Viewer?action=UPDATE&amp;creator=factset&amp;DOC_NAME=fat:reuters_annual_source_window.fat&amp;display_string=Audit&amp;DYN_ARGS=TRUE&amp;VAR:ID1=47836610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29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" localSheetId="2">#REF!</definedName>
    <definedName name="_13" localSheetId="1">#REF!</definedName>
    <definedName name="_13">#REF!</definedName>
    <definedName name="_13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0" localSheetId="2">#REF!</definedName>
    <definedName name="_130" localSheetId="1">#REF!</definedName>
    <definedName name="_130">#REF!</definedName>
    <definedName name="_130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0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1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" localSheetId="2">#REF!</definedName>
    <definedName name="_132" localSheetId="1">#REF!</definedName>
    <definedName name="_132">#REF!</definedName>
    <definedName name="_132__FDSAUDITLINK__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1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2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1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2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3_3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4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2__FDSAUDITLINK___5" hidden="1">{"fdsup://IBCentral/FAT Viewer?action=UPDATE&amp;creator=factset&amp;DOC_NAME=fat:reuters_qtrly_source_window.fat&amp;display_string=Audit&amp;DYN_ARGS=TRUE&amp;VAR:ID1=47836610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3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4" localSheetId="2">#REF!</definedName>
    <definedName name="_134" localSheetId="1">#REF!</definedName>
    <definedName name="_134">#REF!</definedName>
    <definedName name="_134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4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5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136" localSheetId="2">#REF!</definedName>
    <definedName name="_136" localSheetId="1">#REF!</definedName>
    <definedName name="_136">#REF!</definedName>
    <definedName name="_136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6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7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8" localSheetId="2">#REF!</definedName>
    <definedName name="_138" localSheetId="1">#REF!</definedName>
    <definedName name="_138">#REF!</definedName>
    <definedName name="_138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8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" localSheetId="2">#REF!</definedName>
    <definedName name="_14" localSheetId="1">#REF!</definedName>
    <definedName name="_14">#REF!</definedName>
    <definedName name="_14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0" localSheetId="2">#REF!</definedName>
    <definedName name="_140" localSheetId="1">#REF!</definedName>
    <definedName name="_140">#REF!</definedName>
    <definedName name="_140__FDSAUDITLINK__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1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2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1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2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3_3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4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0__FDSAUDITLINK___5" hidden="1">{"fdsup://IBCentral/FAT Viewer?action=UPDATE&amp;creator=factset&amp;DOC_NAME=fat:reuters_annual_source_window.fat&amp;display_string=Audit&amp;DYN_ARGS=TRUE&amp;VAR:ID1=B1YRRS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1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142" localSheetId="2">#REF!</definedName>
    <definedName name="_142" localSheetId="1">#REF!</definedName>
    <definedName name="_142">#REF!</definedName>
    <definedName name="_142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2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3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" localSheetId="2">#REF!</definedName>
    <definedName name="_144" localSheetId="1">#REF!</definedName>
    <definedName name="_144">#REF!</definedName>
    <definedName name="_144__FDSAUDITLINK__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1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2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1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2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3_3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4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4__FDSAUDITLINK___5" hidden="1">{"fdsup://IBCentral/FAT Viewer?action=UPDATE&amp;creator=factset&amp;DOC_NAME=fat:reuters_qtrly_source_window.fat&amp;display_string=Audit&amp;DYN_ARGS=TRUE&amp;VAR:ID1=B1YRRS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5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" localSheetId="2">#REF!</definedName>
    <definedName name="_146" localSheetId="1">#REF!</definedName>
    <definedName name="_146">#REF!</definedName>
    <definedName name="_146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6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" localSheetId="2">#REF!</definedName>
    <definedName name="_148" localSheetId="1">#REF!</definedName>
    <definedName name="_148">#REF!</definedName>
    <definedName name="_148__FDSAUDITLINK__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1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2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1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2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3_3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4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FDSAUDITLINK___5" hidden="1">{"fdsup://IBCentral/FAT Viewer?action=UPDATE&amp;creator=factset&amp;DOC_NAME=fat:reuters_qtrly_source_window.fat&amp;display_string=Audit&amp;DYN_ARGS=TRUE&amp;VAR:ID1=77390310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" localSheetId="2">#REF!</definedName>
    <definedName name="_15" localSheetId="1">#REF!</definedName>
    <definedName name="_15">#REF!</definedName>
    <definedName name="_1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50" localSheetId="2">#REF!</definedName>
    <definedName name="_150" localSheetId="1">#REF!</definedName>
    <definedName name="_150">#REF!</definedName>
    <definedName name="_150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1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" localSheetId="2">#REF!</definedName>
    <definedName name="_152" localSheetId="1">#REF!</definedName>
    <definedName name="_152">#REF!</definedName>
    <definedName name="_152__FDSAUDITLINK__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1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2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1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2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3_3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4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2__FDSAUDITLINK___5" hidden="1">{"fdsup://IBCentral/FAT Viewer?action=UPDATE&amp;creator=factset&amp;DOC_NAME=fat:reuters_annual_source_window.fat&amp;display_string=Audit&amp;DYN_ARGS=TRUE&amp;VAR:ID1=70109410&amp;VAR:RCODE=SALES&amp;VAR:SDATE=20080699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3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4" localSheetId="2">#REF!</definedName>
    <definedName name="_154" localSheetId="1">#REF!</definedName>
    <definedName name="_154">#REF!</definedName>
    <definedName name="_154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4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5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156" localSheetId="2">#REF!</definedName>
    <definedName name="_156" localSheetId="1">#REF!</definedName>
    <definedName name="_156">#REF!</definedName>
    <definedName name="_156__FDSAUDITLINK__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1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2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1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2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3_3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4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6__FDSAUDITLINK___5" hidden="1">{"fdsup://IBCentral/FAT Viewer?action=UPDATE&amp;creator=factset&amp;DOC_NAME=fat:reuters_qtrly_source_window.fat&amp;display_string=Audit&amp;DYN_ARGS=TRUE&amp;VAR:ID1=47836610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7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7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158" localSheetId="2">#REF!</definedName>
    <definedName name="_158" localSheetId="1">#REF!</definedName>
    <definedName name="_158">#REF!</definedName>
    <definedName name="_158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8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9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59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16__FDSAUDITLINK__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1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2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1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2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3_3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4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_FDSAUDITLINK___5" hidden="1">{"fdsup://IBCentral/FAT Viewer?action=UPDATE&amp;creator=factset&amp;DOC_NAME=fat:reuters_qtrly_source_window.fat&amp;display_string=Audit&amp;DYN_ARGS=TRUE&amp;VAR:ID1=659704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0" localSheetId="2">#REF!</definedName>
    <definedName name="_160" localSheetId="1">#REF!</definedName>
    <definedName name="_160">#REF!</definedName>
    <definedName name="_160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0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1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1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162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2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3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3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164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4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66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6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167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7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168__FDSAUDITLINK__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1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2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1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2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3_3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4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8__FDSAUDITLINK___5" hidden="1">{"fdsup://IBCentral/FAT Viewer?action=UPDATE&amp;creator=factset&amp;DOC_NAME=fat:reuters_qtrly_source_window.fat&amp;display_string=Audit&amp;DYN_ARGS=TRUE&amp;VAR:ID1=29101110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69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69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17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0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1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1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172__FDSAUDITLINK__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1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2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1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2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3_3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4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2__FDSAUDITLINK___5" hidden="1">{"fdsup://IBCentral/FAT Viewer?action=UPDATE&amp;creator=factset&amp;DOC_NAME=fat:reuters_annual_source_window.fat&amp;display_string=Audit&amp;DYN_ARGS=TRUE&amp;VAR:ID1=27805810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3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3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174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4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5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5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176__FDSAUDITLINK__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1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2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1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2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3_3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4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6__FDSAUDITLINK___5" hidden="1">{"fdsup://IBCentral/FAT Viewer?action=UPDATE&amp;creator=factset&amp;DOC_NAME=fat:reuters_qtrly_source_window.fat&amp;display_string=Audit&amp;DYN_ARGS=TRUE&amp;VAR:ID1=27805810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77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7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78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8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79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79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18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1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1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182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2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3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3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184__FDSAUDITLINK__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1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2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1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2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3_3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4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4__FDSAUDITLINK___5" hidden="1">{"fdsup://IBCentral/FAT Viewer?action=UPDATE&amp;creator=factset&amp;DOC_NAME=fat:reuters_annual_source_window.fat&amp;display_string=Audit&amp;DYN_ARGS=TRUE&amp;VAR:ID1=03110010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85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5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187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7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88__FDSAUDITLINK__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1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2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1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2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3_3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4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8__FDSAUDITLINK___5" hidden="1">{"fdsup://IBCentral/FAT Viewer?action=UPDATE&amp;creator=factset&amp;DOC_NAME=fat:reuters_qtrly_source_window.fat&amp;display_string=Audit&amp;DYN_ARGS=TRUE&amp;VAR:ID1=03110010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89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9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1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2__FDSAUDITLINK__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1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2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1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2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3_3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4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2__FDSAUDITLINK___5" hidden="1">{"fdsup://IBCentral/FAT Viewer?action=UPDATE&amp;creator=factset&amp;DOC_NAME=fat:reuters_qtrly_source_window.fat&amp;display_string=Audit&amp;DYN_ARGS=TRUE&amp;VAR:ID1=00846U10&amp;VAR:RCODE=SALES&amp;VAR:SDATE=20081099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3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4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5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5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196" localSheetId="2">#REF!</definedName>
    <definedName name="_196" localSheetId="1">#REF!</definedName>
    <definedName name="_196">#REF!</definedName>
    <definedName name="_19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197" localSheetId="2">#REF!</definedName>
    <definedName name="_197" localSheetId="1">#REF!</definedName>
    <definedName name="_197">#REF!</definedName>
    <definedName name="_197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7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98" localSheetId="2">#REF!</definedName>
    <definedName name="_198" localSheetId="1">#REF!</definedName>
    <definedName name="_198">#REF!</definedName>
    <definedName name="_198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8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" localSheetId="2">#REF!</definedName>
    <definedName name="_199" localSheetId="1">#REF!</definedName>
    <definedName name="_199">#REF!</definedName>
    <definedName name="_199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99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1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2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1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2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3_3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4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_FDSAUDITLINK___5" hidden="1">{"fdsup://IBCentral/FAT Viewer?action=UPDATE&amp;creator=factset&amp;DOC_NAME=fat:reuters_semi_source_window.fat&amp;display_string=Audit&amp;DYN_ARGS=TRUE&amp;VAR:ID1=698642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_0__123Grap" hidden="1">#REF!</definedName>
    <definedName name="_2_93_94WELLS">#N/A</definedName>
    <definedName name="_20__FDSAUDITLINK__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1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2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1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2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3_3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4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__FDSAUDITLINK___5" hidden="1">{"fdsup://IBCentral/FAT Viewer?action=UPDATE&amp;creator=factset&amp;DOC_NAME=fat:reuters_semi_source_window.fat&amp;display_string=Audit&amp;DYN_ARGS=TRUE&amp;VAR:ID1=649099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00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0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1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2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1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2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3_3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4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1__FDSAUDITLINK___5" hidden="1">{"fdsup://IBCentral/FAT Viewer?action=UPDATE&amp;creator=factset&amp;DOC_NAME=fat:reuters_annual_source_window.fat&amp;display_string=Audit&amp;DYN_ARGS=TRUE&amp;VAR:ID1=27805810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2__FDSAUDITLINK__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1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2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1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2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3_3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4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2__FDSAUDITLINK___5" hidden="1">{"fdsup://IBCentral/FAT Viewer?action=UPDATE&amp;creator=factset&amp;DOC_NAME=fat:reuters_qtrly_source_window.fat&amp;display_string=Audit&amp;DYN_ARGS=TRUE&amp;VAR:ID1=27805810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1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2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1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2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3_3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4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3__FDSAUDITLINK___5" hidden="1">{"fdsup://IBCentral/FAT Viewer?action=UPDATE&amp;creator=factset&amp;DOC_NAME=fat:reuters_qtrly_source_window.fat&amp;display_string=Audit&amp;DYN_ARGS=TRUE&amp;VAR:ID1=27805810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4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5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6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7__FDSAUDITLINK__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1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2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1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2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3_3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4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7__FDSAUDITLINK___5" hidden="1">{"fdsup://IBCentral/FAT Viewer?action=UPDATE&amp;creator=factset&amp;DOC_NAME=fat:reuters_annual_source_window.fat&amp;display_string=Audit&amp;DYN_ARGS=TRUE&amp;VAR:ID1=03110010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1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2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1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2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3_3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4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8__FDSAUDITLINK___5" hidden="1">{"fdsup://IBCentral/FAT Viewer?action=UPDATE&amp;creator=factset&amp;DOC_NAME=fat:reuters_qtrly_source_window.fat&amp;display_string=Audit&amp;DYN_ARGS=TRUE&amp;VAR:ID1=03110010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1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2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1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2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3_3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4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09__FDSAUDITLINK___5" hidden="1">{"fdsup://IBCentral/FAT Viewer?action=UPDATE&amp;creator=factset&amp;DOC_NAME=fat:reuters_qtrly_source_window.fat&amp;display_string=Audit&amp;DYN_ARGS=TRUE&amp;VAR:ID1=03110010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10__FDSAUDITLINK__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1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2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1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2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3_3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4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0__FDSAUDITLINK___5" hidden="1">{"fdsup://IBCentral/FAT Viewer?action=UPDATE&amp;creator=factset&amp;DOC_NAME=fat:reuters_annual_source_window.fat&amp;display_string=Audit&amp;DYN_ARGS=TRUE&amp;VAR:ID1=00846U10&amp;VAR:RCODE=EBITDA&amp;VAR:SDATE=20081099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1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2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1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2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3_3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4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1__FDSAUDITLINK___5" hidden="1">{"fdsup://IBCentral/FAT Viewer?action=UPDATE&amp;creator=factset&amp;DOC_NAME=fat:reuters_qtrly_source_window.fat&amp;display_string=Audit&amp;DYN_ARGS=TRUE&amp;VAR:ID1=00846U10&amp;VAR:RCODE=EBITDA&amp;VAR:SDATE=20081099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1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2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1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2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3_3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4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2__FDSAUDITLINK___5" hidden="1">{"fdsup://IBCentral/FAT Viewer?action=UPDATE&amp;creator=factset&amp;DOC_NAME=fat:reuters_qtrly_source_window.fat&amp;display_string=Audit&amp;DYN_ARGS=TRUE&amp;VAR:ID1=00846U10&amp;VAR:RCODE=EBITDA&amp;VAR:SDATE=20071099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3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3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4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5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16" localSheetId="2">#REF!</definedName>
    <definedName name="_216" localSheetId="1">#REF!</definedName>
    <definedName name="_216">#REF!</definedName>
    <definedName name="_216__FDSAUDITLINK__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1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2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1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2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3_3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4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6__FDSAUDITLINK___5" hidden="1">{"fdsup://IBCentral/FAT Viewer?action=UPDATE&amp;creator=factset&amp;DOC_NAME=fat:reuters_qtrly_source_window.fat&amp;display_string=Audit&amp;DYN_ARGS=TRUE&amp;VAR:ID1=91301710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1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2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1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2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3_3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4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7__FDSAUDITLINK___5" hidden="1">{"fdsup://IBCentral/FAT Viewer?action=UPDATE&amp;creator=factset&amp;DOC_NAME=fat:reuters_qtrly_source_window.fat&amp;display_string=Audit&amp;DYN_ARGS=TRUE&amp;VAR:ID1=91301710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18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8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19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__FDSAUDITLINK__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1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2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1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2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3_3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4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__FDSAUDITLINK___5" hidden="1">{"fdsup://IBCentral/FAT Viewer?action=UPDATE&amp;creator=factset&amp;DOC_NAME=fat:reuters_semi_source_window.fat&amp;display_string=Audit&amp;DYN_ARGS=TRUE&amp;VAR:ID1=635693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1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2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1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2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3_3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4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0__FDSAUDITLINK___5" hidden="1">{"fdsup://IBCentral/FAT Viewer?action=UPDATE&amp;creator=factset&amp;DOC_NAME=fat:reuters_annual_source_window.fat&amp;display_string=Audit&amp;DYN_ARGS=TRUE&amp;VAR:ID1=23585110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1__FDSAUDITLINK__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1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2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1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2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3_3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4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1__FDSAUDITLINK___5" hidden="1">{"fdsup://IBCentral/FAT Viewer?action=UPDATE&amp;creator=factset&amp;DOC_NAME=fat:reuters_qtrly_source_window.fat&amp;display_string=Audit&amp;DYN_ARGS=TRUE&amp;VAR:ID1=23585110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1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2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1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2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3_3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4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2__FDSAUDITLINK___5" hidden="1">{"fdsup://IBCentral/FAT Viewer?action=UPDATE&amp;creator=factset&amp;DOC_NAME=fat:reuters_qtrly_source_window.fat&amp;display_string=Audit&amp;DYN_ARGS=TRUE&amp;VAR:ID1=23585110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3__FDSAUDITLINK__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1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2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1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2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3_3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4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3__FDSAUDITLINK___5" hidden="1">{"fdsup://IBCentral/FAT Viewer?action=UPDATE&amp;creator=factset&amp;DOC_NAME=fat:reuters_annual_source_window.fat&amp;display_string=Audit&amp;DYN_ARGS=TRUE&amp;VAR:ID1=B64GC9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1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2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1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2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3_3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4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5__FDSAUDITLINK___5" hidden="1">{"fdsup://IBCentral/FAT Viewer?action=UPDATE&amp;creator=factset&amp;DOC_NAME=fat:reuters_qtrly_source_window.fat&amp;display_string=Audit&amp;DYN_ARGS=TRUE&amp;VAR:ID1=B64GC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7__FDSAUDITLINK__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1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2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1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2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3_3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4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7__FDSAUDITLINK___5" hidden="1">{"fdsup://IBCentral/FAT Viewer?action=UPDATE&amp;creator=factset&amp;DOC_NAME=fat:reuters_annual_source_window.fat&amp;display_string=Audit&amp;DYN_ARGS=TRUE&amp;VAR:ID1=88579Y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1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2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1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2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3_3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4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8__FDSAUDITLINK___5" hidden="1">{"fdsup://IBCentral/FAT Viewer?action=UPDATE&amp;creator=factset&amp;DOC_NAME=fat:reuters_qtrly_source_window.fat&amp;display_string=Audit&amp;DYN_ARGS=TRUE&amp;VAR:ID1=88579Y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1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2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1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2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3_3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4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29__FDSAUDITLINK___5" hidden="1">{"fdsup://IBCentral/FAT Viewer?action=UPDATE&amp;creator=factset&amp;DOC_NAME=fat:reuters_qtrly_source_window.fat&amp;display_string=Audit&amp;DYN_ARGS=TRUE&amp;VAR:ID1=88579Y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0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0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1__FDSAUDITLINK__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1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2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1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2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3_3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4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1__FDSAUDITLINK___5" hidden="1">{"fdsup://IBCentral/FAT Viewer?action=UPDATE&amp;creator=factset&amp;DOC_NAME=fat:reuters_qtrly_source_window.fat&amp;display_string=Audit&amp;DYN_ARGS=TRUE&amp;VAR:ID1=43851610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2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3__FDSAUDITLINK__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1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2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1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2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3_3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4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3__FDSAUDITLINK___5" hidden="1">{"fdsup://IBCentral/FAT Viewer?action=UPDATE&amp;creator=factset&amp;DOC_NAME=fat:reuters_annual_source_window.fat&amp;display_string=Audit&amp;DYN_ARGS=TRUE&amp;VAR:ID1=91301710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34__FDSAUDITLINK__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1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2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1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2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3_3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4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4__FDSAUDITLINK___5" hidden="1">{"fdsup://IBCentral/FAT Viewer?action=UPDATE&amp;creator=factset&amp;DOC_NAME=fat:reuters_qtrly_source_window.fat&amp;display_string=Audit&amp;DYN_ARGS=TRUE&amp;VAR:ID1=91301710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1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2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1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2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3_3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4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5__FDSAUDITLINK___5" hidden="1">{"fdsup://IBCentral/FAT Viewer?action=UPDATE&amp;creator=factset&amp;DOC_NAME=fat:reuters_qtrly_source_window.fat&amp;display_string=Audit&amp;DYN_ARGS=TRUE&amp;VAR:ID1=91301710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6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7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7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8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39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39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__FDSAUDITLINK__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1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2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1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2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3_3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4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__FDSAUDITLINK___5" hidden="1">{"fdsup://IBCentral/FAT Viewer?action=UPDATE&amp;creator=factset&amp;DOC_NAME=fat:reuters_semi_source_window.fat&amp;display_string=Audit&amp;DYN_ARGS=TRUE&amp;VAR:ID1=635693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1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2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1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2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3_3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4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0__FDSAUDITLINK___5" hidden="1">{"fdsup://IBCentral/FAT Viewer?action=UPDATE&amp;creator=factset&amp;DOC_NAME=fat:reuters_qtrly_source_window.fat&amp;display_string=Audit&amp;DYN_ARGS=TRUE&amp;VAR:ID1=23585110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1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2__FDSAUDITLINK__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1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2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1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2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3_3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4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2__FDSAUDITLINK___5" hidden="1">{"fdsup://IBCentral/FAT Viewer?action=UPDATE&amp;creator=factset&amp;DOC_NAME=fat:reuters_annual_source_window.fat&amp;display_string=Audit&amp;DYN_ARGS=TRUE&amp;VAR:ID1=B64GC9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1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2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1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2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3_3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4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3__FDSAUDITLINK___5" hidden="1">{"fdsup://IBCentral/FAT Viewer?action=UPDATE&amp;creator=factset&amp;DOC_NAME=fat:reuters_qtrly_source_window.fat&amp;display_string=Audit&amp;DYN_ARGS=TRUE&amp;VAR:ID1=B64GC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1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2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1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2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3_3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4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4__FDSAUDITLINK___5" hidden="1">{"fdsup://IBCentral/FAT Viewer?action=UPDATE&amp;creator=factset&amp;DOC_NAME=fat:reuters_qtrly_source_window.fat&amp;display_string=Audit&amp;DYN_ARGS=TRUE&amp;VAR:ID1=B64GC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45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5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246" localSheetId="2">#REF!</definedName>
    <definedName name="_246" localSheetId="1">#REF!</definedName>
    <definedName name="_246">#REF!</definedName>
    <definedName name="_246__FDSAUDITLINK__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1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2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1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2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3_3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4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6__FDSAUDITLINK___5" hidden="1">{"fdsup://IBCentral/FAT Viewer?action=UPDATE&amp;creator=factset&amp;DOC_NAME=fat:reuters_annual_source_window.fat&amp;display_string=Audit&amp;DYN_ARGS=TRUE&amp;VAR:ID1=88579Y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7" localSheetId="2">#REF!</definedName>
    <definedName name="_247" localSheetId="1">#REF!</definedName>
    <definedName name="_247">#REF!</definedName>
    <definedName name="_24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1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2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1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2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3_3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4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8__FDSAUDITLINK___5" hidden="1">{"fdsup://IBCentral/FAT Viewer?action=UPDATE&amp;creator=factset&amp;DOC_NAME=fat:reuters_qtrly_source_window.fat&amp;display_string=Audit&amp;DYN_ARGS=TRUE&amp;VAR:ID1=88579Y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49" localSheetId="2">#REF!</definedName>
    <definedName name="_249" localSheetId="1">#REF!</definedName>
    <definedName name="_249">#REF!</definedName>
    <definedName name="_249__FDSAUDITLINK__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1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2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1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2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3_3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4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49__FDSAUDITLINK___5" hidden="1">{"fdsup://IBCentral/FAT Viewer?action=UPDATE&amp;creator=factset&amp;DOC_NAME=fat:reuters_annual_source_window.fat&amp;display_string=Audit&amp;DYN_ARGS=TRUE&amp;VAR:ID1=43851610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0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0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1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2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1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2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3_3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4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1__FDSAUDITLINK___5" hidden="1">{"fdsup://IBCentral/FAT Viewer?action=UPDATE&amp;creator=factset&amp;DOC_NAME=fat:reuters_qtrly_source_window.fat&amp;display_string=Audit&amp;DYN_ARGS=TRUE&amp;VAR:ID1=43851610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1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2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1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2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3_3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4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2__FDSAUDITLINK___5" hidden="1">{"fdsup://IBCentral/FAT Viewer?action=UPDATE&amp;creator=factset&amp;DOC_NAME=fat:reuters_annual_source_window.fat&amp;display_string=Audit&amp;DYN_ARGS=TRUE&amp;VAR:ID1=91301710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253__FDSAUDITLINK__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1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2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1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2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3_3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4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3__FDSAUDITLINK___5" hidden="1">{"fdsup://IBCentral/FAT Viewer?action=UPDATE&amp;creator=factset&amp;DOC_NAME=fat:reuters_qtrly_source_window.fat&amp;display_string=Audit&amp;DYN_ARGS=TRUE&amp;VAR:ID1=91301710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1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2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1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2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3_3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4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4__FDSAUDITLINK___5" hidden="1">{"fdsup://IBCentral/FAT Viewer?action=UPDATE&amp;creator=factset&amp;DOC_NAME=fat:reuters_qtrly_source_window.fat&amp;display_string=Audit&amp;DYN_ARGS=TRUE&amp;VAR:ID1=91301710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5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6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58__FDSAUDITLINK__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1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2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1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2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3_3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4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8__FDSAUDITLINK___5" hidden="1">{"fdsup://directions/FAT Viewer?action=UPDATE&amp;creator=factSet&amp;DYN_ARGS=true&amp;DOC_NAME=FAT:RGA_ENTRPR_VAL_EV_SOURCE_WINDOW.FAT&amp;VAR:ID1=6841-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1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2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1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2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3_3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4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59__FDSAUDITLINK___5" hidden="1">{"fdsup://directions/FAT Viewer?action=UPDATE&amp;creator=factSet&amp;DYN_ARGS=true&amp;DOC_NAME=FAT:RGA_ENTRPR_VAL_EV_SOURCE_WINDOW.FAT&amp;VAR:ID1=6645-JP&amp;VAR:SDATE=20090323&amp;VAR:FDATE=20080331&amp;VAR:FREQ=DAILY&amp;VAR:RELITEM=&amp;VAR:CURRENCY=&amp;VAR:DB_TYPE=&amp;VAR:UNITS=M&amp;window=popu","p&amp;width=535&amp;height=425&amp;START_MAXIMIZED=FALSE&amp;Y=120"}</definedName>
    <definedName name="_26__FDSAUDITLINK__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1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2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1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2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3_3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4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__FDSAUDITLINK___5" hidden="1">{"fdsup://IBCentral/FAT Viewer?action=UPDATE&amp;creator=factset&amp;DOC_NAME=fat:reuters_qtrly_source_window.fat&amp;display_string=Audit&amp;DYN_ARGS=TRUE&amp;VAR:ID1=572797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60__FDSAUDITLINK__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1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2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1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2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3_3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4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0__FDSAUDITLINK___5" hidden="1">{"fdsup://directions/FAT Viewer?action=UPDATE&amp;creator=factSet&amp;DYN_ARGS=true&amp;DOC_NAME=FAT:RGA_ENTRPR_VAL_EV_SOURCE_WINDOW.FAT&amp;VAR:ID1=7733-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1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2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1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2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3_3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4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1__FDSAUDITLINK___5" hidden="1">{"fdsup://directions/FAT Viewer?action=UPDATE&amp;creator=factSet&amp;DYN_ARGS=true&amp;DOC_NAME=FAT:RGA_ENTRPR_VAL_EV_SOURCE_WINDOW.FAT&amp;VAR:ID1=6503-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1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2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1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2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3_3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4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2__FDSAUDITLINK___5" hidden="1">{"fdsup://directions/FAT Viewer?action=UPDATE&amp;creator=factSet&amp;DYN_ARGS=true&amp;DOC_NAME=FAT:RGA_ENTRPR_VAL_EV_SOURCE_WINDOW.FAT&amp;VAR:ID1=6861-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1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2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1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2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3_3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4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3__FDSAUDITLINK___5" hidden="1">{"fdsup://directions/FAT Viewer?action=UPDATE&amp;creator=factSet&amp;DYN_ARGS=true&amp;DOC_NAME=FAT:RGA_ENTRPR_VAL_EV_SOURCE_WINDOW.FAT&amp;VAR:ID1=6954-JP&amp;VAR:SDATE=20090323&amp;VAR:FDATE=20080331&amp;VAR:FREQ=DAILY&amp;VAR:RELITEM=&amp;VAR:CURRENCY=&amp;VAR:DB_TYPE=&amp;VAR:UNITS=M&amp;window=popu","p&amp;width=535&amp;height=425&amp;START_MAXIMIZED=FALSE&amp;Y=120"}</definedName>
    <definedName name="_264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4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65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5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6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67__FDSAUDITLINK__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1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2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1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2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3_3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4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7__FDSAUDITLINK___5" hidden="1">{"fdsup://directions/FAT Viewer?action=UPDATE&amp;creator=factSet&amp;DYN_ARGS=true&amp;DOC_NAME=FAT:RGA_ENTRPR_VAL_EV_SOURCE_WINDOW.FAT&amp;VAR:ID1=ABBN-CH&amp;VAR:SDATE=20090323&amp;VAR:FDATE=20081231&amp;VAR:FREQ=DAILY&amp;VAR:RELITEM=&amp;VAR:CURRENCY=&amp;VAR:DB_TYPE=&amp;VAR:UNITS=M&amp;window=popu","p&amp;width=535&amp;height=425&amp;START_MAXIMIZED=FALSE&amp;Y=120"}</definedName>
    <definedName name="_268__FDSAUDITLINK__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1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2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1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2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3_3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4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8__FDSAUDITLINK___5" hidden="1">{"fdsup://directions/FAT Viewer?action=UPDATE&amp;creator=factSet&amp;DYN_ARGS=true&amp;DOC_NAME=FAT:RGA_ENTRPR_VAL_EV_SOURCE_WINDOW.FAT&amp;VAR:ID1=TEL&amp;VAR:SDATE=20090323&amp;VAR:FDATE=20080930&amp;VAR:FREQ=DAILY&amp;VAR:RELITEM=&amp;VAR:CURRENCY=&amp;VAR:DB_TYPE=&amp;VAR:UNITS=M&amp;window=popup&amp;wi","dth=535&amp;height=425&amp;START_MAXIMIZED=FALSE&amp;Y=120"}</definedName>
    <definedName name="_269__FDSAUDITLINK__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1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2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1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2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3_3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4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69__FDSAUDITLINK___5" hidden="1">{"fdsup://directions/FAT Viewer?action=UPDATE&amp;creator=factSet&amp;DYN_ARGS=true&amp;DOC_NAME=FAT:RGA_ENTRPR_VAL_EV_SOURCE_WINDOW.FAT&amp;VAR:ID1=ROK&amp;VAR:SDATE=20090323&amp;VAR:FDATE=20080930&amp;VAR:FREQ=DAILY&amp;VAR:RELITEM=&amp;VAR:CURRENCY=&amp;VAR:DB_TYPE=&amp;VAR:UNITS=M&amp;window=popup&amp;wi","dth=535&amp;height=425&amp;START_MAXIMIZED=FALSE&amp;Y=120"}</definedName>
    <definedName name="_27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270__FDSAUDITLINK__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1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2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1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2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3_3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4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0__FDSAUDITLINK___5" hidden="1">{"fdsup://directions/FAT Viewer?action=UPDATE&amp;creator=factSet&amp;DYN_ARGS=true&amp;DOC_NAME=FAT:RGA_ENTRPR_VAL_EV_SOURCE_WINDOW.FAT&amp;VAR:ID1=PH&amp;VAR:SDATE=20090323&amp;VAR:FDATE=20080630&amp;VAR:FREQ=DAILY&amp;VAR:RELITEM=&amp;VAR:CURRENCY=&amp;VAR:DB_TYPE=&amp;VAR:UNITS=M&amp;window=popup&amp;wid","th=535&amp;height=425&amp;START_MAXIMIZED=FALSE&amp;Y=120"}</definedName>
    <definedName name="_271__FDSAUDITLINK__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1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2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1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2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3_3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4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1__FDSAUDITLINK___5" hidden="1">{"fdsup://directions/FAT Viewer?action=UPDATE&amp;creator=factSet&amp;DYN_ARGS=true&amp;DOC_NAME=FAT:RGA_ENTRPR_VAL_EV_SOURCE_WINDOW.FAT&amp;VAR:ID1=JCI&amp;VAR:SDATE=20090323&amp;VAR:FDATE=20080930&amp;VAR:FREQ=DAILY&amp;VAR:RELITEM=&amp;VAR:CURRENCY=&amp;VAR:DB_TYPE=&amp;VAR:UNITS=M&amp;window=popup&amp;wi","dth=535&amp;height=425&amp;START_MAXIMIZED=FALSE&amp;Y=120"}</definedName>
    <definedName name="_272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2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73__FDSAUDITLINK__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1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2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1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2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3_3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4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3__FDSAUDITLINK___5" hidden="1">{"fdsup://directions/FAT Viewer?action=UPDATE&amp;creator=factSet&amp;DYN_ARGS=true&amp;DOC_NAME=FAT:RGA_ENTRPR_VAL_EV_SOURCE_WINDOW.FAT&amp;VAR:ID1=EMR&amp;VAR:SDATE=20090323&amp;VAR:FDATE=20080930&amp;VAR:FREQ=DAILY&amp;VAR:RELITEM=&amp;VAR:CURRENCY=&amp;VAR:DB_TYPE=&amp;VAR:UNITS=M&amp;window=popup&amp;wi","dth=535&amp;height=425&amp;START_MAXIMIZED=FALSE&amp;Y=120"}</definedName>
    <definedName name="_274__FDSAUDITLINK__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1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2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1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2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3_3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4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4__FDSAUDITLINK___5" hidden="1">{"fdsup://directions/FAT Viewer?action=UPDATE&amp;creator=factSet&amp;DYN_ARGS=true&amp;DOC_NAME=FAT:RGA_ENTRPR_VAL_EV_SOURCE_WINDOW.FAT&amp;VAR:ID1=ETN&amp;VAR:SDATE=20090323&amp;VAR:FDATE=20081231&amp;VAR:FREQ=DAILY&amp;VAR:RELITEM=&amp;VAR:CURRENCY=&amp;VAR:DB_TYPE=&amp;VAR:UNITS=M&amp;window=popup&amp;wi","dth=535&amp;height=425&amp;START_MAXIMIZED=FALSE&amp;Y=120"}</definedName>
    <definedName name="_275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5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6__FDSAUDITLINK__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1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2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1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2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3_3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4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6__FDSAUDITLINK___5" hidden="1">{"fdsup://directions/FAT Viewer?action=UPDATE&amp;creator=factSet&amp;DYN_ARGS=true&amp;DOC_NAME=FAT:RGA_ENTRPR_VAL_EV_SOURCE_WINDOW.FAT&amp;VAR:ID1=AME&amp;VAR:SDATE=20090323&amp;VAR:FDATE=20081231&amp;VAR:FREQ=DAILY&amp;VAR:RELITEM=&amp;VAR:CURRENCY=&amp;VAR:DB_TYPE=&amp;VAR:UNITS=M&amp;window=popup&amp;wi","dth=535&amp;height=425&amp;START_MAXIMIZED=FALSE&amp;Y=120"}</definedName>
    <definedName name="_277__FDSAUDITLINK__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1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2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1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2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3_3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4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7__FDSAUDITLINK___5" hidden="1">{"fdsup://directions/FAT Viewer?action=UPDATE&amp;creator=factSet&amp;DYN_ARGS=true&amp;DOC_NAME=FAT:RGA_ENTRPR_VAL_EV_SOURCE_WINDOW.FAT&amp;VAR:ID1=A&amp;VAR:SDATE=20090323&amp;VAR:FDATE=20081031&amp;VAR:FREQ=DAILY&amp;VAR:RELITEM=&amp;VAR:CURRENCY=&amp;VAR:DB_TYPE=&amp;VAR:UNITS=M&amp;window=popup&amp;widt","h=535&amp;height=425&amp;START_MAXIMIZED=FALSE&amp;Y=120"}</definedName>
    <definedName name="_278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8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79__FDSAUDITLINK__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1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2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1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2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3_3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4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79__FDSAUDITLINK___5" hidden="1">{"fdsup://directions/FAT Viewer?action=UPDATE&amp;creator=factSet&amp;DYN_ARGS=true&amp;DOC_NAME=FAT:RGA_ENTRPR_VAL_EV_SOURCE_WINDOW.FAT&amp;VAR:ID1=DHR&amp;VAR:SDATE=20090323&amp;VAR:FDATE=20081231&amp;VAR:FREQ=DAILY&amp;VAR:RELITEM=&amp;VAR:CURRENCY=&amp;VAR:DB_TYPE=&amp;VAR:UNITS=M&amp;window=popup&amp;wi","dth=535&amp;height=425&amp;START_MAXIMIZED=FALSE&amp;Y=120"}</definedName>
    <definedName name="_28__FDSAUDITLINK__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1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2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1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2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3_3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4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__FDSAUDITLINK___5" hidden="1">{"fdsup://IBCentral/FAT Viewer?action=UPDATE&amp;creator=factset&amp;DOC_NAME=fat:reuters_qtrly_source_window.fat&amp;display_string=Audit&amp;DYN_ARGS=TRUE&amp;VAR:ID1=572797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0__FDSAUDITLINK__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1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2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1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2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3_3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4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0__FDSAUDITLINK___5" hidden="1">{"fdsup://directions/FAT Viewer?action=UPDATE&amp;creator=factSet&amp;DYN_ARGS=true&amp;DOC_NAME=FAT:RGA_ENTRPR_VAL_EV_SOURCE_WINDOW.FAT&amp;VAR:ID1=TYC&amp;VAR:SDATE=20090323&amp;VAR:FDATE=20080930&amp;VAR:FREQ=DAILY&amp;VAR:RELITEM=&amp;VAR:CURRENCY=&amp;VAR:DB_TYPE=&amp;VAR:UNITS=M&amp;window=popup&amp;wi","dth=535&amp;height=425&amp;START_MAXIMIZED=FALSE&amp;Y=120"}</definedName>
    <definedName name="_281__FDSAUDITLINK__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1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2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1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2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3_3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4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1__FDSAUDITLINK___5" hidden="1">{"fdsup://directions/FAT Viewer?action=UPDATE&amp;creator=factSet&amp;DYN_ARGS=true&amp;DOC_NAME=FAT:RGA_ENTRPR_VAL_EV_SOURCE_WINDOW.FAT&amp;VAR:ID1=SU-FR&amp;VAR:SDATE=20090323&amp;VAR:FDATE=20081231&amp;VAR:FREQ=DAILY&amp;VAR:RELITEM=&amp;VAR:CURRENCY=&amp;VAR:DB_TYPE=&amp;VAR:UNITS=M&amp;window=popup&amp;","width=535&amp;height=425&amp;START_MAXIMIZED=FALSE&amp;Y=120"}</definedName>
    <definedName name="_282__FDSAUDITLINK__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1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2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1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2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3_3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4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2__FDSAUDITLINK___5" hidden="1">{"fdsup://directions/FAT Viewer?action=UPDATE&amp;creator=factSet&amp;DYN_ARGS=true&amp;DOC_NAME=FAT:RGA_ENTRPR_VAL_EV_SOURCE_WINDOW.FAT&amp;VAR:ID1=MMM&amp;VAR:SDATE=20090323&amp;VAR:FDATE=20081231&amp;VAR:FREQ=DAILY&amp;VAR:RELITEM=&amp;VAR:CURRENCY=&amp;VAR:DB_TYPE=&amp;VAR:UNITS=M&amp;window=popup&amp;wi","dth=535&amp;height=425&amp;START_MAXIMIZED=FALSE&amp;Y=120"}</definedName>
    <definedName name="_283__FDSAUDITLINK__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1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2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1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2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3_3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4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3__FDSAUDITLINK___5" hidden="1">{"fdsup://directions/FAT Viewer?action=UPDATE&amp;creator=factSet&amp;DYN_ARGS=true&amp;DOC_NAME=FAT:RGA_ENTRPR_VAL_EV_SOURCE_WINDOW.FAT&amp;VAR:ID1=HON&amp;VAR:SDATE=20090323&amp;VAR:FDATE=20081231&amp;VAR:FREQ=DAILY&amp;VAR:RELITEM=&amp;VAR:CURRENCY=&amp;VAR:DB_TYPE=&amp;VAR:UNITS=M&amp;window=popup&amp;wi","dth=535&amp;height=425&amp;START_MAXIMIZED=FALSE&amp;Y=120"}</definedName>
    <definedName name="_284__FDSAUDITLINK__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1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2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1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2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3_3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4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4__FDSAUDITLINK___5" hidden="1">{"fdsup://directions/FAT Viewer?action=UPDATE&amp;creator=factSet&amp;DYN_ARGS=true&amp;DOC_NAME=FAT:RGA_ENTRPR_VAL_EV_SOURCE_WINDOW.FAT&amp;VAR:ID1=UTX&amp;VAR:SDATE=20090323&amp;VAR:FDATE=20081231&amp;VAR:FREQ=DAILY&amp;VAR:RELITEM=&amp;VAR:CURRENCY=&amp;VAR:DB_TYPE=&amp;VAR:UNITS=M&amp;window=popup&amp;wi","dth=535&amp;height=425&amp;START_MAXIMIZED=FALSE&amp;Y=120"}</definedName>
    <definedName name="_285__FDSAUDITLINK__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1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2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1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2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3_3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4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5__FDSAUDITLINK___5" hidden="1">{"fdsup://directions/FAT Viewer?action=UPDATE&amp;creator=factSet&amp;DYN_ARGS=true&amp;DOC_NAME=FAT:RGA_ENTRPR_VAL_EV_SOURCE_WINDOW.FAT&amp;VAR:ID1=SIE-DE&amp;VAR:SDATE=20090323&amp;VAR:FDATE=20080930&amp;VAR:FREQ=DAILY&amp;VAR:RELITEM=&amp;VAR:CURRENCY=&amp;VAR:DB_TYPE=&amp;VAR:UNITS=M&amp;window=popup","&amp;width=535&amp;height=425&amp;START_MAXIMIZED=FALSE&amp;Y=120"}</definedName>
    <definedName name="_286__FDSAUDITLINK__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1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2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1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2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3_3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4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6__FDSAUDITLINK___5" hidden="1">{"fdsup://directions/FAT Viewer?action=UPDATE&amp;creator=factSet&amp;DYN_ARGS=true&amp;DOC_NAME=FAT:RGA_ENTRPR_VAL_EV_SOURCE_WINDOW.FAT&amp;VAR:ID1=HLMA-GB&amp;VAR:SDATE=20090323&amp;VAR:FDATE=20080331&amp;VAR:FREQ=DAILY&amp;VAR:RELITEM=&amp;VAR:CURRENCY=&amp;VAR:DB_TYPE=&amp;VAR:UNITS=M&amp;window=popu","p&amp;width=535&amp;height=425&amp;START_MAXIMIZED=FALSE&amp;Y=120"}</definedName>
    <definedName name="_287__FDSAUDITLINK__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1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2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1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2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3_3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4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7__FDSAUDITLINK___5" hidden="1">{"fdsup://IBCentral/FAT Viewer?action=UPDATE&amp;creator=factset&amp;DOC_NAME=fat:reuters_semi_source_window.fat&amp;display_string=Audit&amp;DYN_ARGS=TRUE&amp;VAR:ID1=B19DVX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1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2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1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2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3_3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4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8__FDSAUDITLINK___5" hidden="1">{"fdsup://IBCentral/FAT Viewer?action=UPDATE&amp;creator=factset&amp;DOC_NAME=fat:reuters_semi_source_window.fat&amp;display_string=Audit&amp;DYN_ARGS=TRUE&amp;VAR:ID1=B19DVX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1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2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1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2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3_3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4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89__FDSAUDITLINK___5" hidden="1">{"fdsup://IBCentral/FAT Viewer?action=UPDATE&amp;creator=factset&amp;DOC_NAME=fat:reuters_qtrly_source_window.fat&amp;display_string=Audit&amp;DYN_ARGS=TRUE&amp;VAR:ID1=B64GC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0__FDSAUDITLINK__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1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2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1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2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3_3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4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0__FDSAUDITLINK___5" hidden="1">{"fdsup://IBCentral/FAT Viewer?action=UPDATE&amp;creator=factset&amp;DOC_NAME=fat:reuters_qtrly_source_window.fat&amp;display_string=Audit&amp;DYN_ARGS=TRUE&amp;VAR:ID1=23585110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1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1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2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1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2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3_3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4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2__FDSAUDITLINK___5" hidden="1">{"fdsup://IBCentral/FAT Viewer?action=UPDATE&amp;creator=factset&amp;DOC_NAME=fat:reuters_qtrly_source_window.fat&amp;display_string=Audit&amp;DYN_ARGS=TRUE&amp;VAR:ID1=88579Y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3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1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2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1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2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3_3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4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4__FDSAUDITLINK___5" hidden="1">{"fdsup://IBCentral/FAT Viewer?action=UPDATE&amp;creator=factset&amp;DOC_NAME=fat:reuters_qtrly_source_window.fat&amp;display_string=Audit&amp;DYN_ARGS=TRUE&amp;VAR:ID1=B64GC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5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6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7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98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1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2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1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2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3_3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4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0__FDSAUDITLINK___5" hidden="1">{"fdsup://IBCentral/FAT Viewer?action=UPDATE&amp;creator=factset&amp;DOC_NAME=fat:reuters_semi_source_window.fat&amp;display_string=Audit&amp;DYN_ARGS=TRUE&amp;VAR:ID1=483410&amp;VAR:RCODE=STLD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1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1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2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1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2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3_3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4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2__FDSAUDITLINK___5" hidden="1">{"fdsup://IBCentral/FAT Viewer?action=UPDATE&amp;creator=factset&amp;DOC_NAME=fat:reuters_semi_source_window.fat&amp;display_string=Audit&amp;DYN_ARGS=TRUE&amp;VAR:ID1=483410&amp;VAR:RCODE=SCSI&amp;VAR:SDATE=20081299&amp;VAR:FREQ=FSA&amp;VAR:RELITEM=&amp;VAR:CURRENCY=&amp;VAR:CURRSOURCE=EXSHARE&amp;VAR:N","ATFREQ=FSA&amp;VAR:RFIELD=FINALIZED&amp;VAR:DB_TYPE=&amp;VAR:UNITS=M&amp;window=popup&amp;width=450&amp;height=300&amp;START_MAXIMIZED=FALSE"}</definedName>
    <definedName name="_33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3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34__FDSAUDITLINK__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1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2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1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2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3_3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4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_FDSAUDITLINK___5" hidden="1">{"fdsup://IBCentral/FAT Viewer?action=UPDATE&amp;creator=factset&amp;DOC_NAME=fat:reuters_semi_source_window.fat&amp;display_string=Audit&amp;DYN_ARGS=TRUE&amp;VAR:ID1=040520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5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5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1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2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1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2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3_3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4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__FDSAUDITLINK___5" hidden="1">{"fdsup://IBCentral/FAT Viewer?action=UPDATE&amp;creator=factset&amp;DOC_NAME=fat:reuters_semi_source_window.fat&amp;display_string=Audit&amp;DYN_ARGS=TRUE&amp;VAR:ID1=040520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61__FDSAUDITLINK__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1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2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1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2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3_3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4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1__FDSAUDITLINK___5" hidden="1">{"fdsup://directions/FAT Viewer?action=UPDATE&amp;creator=factset&amp;DYN_ARGS=TRUE&amp;DOC_NAME=FAT:FQL_AUDITING_CLIENT_TEMPLATE.FAT&amp;display_string=Audit&amp;VAR:KEY=NOLWPUZYPM&amp;VAR:QUERY=RkZfRU5UUlBSX1ZBTF9EQUlMWSgzOTcyMSwsLCwsJ0RJTCcp&amp;WINDOW=FIRST_POPUP&amp;HEIGHT=450&amp;WIDTH=","450&amp;START_MAXIMIZED=FALSE&amp;VAR:CALENDAR=US&amp;VAR:SYMBOL=BKEP&amp;VAR:INDEX=0"}</definedName>
    <definedName name="_362__FDSAUDITLINK__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1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2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1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2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3_3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4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2__FDSAUDITLINK___5" hidden="1">{"fdsup://directions/FAT Viewer?action=UPDATE&amp;creator=factset&amp;DYN_ARGS=TRUE&amp;DOC_NAME=FAT:FQL_AUDITING_CLIENT_TEMPLATE.FAT&amp;display_string=Audit&amp;VAR:KEY=ZYNGVSBUJI&amp;VAR:QUERY=RkZfRU5UUlBSX1ZBTF9EQUlMWSgzOTk5NCwsLCwsJ0RJTCcp&amp;WINDOW=FIRST_POPUP&amp;HEIGHT=450&amp;WIDTH=","450&amp;START_MAXIMIZED=FALSE&amp;VAR:CALENDAR=US&amp;VAR:SYMBOL=BKEP&amp;VAR:INDEX=0"}</definedName>
    <definedName name="_363__FDSAUDITLINK__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1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2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1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2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3_3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4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3__FDSAUDITLINK___5" hidden="1">{"fdsup://directions/FAT Viewer?action=UPDATE&amp;creator=factset&amp;DYN_ARGS=TRUE&amp;DOC_NAME=FAT:FQL_AUDITING_CLIENT_TEMPLATE.FAT&amp;display_string=Audit&amp;VAR:KEY=PKHCBCVSXO&amp;VAR:QUERY=RkZfRU5UUlBSX1ZBTF9EQUlMWSg0MDE3OCwsLCwsJ0RJTCcp&amp;WINDOW=FIRST_POPUP&amp;HEIGHT=450&amp;WIDTH=","450&amp;START_MAXIMIZED=FALSE&amp;VAR:CALENDAR=US&amp;VAR:SYMBOL=BKEP&amp;VAR:INDEX=0"}</definedName>
    <definedName name="_364__FDSAUDITLINK__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1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2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1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2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3_3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4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4__FDSAUDITLINK___5" hidden="1">{"fdsup://directions/FAT Viewer?action=UPDATE&amp;creator=factset&amp;DYN_ARGS=TRUE&amp;DOC_NAME=FAT:FQL_AUDITING_CLIENT_TEMPLATE.FAT&amp;display_string=Audit&amp;VAR:KEY=XYVYXKPQTY&amp;VAR:QUERY=RkZfRU5UUlBSX1ZBTF9EQUlMWSgzOTcyMSwsLCwsJ0RJTCcp&amp;WINDOW=FIRST_POPUP&amp;HEIGHT=450&amp;WIDTH=","450&amp;START_MAXIMIZED=FALSE&amp;VAR:CALENDAR=US&amp;VAR:SYMBOL=TCLP&amp;VAR:INDEX=0"}</definedName>
    <definedName name="_365__FDSAUDITLINK__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1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2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1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2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3_3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4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5__FDSAUDITLINK___5" hidden="1">{"fdsup://directions/FAT Viewer?action=UPDATE&amp;creator=factset&amp;DYN_ARGS=TRUE&amp;DOC_NAME=FAT:FQL_AUDITING_CLIENT_TEMPLATE.FAT&amp;display_string=Audit&amp;VAR:KEY=LOZOXOXAJU&amp;VAR:QUERY=RkZfRU5UUlBSX1ZBTF9EQUlMWSgzOTcyMSwsLCwsJ0RJTCcp&amp;WINDOW=FIRST_POPUP&amp;HEIGHT=450&amp;WIDTH=","450&amp;START_MAXIMIZED=FALSE&amp;VAR:CALENDAR=US&amp;VAR:SYMBOL=BWP&amp;VAR:INDEX=0"}</definedName>
    <definedName name="_366__FDSAUDITLINK__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1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2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1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2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3_3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4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6__FDSAUDITLINK___5" hidden="1">{"fdsup://directions/FAT Viewer?action=UPDATE&amp;creator=factset&amp;DYN_ARGS=TRUE&amp;DOC_NAME=FAT:FQL_AUDITING_CLIENT_TEMPLATE.FAT&amp;display_string=Audit&amp;VAR:KEY=HOPCFQPQNE&amp;VAR:QUERY=RkZfRU5UUlBSX1ZBTF9EQUlMWSgzOTk5NCwsLCwsJ0RJTCcp&amp;WINDOW=FIRST_POPUP&amp;HEIGHT=450&amp;WIDTH=","450&amp;START_MAXIMIZED=FALSE&amp;VAR:CALENDAR=US&amp;VAR:SYMBOL=TCLP&amp;VAR:INDEX=0"}</definedName>
    <definedName name="_367__FDSAUDITLINK__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1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2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1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2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3_3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4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7__FDSAUDITLINK___5" hidden="1">{"fdsup://directions/FAT Viewer?action=UPDATE&amp;creator=factset&amp;DYN_ARGS=TRUE&amp;DOC_NAME=FAT:FQL_AUDITING_CLIENT_TEMPLATE.FAT&amp;display_string=Audit&amp;VAR:KEY=LOPENOHUDW&amp;VAR:QUERY=RkZfRU5UUlBSX1ZBTF9EQUlMWSgzOTk5NCwsLCwsJ0RJTCcp&amp;WINDOW=FIRST_POPUP&amp;HEIGHT=450&amp;WIDTH=","450&amp;START_MAXIMIZED=FALSE&amp;VAR:CALENDAR=US&amp;VAR:SYMBOL=BWP&amp;VAR:INDEX=0"}</definedName>
    <definedName name="_368__FDSAUDITLINK__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1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2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1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2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3_3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4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8__FDSAUDITLINK___5" hidden="1">{"fdsup://directions/FAT Viewer?action=UPDATE&amp;creator=factset&amp;DYN_ARGS=TRUE&amp;DOC_NAME=FAT:FQL_AUDITING_CLIENT_TEMPLATE.FAT&amp;display_string=Audit&amp;VAR:KEY=PKTKZSBSXE&amp;VAR:QUERY=RkZfRU5UUlBSX1ZBTF9EQUlMWSg0MDE3OCwsLCwsJ0RJTCcp&amp;WINDOW=FIRST_POPUP&amp;HEIGHT=450&amp;WIDTH=","450&amp;START_MAXIMIZED=FALSE&amp;VAR:CALENDAR=US&amp;VAR:SYMBOL=TCLP&amp;VAR:INDEX=0"}</definedName>
    <definedName name="_369__FDSAUDITLINK__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1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2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1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2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3_3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4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69__FDSAUDITLINK___5" hidden="1">{"fdsup://directions/FAT Viewer?action=UPDATE&amp;creator=factset&amp;DYN_ARGS=TRUE&amp;DOC_NAME=FAT:FQL_AUDITING_CLIENT_TEMPLATE.FAT&amp;display_string=Audit&amp;VAR:KEY=XSBKNSJGJY&amp;VAR:QUERY=RkZfRU5UUlBSX1ZBTF9EQUlMWSg0MDE3OCwsLCwsJ0RJTCcp&amp;WINDOW=FIRST_POPUP&amp;HEIGHT=450&amp;WIDTH=","450&amp;START_MAXIMIZED=FALSE&amp;VAR:CALENDAR=US&amp;VAR:SYMBOL=BWP&amp;VAR:INDEX=0"}</definedName>
    <definedName name="_37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0__FDSAUDITLINK__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1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2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1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2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3_3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4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0__FDSAUDITLINK___5" hidden="1">{"fdsup://directions/FAT Viewer?action=UPDATE&amp;creator=factset&amp;DYN_ARGS=TRUE&amp;DOC_NAME=FAT:FQL_AUDITING_CLIENT_TEMPLATE.FAT&amp;display_string=Audit&amp;VAR:KEY=FETWZITOLU&amp;VAR:QUERY=RkZfRU5UUlBSX1ZBTF9EQUlMWSgzOTcyMSwsLCwsJ0RJTCcp&amp;WINDOW=FIRST_POPUP&amp;HEIGHT=450&amp;WIDTH=","450&amp;START_MAXIMIZED=FALSE&amp;VAR:CALENDAR=US&amp;VAR:SYMBOL=MMLP&amp;VAR:INDEX=0"}</definedName>
    <definedName name="_371__FDSAUDITLINK__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1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2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1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2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3_3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4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1__FDSAUDITLINK___5" hidden="1">{"fdsup://directions/FAT Viewer?action=UPDATE&amp;creator=factset&amp;DYN_ARGS=TRUE&amp;DOC_NAME=FAT:FQL_AUDITING_CLIENT_TEMPLATE.FAT&amp;display_string=Audit&amp;VAR:KEY=HKVIPIHCFM&amp;VAR:QUERY=RkZfRU5UUlBSX1ZBTF9EQUlMWSgzOTcyMSwsLCwsJ0RJTCcp&amp;WINDOW=FIRST_POPUP&amp;HEIGHT=450&amp;WIDTH=","450&amp;START_MAXIMIZED=FALSE&amp;VAR:CALENDAR=US&amp;VAR:SYMBOL=CMLP&amp;VAR:INDEX=0"}</definedName>
    <definedName name="_372__FDSAUDITLINK__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1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2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1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2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3_3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4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2__FDSAUDITLINK___5" hidden="1">{"fdsup://directions/FAT Viewer?action=UPDATE&amp;creator=factset&amp;DYN_ARGS=TRUE&amp;DOC_NAME=FAT:FQL_AUDITING_CLIENT_TEMPLATE.FAT&amp;display_string=Audit&amp;VAR:KEY=BKPEPIPWDM&amp;VAR:QUERY=RkZfRU5UUlBSX1ZBTF9EQUlMWSgzOTcyMSwsLCwsJ0RJTCcp&amp;WINDOW=FIRST_POPUP&amp;HEIGHT=450&amp;WIDTH=","450&amp;START_MAXIMIZED=FALSE&amp;VAR:CALENDAR=US&amp;VAR:SYMBOL=EROC&amp;VAR:INDEX=0"}</definedName>
    <definedName name="_373__FDSAUDITLINK__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1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2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1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2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3_3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4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3__FDSAUDITLINK___5" hidden="1">{"fdsup://directions/FAT Viewer?action=UPDATE&amp;creator=factset&amp;DYN_ARGS=TRUE&amp;DOC_NAME=FAT:FQL_AUDITING_CLIENT_TEMPLATE.FAT&amp;display_string=Audit&amp;VAR:KEY=HIHORODKDS&amp;VAR:QUERY=RkZfRU5UUlBSX1ZBTF9EQUlMWSgzOTcyMSwsLCwsJ0RJTCcp&amp;WINDOW=FIRST_POPUP&amp;HEIGHT=450&amp;WIDTH=","450&amp;START_MAXIMIZED=FALSE&amp;VAR:CALENDAR=US&amp;VAR:SYMBOL=CPNO&amp;VAR:INDEX=0"}</definedName>
    <definedName name="_374__FDSAUDITLINK__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1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2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1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2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3_3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4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4__FDSAUDITLINK___5" hidden="1">{"fdsup://directions/FAT Viewer?action=UPDATE&amp;creator=factset&amp;DYN_ARGS=TRUE&amp;DOC_NAME=FAT:FQL_AUDITING_CLIENT_TEMPLATE.FAT&amp;display_string=Audit&amp;VAR:KEY=ZUVYFYJYJE&amp;VAR:QUERY=RkZfRU5UUlBSX1ZBTF9EQUlMWSgzOTcyMSwsLCwsJ0RJTCcp&amp;WINDOW=FIRST_POPUP&amp;HEIGHT=450&amp;WIDTH=","450&amp;START_MAXIMIZED=FALSE&amp;VAR:CALENDAR=US&amp;VAR:SYMBOL=DPM&amp;VAR:INDEX=0"}</definedName>
    <definedName name="_375__FDSAUDITLINK__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1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2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1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2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3_3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4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5__FDSAUDITLINK___5" hidden="1">{"fdsup://directions/FAT Viewer?action=UPDATE&amp;creator=factset&amp;DYN_ARGS=TRUE&amp;DOC_NAME=FAT:FQL_AUDITING_CLIENT_TEMPLATE.FAT&amp;display_string=Audit&amp;VAR:KEY=TEJCJMVWNC&amp;VAR:QUERY=RkZfRU5UUlBSX1ZBTF9EQUlMWSgzOTcyMSwsLCwsJ0RJTCcp&amp;WINDOW=FIRST_POPUP&amp;HEIGHT=450&amp;WIDTH=","450&amp;START_MAXIMIZED=FALSE&amp;VAR:CALENDAR=US&amp;VAR:SYMBOL=WES&amp;VAR:INDEX=0"}</definedName>
    <definedName name="_376__FDSAUDITLINK__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1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2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1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2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3_3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4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6__FDSAUDITLINK___5" hidden="1">{"fdsup://directions/FAT Viewer?action=UPDATE&amp;creator=factset&amp;DYN_ARGS=TRUE&amp;DOC_NAME=FAT:FQL_AUDITING_CLIENT_TEMPLATE.FAT&amp;display_string=Audit&amp;VAR:KEY=VWTKVGPOJY&amp;VAR:QUERY=RkZfRU5UUlBSX1ZBTF9EQUlMWSgzOTcyMSwsLCwsJ0RJTCcp&amp;WINDOW=FIRST_POPUP&amp;HEIGHT=450&amp;WIDTH=","450&amp;START_MAXIMIZED=FALSE&amp;VAR:CALENDAR=US&amp;VAR:SYMBOL=NGLS&amp;VAR:INDEX=0"}</definedName>
    <definedName name="_377__FDSAUDITLINK__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1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2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1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2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3_3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4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7__FDSAUDITLINK___5" hidden="1">{"fdsup://directions/FAT Viewer?action=UPDATE&amp;creator=factset&amp;DYN_ARGS=TRUE&amp;DOC_NAME=FAT:FQL_AUDITING_CLIENT_TEMPLATE.FAT&amp;display_string=Audit&amp;VAR:KEY=XARQXIPUPO&amp;VAR:QUERY=RkZfRU5UUlBSX1ZBTF9EQUlMWSgzOTcyMSwsLCwsJ0RJTCcp&amp;WINDOW=FIRST_POPUP&amp;HEIGHT=450&amp;WIDTH=","450&amp;START_MAXIMIZED=FALSE&amp;VAR:CALENDAR=US&amp;VAR:SYMBOL=MWE&amp;VAR:INDEX=0"}</definedName>
    <definedName name="_378__FDSAUDITLINK__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1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2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1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2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3_3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4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8__FDSAUDITLINK___5" hidden="1">{"fdsup://directions/FAT Viewer?action=UPDATE&amp;creator=factset&amp;DYN_ARGS=TRUE&amp;DOC_NAME=FAT:FQL_AUDITING_CLIENT_TEMPLATE.FAT&amp;display_string=Audit&amp;VAR:KEY=RMFKNKVSZI&amp;VAR:QUERY=RkZfRU5UUlBSX1ZBTF9EQUlMWSgzOTcyMSwsLCwsJ0RJTCcp&amp;WINDOW=FIRST_POPUP&amp;HEIGHT=450&amp;WIDTH=","450&amp;START_MAXIMIZED=FALSE&amp;VAR:CALENDAR=US&amp;VAR:SYMBOL=RGNC&amp;VAR:INDEX=0"}</definedName>
    <definedName name="_379__FDSAUDITLINK__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1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2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1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2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3_3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4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79__FDSAUDITLINK___5" hidden="1">{"fdsup://directions/FAT Viewer?action=UPDATE&amp;creator=factset&amp;DYN_ARGS=TRUE&amp;DOC_NAME=FAT:FQL_AUDITING_CLIENT_TEMPLATE.FAT&amp;display_string=Audit&amp;VAR:KEY=XINSXOFUDW&amp;VAR:QUERY=RkZfRU5UUlBSX1ZBTF9EQUlMWSg0MDE3OCwsLCwsJ0RJTCcp&amp;WINDOW=FIRST_POPUP&amp;HEIGHT=450&amp;WIDTH=","450&amp;START_MAXIMIZED=FALSE&amp;VAR:CALENDAR=US&amp;VAR:SYMBOL=MMLP&amp;VAR:INDEX=0"}</definedName>
    <definedName name="_38__FDSAUDITLINK__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1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2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1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2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3_3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4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__FDSAUDITLINK___5" hidden="1">{"fdsup://IBCentral/FAT Viewer?action=UPDATE&amp;creator=factset&amp;DOC_NAME=fat:reuters_qtrly_source_window.fat&amp;display_string=Audit&amp;DYN_ARGS=TRUE&amp;VAR:ID1=710889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380__FDSAUDITLINK__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1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2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1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2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3_3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4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0__FDSAUDITLINK___5" hidden="1">{"fdsup://directions/FAT Viewer?action=UPDATE&amp;creator=factset&amp;DYN_ARGS=TRUE&amp;DOC_NAME=FAT:FQL_AUDITING_CLIENT_TEMPLATE.FAT&amp;display_string=Audit&amp;VAR:KEY=ZKLADENQVE&amp;VAR:QUERY=RkZfRU5UUlBSX1ZBTF9EQUlMWSg0MDE3OCwsLCwsJ0RJTCcp&amp;WINDOW=FIRST_POPUP&amp;HEIGHT=450&amp;WIDTH=","450&amp;START_MAXIMIZED=FALSE&amp;VAR:CALENDAR=US&amp;VAR:SYMBOL=CMLP&amp;VAR:INDEX=0"}</definedName>
    <definedName name="_381__FDSAUDITLINK__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1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2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1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2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3_3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4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1__FDSAUDITLINK___5" hidden="1">{"fdsup://directions/FAT Viewer?action=UPDATE&amp;creator=factset&amp;DYN_ARGS=TRUE&amp;DOC_NAME=FAT:FQL_AUDITING_CLIENT_TEMPLATE.FAT&amp;display_string=Audit&amp;VAR:KEY=XCXMXKJCZM&amp;VAR:QUERY=RkZfRU5UUlBSX1ZBTF9EQUlMWSg0MDE3OCwsLCwsJ0RJTCcp&amp;WINDOW=FIRST_POPUP&amp;HEIGHT=450&amp;WIDTH=","450&amp;START_MAXIMIZED=FALSE&amp;VAR:CALENDAR=US&amp;VAR:SYMBOL=EROC&amp;VAR:INDEX=0"}</definedName>
    <definedName name="_382__FDSAUDITLINK__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1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2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1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2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3_3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4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2__FDSAUDITLINK___5" hidden="1">{"fdsup://directions/FAT Viewer?action=UPDATE&amp;creator=factset&amp;DYN_ARGS=TRUE&amp;DOC_NAME=FAT:FQL_AUDITING_CLIENT_TEMPLATE.FAT&amp;display_string=Audit&amp;VAR:KEY=TQHALMXITK&amp;VAR:QUERY=RkZfRU5UUlBSX1ZBTF9EQUlMWSg0MDE3OCwsLCwsJ0RJTCcp&amp;WINDOW=FIRST_POPUP&amp;HEIGHT=450&amp;WIDTH=","450&amp;START_MAXIMIZED=FALSE&amp;VAR:CALENDAR=US&amp;VAR:SYMBOL=CPNO&amp;VAR:INDEX=0"}</definedName>
    <definedName name="_383__FDSAUDITLINK__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1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2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1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2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3_3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4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3__FDSAUDITLINK___5" hidden="1">{"fdsup://directions/FAT Viewer?action=UPDATE&amp;creator=factset&amp;DYN_ARGS=TRUE&amp;DOC_NAME=FAT:FQL_AUDITING_CLIENT_TEMPLATE.FAT&amp;display_string=Audit&amp;VAR:KEY=PMNETMPMVO&amp;VAR:QUERY=RkZfRU5UUlBSX1ZBTF9EQUlMWSg0MDE3OCwsLCwsJ0RJTCcp&amp;WINDOW=FIRST_POPUP&amp;HEIGHT=450&amp;WIDTH=","450&amp;START_MAXIMIZED=FALSE&amp;VAR:CALENDAR=US&amp;VAR:SYMBOL=DPM&amp;VAR:INDEX=0"}</definedName>
    <definedName name="_384__FDSAUDITLINK__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1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2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1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2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3_3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4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4__FDSAUDITLINK___5" hidden="1">{"fdsup://directions/FAT Viewer?action=UPDATE&amp;creator=factset&amp;DYN_ARGS=TRUE&amp;DOC_NAME=FAT:FQL_AUDITING_CLIENT_TEMPLATE.FAT&amp;display_string=Audit&amp;VAR:KEY=RQNIZMZEZG&amp;VAR:QUERY=RkZfRU5UUlBSX1ZBTF9EQUlMWSg0MDE3OCwsLCwsJ0RJTCcp&amp;WINDOW=FIRST_POPUP&amp;HEIGHT=450&amp;WIDTH=","450&amp;START_MAXIMIZED=FALSE&amp;VAR:CALENDAR=US&amp;VAR:SYMBOL=WES&amp;VAR:INDEX=0"}</definedName>
    <definedName name="_385__FDSAUDITLINK__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1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2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1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2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3_3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4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5__FDSAUDITLINK___5" hidden="1">{"fdsup://directions/FAT Viewer?action=UPDATE&amp;creator=factset&amp;DYN_ARGS=TRUE&amp;DOC_NAME=FAT:FQL_AUDITING_CLIENT_TEMPLATE.FAT&amp;display_string=Audit&amp;VAR:KEY=JIFOJYXQDI&amp;VAR:QUERY=RkZfRU5UUlBSX1ZBTF9EQUlMWSg0MDE3OCwsLCwsJ0RJTCcp&amp;WINDOW=FIRST_POPUP&amp;HEIGHT=450&amp;WIDTH=","450&amp;START_MAXIMIZED=FALSE&amp;VAR:CALENDAR=US&amp;VAR:SYMBOL=NGLS&amp;VAR:INDEX=0"}</definedName>
    <definedName name="_386__FDSAUDITLINK__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1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2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1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2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3_3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4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6__FDSAUDITLINK___5" hidden="1">{"fdsup://directions/FAT Viewer?action=UPDATE&amp;creator=factset&amp;DYN_ARGS=TRUE&amp;DOC_NAME=FAT:FQL_AUDITING_CLIENT_TEMPLATE.FAT&amp;display_string=Audit&amp;VAR:KEY=NADAPUTUBA&amp;VAR:QUERY=RkZfRU5UUlBSX1ZBTF9EQUlMWSg0MDE3OCwsLCwsJ0RJTCcp&amp;WINDOW=FIRST_POPUP&amp;HEIGHT=450&amp;WIDTH=","450&amp;START_MAXIMIZED=FALSE&amp;VAR:CALENDAR=US&amp;VAR:SYMBOL=MWE&amp;VAR:INDEX=0"}</definedName>
    <definedName name="_387__FDSAUDITLINK__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1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2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1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2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3_3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4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7__FDSAUDITLINK___5" hidden="1">{"fdsup://directions/FAT Viewer?action=UPDATE&amp;creator=factset&amp;DYN_ARGS=TRUE&amp;DOC_NAME=FAT:FQL_AUDITING_CLIENT_TEMPLATE.FAT&amp;display_string=Audit&amp;VAR:KEY=LYTKRQPMNW&amp;VAR:QUERY=RkZfRU5UUlBSX1ZBTF9EQUlMWSg0MDE3OCwsLCwsJ0RJTCcp&amp;WINDOW=FIRST_POPUP&amp;HEIGHT=450&amp;WIDTH=","450&amp;START_MAXIMIZED=FALSE&amp;VAR:CALENDAR=US&amp;VAR:SYMBOL=RGNC&amp;VAR:INDEX=0"}</definedName>
    <definedName name="_388__FDSAUDITLINK__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1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2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1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2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3_3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4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8__FDSAUDITLINK___5" hidden="1">{"fdsup://directions/FAT Viewer?action=UPDATE&amp;creator=factset&amp;DYN_ARGS=TRUE&amp;DOC_NAME=FAT:FQL_AUDITING_CLIENT_TEMPLATE.FAT&amp;display_string=Audit&amp;VAR:KEY=HCBMVOLIVI&amp;VAR:QUERY=RkZfRU5UUlBSX1ZBTF9EQUlMWSgzOTcyMSwsLCwsJ0RJTCcp&amp;WINDOW=FIRST_POPUP&amp;HEIGHT=450&amp;WIDTH=","450&amp;START_MAXIMIZED=FALSE&amp;VAR:CALENDAR=US&amp;VAR:SYMBOL=CHKM&amp;VAR:INDEX=0"}</definedName>
    <definedName name="_389__FDSAUDITLINK__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1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2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1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2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3_3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4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89__FDSAUDITLINK___5" hidden="1">{"fdsup://directions/FAT Viewer?action=UPDATE&amp;creator=factset&amp;DYN_ARGS=TRUE&amp;DOC_NAME=FAT:FQL_AUDITING_CLIENT_TEMPLATE.FAT&amp;display_string=Audit&amp;VAR:KEY=JMTGZONAXO&amp;VAR:QUERY=RkZfRU5UUlBSX1ZBTF9EQUlMWSg0MDE3OCwsLCwsJ0RJTCcp&amp;WINDOW=FIRST_POPUP&amp;HEIGHT=450&amp;WIDTH=","450&amp;START_MAXIMIZED=FALSE&amp;VAR:CALENDAR=US&amp;VAR:SYMBOL=CHKM&amp;VAR:INDEX=0"}</definedName>
    <definedName name="_39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0__FDSAUDITLINK__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1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2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1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2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3_3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4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0__FDSAUDITLINK___5" hidden="1">{"fdsup://directions/FAT Viewer?action=UPDATE&amp;creator=factset&amp;DYN_ARGS=TRUE&amp;DOC_NAME=FAT:FQL_AUDITING_CLIENT_TEMPLATE.FAT&amp;display_string=Audit&amp;VAR:KEY=TAXKFWPMPU&amp;VAR:QUERY=RkZfRU5UUlBSX1ZBTF9EQUlMWSgzOTcyMSwsLCwsJ0RJTCcp&amp;WINDOW=FIRST_POPUP&amp;HEIGHT=450&amp;WIDTH=","450&amp;START_MAXIMIZED=FALSE&amp;VAR:CALENDAR=US&amp;VAR:SYMBOL=XTEX&amp;VAR:INDEX=0"}</definedName>
    <definedName name="_391__FDSAUDITLINK__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1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2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1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2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3_3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4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1__FDSAUDITLINK___5" hidden="1">{"fdsup://directions/FAT Viewer?action=UPDATE&amp;creator=factset&amp;DYN_ARGS=TRUE&amp;DOC_NAME=FAT:FQL_AUDITING_CLIENT_TEMPLATE.FAT&amp;display_string=Audit&amp;VAR:KEY=NELCXGLMPW&amp;VAR:QUERY=RkZfRU5UUlBSX1ZBTF9EQUlMWSg0MDE3OCwsLCwsJ0RJTCcp&amp;WINDOW=FIRST_POPUP&amp;HEIGHT=450&amp;WIDTH=","450&amp;START_MAXIMIZED=FALSE&amp;VAR:CALENDAR=US&amp;VAR:SYMBOL=XTEX&amp;VAR:INDEX=0"}</definedName>
    <definedName name="_392__FDSAUDITLINK__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1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2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1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2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3_3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4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2__FDSAUDITLINK___5" hidden="1">{"fdsup://directions/FAT Viewer?action=UPDATE&amp;creator=factset&amp;DYN_ARGS=TRUE&amp;DOC_NAME=FAT:FQL_AUDITING_CLIENT_TEMPLATE.FAT&amp;display_string=Audit&amp;VAR:KEY=TQNWNCJKRS&amp;VAR:QUERY=RkZfRU5UUlBSX1ZBTF9EQUlMWSgzOTcyMSwsLCwsJ0RJTCcp&amp;WINDOW=FIRST_POPUP&amp;HEIGHT=450&amp;WIDTH=","450&amp;START_MAXIMIZED=FALSE&amp;VAR:CALENDAR=US&amp;VAR:SYMBOL=APL&amp;VAR:INDEX=0"}</definedName>
    <definedName name="_393__FDSAUDITLINK__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1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2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1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2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3_3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4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3__FDSAUDITLINK___5" hidden="1">{"fdsup://directions/FAT Viewer?action=UPDATE&amp;creator=factset&amp;DYN_ARGS=TRUE&amp;DOC_NAME=FAT:FQL_AUDITING_CLIENT_TEMPLATE.FAT&amp;display_string=Audit&amp;VAR:KEY=XKBITYJIXA&amp;VAR:QUERY=RkZfRU5UUlBSX1ZBTF9EQUlMWSg0MDE3OCwsLCwsJ0RJTCcp&amp;WINDOW=FIRST_POPUP&amp;HEIGHT=450&amp;WIDTH=","450&amp;START_MAXIMIZED=FALSE&amp;VAR:CALENDAR=US&amp;VAR:SYMBOL=APL&amp;VAR:INDEX=0"}</definedName>
    <definedName name="_394__FDSAUDITLINK__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1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2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1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2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3_3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4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4__FDSAUDITLINK___5" hidden="1">{"fdsup://directions/FAT Viewer?action=UPDATE&amp;creator=factset&amp;DYN_ARGS=TRUE&amp;DOC_NAME=FAT:FQL_AUDITING_CLIENT_TEMPLATE.FAT&amp;display_string=Audit&amp;VAR:KEY=TIVKXAZMRA&amp;VAR:QUERY=RkZfRU5UUlBSX1ZBTF9EQUlMWSgzOTk5NCwsLCwsJ0RJTCcp&amp;WINDOW=FIRST_POPUP&amp;HEIGHT=450&amp;WIDTH=","450&amp;START_MAXIMIZED=FALSE&amp;VAR:CALENDAR=US&amp;VAR:SYMBOL=XTEX&amp;VAR:INDEX=0"}</definedName>
    <definedName name="_395__FDSAUDITLINK__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1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2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1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2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3_3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4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5__FDSAUDITLINK___5" hidden="1">{"fdsup://directions/FAT Viewer?action=UPDATE&amp;creator=factset&amp;DYN_ARGS=TRUE&amp;DOC_NAME=FAT:FQL_AUDITING_CLIENT_TEMPLATE.FAT&amp;display_string=Audit&amp;VAR:KEY=NGXQZANYVQ&amp;VAR:QUERY=RkZfRU5UUlBSX1ZBTF9EQUlMWSgzOTk5NCwsLCwsJ0RJTCcp&amp;WINDOW=FIRST_POPUP&amp;HEIGHT=450&amp;WIDTH=","450&amp;START_MAXIMIZED=FALSE&amp;VAR:CALENDAR=US&amp;VAR:SYMBOL=EROC&amp;VAR:INDEX=0"}</definedName>
    <definedName name="_396__FDSAUDITLINK__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1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2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1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2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3_3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4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6__FDSAUDITLINK___5" hidden="1">{"fdsup://directions/FAT Viewer?action=UPDATE&amp;creator=factset&amp;DYN_ARGS=TRUE&amp;DOC_NAME=FAT:FQL_AUDITING_CLIENT_TEMPLATE.FAT&amp;display_string=Audit&amp;VAR:KEY=PYDWFWHUXI&amp;VAR:QUERY=RkZfRU5UUlBSX1ZBTF9EQUlMWSgzOTk5NCwsLCwsJ0RJTCcp&amp;WINDOW=FIRST_POPUP&amp;HEIGHT=450&amp;WIDTH=","450&amp;START_MAXIMIZED=FALSE&amp;VAR:CALENDAR=US&amp;VAR:SYMBOL=MMLP&amp;VAR:INDEX=0"}</definedName>
    <definedName name="_397__FDSAUDITLINK__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1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2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1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2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3_3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4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7__FDSAUDITLINK___5" hidden="1">{"fdsup://directions/FAT Viewer?action=UPDATE&amp;creator=factset&amp;DYN_ARGS=TRUE&amp;DOC_NAME=FAT:FQL_AUDITING_CLIENT_TEMPLATE.FAT&amp;display_string=Audit&amp;VAR:KEY=NURGLCHWTW&amp;VAR:QUERY=RkZfRU5UUlBSX1ZBTF9EQUlMWSgzOTk5NCwsLCwsJ0RJTCcp&amp;WINDOW=FIRST_POPUP&amp;HEIGHT=450&amp;WIDTH=","450&amp;START_MAXIMIZED=FALSE&amp;VAR:CALENDAR=US&amp;VAR:SYMBOL=NGLS&amp;VAR:INDEX=0"}</definedName>
    <definedName name="_398__FDSAUDITLINK__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1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2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1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2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3_3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4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8__FDSAUDITLINK___5" hidden="1">{"fdsup://directions/FAT Viewer?action=UPDATE&amp;creator=factset&amp;DYN_ARGS=TRUE&amp;DOC_NAME=FAT:FQL_AUDITING_CLIENT_TEMPLATE.FAT&amp;display_string=Audit&amp;VAR:KEY=VENMJIDYXU&amp;VAR:QUERY=RkZfRU5UUlBSX1ZBTF9EQUlMWSgzOTk5NCwsLCwsJ0RJTCcp&amp;WINDOW=FIRST_POPUP&amp;HEIGHT=450&amp;WIDTH=","450&amp;START_MAXIMIZED=FALSE&amp;VAR:CALENDAR=US&amp;VAR:SYMBOL=APL&amp;VAR:INDEX=0"}</definedName>
    <definedName name="_399__FDSAUDITLINK__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1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2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1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2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3_3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4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99__FDSAUDITLINK___5" hidden="1">{"fdsup://directions/FAT Viewer?action=UPDATE&amp;creator=factset&amp;DYN_ARGS=TRUE&amp;DOC_NAME=FAT:FQL_AUDITING_CLIENT_TEMPLATE.FAT&amp;display_string=Audit&amp;VAR:KEY=VIFOVSNGHA&amp;VAR:QUERY=RkZfRU5UUlBSX1ZBTF9EQUlMWSgzOTk5NCwsLCwsJ0RJTCcp&amp;WINDOW=FIRST_POPUP&amp;HEIGHT=450&amp;WIDTH=","450&amp;START_MAXIMIZED=FALSE&amp;VAR:CALENDAR=US&amp;VAR:SYMBOL=MWE&amp;VAR:INDEX=0"}</definedName>
    <definedName name="_3C_S">#N/A</definedName>
    <definedName name="_3Module1__2__.ZerosToggle">#N/A</definedName>
    <definedName name="_4__FDSAUDITLINK__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1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2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1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2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3_3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4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_FDSAUDITLINK___5" hidden="1">{"fdsup://IBCentral/FAT Viewer?action=UPDATE&amp;creator=factset&amp;DOC_NAME=fat:reuters_semi_source_window.fat&amp;display_string=Audit&amp;DYN_ARGS=TRUE&amp;VAR:ID1=698642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0__FDSAUDITLINK__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1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2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1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2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3_3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4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__FDSAUDITLINK___5" hidden="1">{"fdsup://IBCentral/FAT Viewer?action=UPDATE&amp;creator=factset&amp;DOC_NAME=fat:reuters_qtrly_source_window.fat&amp;display_string=Audit&amp;DYN_ARGS=TRUE&amp;VAR:ID1=710889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400__FDSAUDITLINK__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1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2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1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2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3_3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4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0__FDSAUDITLINK___5" hidden="1">{"fdsup://directions/FAT Viewer?action=UPDATE&amp;creator=factset&amp;DYN_ARGS=TRUE&amp;DOC_NAME=FAT:FQL_AUDITING_CLIENT_TEMPLATE.FAT&amp;display_string=Audit&amp;VAR:KEY=XELKRORUNU&amp;VAR:QUERY=RkZfRU5UUlBSX1ZBTF9EQUlMWSgzOTk5NCwsLCwsJ0RJTCcp&amp;WINDOW=FIRST_POPUP&amp;HEIGHT=450&amp;WIDTH=","450&amp;START_MAXIMIZED=FALSE&amp;VAR:CALENDAR=US&amp;VAR:SYMBOL=RGNC&amp;VAR:INDEX=0"}</definedName>
    <definedName name="_401__FDSAUDITLINK__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1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2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1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2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3_3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4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1__FDSAUDITLINK___5" hidden="1">{"fdsup://directions/FAT Viewer?action=UPDATE&amp;creator=factset&amp;DYN_ARGS=TRUE&amp;DOC_NAME=FAT:FQL_AUDITING_CLIENT_TEMPLATE.FAT&amp;display_string=Audit&amp;VAR:KEY=NEPYTKBIXY&amp;VAR:QUERY=RkZfRU5UUlBSX1ZBTF9EQUlMWSgzOTk5NCwsLCwsJ0RJTCcp&amp;WINDOW=FIRST_POPUP&amp;HEIGHT=450&amp;WIDTH=","450&amp;START_MAXIMIZED=FALSE&amp;VAR:CALENDAR=US&amp;VAR:SYMBOL=CMLP&amp;VAR:INDEX=0"}</definedName>
    <definedName name="_402__FDSAUDITLINK__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1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2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1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2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3_3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4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2__FDSAUDITLINK___5" hidden="1">{"fdsup://directions/FAT Viewer?action=UPDATE&amp;creator=factset&amp;DYN_ARGS=TRUE&amp;DOC_NAME=FAT:FQL_AUDITING_CLIENT_TEMPLATE.FAT&amp;display_string=Audit&amp;VAR:KEY=NWVYVIXUVA&amp;VAR:QUERY=RkZfRU5UUlBSX1ZBTF9EQUlMWSgzOTk5NCwsLCwsJ0RJTCcp&amp;WINDOW=FIRST_POPUP&amp;HEIGHT=450&amp;WIDTH=","450&amp;START_MAXIMIZED=FALSE&amp;VAR:CALENDAR=US&amp;VAR:SYMBOL=DPM&amp;VAR:INDEX=0"}</definedName>
    <definedName name="_403__FDSAUDITLINK__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1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2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1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2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3_3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4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3__FDSAUDITLINK___5" hidden="1">{"fdsup://directions/FAT Viewer?action=UPDATE&amp;creator=factset&amp;DYN_ARGS=TRUE&amp;DOC_NAME=FAT:FQL_AUDITING_CLIENT_TEMPLATE.FAT&amp;display_string=Audit&amp;VAR:KEY=ZQLGTCVGVI&amp;VAR:QUERY=RkZfRU5UUlBSX1ZBTF9EQUlMWSgzOTk5NCwsLCwsJ0RJTCcp&amp;WINDOW=FIRST_POPUP&amp;HEIGHT=450&amp;WIDTH=","450&amp;START_MAXIMIZED=FALSE&amp;VAR:CALENDAR=US&amp;VAR:SYMBOL=WES&amp;VAR:INDEX=0"}</definedName>
    <definedName name="_404__FDSAUDITLINK__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1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2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1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2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3_3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4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04__FDSAUDITLINK___5" hidden="1">{"fdsup://directions/FAT Viewer?action=UPDATE&amp;creator=factset&amp;DYN_ARGS=TRUE&amp;DOC_NAME=FAT:FQL_AUDITING_CLIENT_TEMPLATE.FAT&amp;display_string=Audit&amp;VAR:KEY=ZMRUHSHMHS&amp;VAR:QUERY=RkZfRU5UUlBSX1ZBTF9EQUlMWSgzOTk5NCwsLCwsJ0RJTCcp&amp;WINDOW=FIRST_POPUP&amp;HEIGHT=450&amp;WIDTH=","450&amp;START_MAXIMIZED=FALSE&amp;VAR:CALENDAR=US&amp;VAR:SYMBOL=CHKM&amp;VAR:INDEX=0"}</definedName>
    <definedName name="_41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1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2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1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2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3_3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4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2__FDSAUDITLINK___5" hidden="1">{"fdsup://IBCentral/FAT Viewer?action=UPDATE&amp;creator=factset&amp;DOC_NAME=fat:reuters_annual_source_window.fat&amp;display_string=Audit&amp;DYN_ARGS=TRUE&amp;VAR:ID1=572797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43" localSheetId="2">#REF!</definedName>
    <definedName name="_43" localSheetId="1">#REF!</definedName>
    <definedName name="_43">#REF!</definedName>
    <definedName name="_43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3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4" localSheetId="2">#REF!</definedName>
    <definedName name="_44" localSheetId="1">#REF!</definedName>
    <definedName name="_44">#REF!</definedName>
    <definedName name="_44__FDSAUDITLINK__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1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2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1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2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3_3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4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4__FDSAUDITLINK___5" hidden="1">{"fdsup://IBCentral/FAT Viewer?action=UPDATE&amp;creator=factset&amp;DOC_NAME=fat:reuters_qtrly_source_window.fat&amp;display_string=Audit&amp;DYN_ARGS=TRUE&amp;VAR:ID1=572797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5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1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2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1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2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3_3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4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_5" hidden="1">{"fdsup://IBCentral/FAT Viewer?action=UPDATE&amp;creator=factset&amp;DOC_NAME=fat:reuters_qtrly_source_window.fat&amp;display_string=Audit&amp;DYN_ARGS=TRUE&amp;VAR:ID1=572797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7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1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2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1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2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3_3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4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8__FDSAUDITLINK___5" hidden="1">{"fdsup://IBCentral/FAT Viewer?action=UPDATE&amp;creator=factset&amp;DOC_NAME=fat:reuters_annual_source_window.fat&amp;display_string=Audit&amp;DYN_ARGS=TRUE&amp;VAR:ID1=483410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1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2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1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2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3_3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4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9__FDSAUDITLINK___5" hidden="1">{"fdsup://IBCentral/FAT Viewer?action=UPDATE&amp;creator=factset&amp;DOC_NAME=fat:reuters_qtrly_source_window.fat&amp;display_string=Audit&amp;DYN_ARGS=TRUE&amp;VAR:ID1=03110010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DEPR_COL">#REF!</definedName>
    <definedName name="_5__FDSAUDITLINK__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1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2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1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2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3_3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4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__FDSAUDITLINK___5" hidden="1">{"fdsup://IBCentral/FAT Viewer?action=UPDATE&amp;creator=factset&amp;DOC_NAME=fat:reuters_semi_source_window.fat&amp;display_string=Audit&amp;DYN_ARGS=TRUE&amp;VAR:ID1=665880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1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2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1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2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3_3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4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0__FDSAUDITLINK___5" hidden="1">{"fdsup://IBCentral/FAT Viewer?action=UPDATE&amp;creator=factset&amp;DOC_NAME=fat:reuters_annual_source_window.fat&amp;display_string=Audit&amp;DYN_ARGS=TRUE&amp;VAR:ID1=572797&amp;VAR:RCODE=SALES&amp;VAR:SDATE=20080999&amp;VAR:FREQ=Y&amp;VAR:RELITEM=RP&amp;VAR:CURRENCY=&amp;VAR:CURRSOURCE=EXSHARE&amp;VA","R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1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2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1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2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3_3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4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_5" hidden="1">{"fdsup://IBCentral/FAT Viewer?action=UPDATE&amp;creator=factset&amp;DOC_NAME=fat:reuters_qtrly_source_window.fat&amp;display_string=Audit&amp;DYN_ARGS=TRUE&amp;VAR:ID1=00846U10&amp;VAR:RCODE=STLD&amp;VAR:SDATE=20090199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1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2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1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2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3_3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4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2__FDSAUDITLINK___5" hidden="1">{"fdsup://IBCentral/FAT Viewer?action=UPDATE&amp;creator=factset&amp;DOC_NAME=fat:reuters_qtrly_source_window.fat&amp;display_string=Audit&amp;DYN_ARGS=TRUE&amp;VAR:ID1=572797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1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2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1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2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3_3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4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3__FDSAUDITLINK___5" hidden="1">{"fdsup://IBCentral/FAT Viewer?action=UPDATE&amp;creator=factset&amp;DOC_NAME=fat:reuters_qtrly_source_window.fat&amp;display_string=Audit&amp;DYN_ARGS=TRUE&amp;VAR:ID1=88579Y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1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2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1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2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3_3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4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4__FDSAUDITLINK___5" hidden="1">{"fdsup://IBCentral/FAT Viewer?action=UPDATE&amp;creator=factset&amp;DOC_NAME=fat:reuters_qtrly_source_window.fat&amp;display_string=Audit&amp;DYN_ARGS=TRUE&amp;VAR:ID1=572797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1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2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1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2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3_3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4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5__FDSAUDITLINK___5" hidden="1">{"fdsup://IBCentral/FAT Viewer?action=UPDATE&amp;creator=factset&amp;DOC_NAME=fat:reuters_annual_source_window.fat&amp;display_string=Audit&amp;DYN_ARGS=TRUE&amp;VAR:ID1=B1YRRS&amp;VAR:RCODE=EBITDA&amp;VAR:SDATE=20080999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1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2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1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2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3_3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4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6__FDSAUDITLINK___5" hidden="1">{"fdsup://IBCentral/FAT Viewer?action=UPDATE&amp;creator=factset&amp;DOC_NAME=fat:reuters_annual_source_window.fat&amp;display_string=Audit&amp;DYN_ARGS=TRUE&amp;VAR:ID1=483410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1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2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1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2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3_3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4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7__FDSAUDITLINK___5" hidden="1">{"fdsup://IBCentral/FAT Viewer?action=UPDATE&amp;creator=factset&amp;DOC_NAME=fat:reuters_qtrly_source_window.fat&amp;display_string=Audit&amp;DYN_ARGS=TRUE&amp;VAR:ID1=B1YRRS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1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2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1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2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3_3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4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__FDSAUDITLINK___5" hidden="1">{"fdsup://IBCentral/FAT Viewer?action=UPDATE&amp;creator=factset&amp;DOC_NAME=fat:reuters_annual_source_window.fat&amp;display_string=Audit&amp;DYN_ARGS=TRUE&amp;VAR:ID1=710889&amp;VAR:RCODE=EBITDA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1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2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1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2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3_3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4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9__FDSAUDITLINK___5" hidden="1">{"fdsup://IBCentral/FAT Viewer?action=UPDATE&amp;creator=factset&amp;DOC_NAME=fat:reuters_qtrly_source_window.fat&amp;display_string=Audit&amp;DYN_ARGS=TRUE&amp;VAR:ID1=77390310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5C" localSheetId="4">#REF!</definedName>
    <definedName name="_5C" localSheetId="3">#REF!</definedName>
    <definedName name="_5C" localSheetId="2">#REF!</definedName>
    <definedName name="_5C" localSheetId="1">#REF!</definedName>
    <definedName name="_5C">#REF!</definedName>
    <definedName name="_5DEPR_ROWS">#REF!</definedName>
    <definedName name="_6__FDSAUDITLINK__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1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2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1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2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3_3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4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_FDSAUDITLINK___5" hidden="1">{"fdsup://IBCentral/FAT Viewer?action=UPDATE&amp;creator=factset&amp;DOC_NAME=fat:reuters_qtrly_source_window.fat&amp;display_string=Audit&amp;DYN_ARGS=TRUE&amp;VAR:ID1=665942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0__FDSAUDITLINK__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1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2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1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2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3_3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4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__FDSAUDITLINK___5" hidden="1">{"fdsup://IBCentral/FAT Viewer?action=UPDATE&amp;creator=factset&amp;DOC_NAME=fat:reuters_qtrly_source_window.fat&amp;display_string=Audit&amp;DYN_ARGS=TRUE&amp;VAR:ID1=710889&amp;VAR:RCODE=EBITDA&amp;VAR:SDATE=20081299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1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2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1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2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3_3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4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1__FDSAUDITLINK___5" hidden="1">{"fdsup://IBCentral/FAT Viewer?action=UPDATE&amp;creator=factset&amp;DOC_NAME=fat:reuters_annual_source_window.fat&amp;display_string=Audit&amp;DYN_ARGS=TRUE&amp;VAR:ID1=70109410&amp;VAR:RCODE=EBITDA&amp;VAR:SDATE=20080699&amp;VAR:FREQ=Y&amp;VAR:RELITEM=RP&amp;VAR:CURRENCY=&amp;VAR:CURRSOURCE=EXSHARE","&amp;VAR:NATFREQ=ANNUAL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1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2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1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2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3_3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4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__FDSAUDITLINK___5" hidden="1">{"fdsup://IBCentral/FAT Viewer?action=UPDATE&amp;creator=factset&amp;DOC_NAME=fat:reuters_qtrly_source_window.fat&amp;display_string=Audit&amp;DYN_ARGS=TRUE&amp;VAR:ID1=710889&amp;VAR:RCODE=EBITDA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1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2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1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2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3_3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4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3__FDSAUDITLINK___5" hidden="1">{"fdsup://IBCentral/FAT Viewer?action=UPDATE&amp;creator=factset&amp;DOC_NAME=fat:reuters_qtrly_source_window.fat&amp;display_string=Audit&amp;DYN_ARGS=TRUE&amp;VAR:ID1=47836610&amp;VAR:RCODE=EBITDA&amp;VAR:SDATE=20081299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1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2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1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2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3_3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4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4__FDSAUDITLINK___5" hidden="1">{"fdsup://IBCentral/FAT Viewer?action=UPDATE&amp;creator=factset&amp;DOC_NAME=fat:reuters_annual_source_window.fat&amp;display_string=Audit&amp;DYN_ARGS=TRUE&amp;VAR:ID1=710889&amp;VAR:RCODE=SALES&amp;VAR:SDATE=20081299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1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2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1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2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3_3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4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5__FDSAUDITLINK___5" hidden="1">{"fdsup://IBCentral/FAT Viewer?action=UPDATE&amp;creator=factset&amp;DOC_NAME=fat:reuters_annual_source_window.fat&amp;display_string=Audit&amp;DYN_ARGS=TRUE&amp;VAR:ID1=43851610&amp;VAR:RCODE=EBITDA&amp;VAR:SDATE=20081299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1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2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1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2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3_3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4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6__FDSAUDITLINK___5" hidden="1">{"fdsup://IBCentral/FAT Viewer?action=UPDATE&amp;creator=factset&amp;DOC_NAME=fat:reuters_qtrly_source_window.fat&amp;display_string=Audit&amp;DYN_ARGS=TRUE&amp;VAR:ID1=710889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1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2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1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2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3_3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4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7__FDSAUDITLINK___5" hidden="1">{"fdsup://IBCentral/FAT Viewer?action=UPDATE&amp;creator=factset&amp;DOC_NAME=fat:reuters_qtrly_source_window.fat&amp;display_string=Audit&amp;DYN_ARGS=TRUE&amp;VAR:ID1=43851610&amp;VAR:RCODE=EBITDA&amp;VAR:SDATE=20071299&amp;VAR:FREQ=Quarterly&amp;VAR:RELITEM=RP&amp;VAR:CURRENCY=&amp;VAR:CURRSOURCE=","EXSH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1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2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1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2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3_3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4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8__FDSAUDITLINK___5" hidden="1">{"fdsup://IBCentral/FAT Viewer?action=UPDATE&amp;creator=factset&amp;DOC_NAME=fat:reuters_qtrly_source_window.fat&amp;display_string=Audit&amp;DYN_ARGS=TRUE&amp;VAR:ID1=710889&amp;VAR:RCODE=SALES&amp;VAR:SDATE=20071299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1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2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1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2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3_3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4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9__FDSAUDITLINK___5" hidden="1">{"fdsup://IBCentral/FAT Viewer?action=UPDATE&amp;creator=factset&amp;DOC_NAME=fat:reuters_qtrly_source_window.fat&amp;display_string=Audit&amp;DYN_ARGS=TRUE&amp;VAR:ID1=B1YRRS&amp;VAR:RCODE=SALES&amp;VAR:SDATE=20081299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6C" localSheetId="4">#REF!</definedName>
    <definedName name="_6C" localSheetId="3">#REF!</definedName>
    <definedName name="_6C" localSheetId="2">#REF!</definedName>
    <definedName name="_6C" localSheetId="1">#REF!</definedName>
    <definedName name="_6C">#REF!</definedName>
    <definedName name="_6PURCHDD_A">#REF!</definedName>
    <definedName name="_7__FDSAUDITLINK__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1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2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1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2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3_3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4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__FDSAUDITLINK___5" hidden="1">{"fdsup://IBCentral/FAT Viewer?action=UPDATE&amp;creator=factset&amp;DOC_NAME=fat:reuters_qtrly_source_window.fat&amp;display_string=Audit&amp;DYN_ARGS=TRUE&amp;VAR:ID1=659704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1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2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1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2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3_3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4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0__FDSAUDITLINK___5" hidden="1">{"fdsup://IBCentral/FAT Viewer?action=UPDATE&amp;creator=factset&amp;DOC_NAME=fat:reuters_qtrly_source_window.fat&amp;display_string=Audit&amp;DYN_ARGS=TRUE&amp;VAR:ID1=B1YRRS&amp;VAR:RCODE=STLD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1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2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1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2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3_3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4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1__FDSAUDITLINK___5" hidden="1">{"fdsup://IBCentral/FAT Viewer?action=UPDATE&amp;creator=factset&amp;DOC_NAME=fat:reuters_annual_source_window.fat&amp;display_string=Audit&amp;DYN_ARGS=TRUE&amp;VAR:ID1=77390310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1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2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1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2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3_3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4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2__FDSAUDITLINK___5" hidden="1">{"fdsup://IBCentral/FAT Viewer?action=UPDATE&amp;creator=factset&amp;DOC_NAME=fat:reuters_qtrly_source_window.fat&amp;display_string=Audit&amp;DYN_ARGS=TRUE&amp;VAR:ID1=B1YRRS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1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2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1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2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3_3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4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3__FDSAUDITLINK___5" hidden="1">{"fdsup://IBCentral/FAT Viewer?action=UPDATE&amp;creator=factset&amp;DOC_NAME=fat:reuters_qtrly_source_window.fat&amp;display_string=Audit&amp;DYN_ARGS=TRUE&amp;VAR:ID1=77390310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1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2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1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2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3_3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4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4__FDSAUDITLINK___5" hidden="1">{"fdsup://IBCentral/FAT Viewer?action=UPDATE&amp;creator=factset&amp;DOC_NAME=fat:reuters_qtrly_source_window.fat&amp;display_string=Audit&amp;DYN_ARGS=TRUE&amp;VAR:ID1=77390310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1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2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1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2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3_3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4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5__FDSAUDITLINK___5" hidden="1">{"fdsup://IBCentral/FAT Viewer?action=UPDATE&amp;creator=factset&amp;DOC_NAME=fat:reuters_annual_source_window.fat&amp;display_string=Audit&amp;DYN_ARGS=TRUE&amp;VAR:ID1=47836610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1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2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1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2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3_3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4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6__FDSAUDITLINK___5" hidden="1">{"fdsup://IBCentral/FAT Viewer?action=UPDATE&amp;creator=factset&amp;DOC_NAME=fat:reuters_qtrly_source_window.fat&amp;display_string=Audit&amp;DYN_ARGS=TRUE&amp;VAR:ID1=77390310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1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2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1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2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3_3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4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FDSAUDITLINK___5" hidden="1">{"fdsup://IBCentral/FAT Viewer?action=UPDATE&amp;creator=factset&amp;DOC_NAME=fat:reuters_qtrly_source_window.fat&amp;display_string=Audit&amp;DYN_ARGS=TRUE&amp;VAR:ID1=47836610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1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2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1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2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3_3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4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8__FDSAUDITLINK___5" hidden="1">{"fdsup://IBCentral/FAT Viewer?action=UPDATE&amp;creator=factset&amp;DOC_NAME=fat:reuters_qtrly_source_window.fat&amp;display_string=Audit&amp;DYN_ARGS=TRUE&amp;VAR:ID1=70109410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1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2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1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2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3_3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4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FDSAUDITLINK___5" hidden="1">{"fdsup://IBCentral/FAT Viewer?action=UPDATE&amp;creator=factset&amp;DOC_NAME=fat:reuters_qtrly_source_window.fat&amp;display_string=Audit&amp;DYN_ARGS=TRUE&amp;VAR:ID1=43851610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C" localSheetId="4">#REF!</definedName>
    <definedName name="_7C" localSheetId="3">#REF!</definedName>
    <definedName name="_7C" localSheetId="2">#REF!</definedName>
    <definedName name="_7C" localSheetId="1">#REF!</definedName>
    <definedName name="_7C">#REF!</definedName>
    <definedName name="_8__FDSAUDITLINK__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1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2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1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2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3_3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4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__FDSAUDITLINK___5" hidden="1">{"fdsup://IBCentral/FAT Viewer?action=UPDATE&amp;creator=factset&amp;DOC_NAME=fat:reuters_qtrly_source_window.fat&amp;display_string=Audit&amp;DYN_ARGS=TRUE&amp;VAR:ID1=665942&amp;VAR:RCODE=SCSI&amp;VAR:SDATE=20081299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80__FDSAUDITLINK__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1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2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1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2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3_3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4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0__FDSAUDITLINK___5" hidden="1">{"fdsup://IBCentral/FAT Viewer?action=UPDATE&amp;creator=factset&amp;DOC_NAME=fat:reuters_qtrly_source_window.fat&amp;display_string=Audit&amp;DYN_ARGS=TRUE&amp;VAR:ID1=70109410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1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2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1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2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3_3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4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1__FDSAUDITLINK___5" hidden="1">{"fdsup://IBCentral/FAT Viewer?action=UPDATE&amp;creator=factset&amp;DOC_NAME=fat:reuters_annual_source_window.fat&amp;display_string=Audit&amp;DYN_ARGS=TRUE&amp;VAR:ID1=29101110&amp;VAR:RCODE=SALES&amp;VAR:SDATE=20080999&amp;VAR:FREQ=Y&amp;VAR:RELITEM=RP&amp;VAR:CURRENCY=&amp;VAR:CURRSOURCE=EXSHARE&amp;","VAR:NATFREQ=ANNUAL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1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2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1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2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3_3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4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_5" hidden="1">{"fdsup://IBCentral/FAT Viewer?action=UPDATE&amp;creator=factset&amp;DOC_NAME=fat:reuters_qtrly_source_window.fat&amp;display_string=Audit&amp;DYN_ARGS=TRUE&amp;VAR:ID1=47836610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1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2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1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2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3_3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4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__FDSAUDITLINK___5" hidden="1">{"fdsup://IBCentral/FAT Viewer?action=UPDATE&amp;creator=factset&amp;DOC_NAME=fat:reuters_qtrly_source_window.fat&amp;display_string=Audit&amp;DYN_ARGS=TRUE&amp;VAR:ID1=29101110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1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2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1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2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3_3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4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_5" hidden="1">{"fdsup://IBCentral/FAT Viewer?action=UPDATE&amp;creator=factset&amp;DOC_NAME=fat:reuters_qtrly_source_window.fat&amp;display_string=Audit&amp;DYN_ARGS=TRUE&amp;VAR:ID1=47836610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1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2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1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2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3_3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4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FDSAUDITLINK___5" hidden="1">{"fdsup://IBCentral/FAT Viewer?action=UPDATE&amp;creator=factset&amp;DOC_NAME=fat:reuters_qtrly_source_window.fat&amp;display_string=Audit&amp;DYN_ARGS=TRUE&amp;VAR:ID1=27805810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FDSAUDITLINK__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1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2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1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2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3_3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4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6__FDSAUDITLINK___5" hidden="1">{"fdsup://IBCentral/FAT Viewer?action=UPDATE&amp;creator=factset&amp;DOC_NAME=fat:reuters_qtrly_source_window.fat&amp;display_string=Audit&amp;DYN_ARGS=TRUE&amp;VAR:ID1=43851610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7__FDSAUDITLINK__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1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2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1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2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3_3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4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7__FDSAUDITLINK___5" hidden="1">{"fdsup://IBCentral/FAT Viewer?action=UPDATE&amp;creator=factset&amp;DOC_NAME=fat:reuters_annual_source_window.fat&amp;display_string=Audit&amp;DYN_ARGS=TRUE&amp;VAR:ID1=23585110&amp;VAR:RCODE=SALES&amp;VAR:SDATE=20081299&amp;VAR:FREQ=Y&amp;VAR:RELITEM=RP&amp;VAR:CURRENCY=&amp;VAR:CURRSOURCE=EXSHARE&amp;","VAR:NATFREQ=ANNUAL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1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2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1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2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3_3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4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8__FDSAUDITLINK___5" hidden="1">{"fdsup://IBCentral/FAT Viewer?action=UPDATE&amp;creator=factset&amp;DOC_NAME=fat:reuters_qtrly_source_window.fat&amp;display_string=Audit&amp;DYN_ARGS=TRUE&amp;VAR:ID1=43851610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1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2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1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2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3_3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4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FDSAUDITLINK___5" hidden="1">{"fdsup://IBCentral/FAT Viewer?action=UPDATE&amp;creator=factset&amp;DOC_NAME=fat:reuters_qtrly_source_window.fat&amp;display_string=Audit&amp;DYN_ARGS=TRUE&amp;VAR:ID1=23585110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C" localSheetId="4">#REF!</definedName>
    <definedName name="_8C" localSheetId="3">#REF!</definedName>
    <definedName name="_8C" localSheetId="2">#REF!</definedName>
    <definedName name="_8C" localSheetId="1">#REF!</definedName>
    <definedName name="_8C">#REF!</definedName>
    <definedName name="_9__FDSAUDITLINK__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1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2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1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2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3_3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4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__FDSAUDITLINK___5" hidden="1">{"fdsup://IBCentral/FAT Viewer?action=UPDATE&amp;creator=factset&amp;DOC_NAME=fat:reuters_semi_source_window.fat&amp;display_string=Audit&amp;DYN_ARGS=TRUE&amp;VAR:ID1=649099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0__FDSAUDITLINK__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1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2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1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2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3_3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4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0__FDSAUDITLINK___5" hidden="1">{"fdsup://IBCentral/FAT Viewer?action=UPDATE&amp;creator=factset&amp;DOC_NAME=fat:reuters_qtrly_source_window.fat&amp;display_string=Audit&amp;DYN_ARGS=TRUE&amp;VAR:ID1=29101110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1__FDSAUDITLINK__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1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2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1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2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3_3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4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__FDSAUDITLINK___5" hidden="1">{"fdsup://IBCentral/FAT Viewer?action=UPDATE&amp;creator=factset&amp;DOC_NAME=fat:reuters_qtrly_source_window.fat&amp;display_string=Audit&amp;DYN_ARGS=TRUE&amp;VAR:ID1=03110010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1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2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1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2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3_3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4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_5" hidden="1">{"fdsup://IBCentral/FAT Viewer?action=UPDATE&amp;creator=factset&amp;DOC_NAME=fat:reuters_qtrly_source_window.fat&amp;display_string=Audit&amp;DYN_ARGS=TRUE&amp;VAR:ID1=29101110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1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2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1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2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3_3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4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3__FDSAUDITLINK___5" hidden="1">{"fdsup://IBCentral/FAT Viewer?action=UPDATE&amp;creator=factset&amp;DOC_NAME=fat:reuters_annual_source_window.fat&amp;display_string=Audit&amp;DYN_ARGS=TRUE&amp;VAR:ID1=00846U10&amp;VAR:RCODE=SALES&amp;VAR:SDATE=20081099&amp;VAR:FREQ=Y&amp;VAR:RELITEM=RP&amp;VAR:CURRENCY=&amp;VAR:CURRSOURCE=EXSHARE&amp;","VAR:NATFREQ=ANNUAL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1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2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1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2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3_3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4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4__FDSAUDITLINK___5" hidden="1">{"fdsup://IBCentral/FAT Viewer?action=UPDATE&amp;creator=factset&amp;DOC_NAME=fat:reuters_qtrly_source_window.fat&amp;display_string=Audit&amp;DYN_ARGS=TRUE&amp;VAR:ID1=27805810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5" localSheetId="2">#REF!</definedName>
    <definedName name="_95" localSheetId="1">#REF!</definedName>
    <definedName name="_95">#REF!</definedName>
    <definedName name="_95__FDSAUDITLINK__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1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2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1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2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3_3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4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FDSAUDITLINK___5" hidden="1">{"fdsup://IBCentral/FAT Viewer?action=UPDATE&amp;creator=factset&amp;DOC_NAME=fat:reuters_qtrly_source_window.fat&amp;display_string=Audit&amp;DYN_ARGS=TRUE&amp;VAR:ID1=00846U10&amp;VAR:RCODE=SALES&amp;VAR:SDATE=20071099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" localSheetId="2">#REF!</definedName>
    <definedName name="_96" localSheetId="1">#REF!</definedName>
    <definedName name="_96">#REF!</definedName>
    <definedName name="_96__FDSAUDITLINK__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1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2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1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2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3_3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4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6__FDSAUDITLINK___5" hidden="1">{"fdsup://IBCentral/FAT Viewer?action=UPDATE&amp;creator=factset&amp;DOC_NAME=fat:reuters_qtrly_source_window.fat&amp;display_string=Audit&amp;DYN_ARGS=TRUE&amp;VAR:ID1=27805810&amp;VAR:RCODE=SCSI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1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2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1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2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3_3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4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FDSAUDITLINK___5" hidden="1">{"fdsup://IBCentral/FAT Viewer?action=UPDATE&amp;creator=factset&amp;DOC_NAME=fat:reuters_qtrly_source_window.fat&amp;display_string=Audit&amp;DYN_ARGS=TRUE&amp;VAR:ID1=88579Y10&amp;VAR:RCODE=SALES&amp;VAR:SDATE=20081299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" localSheetId="2">#REF!</definedName>
    <definedName name="_98" localSheetId="1">#REF!</definedName>
    <definedName name="_98">#REF!</definedName>
    <definedName name="_98__FDSAUDITLINK__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1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2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1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2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3_3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4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8__FDSAUDITLINK___5" hidden="1">{"fdsup://IBCentral/FAT Viewer?action=UPDATE&amp;creator=factset&amp;DOC_NAME=fat:reuters_qtrly_source_window.fat&amp;display_string=Audit&amp;DYN_ARGS=TRUE&amp;VAR:ID1=23585110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1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2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1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2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3_3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4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99__FDSAUDITLINK___5" hidden="1">{"fdsup://IBCentral/FAT Viewer?action=UPDATE&amp;creator=factset&amp;DOC_NAME=fat:reuters_annual_source_window.fat&amp;display_string=Audit&amp;DYN_ARGS=TRUE&amp;VAR:ID1=29101110&amp;VAR:RCODE=EBITDA&amp;VAR:SDATE=20080999&amp;VAR:FREQ=Y&amp;VAR:RELITEM=RP&amp;VAR:CURRENCY=&amp;VAR:CURRSOURCE=EXSHARE","&amp;VAR:NATFREQ=ANNUAL&amp;VAR:RFIELD=FINALIZED&amp;VAR:DB_TYPE=&amp;VAR:UNITS=M&amp;window=popup&amp;width=450&amp;height=300&amp;START_MAXIMIZED=FALSE"}</definedName>
    <definedName name="_ASD1" localSheetId="2">#REF!</definedName>
    <definedName name="_ASD1" localSheetId="1">#REF!</definedName>
    <definedName name="_ASD1">#REF!</definedName>
    <definedName name="_ASD10" localSheetId="2">#REF!</definedName>
    <definedName name="_ASD10" localSheetId="1">#REF!</definedName>
    <definedName name="_ASD10">#REF!</definedName>
    <definedName name="_ASD2" localSheetId="2">#REF!</definedName>
    <definedName name="_ASD2" localSheetId="1">#REF!</definedName>
    <definedName name="_ASD2">#REF!</definedName>
    <definedName name="_ASD3" localSheetId="2">#REF!</definedName>
    <definedName name="_ASD3" localSheetId="1">#REF!</definedName>
    <definedName name="_ASD3">#REF!</definedName>
    <definedName name="_ASD4" localSheetId="2">#REF!</definedName>
    <definedName name="_ASD4" localSheetId="1">#REF!</definedName>
    <definedName name="_ASD4">#REF!</definedName>
    <definedName name="_ASD5" localSheetId="2">#REF!</definedName>
    <definedName name="_ASD5" localSheetId="1">#REF!</definedName>
    <definedName name="_ASD5">#REF!</definedName>
    <definedName name="_ASD6" localSheetId="2">#REF!</definedName>
    <definedName name="_ASD6" localSheetId="1">#REF!</definedName>
    <definedName name="_ASD6">#REF!</definedName>
    <definedName name="_ASD7" localSheetId="2">#REF!</definedName>
    <definedName name="_ASD7" localSheetId="1">#REF!</definedName>
    <definedName name="_ASD7">#REF!</definedName>
    <definedName name="_ASD8" localSheetId="2">#REF!</definedName>
    <definedName name="_ASD8" localSheetId="1">#REF!</definedName>
    <definedName name="_ASD8">#REF!</definedName>
    <definedName name="_ASD9" localSheetId="2">#REF!</definedName>
    <definedName name="_ASD9" localSheetId="1">#REF!</definedName>
    <definedName name="_ASD9">#REF!</definedName>
    <definedName name="_bdm.02D6F0DC664F422D81754643E501FA00.edm" hidden="1">#REF!</definedName>
    <definedName name="_bdm.0D9E4AC32E9A46179AAF5CB927DCC994.edm" hidden="1">#REF!</definedName>
    <definedName name="_bdm.1BDD66B127A84A61B74D8D4A8C264E21.edm" hidden="1">#REF!</definedName>
    <definedName name="_bdm.1F43264D621F40E29BAEE6952C63B5E4.edm" hidden="1">#REF!</definedName>
    <definedName name="_bdm.2293AFBD21D242109938D85A91004645.edm" hidden="1">#REF!</definedName>
    <definedName name="_bdm.27A67F90C7C644ABA5AEE92323AE8841.edm" hidden="1">#REF!</definedName>
    <definedName name="_bdm.287F7921AA49434B9E87E89EFC3E3544.edm" hidden="1">#REF!</definedName>
    <definedName name="_bdm.2AD91003F3474A71B19F7BB0A7DD6A49.edm" hidden="1">#REF!</definedName>
    <definedName name="_bdm.2F994D6394314D65966806B0027B7ED0.edm" hidden="1">#REF!</definedName>
    <definedName name="_bdm.3D459AB342314C87AF28EE2023B5B5D2.edm" hidden="1">#REF!</definedName>
    <definedName name="_bdm.40D50CAD9379415C88537D9B736AF744.edm" hidden="1">#REF!</definedName>
    <definedName name="_bdm.458DEC5F33224A31AB3F77D001087A1B.edm" hidden="1">#REF!</definedName>
    <definedName name="_bdm.4AF7B9937D644F5F89369844785EF279.edm" hidden="1">#REF!</definedName>
    <definedName name="_bdm.51DB0A22AC534FDAAE0186334B0F5CC7.edm" localSheetId="4" hidden="1">#REF!</definedName>
    <definedName name="_bdm.51DB0A22AC534FDAAE0186334B0F5CC7.edm" localSheetId="3" hidden="1">#REF!</definedName>
    <definedName name="_bdm.51DB0A22AC534FDAAE0186334B0F5CC7.edm" localSheetId="2" hidden="1">#REF!</definedName>
    <definedName name="_bdm.51DB0A22AC534FDAAE0186334B0F5CC7.edm" localSheetId="1" hidden="1">#REF!</definedName>
    <definedName name="_bdm.51DB0A22AC534FDAAE0186334B0F5CC7.edm" hidden="1">#REF!</definedName>
    <definedName name="_bdm.5223CD22D5064214B8F9C614CA69DA47.edm" hidden="1">#REF!</definedName>
    <definedName name="_bdm.5554CD30ACC74E84B112E58C8679B2B6.edm" hidden="1">#REF!</definedName>
    <definedName name="_bdm.556C0F41CE9F461F93C646A4B737FE37.edm" hidden="1">#REF!</definedName>
    <definedName name="_bdm.5A49D007D0104FA8897ECE4356BE31F0.edm" hidden="1">#REF!</definedName>
    <definedName name="_bdm.68C42E85E0C54F8FAEEB695B0A19647F.edm" hidden="1">#REF!</definedName>
    <definedName name="_bdm.6A05919F37494F38ACE807AC7DE0AF1C.edm" localSheetId="4" hidden="1">#REF!</definedName>
    <definedName name="_bdm.6A05919F37494F38ACE807AC7DE0AF1C.edm" localSheetId="3" hidden="1">#REF!</definedName>
    <definedName name="_bdm.6A05919F37494F38ACE807AC7DE0AF1C.edm" localSheetId="2" hidden="1">#REF!</definedName>
    <definedName name="_bdm.6A05919F37494F38ACE807AC7DE0AF1C.edm" localSheetId="1" hidden="1">#REF!</definedName>
    <definedName name="_bdm.6A05919F37494F38ACE807AC7DE0AF1C.edm" hidden="1">#REF!</definedName>
    <definedName name="_bdm.6C3127543B3B4F248937555D27DB740A.edm" hidden="1">#REF!</definedName>
    <definedName name="_bdm.706127998D5240FE9146833E422F33F8.edm" hidden="1">#REF!</definedName>
    <definedName name="_bdm.7CB69EDA85C64FD78BD153B770943AD8.edm" hidden="1">#REF!</definedName>
    <definedName name="_bdm.80AA8F96F3EC41DCA0719BEA7F3C72E4.edm" hidden="1">#REF!</definedName>
    <definedName name="_bdm.8A13C06708F04CCAAE76BE600060247A.edm" localSheetId="4" hidden="1">#REF!</definedName>
    <definedName name="_bdm.8A13C06708F04CCAAE76BE600060247A.edm" localSheetId="5" hidden="1">#REF!</definedName>
    <definedName name="_bdm.8A13C06708F04CCAAE76BE600060247A.edm" localSheetId="3" hidden="1">#REF!</definedName>
    <definedName name="_bdm.8A13C06708F04CCAAE76BE600060247A.edm" localSheetId="2" hidden="1">#REF!</definedName>
    <definedName name="_bdm.8A13C06708F04CCAAE76BE600060247A.edm" localSheetId="1" hidden="1">#REF!</definedName>
    <definedName name="_bdm.8A13C06708F04CCAAE76BE600060247A.edm" hidden="1">#REF!</definedName>
    <definedName name="_bdm.96993CE1A5E14A27A4CA54D7DC8490A4.edm" hidden="1">#REF!</definedName>
    <definedName name="_bdm.9820D37BE52B4C0B8C59A822A75DEE98.edm" hidden="1">#REF!</definedName>
    <definedName name="_bdm.A167D12DAE3248FDB8A1CC583636203E.edm" localSheetId="4" hidden="1">#REF!</definedName>
    <definedName name="_bdm.A167D12DAE3248FDB8A1CC583636203E.edm" localSheetId="3" hidden="1">#REF!</definedName>
    <definedName name="_bdm.A167D12DAE3248FDB8A1CC583636203E.edm" localSheetId="2" hidden="1">#REF!</definedName>
    <definedName name="_bdm.A167D12DAE3248FDB8A1CC583636203E.edm" localSheetId="1" hidden="1">#REF!</definedName>
    <definedName name="_bdm.A167D12DAE3248FDB8A1CC583636203E.edm" hidden="1">#REF!</definedName>
    <definedName name="_bdm.A4ED4EED4F424E918C6D3C6D1F28C161.edm" hidden="1">#REF!</definedName>
    <definedName name="_bdm.AA6C2D22BE3E4F2895813DA1409C2ED5.edm" hidden="1">#REF!</definedName>
    <definedName name="_bdm.AB1A6C538626482EBAF9181CDC1A38B8.edm" hidden="1">#REF!</definedName>
    <definedName name="_bdm.B187957A40074E88B68BA9B13084EB53.edm" hidden="1">#REF!</definedName>
    <definedName name="_bdm.B2DA56CA5AA740E6AFBE3497C6982B4B.edm" hidden="1">#REF!</definedName>
    <definedName name="_bdm.BC1DD9D4902146ED81E611A5BC71C3AD.edm" hidden="1">#REF!</definedName>
    <definedName name="_bdm.BCD89AD89F8742649A4D32275D0278F1.edm" hidden="1">#REF!</definedName>
    <definedName name="_bdm.BF3A7F36540543309BDAD7CB08776EFC.edm" hidden="1">#REF!</definedName>
    <definedName name="_bdm.C528FDF331294DC58DEDF9713B1DFA65.edm" hidden="1">#REF!</definedName>
    <definedName name="_bdm.D4F2EF2CB9F648828C0A18B5A9C2C163.edm" hidden="1">#REF!</definedName>
    <definedName name="_bdm.D64F34D706AC43BBB5436EBA8FEA4778.edm" hidden="1">#REF!</definedName>
    <definedName name="_bdm.DA03454188374B72B264D49C94B90AAE.edm" hidden="1">#REF!</definedName>
    <definedName name="_bdm.EE080FDD45E64BB6BB34539FB11D596A.edm" hidden="1">#REF!</definedName>
    <definedName name="_bdm.EEBE586F451D453398B3284F2340F6AE.edm" hidden="1">#REF!</definedName>
    <definedName name="_bdm.F72A410D71D14318AFA8A2CFA7F1997D.edm" hidden="1">#REF!</definedName>
    <definedName name="_bdm.F903250780D448CEBBFC511E0C873691.edm" hidden="1">#REF!</definedName>
    <definedName name="_bdm.F9251586A83F4360BF8AC857B12D9340.edm" hidden="1">#REF!</definedName>
    <definedName name="_bdm.FB35E5AC7ECD45429A77F5EF95BBEA54.edm" hidden="1">#REF!</definedName>
    <definedName name="_bdm.FD343515BA234434BE623D650D6B8A99.edm" hidden="1">#REF!</definedName>
    <definedName name="_cf1" hidden="1">{#N/A,#N/A,FALSE,"ASSETS";#N/A,#N/A,FALSE,"LIABILITIES";#N/A,#N/A,FALSE,"INCOME";#N/A,#N/A,FALSE,"CASHFLW1";#N/A,#N/A,FALSE,"CASHFLW2";#N/A,#N/A,FALSE,"SUPP-OPERATING"}</definedName>
    <definedName name="_CUA02" localSheetId="4">#REF!</definedName>
    <definedName name="_CUA02" localSheetId="3">#REF!</definedName>
    <definedName name="_CUA02" localSheetId="2">#REF!</definedName>
    <definedName name="_CUA02" localSheetId="1">#REF!</definedName>
    <definedName name="_CUA02">#REF!</definedName>
    <definedName name="_CUA03" localSheetId="4">#REF!</definedName>
    <definedName name="_CUA03" localSheetId="3">#REF!</definedName>
    <definedName name="_CUA03" localSheetId="2">#REF!</definedName>
    <definedName name="_CUA03" localSheetId="1">#REF!</definedName>
    <definedName name="_CUA03">#REF!</definedName>
    <definedName name="_CUL02" localSheetId="4">#REF!</definedName>
    <definedName name="_CUL02" localSheetId="3">#REF!</definedName>
    <definedName name="_CUL02" localSheetId="2">#REF!</definedName>
    <definedName name="_CUL02" localSheetId="1">#REF!</definedName>
    <definedName name="_CUL02">#REF!</definedName>
    <definedName name="_CUL03" localSheetId="4">#REF!</definedName>
    <definedName name="_CUL03" localSheetId="3">#REF!</definedName>
    <definedName name="_CUL03" localSheetId="2">#REF!</definedName>
    <definedName name="_CUL03" localSheetId="1">#REF!</definedName>
    <definedName name="_CUL03">#REF!</definedName>
    <definedName name="_CUL04" localSheetId="4">#REF!</definedName>
    <definedName name="_CUL04" localSheetId="3">#REF!</definedName>
    <definedName name="_CUL04" localSheetId="2">#REF!</definedName>
    <definedName name="_CUL04" localSheetId="1">#REF!</definedName>
    <definedName name="_CUL04">#REF!</definedName>
    <definedName name="_CUL05" localSheetId="4">#REF!</definedName>
    <definedName name="_CUL05" localSheetId="3">#REF!</definedName>
    <definedName name="_CUL05" localSheetId="2">#REF!</definedName>
    <definedName name="_CUL05" localSheetId="1">#REF!</definedName>
    <definedName name="_CUL05">#REF!</definedName>
    <definedName name="_dcf1" hidden="1">{#N/A,#N/A,FALSE,"Tar-Ass";#N/A,#N/A,FALSE,"Tar-IS";#N/A,#N/A,FALSE,"Tar-BS";#N/A,#N/A,FALSE,"Tar-Adg BS";#N/A,#N/A,FALSE,"Tar-CF"}</definedName>
    <definedName name="_dcf1_1" hidden="1">{#N/A,#N/A,FALSE,"Tar-Ass";#N/A,#N/A,FALSE,"Tar-IS";#N/A,#N/A,FALSE,"Tar-BS";#N/A,#N/A,FALSE,"Tar-Adg BS";#N/A,#N/A,FALSE,"Tar-CF"}</definedName>
    <definedName name="_dcf1_2" hidden="1">{#N/A,#N/A,FALSE,"Tar-Ass";#N/A,#N/A,FALSE,"Tar-IS";#N/A,#N/A,FALSE,"Tar-BS";#N/A,#N/A,FALSE,"Tar-Adg BS";#N/A,#N/A,FALSE,"Tar-CF"}</definedName>
    <definedName name="_dcf1_3" hidden="1">{#N/A,#N/A,FALSE,"Tar-Ass";#N/A,#N/A,FALSE,"Tar-IS";#N/A,#N/A,FALSE,"Tar-BS";#N/A,#N/A,FALSE,"Tar-Adg BS";#N/A,#N/A,FALSE,"Tar-CF"}</definedName>
    <definedName name="_dcf1_4" hidden="1">{#N/A,#N/A,FALSE,"Tar-Ass";#N/A,#N/A,FALSE,"Tar-IS";#N/A,#N/A,FALSE,"Tar-BS";#N/A,#N/A,FALSE,"Tar-Adg BS";#N/A,#N/A,FALSE,"Tar-CF"}</definedName>
    <definedName name="_DDA01" localSheetId="4">#REF!</definedName>
    <definedName name="_DDA01" localSheetId="3">#REF!</definedName>
    <definedName name="_DDA01" localSheetId="2">#REF!</definedName>
    <definedName name="_DDA01" localSheetId="1">#REF!</definedName>
    <definedName name="_DDA01">#REF!</definedName>
    <definedName name="_DDA02" localSheetId="4">#REF!</definedName>
    <definedName name="_DDA02" localSheetId="3">#REF!</definedName>
    <definedName name="_DDA02" localSheetId="2">#REF!</definedName>
    <definedName name="_DDA02" localSheetId="1">#REF!</definedName>
    <definedName name="_DDA02">#REF!</definedName>
    <definedName name="_DDA03" localSheetId="4">#REF!</definedName>
    <definedName name="_DDA03" localSheetId="3">#REF!</definedName>
    <definedName name="_DDA03" localSheetId="2">#REF!</definedName>
    <definedName name="_DDA03" localSheetId="1">#REF!</definedName>
    <definedName name="_DDA03">#REF!</definedName>
    <definedName name="_DDA04" localSheetId="4">#REF!</definedName>
    <definedName name="_DDA04" localSheetId="3">#REF!</definedName>
    <definedName name="_DDA04" localSheetId="2">#REF!</definedName>
    <definedName name="_DDA04" localSheetId="1">#REF!</definedName>
    <definedName name="_DDA04">#REF!</definedName>
    <definedName name="_DDA05" localSheetId="4">#REF!</definedName>
    <definedName name="_DDA05" localSheetId="3">#REF!</definedName>
    <definedName name="_DDA05" localSheetId="2">#REF!</definedName>
    <definedName name="_DDA05" localSheetId="1">#REF!</definedName>
    <definedName name="_DDA05">#REF!</definedName>
    <definedName name="_DDA06" localSheetId="4">#REF!</definedName>
    <definedName name="_DDA06" localSheetId="3">#REF!</definedName>
    <definedName name="_DDA06" localSheetId="2">#REF!</definedName>
    <definedName name="_DDA06" localSheetId="1">#REF!</definedName>
    <definedName name="_DDA06">#REF!</definedName>
    <definedName name="_DDA07" localSheetId="4">#REF!</definedName>
    <definedName name="_DDA07" localSheetId="3">#REF!</definedName>
    <definedName name="_DDA07" localSheetId="2">#REF!</definedName>
    <definedName name="_DDA07" localSheetId="1">#REF!</definedName>
    <definedName name="_DDA07">#REF!</definedName>
    <definedName name="_DDA08" localSheetId="4">#REF!</definedName>
    <definedName name="_DDA08" localSheetId="3">#REF!</definedName>
    <definedName name="_DDA08" localSheetId="2">#REF!</definedName>
    <definedName name="_DDA08" localSheetId="1">#REF!</definedName>
    <definedName name="_DDA08">#REF!</definedName>
    <definedName name="_DDA09" localSheetId="4">#REF!</definedName>
    <definedName name="_DDA09" localSheetId="3">#REF!</definedName>
    <definedName name="_DDA09" localSheetId="2">#REF!</definedName>
    <definedName name="_DDA09" localSheetId="1">#REF!</definedName>
    <definedName name="_DDA09">#REF!</definedName>
    <definedName name="_DDA10" localSheetId="4">#REF!</definedName>
    <definedName name="_DDA10" localSheetId="3">#REF!</definedName>
    <definedName name="_DDA10" localSheetId="2">#REF!</definedName>
    <definedName name="_DDA10" localSheetId="1">#REF!</definedName>
    <definedName name="_DDA10">#REF!</definedName>
    <definedName name="_DDA99" localSheetId="4">#REF!</definedName>
    <definedName name="_DDA99" localSheetId="3">#REF!</definedName>
    <definedName name="_DDA99" localSheetId="2">#REF!</definedName>
    <definedName name="_DDA99" localSheetId="1">#REF!</definedName>
    <definedName name="_DDA99">#REF!</definedName>
    <definedName name="_ENC1" localSheetId="4">#REF!</definedName>
    <definedName name="_ENC1" localSheetId="3">#REF!</definedName>
    <definedName name="_ENC1" localSheetId="2">#REF!</definedName>
    <definedName name="_ENC1" localSheetId="1">#REF!</definedName>
    <definedName name="_ENC1">#REF!</definedName>
    <definedName name="_fe1" hidden="1">{#N/A,#N/A,FALSE,"ASSETS";#N/A,#N/A,FALSE,"LIABILITIES";#N/A,#N/A,FALSE,"INCOME";#N/A,#N/A,FALSE,"CASHFLW1";#N/A,#N/A,FALSE,"CASHFLW2";#N/A,#N/A,FALSE,"SUPP-OPERATING"}</definedName>
    <definedName name="_Fill" hidden="1">#REF!</definedName>
    <definedName name="_Fill2" hidden="1">#REF!</definedName>
    <definedName name="_fp1" hidden="1">{#N/A,#N/A,FALSE,"ASSETS";#N/A,#N/A,FALSE,"LIABILITIES";#N/A,#N/A,FALSE,"INCOME";#N/A,#N/A,FALSE,"CASHFLW1";#N/A,#N/A,FALSE,"CASHFLW2";#N/A,#N/A,FALSE,"SUPP-OPERATING"}</definedName>
    <definedName name="_Key1" localSheetId="2" hidden="1">#REF!</definedName>
    <definedName name="_Key1" localSheetId="1" hidden="1">#REF!</definedName>
    <definedName name="_Key1" hidden="1">#REF!</definedName>
    <definedName name="_Key2" localSheetId="2" hidden="1">#REF!</definedName>
    <definedName name="_Key2" localSheetId="1" hidden="1">#REF!</definedName>
    <definedName name="_Key2" hidden="1">#REF!</definedName>
    <definedName name="_LM200401" localSheetId="2">#REF!</definedName>
    <definedName name="_LM200401" localSheetId="1">#REF!</definedName>
    <definedName name="_LM200401">#REF!</definedName>
    <definedName name="_LM200403" localSheetId="2">#REF!</definedName>
    <definedName name="_LM200403" localSheetId="1">#REF!</definedName>
    <definedName name="_LM200403">#REF!</definedName>
    <definedName name="_LM200404" localSheetId="2">#REF!</definedName>
    <definedName name="_LM200404" localSheetId="1">#REF!</definedName>
    <definedName name="_LM200404">#REF!</definedName>
    <definedName name="_LM200405" localSheetId="2">#REF!</definedName>
    <definedName name="_LM200405" localSheetId="1">#REF!</definedName>
    <definedName name="_LM200405">#REF!</definedName>
    <definedName name="_LM200406" localSheetId="2">#REF!</definedName>
    <definedName name="_LM200406" localSheetId="1">#REF!</definedName>
    <definedName name="_LM200406">#REF!</definedName>
    <definedName name="_LM200407" localSheetId="2">#REF!</definedName>
    <definedName name="_LM200407" localSheetId="1">#REF!</definedName>
    <definedName name="_LM200407">#REF!</definedName>
    <definedName name="_LM200408" localSheetId="2">#REF!</definedName>
    <definedName name="_LM200408" localSheetId="1">#REF!</definedName>
    <definedName name="_LM200408">#REF!</definedName>
    <definedName name="_LM200409" localSheetId="2">#REF!</definedName>
    <definedName name="_LM200409" localSheetId="1">#REF!</definedName>
    <definedName name="_LM200409">#REF!</definedName>
    <definedName name="_LM200410" localSheetId="2">#REF!</definedName>
    <definedName name="_LM200410" localSheetId="1">#REF!</definedName>
    <definedName name="_LM200410">#REF!</definedName>
    <definedName name="_LM200411" localSheetId="2">#REF!</definedName>
    <definedName name="_LM200411" localSheetId="1">#REF!</definedName>
    <definedName name="_LM200411">#REF!</definedName>
    <definedName name="_LM200412" localSheetId="2">#REF!</definedName>
    <definedName name="_LM200412" localSheetId="1">#REF!</definedName>
    <definedName name="_LM200412">#REF!</definedName>
    <definedName name="_LM200501" localSheetId="2">#REF!</definedName>
    <definedName name="_LM200501" localSheetId="1">#REF!</definedName>
    <definedName name="_LM200501">#REF!</definedName>
    <definedName name="_LM200502" localSheetId="2">#REF!</definedName>
    <definedName name="_LM200502" localSheetId="1">#REF!</definedName>
    <definedName name="_LM200502">#REF!</definedName>
    <definedName name="_LM200504" localSheetId="2">#REF!</definedName>
    <definedName name="_LM200504" localSheetId="1">#REF!</definedName>
    <definedName name="_LM200504">#REF!</definedName>
    <definedName name="_LM200505" localSheetId="2">#REF!</definedName>
    <definedName name="_LM200505" localSheetId="1">#REF!</definedName>
    <definedName name="_LM200505">#REF!</definedName>
    <definedName name="_LM200506" localSheetId="2">#REF!</definedName>
    <definedName name="_LM200506" localSheetId="1">#REF!</definedName>
    <definedName name="_LM200506">#REF!</definedName>
    <definedName name="_LM200507" localSheetId="2">#REF!</definedName>
    <definedName name="_LM200507" localSheetId="1">#REF!</definedName>
    <definedName name="_LM200507">#REF!</definedName>
    <definedName name="_LM200508" localSheetId="2">#REF!</definedName>
    <definedName name="_LM200508" localSheetId="1">#REF!</definedName>
    <definedName name="_LM200508">#REF!</definedName>
    <definedName name="_LM200509" localSheetId="2">#REF!</definedName>
    <definedName name="_LM200509" localSheetId="1">#REF!</definedName>
    <definedName name="_LM200509">#REF!</definedName>
    <definedName name="_LM200510" localSheetId="2">#REF!</definedName>
    <definedName name="_LM200510" localSheetId="1">#REF!</definedName>
    <definedName name="_LM200510">#REF!</definedName>
    <definedName name="_LM200511" localSheetId="2">#REF!</definedName>
    <definedName name="_LM200511" localSheetId="1">#REF!</definedName>
    <definedName name="_LM200511">#REF!</definedName>
    <definedName name="_LM200601" localSheetId="2">#REF!</definedName>
    <definedName name="_LM200601" localSheetId="1">#REF!</definedName>
    <definedName name="_LM200601">#REF!</definedName>
    <definedName name="_MRG2" hidden="1">{"INCOME",#N/A,FALSE,"ProNet";"VALUE",#N/A,FALSE,"ProNet"}</definedName>
    <definedName name="_MRG2_1" hidden="1">{"INCOME",#N/A,FALSE,"ProNet";"VALUE",#N/A,FALSE,"ProNet"}</definedName>
    <definedName name="_MRG2_2" hidden="1">{"INCOME",#N/A,FALSE,"ProNet";"VALUE",#N/A,FALSE,"ProNet"}</definedName>
    <definedName name="_MRG2_3" hidden="1">{"INCOME",#N/A,FALSE,"ProNet";"VALUE",#N/A,FALSE,"ProNet"}</definedName>
    <definedName name="_MRG2_4" hidden="1">{"INCOME",#N/A,FALSE,"ProNet";"VALUE",#N/A,FALSE,"ProNet"}</definedName>
    <definedName name="_MTR1" localSheetId="4">#REF!</definedName>
    <definedName name="_MTR1" localSheetId="3">#REF!</definedName>
    <definedName name="_MTR1" localSheetId="2">#REF!</definedName>
    <definedName name="_MTR1" localSheetId="1">#REF!</definedName>
    <definedName name="_MTR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nv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rder1" hidden="1">255</definedName>
    <definedName name="_Order1a" hidden="1">0</definedName>
    <definedName name="_Order2" hidden="1">255</definedName>
    <definedName name="_Order2a" hidden="1">0</definedName>
    <definedName name="_P1">#REF!</definedName>
    <definedName name="_P10">#REF!</definedName>
    <definedName name="_P50">#REF!</definedName>
    <definedName name="_P90">#REF!</definedName>
    <definedName name="_P99">#REF!</definedName>
    <definedName name="_PC2">#REF!</definedName>
    <definedName name="_Pfd01" localSheetId="4">#REF!</definedName>
    <definedName name="_Pfd01" localSheetId="3">#REF!</definedName>
    <definedName name="_Pfd01" localSheetId="2">#REF!</definedName>
    <definedName name="_Pfd01" localSheetId="1">#REF!</definedName>
    <definedName name="_Pfd01">#REF!</definedName>
    <definedName name="_Pfd02" localSheetId="4">#REF!</definedName>
    <definedName name="_Pfd02" localSheetId="3">#REF!</definedName>
    <definedName name="_Pfd02" localSheetId="2">#REF!</definedName>
    <definedName name="_Pfd02" localSheetId="1">#REF!</definedName>
    <definedName name="_Pfd02">#REF!</definedName>
    <definedName name="_Pfd03" localSheetId="4">#REF!</definedName>
    <definedName name="_Pfd03" localSheetId="3">#REF!</definedName>
    <definedName name="_Pfd03" localSheetId="2">#REF!</definedName>
    <definedName name="_Pfd03" localSheetId="1">#REF!</definedName>
    <definedName name="_Pfd03">#REF!</definedName>
    <definedName name="_Pfd04" localSheetId="4">#REF!</definedName>
    <definedName name="_Pfd04" localSheetId="3">#REF!</definedName>
    <definedName name="_Pfd04" localSheetId="2">#REF!</definedName>
    <definedName name="_Pfd04" localSheetId="1">#REF!</definedName>
    <definedName name="_Pfd04">#REF!</definedName>
    <definedName name="_Pfd05" localSheetId="4">#REF!</definedName>
    <definedName name="_Pfd05" localSheetId="3">#REF!</definedName>
    <definedName name="_Pfd05" localSheetId="2">#REF!</definedName>
    <definedName name="_Pfd05" localSheetId="1">#REF!</definedName>
    <definedName name="_Pfd05">#REF!</definedName>
    <definedName name="_Pfd06" localSheetId="4">#REF!</definedName>
    <definedName name="_Pfd06" localSheetId="3">#REF!</definedName>
    <definedName name="_Pfd06" localSheetId="2">#REF!</definedName>
    <definedName name="_Pfd06" localSheetId="1">#REF!</definedName>
    <definedName name="_Pfd06">#REF!</definedName>
    <definedName name="_Pfd07" localSheetId="4">#REF!</definedName>
    <definedName name="_Pfd07" localSheetId="3">#REF!</definedName>
    <definedName name="_Pfd07" localSheetId="2">#REF!</definedName>
    <definedName name="_Pfd07" localSheetId="1">#REF!</definedName>
    <definedName name="_Pfd07">#REF!</definedName>
    <definedName name="_Pfd08" localSheetId="4">#REF!</definedName>
    <definedName name="_Pfd08" localSheetId="3">#REF!</definedName>
    <definedName name="_Pfd08" localSheetId="2">#REF!</definedName>
    <definedName name="_Pfd08" localSheetId="1">#REF!</definedName>
    <definedName name="_Pfd08">#REF!</definedName>
    <definedName name="_Pfd09" localSheetId="4">#REF!</definedName>
    <definedName name="_Pfd09" localSheetId="3">#REF!</definedName>
    <definedName name="_Pfd09" localSheetId="2">#REF!</definedName>
    <definedName name="_Pfd09" localSheetId="1">#REF!</definedName>
    <definedName name="_Pfd09">#REF!</definedName>
    <definedName name="_Pfd10" localSheetId="4">#REF!</definedName>
    <definedName name="_Pfd10" localSheetId="3">#REF!</definedName>
    <definedName name="_Pfd10" localSheetId="2">#REF!</definedName>
    <definedName name="_Pfd10" localSheetId="1">#REF!</definedName>
    <definedName name="_Pfd10">#REF!</definedName>
    <definedName name="_Pfd99" localSheetId="4">#REF!</definedName>
    <definedName name="_Pfd99" localSheetId="3">#REF!</definedName>
    <definedName name="_Pfd99" localSheetId="2">#REF!</definedName>
    <definedName name="_Pfd99" localSheetId="1">#REF!</definedName>
    <definedName name="_Pfd99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4_1" hidden="1">{#N/A,#N/A,FALSE,"Report Data";#N/A,#N/A,FALSE,"COMP POOL";#N/A,#N/A,FALSE,"COMP POOL NB95";#N/A,#N/A,FALSE,"COMP POOL NB94"}</definedName>
    <definedName name="_PL4_1_1" hidden="1">{#N/A,#N/A,FALSE,"Report Data";#N/A,#N/A,FALSE,"COMP POOL";#N/A,#N/A,FALSE,"COMP POOL NB95";#N/A,#N/A,FALSE,"COMP POOL NB94"}</definedName>
    <definedName name="_PL4_1_2" hidden="1">{#N/A,#N/A,FALSE,"Report Data";#N/A,#N/A,FALSE,"COMP POOL";#N/A,#N/A,FALSE,"COMP POOL NB95";#N/A,#N/A,FALSE,"COMP POOL NB94"}</definedName>
    <definedName name="_PL4_1_3" hidden="1">{#N/A,#N/A,FALSE,"Report Data";#N/A,#N/A,FALSE,"COMP POOL";#N/A,#N/A,FALSE,"COMP POOL NB95";#N/A,#N/A,FALSE,"COMP POOL NB94"}</definedName>
    <definedName name="_PL4_2" hidden="1">{#N/A,#N/A,FALSE,"Report Data";#N/A,#N/A,FALSE,"COMP POOL";#N/A,#N/A,FALSE,"COMP POOL NB95";#N/A,#N/A,FALSE,"COMP POOL NB94"}</definedName>
    <definedName name="_PL4_2_1" hidden="1">{#N/A,#N/A,FALSE,"Report Data";#N/A,#N/A,FALSE,"COMP POOL";#N/A,#N/A,FALSE,"COMP POOL NB95";#N/A,#N/A,FALSE,"COMP POOL NB94"}</definedName>
    <definedName name="_PL4_2_2" hidden="1">{#N/A,#N/A,FALSE,"Report Data";#N/A,#N/A,FALSE,"COMP POOL";#N/A,#N/A,FALSE,"COMP POOL NB95";#N/A,#N/A,FALSE,"COMP POOL NB94"}</definedName>
    <definedName name="_PL4_2_3" hidden="1">{#N/A,#N/A,FALSE,"Report Data";#N/A,#N/A,FALSE,"COMP POOL";#N/A,#N/A,FALSE,"COMP POOL NB95";#N/A,#N/A,FALSE,"COMP POOL NB94"}</definedName>
    <definedName name="_PL4_3" hidden="1">{#N/A,#N/A,FALSE,"Report Data";#N/A,#N/A,FALSE,"COMP POOL";#N/A,#N/A,FALSE,"COMP POOL NB95";#N/A,#N/A,FALSE,"COMP POOL NB94"}</definedName>
    <definedName name="_PL4_3_1" hidden="1">{#N/A,#N/A,FALSE,"Report Data";#N/A,#N/A,FALSE,"COMP POOL";#N/A,#N/A,FALSE,"COMP POOL NB95";#N/A,#N/A,FALSE,"COMP POOL NB94"}</definedName>
    <definedName name="_PL4_3_2" hidden="1">{#N/A,#N/A,FALSE,"Report Data";#N/A,#N/A,FALSE,"COMP POOL";#N/A,#N/A,FALSE,"COMP POOL NB95";#N/A,#N/A,FALSE,"COMP POOL NB94"}</definedName>
    <definedName name="_PL4_3_3" hidden="1">{#N/A,#N/A,FALSE,"Report Data";#N/A,#N/A,FALSE,"COMP POOL";#N/A,#N/A,FALSE,"COMP POOL NB95";#N/A,#N/A,FALSE,"COMP POOL NB94"}</definedName>
    <definedName name="_PL4_4" hidden="1">{#N/A,#N/A,FALSE,"Report Data";#N/A,#N/A,FALSE,"COMP POOL";#N/A,#N/A,FALSE,"COMP POOL NB95";#N/A,#N/A,FALSE,"COMP POOL NB94"}</definedName>
    <definedName name="_PL4_5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>#REF!</definedName>
    <definedName name="_Regression_Int" hidden="1">1</definedName>
    <definedName name="_ROE01" localSheetId="4">#REF!</definedName>
    <definedName name="_ROE01" localSheetId="3">#REF!</definedName>
    <definedName name="_ROE01" localSheetId="2">#REF!</definedName>
    <definedName name="_ROE01" localSheetId="1">#REF!</definedName>
    <definedName name="_ROE01">#REF!</definedName>
    <definedName name="_ROE02" localSheetId="4">#REF!</definedName>
    <definedName name="_ROE02" localSheetId="3">#REF!</definedName>
    <definedName name="_ROE02" localSheetId="2">#REF!</definedName>
    <definedName name="_ROE02" localSheetId="1">#REF!</definedName>
    <definedName name="_ROE02">#REF!</definedName>
    <definedName name="_ROE03" localSheetId="4">#REF!</definedName>
    <definedName name="_ROE03" localSheetId="3">#REF!</definedName>
    <definedName name="_ROE03" localSheetId="2">#REF!</definedName>
    <definedName name="_ROE03" localSheetId="1">#REF!</definedName>
    <definedName name="_ROE03">#REF!</definedName>
    <definedName name="_ROE04" localSheetId="4">#REF!</definedName>
    <definedName name="_ROE04" localSheetId="3">#REF!</definedName>
    <definedName name="_ROE04" localSheetId="2">#REF!</definedName>
    <definedName name="_ROE04" localSheetId="1">#REF!</definedName>
    <definedName name="_ROE04">#REF!</definedName>
    <definedName name="_ROE05" localSheetId="4">#REF!</definedName>
    <definedName name="_ROE05" localSheetId="3">#REF!</definedName>
    <definedName name="_ROE05" localSheetId="2">#REF!</definedName>
    <definedName name="_ROE05" localSheetId="1">#REF!</definedName>
    <definedName name="_ROE05">#REF!</definedName>
    <definedName name="_ROE06" localSheetId="4">#REF!</definedName>
    <definedName name="_ROE06" localSheetId="3">#REF!</definedName>
    <definedName name="_ROE06" localSheetId="2">#REF!</definedName>
    <definedName name="_ROE06" localSheetId="1">#REF!</definedName>
    <definedName name="_ROE06">#REF!</definedName>
    <definedName name="_ROE07" localSheetId="4">#REF!</definedName>
    <definedName name="_ROE07" localSheetId="3">#REF!</definedName>
    <definedName name="_ROE07" localSheetId="2">#REF!</definedName>
    <definedName name="_ROE07" localSheetId="1">#REF!</definedName>
    <definedName name="_ROE07">#REF!</definedName>
    <definedName name="_ROE08" localSheetId="4">#REF!</definedName>
    <definedName name="_ROE08" localSheetId="3">#REF!</definedName>
    <definedName name="_ROE08" localSheetId="2">#REF!</definedName>
    <definedName name="_ROE08" localSheetId="1">#REF!</definedName>
    <definedName name="_ROE08">#REF!</definedName>
    <definedName name="_ROE09" localSheetId="4">#REF!</definedName>
    <definedName name="_ROE09" localSheetId="3">#REF!</definedName>
    <definedName name="_ROE09" localSheetId="2">#REF!</definedName>
    <definedName name="_ROE09" localSheetId="1">#REF!</definedName>
    <definedName name="_ROE09">#REF!</definedName>
    <definedName name="_ROE10" localSheetId="4">#REF!</definedName>
    <definedName name="_ROE10" localSheetId="3">#REF!</definedName>
    <definedName name="_ROE10" localSheetId="2">#REF!</definedName>
    <definedName name="_ROE10" localSheetId="1">#REF!</definedName>
    <definedName name="_ROE10">#REF!</definedName>
    <definedName name="_ROE98" localSheetId="4">#REF!</definedName>
    <definedName name="_ROE98" localSheetId="3">#REF!</definedName>
    <definedName name="_ROE98" localSheetId="2">#REF!</definedName>
    <definedName name="_ROE98" localSheetId="1">#REF!</definedName>
    <definedName name="_ROE98">#REF!</definedName>
    <definedName name="_ROE99" localSheetId="4">#REF!</definedName>
    <definedName name="_ROE99" localSheetId="3">#REF!</definedName>
    <definedName name="_ROE99" localSheetId="2">#REF!</definedName>
    <definedName name="_ROE99" localSheetId="1">#REF!</definedName>
    <definedName name="_ROE99">#REF!</definedName>
    <definedName name="_Sort" localSheetId="2" hidden="1">#REF!</definedName>
    <definedName name="_Sort" localSheetId="1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localSheetId="4" hidden="1">#REF!</definedName>
    <definedName name="_Table2_Out" localSheetId="3" hidden="1">#REF!</definedName>
    <definedName name="_Table2_Out" localSheetId="2" hidden="1">#REF!</definedName>
    <definedName name="_Table2_Out" localSheetId="1" hidden="1">#REF!</definedName>
    <definedName name="_Table2_Out" hidden="1">#REF!</definedName>
    <definedName name="_TB1">#REF!</definedName>
    <definedName name="_TB2">#REF!</definedName>
    <definedName name="_TB3">#REF!</definedName>
    <definedName name="_TB4">#REF!</definedName>
    <definedName name="_TB5">#REF!</definedName>
    <definedName name="_TB6">#REF!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C01" localSheetId="4">#REF!</definedName>
    <definedName name="_WC01" localSheetId="3">#REF!</definedName>
    <definedName name="_WC01" localSheetId="2">#REF!</definedName>
    <definedName name="_WC01" localSheetId="1">#REF!</definedName>
    <definedName name="_WC01">#REF!</definedName>
    <definedName name="_WC02" localSheetId="4">#REF!</definedName>
    <definedName name="_WC02" localSheetId="3">#REF!</definedName>
    <definedName name="_WC02" localSheetId="2">#REF!</definedName>
    <definedName name="_WC02" localSheetId="1">#REF!</definedName>
    <definedName name="_WC02">#REF!</definedName>
    <definedName name="_WC03" localSheetId="4">#REF!</definedName>
    <definedName name="_WC03" localSheetId="3">#REF!</definedName>
    <definedName name="_WC03" localSheetId="2">#REF!</definedName>
    <definedName name="_WC03" localSheetId="1">#REF!</definedName>
    <definedName name="_WC03">#REF!</definedName>
    <definedName name="_WC04" localSheetId="4">#REF!</definedName>
    <definedName name="_WC04" localSheetId="3">#REF!</definedName>
    <definedName name="_WC04" localSheetId="2">#REF!</definedName>
    <definedName name="_WC04" localSheetId="1">#REF!</definedName>
    <definedName name="_WC04">#REF!</definedName>
    <definedName name="_WC05" localSheetId="4">#REF!</definedName>
    <definedName name="_WC05" localSheetId="3">#REF!</definedName>
    <definedName name="_WC05" localSheetId="2">#REF!</definedName>
    <definedName name="_WC05" localSheetId="1">#REF!</definedName>
    <definedName name="_WC05">#REF!</definedName>
    <definedName name="_WC06" localSheetId="4">#REF!</definedName>
    <definedName name="_WC06" localSheetId="3">#REF!</definedName>
    <definedName name="_WC06" localSheetId="2">#REF!</definedName>
    <definedName name="_WC06" localSheetId="1">#REF!</definedName>
    <definedName name="_WC06">#REF!</definedName>
    <definedName name="_WC07" localSheetId="4">#REF!</definedName>
    <definedName name="_WC07" localSheetId="3">#REF!</definedName>
    <definedName name="_WC07" localSheetId="2">#REF!</definedName>
    <definedName name="_WC07" localSheetId="1">#REF!</definedName>
    <definedName name="_WC07">#REF!</definedName>
    <definedName name="_WC08" localSheetId="4">#REF!</definedName>
    <definedName name="_WC08" localSheetId="3">#REF!</definedName>
    <definedName name="_WC08" localSheetId="2">#REF!</definedName>
    <definedName name="_WC08" localSheetId="1">#REF!</definedName>
    <definedName name="_WC08">#REF!</definedName>
    <definedName name="_WC09" localSheetId="4">#REF!</definedName>
    <definedName name="_WC09" localSheetId="3">#REF!</definedName>
    <definedName name="_WC09" localSheetId="2">#REF!</definedName>
    <definedName name="_WC09" localSheetId="1">#REF!</definedName>
    <definedName name="_WC09">#REF!</definedName>
    <definedName name="_WC10" localSheetId="4">#REF!</definedName>
    <definedName name="_WC10" localSheetId="3">#REF!</definedName>
    <definedName name="_WC10" localSheetId="2">#REF!</definedName>
    <definedName name="_WC10" localSheetId="1">#REF!</definedName>
    <definedName name="_WC10">#REF!</definedName>
    <definedName name="_WC99" localSheetId="4">#REF!</definedName>
    <definedName name="_WC99" localSheetId="3">#REF!</definedName>
    <definedName name="_WC99" localSheetId="2">#REF!</definedName>
    <definedName name="_WC99" localSheetId="1">#REF!</definedName>
    <definedName name="_WC99">#REF!</definedName>
    <definedName name="_WIP1995">#N/A</definedName>
    <definedName name="_xlcn.LinkedTable_Table11">#REF!</definedName>
    <definedName name="_xlcn.LinkedTable_Table21">#REF!</definedName>
    <definedName name="_xlcn.LinkedTable_Table31">#REF!</definedName>
    <definedName name="_xlcn.LinkedTable_Table51">#REF!</definedName>
    <definedName name="_xlcn.LinkedTable_Table61">#REF!</definedName>
    <definedName name="_xlcn.WorksheetConnection_PCDatabase.xlsxProjectCodes1">#REF!</definedName>
    <definedName name="_xlcn.WorksheetConnection_PCDatabase.xlsxProjListDataUpdates1">#REF!</definedName>
    <definedName name="_xx2">#REF!</definedName>
    <definedName name="_xx4">#REF!</definedName>
    <definedName name="A" localSheetId="4">#REF!</definedName>
    <definedName name="A" localSheetId="3">#REF!</definedName>
    <definedName name="A" localSheetId="2">#REF!</definedName>
    <definedName name="A" localSheetId="1">#REF!</definedName>
    <definedName name="A">#REF!</definedName>
    <definedName name="aa" localSheetId="3" hidden="1">#REF!</definedName>
    <definedName name="aa" localSheetId="2" hidden="1">#REF!</definedName>
    <definedName name="aa" localSheetId="1" hidden="1">#REF!</definedName>
    <definedName name="aa" hidden="1">#REF!</definedName>
    <definedName name="aaa">#REF!</definedName>
    <definedName name="AAA_DOCTOPS" hidden="1">"AAA_SET"</definedName>
    <definedName name="AAA_duser" hidden="1">"OFF"</definedName>
    <definedName name="aaaa" hidden="1">{#N/A,#N/A,FALSE,"DCF Summary";#N/A,#N/A,FALSE,"Casema";#N/A,#N/A,FALSE,"Casema NoTel";#N/A,#N/A,FALSE,"UK";#N/A,#N/A,FALSE,"RCF";#N/A,#N/A,FALSE,"Intercable CZ";#N/A,#N/A,FALSE,"Interkabel P"}</definedName>
    <definedName name="aaaa_1" hidden="1">{#N/A,#N/A,FALSE,"DCF Summary";#N/A,#N/A,FALSE,"Casema";#N/A,#N/A,FALSE,"Casema NoTel";#N/A,#N/A,FALSE,"UK";#N/A,#N/A,FALSE,"RCF";#N/A,#N/A,FALSE,"Intercable CZ";#N/A,#N/A,FALSE,"Interkabel P"}</definedName>
    <definedName name="aaaa_1_1" hidden="1">{#N/A,#N/A,FALSE,"DCF Summary";#N/A,#N/A,FALSE,"Casema";#N/A,#N/A,FALSE,"Casema NoTel";#N/A,#N/A,FALSE,"UK";#N/A,#N/A,FALSE,"RCF";#N/A,#N/A,FALSE,"Intercable CZ";#N/A,#N/A,FALSE,"Interkabel P"}</definedName>
    <definedName name="aaaa_1_1_1" hidden="1">{#N/A,#N/A,FALSE,"DCF Summary";#N/A,#N/A,FALSE,"Casema";#N/A,#N/A,FALSE,"Casema NoTel";#N/A,#N/A,FALSE,"UK";#N/A,#N/A,FALSE,"RCF";#N/A,#N/A,FALSE,"Intercable CZ";#N/A,#N/A,FALSE,"Interkabel P"}</definedName>
    <definedName name="aaaa_1_1_2" hidden="1">{#N/A,#N/A,FALSE,"DCF Summary";#N/A,#N/A,FALSE,"Casema";#N/A,#N/A,FALSE,"Casema NoTel";#N/A,#N/A,FALSE,"UK";#N/A,#N/A,FALSE,"RCF";#N/A,#N/A,FALSE,"Intercable CZ";#N/A,#N/A,FALSE,"Interkabel P"}</definedName>
    <definedName name="aaaa_1_1_3" hidden="1">{#N/A,#N/A,FALSE,"DCF Summary";#N/A,#N/A,FALSE,"Casema";#N/A,#N/A,FALSE,"Casema NoTel";#N/A,#N/A,FALSE,"UK";#N/A,#N/A,FALSE,"RCF";#N/A,#N/A,FALSE,"Intercable CZ";#N/A,#N/A,FALSE,"Interkabel P"}</definedName>
    <definedName name="aaaa_1_2" hidden="1">{#N/A,#N/A,FALSE,"DCF Summary";#N/A,#N/A,FALSE,"Casema";#N/A,#N/A,FALSE,"Casema NoTel";#N/A,#N/A,FALSE,"UK";#N/A,#N/A,FALSE,"RCF";#N/A,#N/A,FALSE,"Intercable CZ";#N/A,#N/A,FALSE,"Interkabel P"}</definedName>
    <definedName name="aaaa_1_2_1" hidden="1">{#N/A,#N/A,FALSE,"DCF Summary";#N/A,#N/A,FALSE,"Casema";#N/A,#N/A,FALSE,"Casema NoTel";#N/A,#N/A,FALSE,"UK";#N/A,#N/A,FALSE,"RCF";#N/A,#N/A,FALSE,"Intercable CZ";#N/A,#N/A,FALSE,"Interkabel P"}</definedName>
    <definedName name="aaaa_1_2_2" hidden="1">{#N/A,#N/A,FALSE,"DCF Summary";#N/A,#N/A,FALSE,"Casema";#N/A,#N/A,FALSE,"Casema NoTel";#N/A,#N/A,FALSE,"UK";#N/A,#N/A,FALSE,"RCF";#N/A,#N/A,FALSE,"Intercable CZ";#N/A,#N/A,FALSE,"Interkabel P"}</definedName>
    <definedName name="aaaa_1_2_3" hidden="1">{#N/A,#N/A,FALSE,"DCF Summary";#N/A,#N/A,FALSE,"Casema";#N/A,#N/A,FALSE,"Casema NoTel";#N/A,#N/A,FALSE,"UK";#N/A,#N/A,FALSE,"RCF";#N/A,#N/A,FALSE,"Intercable CZ";#N/A,#N/A,FALSE,"Interkabel P"}</definedName>
    <definedName name="aaaa_1_3" hidden="1">{#N/A,#N/A,FALSE,"DCF Summary";#N/A,#N/A,FALSE,"Casema";#N/A,#N/A,FALSE,"Casema NoTel";#N/A,#N/A,FALSE,"UK";#N/A,#N/A,FALSE,"RCF";#N/A,#N/A,FALSE,"Intercable CZ";#N/A,#N/A,FALSE,"Interkabel P"}</definedName>
    <definedName name="aaaa_1_3_1" hidden="1">{#N/A,#N/A,FALSE,"DCF Summary";#N/A,#N/A,FALSE,"Casema";#N/A,#N/A,FALSE,"Casema NoTel";#N/A,#N/A,FALSE,"UK";#N/A,#N/A,FALSE,"RCF";#N/A,#N/A,FALSE,"Intercable CZ";#N/A,#N/A,FALSE,"Interkabel P"}</definedName>
    <definedName name="aaaa_1_3_2" hidden="1">{#N/A,#N/A,FALSE,"DCF Summary";#N/A,#N/A,FALSE,"Casema";#N/A,#N/A,FALSE,"Casema NoTel";#N/A,#N/A,FALSE,"UK";#N/A,#N/A,FALSE,"RCF";#N/A,#N/A,FALSE,"Intercable CZ";#N/A,#N/A,FALSE,"Interkabel P"}</definedName>
    <definedName name="aaaa_1_3_3" hidden="1">{#N/A,#N/A,FALSE,"DCF Summary";#N/A,#N/A,FALSE,"Casema";#N/A,#N/A,FALSE,"Casema NoTel";#N/A,#N/A,FALSE,"UK";#N/A,#N/A,FALSE,"RCF";#N/A,#N/A,FALSE,"Intercable CZ";#N/A,#N/A,FALSE,"Interkabel P"}</definedName>
    <definedName name="aaaa_1_4" hidden="1">{#N/A,#N/A,FALSE,"DCF Summary";#N/A,#N/A,FALSE,"Casema";#N/A,#N/A,FALSE,"Casema NoTel";#N/A,#N/A,FALSE,"UK";#N/A,#N/A,FALSE,"RCF";#N/A,#N/A,FALSE,"Intercable CZ";#N/A,#N/A,FALSE,"Interkabel P"}</definedName>
    <definedName name="aaaa_1_5" hidden="1">{#N/A,#N/A,FALSE,"DCF Summary";#N/A,#N/A,FALSE,"Casema";#N/A,#N/A,FALSE,"Casema NoTel";#N/A,#N/A,FALSE,"UK";#N/A,#N/A,FALSE,"RCF";#N/A,#N/A,FALSE,"Intercable CZ";#N/A,#N/A,FALSE,"Interkabel P"}</definedName>
    <definedName name="aaaa_2" hidden="1">{#N/A,#N/A,FALSE,"DCF Summary";#N/A,#N/A,FALSE,"Casema";#N/A,#N/A,FALSE,"Casema NoTel";#N/A,#N/A,FALSE,"UK";#N/A,#N/A,FALSE,"RCF";#N/A,#N/A,FALSE,"Intercable CZ";#N/A,#N/A,FALSE,"Interkabel P"}</definedName>
    <definedName name="aaaa_2_1" hidden="1">{#N/A,#N/A,FALSE,"DCF Summary";#N/A,#N/A,FALSE,"Casema";#N/A,#N/A,FALSE,"Casema NoTel";#N/A,#N/A,FALSE,"UK";#N/A,#N/A,FALSE,"RCF";#N/A,#N/A,FALSE,"Intercable CZ";#N/A,#N/A,FALSE,"Interkabel P"}</definedName>
    <definedName name="aaaa_2_1_1" hidden="1">{#N/A,#N/A,FALSE,"DCF Summary";#N/A,#N/A,FALSE,"Casema";#N/A,#N/A,FALSE,"Casema NoTel";#N/A,#N/A,FALSE,"UK";#N/A,#N/A,FALSE,"RCF";#N/A,#N/A,FALSE,"Intercable CZ";#N/A,#N/A,FALSE,"Interkabel P"}</definedName>
    <definedName name="aaaa_2_1_2" hidden="1">{#N/A,#N/A,FALSE,"DCF Summary";#N/A,#N/A,FALSE,"Casema";#N/A,#N/A,FALSE,"Casema NoTel";#N/A,#N/A,FALSE,"UK";#N/A,#N/A,FALSE,"RCF";#N/A,#N/A,FALSE,"Intercable CZ";#N/A,#N/A,FALSE,"Interkabel P"}</definedName>
    <definedName name="aaaa_2_1_3" hidden="1">{#N/A,#N/A,FALSE,"DCF Summary";#N/A,#N/A,FALSE,"Casema";#N/A,#N/A,FALSE,"Casema NoTel";#N/A,#N/A,FALSE,"UK";#N/A,#N/A,FALSE,"RCF";#N/A,#N/A,FALSE,"Intercable CZ";#N/A,#N/A,FALSE,"Interkabel P"}</definedName>
    <definedName name="aaaa_2_2" hidden="1">{#N/A,#N/A,FALSE,"DCF Summary";#N/A,#N/A,FALSE,"Casema";#N/A,#N/A,FALSE,"Casema NoTel";#N/A,#N/A,FALSE,"UK";#N/A,#N/A,FALSE,"RCF";#N/A,#N/A,FALSE,"Intercable CZ";#N/A,#N/A,FALSE,"Interkabel P"}</definedName>
    <definedName name="aaaa_2_2_1" hidden="1">{#N/A,#N/A,FALSE,"DCF Summary";#N/A,#N/A,FALSE,"Casema";#N/A,#N/A,FALSE,"Casema NoTel";#N/A,#N/A,FALSE,"UK";#N/A,#N/A,FALSE,"RCF";#N/A,#N/A,FALSE,"Intercable CZ";#N/A,#N/A,FALSE,"Interkabel P"}</definedName>
    <definedName name="aaaa_2_2_2" hidden="1">{#N/A,#N/A,FALSE,"DCF Summary";#N/A,#N/A,FALSE,"Casema";#N/A,#N/A,FALSE,"Casema NoTel";#N/A,#N/A,FALSE,"UK";#N/A,#N/A,FALSE,"RCF";#N/A,#N/A,FALSE,"Intercable CZ";#N/A,#N/A,FALSE,"Interkabel P"}</definedName>
    <definedName name="aaaa_2_2_3" hidden="1">{#N/A,#N/A,FALSE,"DCF Summary";#N/A,#N/A,FALSE,"Casema";#N/A,#N/A,FALSE,"Casema NoTel";#N/A,#N/A,FALSE,"UK";#N/A,#N/A,FALSE,"RCF";#N/A,#N/A,FALSE,"Intercable CZ";#N/A,#N/A,FALSE,"Interkabel P"}</definedName>
    <definedName name="aaaa_2_3" hidden="1">{#N/A,#N/A,FALSE,"DCF Summary";#N/A,#N/A,FALSE,"Casema";#N/A,#N/A,FALSE,"Casema NoTel";#N/A,#N/A,FALSE,"UK";#N/A,#N/A,FALSE,"RCF";#N/A,#N/A,FALSE,"Intercable CZ";#N/A,#N/A,FALSE,"Interkabel P"}</definedName>
    <definedName name="aaaa_2_3_1" hidden="1">{#N/A,#N/A,FALSE,"DCF Summary";#N/A,#N/A,FALSE,"Casema";#N/A,#N/A,FALSE,"Casema NoTel";#N/A,#N/A,FALSE,"UK";#N/A,#N/A,FALSE,"RCF";#N/A,#N/A,FALSE,"Intercable CZ";#N/A,#N/A,FALSE,"Interkabel P"}</definedName>
    <definedName name="aaaa_2_3_2" hidden="1">{#N/A,#N/A,FALSE,"DCF Summary";#N/A,#N/A,FALSE,"Casema";#N/A,#N/A,FALSE,"Casema NoTel";#N/A,#N/A,FALSE,"UK";#N/A,#N/A,FALSE,"RCF";#N/A,#N/A,FALSE,"Intercable CZ";#N/A,#N/A,FALSE,"Interkabel P"}</definedName>
    <definedName name="aaaa_2_3_3" hidden="1">{#N/A,#N/A,FALSE,"DCF Summary";#N/A,#N/A,FALSE,"Casema";#N/A,#N/A,FALSE,"Casema NoTel";#N/A,#N/A,FALSE,"UK";#N/A,#N/A,FALSE,"RCF";#N/A,#N/A,FALSE,"Intercable CZ";#N/A,#N/A,FALSE,"Interkabel P"}</definedName>
    <definedName name="aaaa_2_4" hidden="1">{#N/A,#N/A,FALSE,"DCF Summary";#N/A,#N/A,FALSE,"Casema";#N/A,#N/A,FALSE,"Casema NoTel";#N/A,#N/A,FALSE,"UK";#N/A,#N/A,FALSE,"RCF";#N/A,#N/A,FALSE,"Intercable CZ";#N/A,#N/A,FALSE,"Interkabel P"}</definedName>
    <definedName name="aaaa_2_5" hidden="1">{#N/A,#N/A,FALSE,"DCF Summary";#N/A,#N/A,FALSE,"Casema";#N/A,#N/A,FALSE,"Casema NoTel";#N/A,#N/A,FALSE,"UK";#N/A,#N/A,FALSE,"RCF";#N/A,#N/A,FALSE,"Intercable CZ";#N/A,#N/A,FALSE,"Interkabel P"}</definedName>
    <definedName name="aaaa_3" hidden="1">{#N/A,#N/A,FALSE,"DCF Summary";#N/A,#N/A,FALSE,"Casema";#N/A,#N/A,FALSE,"Casema NoTel";#N/A,#N/A,FALSE,"UK";#N/A,#N/A,FALSE,"RCF";#N/A,#N/A,FALSE,"Intercable CZ";#N/A,#N/A,FALSE,"Interkabel P"}</definedName>
    <definedName name="aaaa_3_1" hidden="1">{#N/A,#N/A,FALSE,"DCF Summary";#N/A,#N/A,FALSE,"Casema";#N/A,#N/A,FALSE,"Casema NoTel";#N/A,#N/A,FALSE,"UK";#N/A,#N/A,FALSE,"RCF";#N/A,#N/A,FALSE,"Intercable CZ";#N/A,#N/A,FALSE,"Interkabel P"}</definedName>
    <definedName name="aaaa_3_2" hidden="1">{#N/A,#N/A,FALSE,"DCF Summary";#N/A,#N/A,FALSE,"Casema";#N/A,#N/A,FALSE,"Casema NoTel";#N/A,#N/A,FALSE,"UK";#N/A,#N/A,FALSE,"RCF";#N/A,#N/A,FALSE,"Intercable CZ";#N/A,#N/A,FALSE,"Interkabel P"}</definedName>
    <definedName name="aaaa_3_3" hidden="1">{#N/A,#N/A,FALSE,"DCF Summary";#N/A,#N/A,FALSE,"Casema";#N/A,#N/A,FALSE,"Casema NoTel";#N/A,#N/A,FALSE,"UK";#N/A,#N/A,FALSE,"RCF";#N/A,#N/A,FALSE,"Intercable CZ";#N/A,#N/A,FALSE,"Interkabel P"}</definedName>
    <definedName name="aaaa_4" hidden="1">{#N/A,#N/A,FALSE,"DCF Summary";#N/A,#N/A,FALSE,"Casema";#N/A,#N/A,FALSE,"Casema NoTel";#N/A,#N/A,FALSE,"UK";#N/A,#N/A,FALSE,"RCF";#N/A,#N/A,FALSE,"Intercable CZ";#N/A,#N/A,FALSE,"Interkabel P"}</definedName>
    <definedName name="aaaa_4_1" hidden="1">{#N/A,#N/A,FALSE,"DCF Summary";#N/A,#N/A,FALSE,"Casema";#N/A,#N/A,FALSE,"Casema NoTel";#N/A,#N/A,FALSE,"UK";#N/A,#N/A,FALSE,"RCF";#N/A,#N/A,FALSE,"Intercable CZ";#N/A,#N/A,FALSE,"Interkabel P"}</definedName>
    <definedName name="aaaa_4_2" hidden="1">{#N/A,#N/A,FALSE,"DCF Summary";#N/A,#N/A,FALSE,"Casema";#N/A,#N/A,FALSE,"Casema NoTel";#N/A,#N/A,FALSE,"UK";#N/A,#N/A,FALSE,"RCF";#N/A,#N/A,FALSE,"Intercable CZ";#N/A,#N/A,FALSE,"Interkabel P"}</definedName>
    <definedName name="aaaa_4_3" hidden="1">{#N/A,#N/A,FALSE,"DCF Summary";#N/A,#N/A,FALSE,"Casema";#N/A,#N/A,FALSE,"Casema NoTel";#N/A,#N/A,FALSE,"UK";#N/A,#N/A,FALSE,"RCF";#N/A,#N/A,FALSE,"Intercable CZ";#N/A,#N/A,FALSE,"Interkabel P"}</definedName>
    <definedName name="aaaa_5" hidden="1">{#N/A,#N/A,FALSE,"DCF Summary";#N/A,#N/A,FALSE,"Casema";#N/A,#N/A,FALSE,"Casema NoTel";#N/A,#N/A,FALSE,"UK";#N/A,#N/A,FALSE,"RCF";#N/A,#N/A,FALSE,"Intercable CZ";#N/A,#N/A,FALSE,"Interkabel P"}</definedName>
    <definedName name="aaaa_5_1" hidden="1">{#N/A,#N/A,FALSE,"DCF Summary";#N/A,#N/A,FALSE,"Casema";#N/A,#N/A,FALSE,"Casema NoTel";#N/A,#N/A,FALSE,"UK";#N/A,#N/A,FALSE,"RCF";#N/A,#N/A,FALSE,"Intercable CZ";#N/A,#N/A,FALSE,"Interkabel P"}</definedName>
    <definedName name="aaaa_5_2" hidden="1">{#N/A,#N/A,FALSE,"DCF Summary";#N/A,#N/A,FALSE,"Casema";#N/A,#N/A,FALSE,"Casema NoTel";#N/A,#N/A,FALSE,"UK";#N/A,#N/A,FALSE,"RCF";#N/A,#N/A,FALSE,"Intercable CZ";#N/A,#N/A,FALSE,"Interkabel P"}</definedName>
    <definedName name="aaaa_5_3" hidden="1">{#N/A,#N/A,FALSE,"DCF Summary";#N/A,#N/A,FALSE,"Casema";#N/A,#N/A,FALSE,"Casema NoTel";#N/A,#N/A,FALSE,"UK";#N/A,#N/A,FALSE,"RCF";#N/A,#N/A,FALSE,"Intercable CZ";#N/A,#N/A,FALSE,"Interkabel P"}</definedName>
    <definedName name="AAB_Addin5" hidden="1">"AAB_Description for addin 5,Description for addin 5,Description for addin 5,Description for addin 5,Description for addin 5,Description for addin 5"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AN">#REF!</definedName>
    <definedName name="ABANP">#REF!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outCompGraph">#N/A</definedName>
    <definedName name="ABSOLUTE_TIMES" hidden="1">"TEST_ITEM"</definedName>
    <definedName name="AC_01">#REF!</definedName>
    <definedName name="AC_0199">#REF!</definedName>
    <definedName name="AC_10">#REF!</definedName>
    <definedName name="AC_1090">#REF!</definedName>
    <definedName name="AC_90">#REF!</definedName>
    <definedName name="AC_99">#REF!</definedName>
    <definedName name="AC_BUTTON">#REF!</definedName>
    <definedName name="AC_DIST">#REF!</definedName>
    <definedName name="ACCEXP">#REF!</definedName>
    <definedName name="AcqCapex00" localSheetId="4">#REF!</definedName>
    <definedName name="AcqCapex00" localSheetId="3">#REF!</definedName>
    <definedName name="AcqCapex00" localSheetId="2">#REF!</definedName>
    <definedName name="AcqCapex00" localSheetId="1">#REF!</definedName>
    <definedName name="AcqCapex00">#REF!</definedName>
    <definedName name="AcqCapex01" localSheetId="4">#REF!</definedName>
    <definedName name="AcqCapex01" localSheetId="3">#REF!</definedName>
    <definedName name="AcqCapex01" localSheetId="2">#REF!</definedName>
    <definedName name="AcqCapex01" localSheetId="1">#REF!</definedName>
    <definedName name="AcqCapex01">#REF!</definedName>
    <definedName name="AcqCapex02" localSheetId="4">#REF!</definedName>
    <definedName name="AcqCapex02" localSheetId="3">#REF!</definedName>
    <definedName name="AcqCapex02" localSheetId="2">#REF!</definedName>
    <definedName name="AcqCapex02" localSheetId="1">#REF!</definedName>
    <definedName name="AcqCapex02">#REF!</definedName>
    <definedName name="AcqCapex03" localSheetId="4">#REF!</definedName>
    <definedName name="AcqCapex03" localSheetId="3">#REF!</definedName>
    <definedName name="AcqCapex03" localSheetId="2">#REF!</definedName>
    <definedName name="AcqCapex03" localSheetId="1">#REF!</definedName>
    <definedName name="AcqCapex03">#REF!</definedName>
    <definedName name="AcqCapex04" localSheetId="4">#REF!</definedName>
    <definedName name="AcqCapex04" localSheetId="3">#REF!</definedName>
    <definedName name="AcqCapex04" localSheetId="2">#REF!</definedName>
    <definedName name="AcqCapex04" localSheetId="1">#REF!</definedName>
    <definedName name="AcqCapex04">#REF!</definedName>
    <definedName name="AcqCapex05" localSheetId="4">#REF!</definedName>
    <definedName name="AcqCapex05" localSheetId="3">#REF!</definedName>
    <definedName name="AcqCapex05" localSheetId="2">#REF!</definedName>
    <definedName name="AcqCapex05" localSheetId="1">#REF!</definedName>
    <definedName name="AcqCapex05">#REF!</definedName>
    <definedName name="AcqCapex06" localSheetId="4">#REF!</definedName>
    <definedName name="AcqCapex06" localSheetId="3">#REF!</definedName>
    <definedName name="AcqCapex06" localSheetId="2">#REF!</definedName>
    <definedName name="AcqCapex06" localSheetId="1">#REF!</definedName>
    <definedName name="AcqCapex06">#REF!</definedName>
    <definedName name="AcqCapex07" localSheetId="4">#REF!</definedName>
    <definedName name="AcqCapex07" localSheetId="3">#REF!</definedName>
    <definedName name="AcqCapex07" localSheetId="2">#REF!</definedName>
    <definedName name="AcqCapex07" localSheetId="1">#REF!</definedName>
    <definedName name="AcqCapex07">#REF!</definedName>
    <definedName name="AcqCapex08" localSheetId="4">#REF!</definedName>
    <definedName name="AcqCapex08" localSheetId="3">#REF!</definedName>
    <definedName name="AcqCapex08" localSheetId="2">#REF!</definedName>
    <definedName name="AcqCapex08" localSheetId="1">#REF!</definedName>
    <definedName name="AcqCapex08">#REF!</definedName>
    <definedName name="AcqCapex09" localSheetId="4">#REF!</definedName>
    <definedName name="AcqCapex09" localSheetId="3">#REF!</definedName>
    <definedName name="AcqCapex09" localSheetId="2">#REF!</definedName>
    <definedName name="AcqCapex09" localSheetId="1">#REF!</definedName>
    <definedName name="AcqCapex09">#REF!</definedName>
    <definedName name="AcqCapex10" localSheetId="4">#REF!</definedName>
    <definedName name="AcqCapex10" localSheetId="3">#REF!</definedName>
    <definedName name="AcqCapex10" localSheetId="2">#REF!</definedName>
    <definedName name="AcqCapex10" localSheetId="1">#REF!</definedName>
    <definedName name="AcqCapex10">#REF!</definedName>
    <definedName name="AcqCapex99" localSheetId="4">#REF!</definedName>
    <definedName name="AcqCapex99" localSheetId="3">#REF!</definedName>
    <definedName name="AcqCapex99" localSheetId="2">#REF!</definedName>
    <definedName name="AcqCapex99" localSheetId="1">#REF!</definedName>
    <definedName name="AcqCapex99">#REF!</definedName>
    <definedName name="activities" hidden="1">{#N/A,#N/A,FALSE,"ASSETS";#N/A,#N/A,FALSE,"LIABILITIES";#N/A,#N/A,FALSE,"INCOME";#N/A,#N/A,FALSE,"CASHFLW1";#N/A,#N/A,FALSE,"CASHFLW2";#N/A,#N/A,FALSE,"SUPP-OPERATING"}</definedName>
    <definedName name="ACTUAL">#REF!</definedName>
    <definedName name="ad" hidden="1">{"CHART",#N/A,FALSE,"Arch Communications"}</definedName>
    <definedName name="ad_1" hidden="1">{"CHART",#N/A,FALSE,"Arch Communications"}</definedName>
    <definedName name="ad_2" hidden="1">{"CHART",#N/A,FALSE,"Arch Communications"}</definedName>
    <definedName name="ad_3" hidden="1">{"CHART",#N/A,FALSE,"Arch Communications"}</definedName>
    <definedName name="ad_4" hidden="1">{"CHART",#N/A,FALSE,"Arch Communications"}</definedName>
    <definedName name="adfs" localSheetId="3">#N/A</definedName>
    <definedName name="adfs" localSheetId="2">#N/A</definedName>
    <definedName name="adfs" localSheetId="1">#N/A</definedName>
    <definedName name="adfs">#N/A</definedName>
    <definedName name="adsa" localSheetId="2">#REF!</definedName>
    <definedName name="adsa" localSheetId="1">#REF!</definedName>
    <definedName name="adsa">#REF!</definedName>
    <definedName name="AECO" localSheetId="3">#REF!</definedName>
    <definedName name="AECO" localSheetId="2">#REF!</definedName>
    <definedName name="AECO" localSheetId="1">#REF!</definedName>
    <definedName name="AECO">#REF!</definedName>
    <definedName name="allendome" localSheetId="4">#REF!</definedName>
    <definedName name="allendome" localSheetId="3">#REF!</definedName>
    <definedName name="allendome" localSheetId="2">#REF!</definedName>
    <definedName name="allendome" localSheetId="1">#REF!</definedName>
    <definedName name="allendome">#REF!</definedName>
    <definedName name="anahuac" localSheetId="4">#REF!</definedName>
    <definedName name="anahuac" localSheetId="3">#REF!</definedName>
    <definedName name="anahuac" localSheetId="2">#REF!</definedName>
    <definedName name="anahuac" localSheetId="1">#REF!</definedName>
    <definedName name="anahuac">#REF!</definedName>
    <definedName name="ANS" localSheetId="2">#REF!</definedName>
    <definedName name="ANS" localSheetId="1">#REF!</definedName>
    <definedName name="ANS">#REF!</definedName>
    <definedName name="anscount" hidden="1">3</definedName>
    <definedName name="APPROVAL1">#REF!</definedName>
    <definedName name="APPROVAL2">#REF!</definedName>
    <definedName name="APPROVAL3">#REF!</definedName>
    <definedName name="APPROVAL4">#REF!</definedName>
    <definedName name="APPROVAL5">#REF!</definedName>
    <definedName name="APPROVAL6">#REF!</definedName>
    <definedName name="Aquistion_Multiple">#REF!</definedName>
    <definedName name="arbuckle" localSheetId="4">#REF!</definedName>
    <definedName name="arbuckle" localSheetId="3">#REF!</definedName>
    <definedName name="arbuckle" localSheetId="2">#REF!</definedName>
    <definedName name="arbuckle" localSheetId="1">#REF!</definedName>
    <definedName name="arbuckle">#REF!</definedName>
    <definedName name="arcavgshos00" localSheetId="3">#REF!</definedName>
    <definedName name="arcavgshos00" localSheetId="2">#REF!</definedName>
    <definedName name="arcavgshos00" localSheetId="1">#REF!</definedName>
    <definedName name="arcavgshos00">#REF!</definedName>
    <definedName name="arcltdebt01" localSheetId="3">#REF!</definedName>
    <definedName name="arcltdebt01" localSheetId="2">#REF!</definedName>
    <definedName name="arcltdebt01" localSheetId="1">#REF!</definedName>
    <definedName name="arcltdebt01">#REF!</definedName>
    <definedName name="arcni00" localSheetId="3">#REF!</definedName>
    <definedName name="arcni00" localSheetId="2">#REF!</definedName>
    <definedName name="arcni00" localSheetId="1">#REF!</definedName>
    <definedName name="arcni00">#REF!</definedName>
    <definedName name="arcrepcf01" localSheetId="3">#REF!</definedName>
    <definedName name="arcrepcf01" localSheetId="2">#REF!</definedName>
    <definedName name="arcrepcf01" localSheetId="1">#REF!</definedName>
    <definedName name="arcrepcf01">#REF!</definedName>
    <definedName name="area_avg">#REF!</definedName>
    <definedName name="AREA_o2">#REF!</definedName>
    <definedName name="area_p10">#REF!</definedName>
    <definedName name="area_p90">#REF!</definedName>
    <definedName name="AREA_u">#REF!</definedName>
    <definedName name="Area1" localSheetId="3">#REF!</definedName>
    <definedName name="Area1" localSheetId="2">#REF!</definedName>
    <definedName name="Area1" localSheetId="1">#REF!</definedName>
    <definedName name="Area1">#REF!</definedName>
    <definedName name="Area1_ind" localSheetId="3">#REF!</definedName>
    <definedName name="Area1_ind" localSheetId="2">#REF!</definedName>
    <definedName name="Area1_ind" localSheetId="1">#REF!</definedName>
    <definedName name="Area1_ind">#REF!</definedName>
    <definedName name="as" localSheetId="2">#REF!</definedName>
    <definedName name="as" localSheetId="1">#REF!</definedName>
    <definedName name="as">#REF!</definedName>
    <definedName name="AS2DocOpenMode" hidden="1">"AS2DocumentEdit"</definedName>
    <definedName name="asdasfdasd" localSheetId="2">#REF!</definedName>
    <definedName name="asdasfdasd" localSheetId="1">#REF!</definedName>
    <definedName name="asdasfdasd">#REF!</definedName>
    <definedName name="asddasfasdf" localSheetId="2" hidden="1">#REF!</definedName>
    <definedName name="asddasfasdf" localSheetId="1" hidden="1">#REF!</definedName>
    <definedName name="asddasfasdf" hidden="1">#REF!</definedName>
    <definedName name="asdf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asdfg" hidden="1">{#N/A,#N/A,FALSE,"Corp Csh Flw";#N/A,#N/A,FALSE,"Corp BalSht"}</definedName>
    <definedName name="asdfg_1" hidden="1">{#N/A,#N/A,FALSE,"Corp Csh Flw";#N/A,#N/A,FALSE,"Corp BalSht"}</definedName>
    <definedName name="asdfg_1_1" hidden="1">{#N/A,#N/A,FALSE,"Corp Csh Flw";#N/A,#N/A,FALSE,"Corp BalSht"}</definedName>
    <definedName name="asdfg_1_2" hidden="1">{#N/A,#N/A,FALSE,"Corp Csh Flw";#N/A,#N/A,FALSE,"Corp BalSht"}</definedName>
    <definedName name="asdfg_1_3" hidden="1">{#N/A,#N/A,FALSE,"Corp Csh Flw";#N/A,#N/A,FALSE,"Corp BalSht"}</definedName>
    <definedName name="asdfg_2" hidden="1">{#N/A,#N/A,FALSE,"Corp Csh Flw";#N/A,#N/A,FALSE,"Corp BalSht"}</definedName>
    <definedName name="asdfg_2_1" hidden="1">{#N/A,#N/A,FALSE,"Corp Csh Flw";#N/A,#N/A,FALSE,"Corp BalSht"}</definedName>
    <definedName name="asdfg_2_2" hidden="1">{#N/A,#N/A,FALSE,"Corp Csh Flw";#N/A,#N/A,FALSE,"Corp BalSht"}</definedName>
    <definedName name="asdfg_2_3" hidden="1">{#N/A,#N/A,FALSE,"Corp Csh Flw";#N/A,#N/A,FALSE,"Corp BalSht"}</definedName>
    <definedName name="asdfg_3" hidden="1">{#N/A,#N/A,FALSE,"Corp Csh Flw";#N/A,#N/A,FALSE,"Corp BalSht"}</definedName>
    <definedName name="asdfg_3_1" hidden="1">{#N/A,#N/A,FALSE,"Corp Csh Flw";#N/A,#N/A,FALSE,"Corp BalSht"}</definedName>
    <definedName name="asdfg_3_2" hidden="1">{#N/A,#N/A,FALSE,"Corp Csh Flw";#N/A,#N/A,FALSE,"Corp BalSht"}</definedName>
    <definedName name="asdfg_3_3" hidden="1">{#N/A,#N/A,FALSE,"Corp Csh Flw";#N/A,#N/A,FALSE,"Corp BalSht"}</definedName>
    <definedName name="asdfg_4" hidden="1">{#N/A,#N/A,FALSE,"Corp Csh Flw";#N/A,#N/A,FALSE,"Corp BalSht"}</definedName>
    <definedName name="asdfg_5" hidden="1">{#N/A,#N/A,FALSE,"Corp Csh Flw";#N/A,#N/A,FALSE,"Corp BalSht"}</definedName>
    <definedName name="asdfs" localSheetId="2">#REF!</definedName>
    <definedName name="asdfs" localSheetId="1">#REF!</definedName>
    <definedName name="asdfs">#REF!</definedName>
    <definedName name="asdlikjafsdf" localSheetId="2">#REF!</definedName>
    <definedName name="asdlikjafsdf" localSheetId="1">#REF!</definedName>
    <definedName name="asdlikjafsdf">#REF!</definedName>
    <definedName name="asfasdfa" hidden="1">{"top",#N/A,TRUE,"Detail";"next",#N/A,TRUE,"Detail";"then",#N/A,TRUE,"Detail";"and",#N/A,TRUE,"Detail";"inaddition",#N/A,TRUE,"Detail";"finally",#N/A,TRUE,"Detail"}</definedName>
    <definedName name="asfasdfa_1" hidden="1">{"top",#N/A,TRUE,"Detail";"next",#N/A,TRUE,"Detail";"then",#N/A,TRUE,"Detail";"and",#N/A,TRUE,"Detail";"inaddition",#N/A,TRUE,"Detail";"finally",#N/A,TRUE,"Detail"}</definedName>
    <definedName name="asfasdfa_1_1" hidden="1">{"top",#N/A,TRUE,"Detail";"next",#N/A,TRUE,"Detail";"then",#N/A,TRUE,"Detail";"and",#N/A,TRUE,"Detail";"inaddition",#N/A,TRUE,"Detail";"finally",#N/A,TRUE,"Detail"}</definedName>
    <definedName name="asfasdfa_1_2" hidden="1">{"top",#N/A,TRUE,"Detail";"next",#N/A,TRUE,"Detail";"then",#N/A,TRUE,"Detail";"and",#N/A,TRUE,"Detail";"inaddition",#N/A,TRUE,"Detail";"finally",#N/A,TRUE,"Detail"}</definedName>
    <definedName name="asfasdfa_1_3" hidden="1">{"top",#N/A,TRUE,"Detail";"next",#N/A,TRUE,"Detail";"then",#N/A,TRUE,"Detail";"and",#N/A,TRUE,"Detail";"inaddition",#N/A,TRUE,"Detail";"finally",#N/A,TRUE,"Detail"}</definedName>
    <definedName name="asfasdfa_2" hidden="1">{"top",#N/A,TRUE,"Detail";"next",#N/A,TRUE,"Detail";"then",#N/A,TRUE,"Detail";"and",#N/A,TRUE,"Detail";"inaddition",#N/A,TRUE,"Detail";"finally",#N/A,TRUE,"Detail"}</definedName>
    <definedName name="asfasdfa_2_1" hidden="1">{"top",#N/A,TRUE,"Detail";"next",#N/A,TRUE,"Detail";"then",#N/A,TRUE,"Detail";"and",#N/A,TRUE,"Detail";"inaddition",#N/A,TRUE,"Detail";"finally",#N/A,TRUE,"Detail"}</definedName>
    <definedName name="asfasdfa_2_2" hidden="1">{"top",#N/A,TRUE,"Detail";"next",#N/A,TRUE,"Detail";"then",#N/A,TRUE,"Detail";"and",#N/A,TRUE,"Detail";"inaddition",#N/A,TRUE,"Detail";"finally",#N/A,TRUE,"Detail"}</definedName>
    <definedName name="asfasdfa_2_3" hidden="1">{"top",#N/A,TRUE,"Detail";"next",#N/A,TRUE,"Detail";"then",#N/A,TRUE,"Detail";"and",#N/A,TRUE,"Detail";"inaddition",#N/A,TRUE,"Detail";"finally",#N/A,TRUE,"Detail"}</definedName>
    <definedName name="asfasdfa_3" hidden="1">{"top",#N/A,TRUE,"Detail";"next",#N/A,TRUE,"Detail";"then",#N/A,TRUE,"Detail";"and",#N/A,TRUE,"Detail";"inaddition",#N/A,TRUE,"Detail";"finally",#N/A,TRUE,"Detail"}</definedName>
    <definedName name="asfasdfa_3_1" hidden="1">{"top",#N/A,TRUE,"Detail";"next",#N/A,TRUE,"Detail";"then",#N/A,TRUE,"Detail";"and",#N/A,TRUE,"Detail";"inaddition",#N/A,TRUE,"Detail";"finally",#N/A,TRUE,"Detail"}</definedName>
    <definedName name="asfasdfa_3_2" hidden="1">{"top",#N/A,TRUE,"Detail";"next",#N/A,TRUE,"Detail";"then",#N/A,TRUE,"Detail";"and",#N/A,TRUE,"Detail";"inaddition",#N/A,TRUE,"Detail";"finally",#N/A,TRUE,"Detail"}</definedName>
    <definedName name="asfasdfa_3_3" hidden="1">{"top",#N/A,TRUE,"Detail";"next",#N/A,TRUE,"Detail";"then",#N/A,TRUE,"Detail";"and",#N/A,TRUE,"Detail";"inaddition",#N/A,TRUE,"Detail";"finally",#N/A,TRUE,"Detail"}</definedName>
    <definedName name="asfasdfa_4" hidden="1">{"top",#N/A,TRUE,"Detail";"next",#N/A,TRUE,"Detail";"then",#N/A,TRUE,"Detail";"and",#N/A,TRUE,"Detail";"inaddition",#N/A,TRUE,"Detail";"finally",#N/A,TRUE,"Detail"}</definedName>
    <definedName name="asfasdfa_5" hidden="1">{"top",#N/A,TRUE,"Detail";"next",#N/A,TRUE,"Detail";"then",#N/A,TRUE,"Detail";"and",#N/A,TRUE,"Detail";"inaddition",#N/A,TRUE,"Detail";"finally",#N/A,TRUE,"Detail"}</definedName>
    <definedName name="asfgjg" hidden="1">{"Pulp Production",#N/A,FALSE,"Pulp";"Pulp Earnings",#N/A,FALSE,"Pulp"}</definedName>
    <definedName name="asfgjg_1" hidden="1">{"Pulp Production",#N/A,FALSE,"Pulp";"Pulp Earnings",#N/A,FALSE,"Pulp"}</definedName>
    <definedName name="asfgjg_1_1" hidden="1">{"Pulp Production",#N/A,FALSE,"Pulp";"Pulp Earnings",#N/A,FALSE,"Pulp"}</definedName>
    <definedName name="asfgjg_1_2" hidden="1">{"Pulp Production",#N/A,FALSE,"Pulp";"Pulp Earnings",#N/A,FALSE,"Pulp"}</definedName>
    <definedName name="asfgjg_1_3" hidden="1">{"Pulp Production",#N/A,FALSE,"Pulp";"Pulp Earnings",#N/A,FALSE,"Pulp"}</definedName>
    <definedName name="asfgjg_2" hidden="1">{"Pulp Production",#N/A,FALSE,"Pulp";"Pulp Earnings",#N/A,FALSE,"Pulp"}</definedName>
    <definedName name="asfgjg_2_1" hidden="1">{"Pulp Production",#N/A,FALSE,"Pulp";"Pulp Earnings",#N/A,FALSE,"Pulp"}</definedName>
    <definedName name="asfgjg_2_2" hidden="1">{"Pulp Production",#N/A,FALSE,"Pulp";"Pulp Earnings",#N/A,FALSE,"Pulp"}</definedName>
    <definedName name="asfgjg_2_3" hidden="1">{"Pulp Production",#N/A,FALSE,"Pulp";"Pulp Earnings",#N/A,FALSE,"Pulp"}</definedName>
    <definedName name="asfgjg_3" hidden="1">{"Pulp Production",#N/A,FALSE,"Pulp";"Pulp Earnings",#N/A,FALSE,"Pulp"}</definedName>
    <definedName name="asfgjg_3_1" hidden="1">{"Pulp Production",#N/A,FALSE,"Pulp";"Pulp Earnings",#N/A,FALSE,"Pulp"}</definedName>
    <definedName name="asfgjg_3_2" hidden="1">{"Pulp Production",#N/A,FALSE,"Pulp";"Pulp Earnings",#N/A,FALSE,"Pulp"}</definedName>
    <definedName name="asfgjg_3_3" hidden="1">{"Pulp Production",#N/A,FALSE,"Pulp";"Pulp Earnings",#N/A,FALSE,"Pulp"}</definedName>
    <definedName name="asfgjg_4" hidden="1">{"Pulp Production",#N/A,FALSE,"Pulp";"Pulp Earnings",#N/A,FALSE,"Pulp"}</definedName>
    <definedName name="asfgjg_5" hidden="1">{"Pulp Production",#N/A,FALSE,"Pulp";"Pulp Earnings",#N/A,FALSE,"Pulp"}</definedName>
    <definedName name="ASSUMPTIONS" localSheetId="4">#REF!</definedName>
    <definedName name="ASSUMPTIONS" localSheetId="3">#REF!</definedName>
    <definedName name="ASSUMPTIONS" localSheetId="2">#REF!</definedName>
    <definedName name="ASSUMPTIONS" localSheetId="1">#REF!</definedName>
    <definedName name="ASSUMPTIONS">#REF!</definedName>
    <definedName name="August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gust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AUTOS">#REF!</definedName>
    <definedName name="AxesFormat">#N/A</definedName>
    <definedName name="b">#REF!</definedName>
    <definedName name="B1_D">#REF!</definedName>
    <definedName name="B1_MEAN_D">#REF!</definedName>
    <definedName name="B1_MEAN_S">#REF!</definedName>
    <definedName name="B1_S">#REF!</definedName>
    <definedName name="B1_TRUNC_D">#REF!</definedName>
    <definedName name="B1_TRUNC_S">#REF!</definedName>
    <definedName name="B2_MEAN_D">#REF!</definedName>
    <definedName name="B2_MEAN_S">#REF!</definedName>
    <definedName name="B2_NO_B1">#REF!</definedName>
    <definedName name="B2_TRUNC_D">#REF!</definedName>
    <definedName name="B2_TRUNC_S">#REF!</definedName>
    <definedName name="B3_MEAN_D">#REF!</definedName>
    <definedName name="B3_MEAN_S">#REF!</definedName>
    <definedName name="B3_TRUNC_D">#REF!</definedName>
    <definedName name="B3_TRUNC_S">#REF!</definedName>
    <definedName name="BackFromCompanySelector">#N/A</definedName>
    <definedName name="BackFromItemSelect">#N/A</definedName>
    <definedName name="BadDebt">#REF!</definedName>
    <definedName name="BadDebtP">#REF!</definedName>
    <definedName name="Balance">#REF!</definedName>
    <definedName name="Balance_Sheet" localSheetId="4">#REF!</definedName>
    <definedName name="Balance_Sheet" localSheetId="3">#REF!</definedName>
    <definedName name="Balance_Sheet" localSheetId="2">#REF!</definedName>
    <definedName name="Balance_Sheet" localSheetId="1">#REF!</definedName>
    <definedName name="Balance_Sheet">#REF!</definedName>
    <definedName name="BALCOMP">#REF!</definedName>
    <definedName name="BALST1">#REF!</definedName>
    <definedName name="BALST2">#REF!</definedName>
    <definedName name="BaseYear" localSheetId="4">#REF!</definedName>
    <definedName name="BaseYear" localSheetId="3">#REF!</definedName>
    <definedName name="BaseYear" localSheetId="2">#REF!</definedName>
    <definedName name="BaseYear" localSheetId="1">#REF!</definedName>
    <definedName name="BaseYear">#REF!</definedName>
    <definedName name="BaseYear2" localSheetId="4">#REF!</definedName>
    <definedName name="BaseYear2" localSheetId="3">#REF!</definedName>
    <definedName name="BaseYear2" localSheetId="2">#REF!</definedName>
    <definedName name="BaseYear2" localSheetId="1">#REF!</definedName>
    <definedName name="BaseYear2">#REF!</definedName>
    <definedName name="bauerranch" localSheetId="4">#REF!</definedName>
    <definedName name="bauerranch" localSheetId="3">#REF!</definedName>
    <definedName name="bauerranch" localSheetId="2">#REF!</definedName>
    <definedName name="bauerranch" localSheetId="1">#REF!</definedName>
    <definedName name="bauerranch">#REF!</definedName>
    <definedName name="bayouchoupique" localSheetId="4">#REF!</definedName>
    <definedName name="bayouchoupique" localSheetId="3">#REF!</definedName>
    <definedName name="bayouchoupique" localSheetId="2">#REF!</definedName>
    <definedName name="bayouchoupique" localSheetId="1">#REF!</definedName>
    <definedName name="bayouchoupique">#REF!</definedName>
    <definedName name="bayoushaferramos" localSheetId="4">#REF!</definedName>
    <definedName name="bayoushaferramos" localSheetId="3">#REF!</definedName>
    <definedName name="bayoushaferramos" localSheetId="2">#REF!</definedName>
    <definedName name="bayoushaferramos" localSheetId="1">#REF!</definedName>
    <definedName name="bayoushaferramos">#REF!</definedName>
    <definedName name="bb">#REF!</definedName>
    <definedName name="befs">#REF!</definedName>
    <definedName name="Beg_Date">#REF!</definedName>
    <definedName name="Benchmark" localSheetId="3">#REF!</definedName>
    <definedName name="Benchmark" localSheetId="2">#REF!</definedName>
    <definedName name="Benchmark" localSheetId="1">#REF!</definedName>
    <definedName name="Benchmark">#REF!</definedName>
    <definedName name="Benchmarks" localSheetId="3">#REF!</definedName>
    <definedName name="Benchmarks" localSheetId="2">#REF!</definedName>
    <definedName name="Benchmarks" localSheetId="1">#REF!</definedName>
    <definedName name="Benchmarks">#REF!</definedName>
    <definedName name="BIG">#N/A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cklakeeast" localSheetId="4">#REF!</definedName>
    <definedName name="blacklakeeast" localSheetId="3">#REF!</definedName>
    <definedName name="blacklakeeast" localSheetId="2">#REF!</definedName>
    <definedName name="blacklakeeast" localSheetId="1">#REF!</definedName>
    <definedName name="blacklakeeast">#REF!</definedName>
    <definedName name="Blah" hidden="1">#REF!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localSheetId="2">#REF!</definedName>
    <definedName name="BLANK1" localSheetId="1">#REF!</definedName>
    <definedName name="BLANK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2" localSheetId="3" hidden="1">#REF!</definedName>
    <definedName name="BLPH2" localSheetId="2" hidden="1">#REF!</definedName>
    <definedName name="BLPH2" localSheetId="1" hidden="1">#REF!</definedName>
    <definedName name="BLPH2" hidden="1">#REF!</definedName>
    <definedName name="BLPH3" localSheetId="3" hidden="1">#REF!</definedName>
    <definedName name="BLPH3" localSheetId="2" hidden="1">#REF!</definedName>
    <definedName name="BLPH3" localSheetId="1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8" hidden="1">#REF!</definedName>
    <definedName name="BLPH9" hidden="1">#REF!</definedName>
    <definedName name="Board">#REF!</definedName>
    <definedName name="boe_unit_value" localSheetId="3">#REF!</definedName>
    <definedName name="boe_unit_value" localSheetId="2">#REF!</definedName>
    <definedName name="boe_unit_value" localSheetId="1">#REF!</definedName>
    <definedName name="boe_unit_value">#REF!</definedName>
    <definedName name="BORDCOLSUMMARY" localSheetId="4">#REF!</definedName>
    <definedName name="BORDCOLSUMMARY" localSheetId="3">#REF!</definedName>
    <definedName name="BORDCOLSUMMARY" localSheetId="2">#REF!</definedName>
    <definedName name="BORDCOLSUMMARY" localSheetId="1">#REF!</definedName>
    <definedName name="BORDCOLSUMMARY">#REF!</definedName>
    <definedName name="boring" hidden="1">{"Page1",#N/A,FALSE,"CompCo";"Page2",#N/A,FALSE,"CompCo"}</definedName>
    <definedName name="boring_1" hidden="1">{"Page1",#N/A,FALSE,"CompCo";"Page2",#N/A,FALSE,"CompCo"}</definedName>
    <definedName name="boring_1_1" hidden="1">{"Page1",#N/A,FALSE,"CompCo";"Page2",#N/A,FALSE,"CompCo"}</definedName>
    <definedName name="boring_1_1_1" hidden="1">{"Page1",#N/A,FALSE,"CompCo";"Page2",#N/A,FALSE,"CompCo"}</definedName>
    <definedName name="boring_1_1_2" hidden="1">{"Page1",#N/A,FALSE,"CompCo";"Page2",#N/A,FALSE,"CompCo"}</definedName>
    <definedName name="boring_1_1_3" hidden="1">{"Page1",#N/A,FALSE,"CompCo";"Page2",#N/A,FALSE,"CompCo"}</definedName>
    <definedName name="boring_1_2" hidden="1">{"Page1",#N/A,FALSE,"CompCo";"Page2",#N/A,FALSE,"CompCo"}</definedName>
    <definedName name="boring_1_2_1" hidden="1">{"Page1",#N/A,FALSE,"CompCo";"Page2",#N/A,FALSE,"CompCo"}</definedName>
    <definedName name="boring_1_2_2" hidden="1">{"Page1",#N/A,FALSE,"CompCo";"Page2",#N/A,FALSE,"CompCo"}</definedName>
    <definedName name="boring_1_2_3" hidden="1">{"Page1",#N/A,FALSE,"CompCo";"Page2",#N/A,FALSE,"CompCo"}</definedName>
    <definedName name="boring_1_3" hidden="1">{"Page1",#N/A,FALSE,"CompCo";"Page2",#N/A,FALSE,"CompCo"}</definedName>
    <definedName name="boring_1_3_1" hidden="1">{"Page1",#N/A,FALSE,"CompCo";"Page2",#N/A,FALSE,"CompCo"}</definedName>
    <definedName name="boring_1_3_2" hidden="1">{"Page1",#N/A,FALSE,"CompCo";"Page2",#N/A,FALSE,"CompCo"}</definedName>
    <definedName name="boring_1_3_3" hidden="1">{"Page1",#N/A,FALSE,"CompCo";"Page2",#N/A,FALSE,"CompCo"}</definedName>
    <definedName name="boring_1_4" hidden="1">{"Page1",#N/A,FALSE,"CompCo";"Page2",#N/A,FALSE,"CompCo"}</definedName>
    <definedName name="boring_1_5" hidden="1">{"Page1",#N/A,FALSE,"CompCo";"Page2",#N/A,FALSE,"CompCo"}</definedName>
    <definedName name="boring_2" hidden="1">{"Page1",#N/A,FALSE,"CompCo";"Page2",#N/A,FALSE,"CompCo"}</definedName>
    <definedName name="boring_2_1" hidden="1">{"Page1",#N/A,FALSE,"CompCo";"Page2",#N/A,FALSE,"CompCo"}</definedName>
    <definedName name="boring_2_2" hidden="1">{"Page1",#N/A,FALSE,"CompCo";"Page2",#N/A,FALSE,"CompCo"}</definedName>
    <definedName name="boring_2_3" hidden="1">{"Page1",#N/A,FALSE,"CompCo";"Page2",#N/A,FALSE,"CompCo"}</definedName>
    <definedName name="boring_3" hidden="1">{"Page1",#N/A,FALSE,"CompCo";"Page2",#N/A,FALSE,"CompCo"}</definedName>
    <definedName name="boring_3_1" hidden="1">{"Page1",#N/A,FALSE,"CompCo";"Page2",#N/A,FALSE,"CompCo"}</definedName>
    <definedName name="boring_3_2" hidden="1">{"Page1",#N/A,FALSE,"CompCo";"Page2",#N/A,FALSE,"CompCo"}</definedName>
    <definedName name="boring_3_3" hidden="1">{"Page1",#N/A,FALSE,"CompCo";"Page2",#N/A,FALSE,"CompCo"}</definedName>
    <definedName name="boring_4" hidden="1">{"Page1",#N/A,FALSE,"CompCo";"Page2",#N/A,FALSE,"CompCo"}</definedName>
    <definedName name="boring_4_1" hidden="1">{"Page1",#N/A,FALSE,"CompCo";"Page2",#N/A,FALSE,"CompCo"}</definedName>
    <definedName name="boring_4_2" hidden="1">{"Page1",#N/A,FALSE,"CompCo";"Page2",#N/A,FALSE,"CompCo"}</definedName>
    <definedName name="boring_4_3" hidden="1">{"Page1",#N/A,FALSE,"CompCo";"Page2",#N/A,FALSE,"CompCo"}</definedName>
    <definedName name="boring_5" hidden="1">{"Page1",#N/A,FALSE,"CompCo";"Page2",#N/A,FALSE,"CompCo"}</definedName>
    <definedName name="BOTTOM_RT_CHARTAREA">#REF!</definedName>
    <definedName name="BR_DHC">#REF!</definedName>
    <definedName name="BR_HIGH_TRUNC">#REF!</definedName>
    <definedName name="BR_LOW_TRUNC">#REF!</definedName>
    <definedName name="Br_Mean">#REF!</definedName>
    <definedName name="Br_Mean_Logs">#REF!</definedName>
    <definedName name="Br_Pc">#REF!</definedName>
    <definedName name="Br_Risked_Mean">#REF!</definedName>
    <definedName name="Br_Risked_Var">#REF!</definedName>
    <definedName name="Br_Trunc_Mean">#REF!</definedName>
    <definedName name="Br_Trunc_Var">#REF!</definedName>
    <definedName name="Br_Trunc_Var_Logs">#REF!</definedName>
    <definedName name="Br_Var">#REF!</definedName>
    <definedName name="Br_Var_Logs">#REF!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s" hidden="1">{#N/A,#N/A,FALSE,"Acq-Val";#N/A,#N/A,FALSE,"Acq-Mult Val"}</definedName>
    <definedName name="bs_1" hidden="1">{#N/A,#N/A,FALSE,"Acq-Val";#N/A,#N/A,FALSE,"Acq-Mult Val"}</definedName>
    <definedName name="bs_2" hidden="1">{#N/A,#N/A,FALSE,"Acq-Val";#N/A,#N/A,FALSE,"Acq-Mult Val"}</definedName>
    <definedName name="bs_3" hidden="1">{#N/A,#N/A,FALSE,"Acq-Val";#N/A,#N/A,FALSE,"Acq-Mult Val"}</definedName>
    <definedName name="bs_4" hidden="1">{#N/A,#N/A,FALSE,"Acq-Val";#N/A,#N/A,FALSE,"Acq-Mult Val"}</definedName>
    <definedName name="BShr00" localSheetId="4">#REF!</definedName>
    <definedName name="BShr00" localSheetId="3">#REF!</definedName>
    <definedName name="BShr00" localSheetId="2">#REF!</definedName>
    <definedName name="BShr00" localSheetId="1">#REF!</definedName>
    <definedName name="BShr00">#REF!</definedName>
    <definedName name="BShr01" localSheetId="4">#REF!</definedName>
    <definedName name="BShr01" localSheetId="3">#REF!</definedName>
    <definedName name="BShr01" localSheetId="2">#REF!</definedName>
    <definedName name="BShr01" localSheetId="1">#REF!</definedName>
    <definedName name="BShr01">#REF!</definedName>
    <definedName name="BShr02" localSheetId="4">#REF!</definedName>
    <definedName name="BShr02" localSheetId="3">#REF!</definedName>
    <definedName name="BShr02" localSheetId="2">#REF!</definedName>
    <definedName name="BShr02" localSheetId="1">#REF!</definedName>
    <definedName name="BShr02">#REF!</definedName>
    <definedName name="BShr03" localSheetId="4">#REF!</definedName>
    <definedName name="BShr03" localSheetId="3">#REF!</definedName>
    <definedName name="BShr03" localSheetId="2">#REF!</definedName>
    <definedName name="BShr03" localSheetId="1">#REF!</definedName>
    <definedName name="BShr03">#REF!</definedName>
    <definedName name="BShr04" localSheetId="4">#REF!</definedName>
    <definedName name="BShr04" localSheetId="3">#REF!</definedName>
    <definedName name="BShr04" localSheetId="2">#REF!</definedName>
    <definedName name="BShr04" localSheetId="1">#REF!</definedName>
    <definedName name="BShr04">#REF!</definedName>
    <definedName name="BShr05" localSheetId="4">#REF!</definedName>
    <definedName name="BShr05" localSheetId="3">#REF!</definedName>
    <definedName name="BShr05" localSheetId="2">#REF!</definedName>
    <definedName name="BShr05" localSheetId="1">#REF!</definedName>
    <definedName name="BShr05">#REF!</definedName>
    <definedName name="BShr06" localSheetId="4">#REF!</definedName>
    <definedName name="BShr06" localSheetId="3">#REF!</definedName>
    <definedName name="BShr06" localSheetId="2">#REF!</definedName>
    <definedName name="BShr06" localSheetId="1">#REF!</definedName>
    <definedName name="BShr06">#REF!</definedName>
    <definedName name="BShr07" localSheetId="4">#REF!</definedName>
    <definedName name="BShr07" localSheetId="3">#REF!</definedName>
    <definedName name="BShr07" localSheetId="2">#REF!</definedName>
    <definedName name="BShr07" localSheetId="1">#REF!</definedName>
    <definedName name="BShr07">#REF!</definedName>
    <definedName name="BShr08" localSheetId="4">#REF!</definedName>
    <definedName name="BShr08" localSheetId="3">#REF!</definedName>
    <definedName name="BShr08" localSheetId="2">#REF!</definedName>
    <definedName name="BShr08" localSheetId="1">#REF!</definedName>
    <definedName name="BShr08">#REF!</definedName>
    <definedName name="BShr09" localSheetId="4">#REF!</definedName>
    <definedName name="BShr09" localSheetId="3">#REF!</definedName>
    <definedName name="BShr09" localSheetId="2">#REF!</definedName>
    <definedName name="BShr09" localSheetId="1">#REF!</definedName>
    <definedName name="BShr09">#REF!</definedName>
    <definedName name="BShr10" localSheetId="4">#REF!</definedName>
    <definedName name="BShr10" localSheetId="3">#REF!</definedName>
    <definedName name="BShr10" localSheetId="2">#REF!</definedName>
    <definedName name="BShr10" localSheetId="1">#REF!</definedName>
    <definedName name="BShr10">#REF!</definedName>
    <definedName name="BShr1Q00" localSheetId="4">#REF!</definedName>
    <definedName name="BShr1Q00" localSheetId="3">#REF!</definedName>
    <definedName name="BShr1Q00" localSheetId="2">#REF!</definedName>
    <definedName name="BShr1Q00" localSheetId="1">#REF!</definedName>
    <definedName name="BShr1Q00">#REF!</definedName>
    <definedName name="BShr1Q01" localSheetId="4">#REF!</definedName>
    <definedName name="BShr1Q01" localSheetId="3">#REF!</definedName>
    <definedName name="BShr1Q01" localSheetId="2">#REF!</definedName>
    <definedName name="BShr1Q01" localSheetId="1">#REF!</definedName>
    <definedName name="BShr1Q01">#REF!</definedName>
    <definedName name="BShr1Q02" localSheetId="4">#REF!</definedName>
    <definedName name="BShr1Q02" localSheetId="3">#REF!</definedName>
    <definedName name="BShr1Q02" localSheetId="2">#REF!</definedName>
    <definedName name="BShr1Q02" localSheetId="1">#REF!</definedName>
    <definedName name="BShr1Q02">#REF!</definedName>
    <definedName name="BShr1Q03" localSheetId="4">#REF!</definedName>
    <definedName name="BShr1Q03" localSheetId="3">#REF!</definedName>
    <definedName name="BShr1Q03" localSheetId="2">#REF!</definedName>
    <definedName name="BShr1Q03" localSheetId="1">#REF!</definedName>
    <definedName name="BShr1Q03">#REF!</definedName>
    <definedName name="BShr1Q04" localSheetId="4">#REF!</definedName>
    <definedName name="BShr1Q04" localSheetId="3">#REF!</definedName>
    <definedName name="BShr1Q04" localSheetId="2">#REF!</definedName>
    <definedName name="BShr1Q04" localSheetId="1">#REF!</definedName>
    <definedName name="BShr1Q04">#REF!</definedName>
    <definedName name="BShr1Q05" localSheetId="4">#REF!</definedName>
    <definedName name="BShr1Q05" localSheetId="3">#REF!</definedName>
    <definedName name="BShr1Q05" localSheetId="2">#REF!</definedName>
    <definedName name="BShr1Q05" localSheetId="1">#REF!</definedName>
    <definedName name="BShr1Q05">#REF!</definedName>
    <definedName name="BShr1Q06" localSheetId="4">#REF!</definedName>
    <definedName name="BShr1Q06" localSheetId="3">#REF!</definedName>
    <definedName name="BShr1Q06" localSheetId="2">#REF!</definedName>
    <definedName name="BShr1Q06" localSheetId="1">#REF!</definedName>
    <definedName name="BShr1Q06">#REF!</definedName>
    <definedName name="BShr1Q07" localSheetId="4">#REF!</definedName>
    <definedName name="BShr1Q07" localSheetId="3">#REF!</definedName>
    <definedName name="BShr1Q07" localSheetId="2">#REF!</definedName>
    <definedName name="BShr1Q07" localSheetId="1">#REF!</definedName>
    <definedName name="BShr1Q07">#REF!</definedName>
    <definedName name="BShr1Q08" localSheetId="4">#REF!</definedName>
    <definedName name="BShr1Q08" localSheetId="3">#REF!</definedName>
    <definedName name="BShr1Q08" localSheetId="2">#REF!</definedName>
    <definedName name="BShr1Q08" localSheetId="1">#REF!</definedName>
    <definedName name="BShr1Q08">#REF!</definedName>
    <definedName name="BShr1Q09" localSheetId="4">#REF!</definedName>
    <definedName name="BShr1Q09" localSheetId="3">#REF!</definedName>
    <definedName name="BShr1Q09" localSheetId="2">#REF!</definedName>
    <definedName name="BShr1Q09" localSheetId="1">#REF!</definedName>
    <definedName name="BShr1Q09">#REF!</definedName>
    <definedName name="BShr1Q10" localSheetId="4">#REF!</definedName>
    <definedName name="BShr1Q10" localSheetId="3">#REF!</definedName>
    <definedName name="BShr1Q10" localSheetId="2">#REF!</definedName>
    <definedName name="BShr1Q10" localSheetId="1">#REF!</definedName>
    <definedName name="BShr1Q10">#REF!</definedName>
    <definedName name="BShr1Q99" localSheetId="4">#REF!</definedName>
    <definedName name="BShr1Q99" localSheetId="3">#REF!</definedName>
    <definedName name="BShr1Q99" localSheetId="2">#REF!</definedName>
    <definedName name="BShr1Q99" localSheetId="1">#REF!</definedName>
    <definedName name="BShr1Q99">#REF!</definedName>
    <definedName name="BShr2Q00" localSheetId="4">#REF!</definedName>
    <definedName name="BShr2Q00" localSheetId="3">#REF!</definedName>
    <definedName name="BShr2Q00" localSheetId="2">#REF!</definedName>
    <definedName name="BShr2Q00" localSheetId="1">#REF!</definedName>
    <definedName name="BShr2Q00">#REF!</definedName>
    <definedName name="BShr2Q01" localSheetId="4">#REF!</definedName>
    <definedName name="BShr2Q01" localSheetId="3">#REF!</definedName>
    <definedName name="BShr2Q01" localSheetId="2">#REF!</definedName>
    <definedName name="BShr2Q01" localSheetId="1">#REF!</definedName>
    <definedName name="BShr2Q01">#REF!</definedName>
    <definedName name="BShr2Q02" localSheetId="4">#REF!</definedName>
    <definedName name="BShr2Q02" localSheetId="3">#REF!</definedName>
    <definedName name="BShr2Q02" localSheetId="2">#REF!</definedName>
    <definedName name="BShr2Q02" localSheetId="1">#REF!</definedName>
    <definedName name="BShr2Q02">#REF!</definedName>
    <definedName name="BShr2Q03" localSheetId="4">#REF!</definedName>
    <definedName name="BShr2Q03" localSheetId="3">#REF!</definedName>
    <definedName name="BShr2Q03" localSheetId="2">#REF!</definedName>
    <definedName name="BShr2Q03" localSheetId="1">#REF!</definedName>
    <definedName name="BShr2Q03">#REF!</definedName>
    <definedName name="BShr2Q04" localSheetId="4">#REF!</definedName>
    <definedName name="BShr2Q04" localSheetId="3">#REF!</definedName>
    <definedName name="BShr2Q04" localSheetId="2">#REF!</definedName>
    <definedName name="BShr2Q04" localSheetId="1">#REF!</definedName>
    <definedName name="BShr2Q04">#REF!</definedName>
    <definedName name="BShr2Q05" localSheetId="4">#REF!</definedName>
    <definedName name="BShr2Q05" localSheetId="3">#REF!</definedName>
    <definedName name="BShr2Q05" localSheetId="2">#REF!</definedName>
    <definedName name="BShr2Q05" localSheetId="1">#REF!</definedName>
    <definedName name="BShr2Q05">#REF!</definedName>
    <definedName name="BShr2Q06" localSheetId="4">#REF!</definedName>
    <definedName name="BShr2Q06" localSheetId="3">#REF!</definedName>
    <definedName name="BShr2Q06" localSheetId="2">#REF!</definedName>
    <definedName name="BShr2Q06" localSheetId="1">#REF!</definedName>
    <definedName name="BShr2Q06">#REF!</definedName>
    <definedName name="BShr2Q07" localSheetId="4">#REF!</definedName>
    <definedName name="BShr2Q07" localSheetId="3">#REF!</definedName>
    <definedName name="BShr2Q07" localSheetId="2">#REF!</definedName>
    <definedName name="BShr2Q07" localSheetId="1">#REF!</definedName>
    <definedName name="BShr2Q07">#REF!</definedName>
    <definedName name="BShr2Q08" localSheetId="4">#REF!</definedName>
    <definedName name="BShr2Q08" localSheetId="3">#REF!</definedName>
    <definedName name="BShr2Q08" localSheetId="2">#REF!</definedName>
    <definedName name="BShr2Q08" localSheetId="1">#REF!</definedName>
    <definedName name="BShr2Q08">#REF!</definedName>
    <definedName name="BShr2Q09" localSheetId="4">#REF!</definedName>
    <definedName name="BShr2Q09" localSheetId="3">#REF!</definedName>
    <definedName name="BShr2Q09" localSheetId="2">#REF!</definedName>
    <definedName name="BShr2Q09" localSheetId="1">#REF!</definedName>
    <definedName name="BShr2Q09">#REF!</definedName>
    <definedName name="BShr2Q10" localSheetId="4">#REF!</definedName>
    <definedName name="BShr2Q10" localSheetId="3">#REF!</definedName>
    <definedName name="BShr2Q10" localSheetId="2">#REF!</definedName>
    <definedName name="BShr2Q10" localSheetId="1">#REF!</definedName>
    <definedName name="BShr2Q10">#REF!</definedName>
    <definedName name="BShr2Q99" localSheetId="4">#REF!</definedName>
    <definedName name="BShr2Q99" localSheetId="3">#REF!</definedName>
    <definedName name="BShr2Q99" localSheetId="2">#REF!</definedName>
    <definedName name="BShr2Q99" localSheetId="1">#REF!</definedName>
    <definedName name="BShr2Q99">#REF!</definedName>
    <definedName name="BShr3Q00" localSheetId="4">#REF!</definedName>
    <definedName name="BShr3Q00" localSheetId="3">#REF!</definedName>
    <definedName name="BShr3Q00" localSheetId="2">#REF!</definedName>
    <definedName name="BShr3Q00" localSheetId="1">#REF!</definedName>
    <definedName name="BShr3Q00">#REF!</definedName>
    <definedName name="BShr3Q01" localSheetId="4">#REF!</definedName>
    <definedName name="BShr3Q01" localSheetId="3">#REF!</definedName>
    <definedName name="BShr3Q01" localSheetId="2">#REF!</definedName>
    <definedName name="BShr3Q01" localSheetId="1">#REF!</definedName>
    <definedName name="BShr3Q01">#REF!</definedName>
    <definedName name="BShr3Q02" localSheetId="4">#REF!</definedName>
    <definedName name="BShr3Q02" localSheetId="3">#REF!</definedName>
    <definedName name="BShr3Q02" localSheetId="2">#REF!</definedName>
    <definedName name="BShr3Q02" localSheetId="1">#REF!</definedName>
    <definedName name="BShr3Q02">#REF!</definedName>
    <definedName name="BShr3Q03" localSheetId="4">#REF!</definedName>
    <definedName name="BShr3Q03" localSheetId="3">#REF!</definedName>
    <definedName name="BShr3Q03" localSheetId="2">#REF!</definedName>
    <definedName name="BShr3Q03" localSheetId="1">#REF!</definedName>
    <definedName name="BShr3Q03">#REF!</definedName>
    <definedName name="BShr3Q04" localSheetId="4">#REF!</definedName>
    <definedName name="BShr3Q04" localSheetId="3">#REF!</definedName>
    <definedName name="BShr3Q04" localSheetId="2">#REF!</definedName>
    <definedName name="BShr3Q04" localSheetId="1">#REF!</definedName>
    <definedName name="BShr3Q04">#REF!</definedName>
    <definedName name="BShr3Q05" localSheetId="4">#REF!</definedName>
    <definedName name="BShr3Q05" localSheetId="3">#REF!</definedName>
    <definedName name="BShr3Q05" localSheetId="2">#REF!</definedName>
    <definedName name="BShr3Q05" localSheetId="1">#REF!</definedName>
    <definedName name="BShr3Q05">#REF!</definedName>
    <definedName name="BShr3Q06" localSheetId="4">#REF!</definedName>
    <definedName name="BShr3Q06" localSheetId="3">#REF!</definedName>
    <definedName name="BShr3Q06" localSheetId="2">#REF!</definedName>
    <definedName name="BShr3Q06" localSheetId="1">#REF!</definedName>
    <definedName name="BShr3Q06">#REF!</definedName>
    <definedName name="BShr3Q07" localSheetId="4">#REF!</definedName>
    <definedName name="BShr3Q07" localSheetId="3">#REF!</definedName>
    <definedName name="BShr3Q07" localSheetId="2">#REF!</definedName>
    <definedName name="BShr3Q07" localSheetId="1">#REF!</definedName>
    <definedName name="BShr3Q07">#REF!</definedName>
    <definedName name="BShr3Q08" localSheetId="4">#REF!</definedName>
    <definedName name="BShr3Q08" localSheetId="3">#REF!</definedName>
    <definedName name="BShr3Q08" localSheetId="2">#REF!</definedName>
    <definedName name="BShr3Q08" localSheetId="1">#REF!</definedName>
    <definedName name="BShr3Q08">#REF!</definedName>
    <definedName name="BShr3Q09" localSheetId="4">#REF!</definedName>
    <definedName name="BShr3Q09" localSheetId="3">#REF!</definedName>
    <definedName name="BShr3Q09" localSheetId="2">#REF!</definedName>
    <definedName name="BShr3Q09" localSheetId="1">#REF!</definedName>
    <definedName name="BShr3Q09">#REF!</definedName>
    <definedName name="BShr3Q10" localSheetId="4">#REF!</definedName>
    <definedName name="BShr3Q10" localSheetId="3">#REF!</definedName>
    <definedName name="BShr3Q10" localSheetId="2">#REF!</definedName>
    <definedName name="BShr3Q10" localSheetId="1">#REF!</definedName>
    <definedName name="BShr3Q10">#REF!</definedName>
    <definedName name="BShr3Q99" localSheetId="4">#REF!</definedName>
    <definedName name="BShr3Q99" localSheetId="3">#REF!</definedName>
    <definedName name="BShr3Q99" localSheetId="2">#REF!</definedName>
    <definedName name="BShr3Q99" localSheetId="1">#REF!</definedName>
    <definedName name="BShr3Q99">#REF!</definedName>
    <definedName name="BShr4Q00" localSheetId="4">#REF!</definedName>
    <definedName name="BShr4Q00" localSheetId="3">#REF!</definedName>
    <definedName name="BShr4Q00" localSheetId="2">#REF!</definedName>
    <definedName name="BShr4Q00" localSheetId="1">#REF!</definedName>
    <definedName name="BShr4Q00">#REF!</definedName>
    <definedName name="BShr4Q01" localSheetId="4">#REF!</definedName>
    <definedName name="BShr4Q01" localSheetId="3">#REF!</definedName>
    <definedName name="BShr4Q01" localSheetId="2">#REF!</definedName>
    <definedName name="BShr4Q01" localSheetId="1">#REF!</definedName>
    <definedName name="BShr4Q01">#REF!</definedName>
    <definedName name="BShr4Q02" localSheetId="4">#REF!</definedName>
    <definedName name="BShr4Q02" localSheetId="3">#REF!</definedName>
    <definedName name="BShr4Q02" localSheetId="2">#REF!</definedName>
    <definedName name="BShr4Q02" localSheetId="1">#REF!</definedName>
    <definedName name="BShr4Q02">#REF!</definedName>
    <definedName name="BShr4Q03" localSheetId="4">#REF!</definedName>
    <definedName name="BShr4Q03" localSheetId="3">#REF!</definedName>
    <definedName name="BShr4Q03" localSheetId="2">#REF!</definedName>
    <definedName name="BShr4Q03" localSheetId="1">#REF!</definedName>
    <definedName name="BShr4Q03">#REF!</definedName>
    <definedName name="BShr4Q04" localSheetId="4">#REF!</definedName>
    <definedName name="BShr4Q04" localSheetId="3">#REF!</definedName>
    <definedName name="BShr4Q04" localSheetId="2">#REF!</definedName>
    <definedName name="BShr4Q04" localSheetId="1">#REF!</definedName>
    <definedName name="BShr4Q04">#REF!</definedName>
    <definedName name="BShr4Q05" localSheetId="4">#REF!</definedName>
    <definedName name="BShr4Q05" localSheetId="3">#REF!</definedName>
    <definedName name="BShr4Q05" localSheetId="2">#REF!</definedName>
    <definedName name="BShr4Q05" localSheetId="1">#REF!</definedName>
    <definedName name="BShr4Q05">#REF!</definedName>
    <definedName name="BShr4Q06" localSheetId="4">#REF!</definedName>
    <definedName name="BShr4Q06" localSheetId="3">#REF!</definedName>
    <definedName name="BShr4Q06" localSheetId="2">#REF!</definedName>
    <definedName name="BShr4Q06" localSheetId="1">#REF!</definedName>
    <definedName name="BShr4Q06">#REF!</definedName>
    <definedName name="BShr4Q07" localSheetId="4">#REF!</definedName>
    <definedName name="BShr4Q07" localSheetId="3">#REF!</definedName>
    <definedName name="BShr4Q07" localSheetId="2">#REF!</definedName>
    <definedName name="BShr4Q07" localSheetId="1">#REF!</definedName>
    <definedName name="BShr4Q07">#REF!</definedName>
    <definedName name="BShr4Q08" localSheetId="4">#REF!</definedName>
    <definedName name="BShr4Q08" localSheetId="3">#REF!</definedName>
    <definedName name="BShr4Q08" localSheetId="2">#REF!</definedName>
    <definedName name="BShr4Q08" localSheetId="1">#REF!</definedName>
    <definedName name="BShr4Q08">#REF!</definedName>
    <definedName name="BShr4Q09" localSheetId="4">#REF!</definedName>
    <definedName name="BShr4Q09" localSheetId="3">#REF!</definedName>
    <definedName name="BShr4Q09" localSheetId="2">#REF!</definedName>
    <definedName name="BShr4Q09" localSheetId="1">#REF!</definedName>
    <definedName name="BShr4Q09">#REF!</definedName>
    <definedName name="BShr4Q10" localSheetId="4">#REF!</definedName>
    <definedName name="BShr4Q10" localSheetId="3">#REF!</definedName>
    <definedName name="BShr4Q10" localSheetId="2">#REF!</definedName>
    <definedName name="BShr4Q10" localSheetId="1">#REF!</definedName>
    <definedName name="BShr4Q10">#REF!</definedName>
    <definedName name="BShr4Q99" localSheetId="4">#REF!</definedName>
    <definedName name="BShr4Q99" localSheetId="3">#REF!</definedName>
    <definedName name="BShr4Q99" localSheetId="2">#REF!</definedName>
    <definedName name="BShr4Q99" localSheetId="1">#REF!</definedName>
    <definedName name="BShr4Q99">#REF!</definedName>
    <definedName name="BShr99" localSheetId="4">#REF!</definedName>
    <definedName name="BShr99" localSheetId="3">#REF!</definedName>
    <definedName name="BShr99" localSheetId="2">#REF!</definedName>
    <definedName name="BShr99" localSheetId="1">#REF!</definedName>
    <definedName name="BShr99">#REF!</definedName>
    <definedName name="budget" hidden="1">{#N/A,#N/A,FALSE,"Aging Summary";#N/A,#N/A,FALSE,"Ratio Analysis";#N/A,#N/A,FALSE,"Test 120 Day Accts";#N/A,#N/A,FALSE,"Tickmarks"}</definedName>
    <definedName name="budget_1" hidden="1">{#N/A,#N/A,FALSE,"Aging Summary";#N/A,#N/A,FALSE,"Ratio Analysis";#N/A,#N/A,FALSE,"Test 120 Day Accts";#N/A,#N/A,FALSE,"Tickmarks"}</definedName>
    <definedName name="budget_2" hidden="1">{#N/A,#N/A,FALSE,"Aging Summary";#N/A,#N/A,FALSE,"Ratio Analysis";#N/A,#N/A,FALSE,"Test 120 Day Accts";#N/A,#N/A,FALSE,"Tickmarks"}</definedName>
    <definedName name="budget_3" hidden="1">{#N/A,#N/A,FALSE,"Aging Summary";#N/A,#N/A,FALSE,"Ratio Analysis";#N/A,#N/A,FALSE,"Test 120 Day Accts";#N/A,#N/A,FALSE,"Tickmarks"}</definedName>
    <definedName name="budget_4" hidden="1">{#N/A,#N/A,FALSE,"Aging Summary";#N/A,#N/A,FALSE,"Ratio Analysis";#N/A,#N/A,FALSE,"Test 120 Day Accts";#N/A,#N/A,FALSE,"Tickmarks"}</definedName>
    <definedName name="buhler" localSheetId="4">#REF!</definedName>
    <definedName name="buhler" localSheetId="3">#REF!</definedName>
    <definedName name="buhler" localSheetId="2">#REF!</definedName>
    <definedName name="buhler" localSheetId="1">#REF!</definedName>
    <definedName name="buhler">#REF!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llsf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sinessch" hidden="1">{#N/A,#N/A,FALSE,"VP";#N/A,#N/A,FALSE,"TREND"}</definedName>
    <definedName name="Businessch_1" hidden="1">{#N/A,#N/A,FALSE,"VP";#N/A,#N/A,FALSE,"TREND"}</definedName>
    <definedName name="Businessch_1_1" hidden="1">{#N/A,#N/A,FALSE,"VP";#N/A,#N/A,FALSE,"TREND"}</definedName>
    <definedName name="Businessch_1_2" hidden="1">{#N/A,#N/A,FALSE,"VP";#N/A,#N/A,FALSE,"TREND"}</definedName>
    <definedName name="Businessch_1_3" hidden="1">{#N/A,#N/A,FALSE,"VP";#N/A,#N/A,FALSE,"TREND"}</definedName>
    <definedName name="Businessch_2" hidden="1">{#N/A,#N/A,FALSE,"VP";#N/A,#N/A,FALSE,"TREND"}</definedName>
    <definedName name="Businessch_2_1" hidden="1">{#N/A,#N/A,FALSE,"VP";#N/A,#N/A,FALSE,"TREND"}</definedName>
    <definedName name="Businessch_2_2" hidden="1">{#N/A,#N/A,FALSE,"VP";#N/A,#N/A,FALSE,"TREND"}</definedName>
    <definedName name="Businessch_2_3" hidden="1">{#N/A,#N/A,FALSE,"VP";#N/A,#N/A,FALSE,"TREND"}</definedName>
    <definedName name="Businessch_3" hidden="1">{#N/A,#N/A,FALSE,"VP";#N/A,#N/A,FALSE,"TREND"}</definedName>
    <definedName name="Businessch_3_1" hidden="1">{#N/A,#N/A,FALSE,"VP";#N/A,#N/A,FALSE,"TREND"}</definedName>
    <definedName name="Businessch_3_2" hidden="1">{#N/A,#N/A,FALSE,"VP";#N/A,#N/A,FALSE,"TREND"}</definedName>
    <definedName name="Businessch_3_3" hidden="1">{#N/A,#N/A,FALSE,"VP";#N/A,#N/A,FALSE,"TREND"}</definedName>
    <definedName name="Businessch_4" hidden="1">{#N/A,#N/A,FALSE,"VP";#N/A,#N/A,FALSE,"TREND"}</definedName>
    <definedName name="Businessch_5" hidden="1">{#N/A,#N/A,FALSE,"VP";#N/A,#N/A,FALSE,"TREND"}</definedName>
    <definedName name="c_dateswitch">#REF!</definedName>
    <definedName name="c_pageswitch">#REF!</definedName>
    <definedName name="c_pathswitch">#REF!</definedName>
    <definedName name="calBegDate">#REF!</definedName>
    <definedName name="calCompRange1Beg">#REF!</definedName>
    <definedName name="calCompRange1End">#REF!</definedName>
    <definedName name="calCompRange2Beg">#REF!</definedName>
    <definedName name="calCompRange2End">#REF!</definedName>
    <definedName name="calEndDate">#REF!</definedName>
    <definedName name="CanEqResBcfe00" localSheetId="4">#REF!</definedName>
    <definedName name="CanEqResBcfe00" localSheetId="3">#REF!</definedName>
    <definedName name="CanEqResBcfe00" localSheetId="2">#REF!</definedName>
    <definedName name="CanEqResBcfe00" localSheetId="1">#REF!</definedName>
    <definedName name="CanEqResBcfe00">#REF!</definedName>
    <definedName name="CanEqResBcfe01" localSheetId="4">#REF!</definedName>
    <definedName name="CanEqResBcfe01" localSheetId="3">#REF!</definedName>
    <definedName name="CanEqResBcfe01" localSheetId="2">#REF!</definedName>
    <definedName name="CanEqResBcfe01" localSheetId="1">#REF!</definedName>
    <definedName name="CanEqResBcfe01">#REF!</definedName>
    <definedName name="CanEqResBcfe02" localSheetId="4">#REF!</definedName>
    <definedName name="CanEqResBcfe02" localSheetId="3">#REF!</definedName>
    <definedName name="CanEqResBcfe02" localSheetId="2">#REF!</definedName>
    <definedName name="CanEqResBcfe02" localSheetId="1">#REF!</definedName>
    <definedName name="CanEqResBcfe02">#REF!</definedName>
    <definedName name="CanEqResBcfe03" localSheetId="4">#REF!</definedName>
    <definedName name="CanEqResBcfe03" localSheetId="3">#REF!</definedName>
    <definedName name="CanEqResBcfe03" localSheetId="2">#REF!</definedName>
    <definedName name="CanEqResBcfe03" localSheetId="1">#REF!</definedName>
    <definedName name="CanEqResBcfe03">#REF!</definedName>
    <definedName name="CanEqResBcfe04" localSheetId="4">#REF!</definedName>
    <definedName name="CanEqResBcfe04" localSheetId="3">#REF!</definedName>
    <definedName name="CanEqResBcfe04" localSheetId="2">#REF!</definedName>
    <definedName name="CanEqResBcfe04" localSheetId="1">#REF!</definedName>
    <definedName name="CanEqResBcfe04">#REF!</definedName>
    <definedName name="CanEqResBcfe05" localSheetId="4">#REF!</definedName>
    <definedName name="CanEqResBcfe05" localSheetId="3">#REF!</definedName>
    <definedName name="CanEqResBcfe05" localSheetId="2">#REF!</definedName>
    <definedName name="CanEqResBcfe05" localSheetId="1">#REF!</definedName>
    <definedName name="CanEqResBcfe05">#REF!</definedName>
    <definedName name="CanEqResBcfe06" localSheetId="4">#REF!</definedName>
    <definedName name="CanEqResBcfe06" localSheetId="3">#REF!</definedName>
    <definedName name="CanEqResBcfe06" localSheetId="2">#REF!</definedName>
    <definedName name="CanEqResBcfe06" localSheetId="1">#REF!</definedName>
    <definedName name="CanEqResBcfe06">#REF!</definedName>
    <definedName name="CanEqResBcfe07" localSheetId="4">#REF!</definedName>
    <definedName name="CanEqResBcfe07" localSheetId="3">#REF!</definedName>
    <definedName name="CanEqResBcfe07" localSheetId="2">#REF!</definedName>
    <definedName name="CanEqResBcfe07" localSheetId="1">#REF!</definedName>
    <definedName name="CanEqResBcfe07">#REF!</definedName>
    <definedName name="CanEqResBcfe08" localSheetId="4">#REF!</definedName>
    <definedName name="CanEqResBcfe08" localSheetId="3">#REF!</definedName>
    <definedName name="CanEqResBcfe08" localSheetId="2">#REF!</definedName>
    <definedName name="CanEqResBcfe08" localSheetId="1">#REF!</definedName>
    <definedName name="CanEqResBcfe08">#REF!</definedName>
    <definedName name="CanEqResBcfe09" localSheetId="4">#REF!</definedName>
    <definedName name="CanEqResBcfe09" localSheetId="3">#REF!</definedName>
    <definedName name="CanEqResBcfe09" localSheetId="2">#REF!</definedName>
    <definedName name="CanEqResBcfe09" localSheetId="1">#REF!</definedName>
    <definedName name="CanEqResBcfe09">#REF!</definedName>
    <definedName name="CanEqResBcfe10" localSheetId="4">#REF!</definedName>
    <definedName name="CanEqResBcfe10" localSheetId="3">#REF!</definedName>
    <definedName name="CanEqResBcfe10" localSheetId="2">#REF!</definedName>
    <definedName name="CanEqResBcfe10" localSheetId="1">#REF!</definedName>
    <definedName name="CanEqResBcfe10">#REF!</definedName>
    <definedName name="CanEqResBcfe99" localSheetId="4">#REF!</definedName>
    <definedName name="CanEqResBcfe99" localSheetId="3">#REF!</definedName>
    <definedName name="CanEqResBcfe99" localSheetId="2">#REF!</definedName>
    <definedName name="CanEqResBcfe99" localSheetId="1">#REF!</definedName>
    <definedName name="CanEqResBcfe99">#REF!</definedName>
    <definedName name="caneycreek" localSheetId="4">#REF!</definedName>
    <definedName name="caneycreek" localSheetId="3">#REF!</definedName>
    <definedName name="caneycreek" localSheetId="2">#REF!</definedName>
    <definedName name="caneycreek" localSheetId="1">#REF!</definedName>
    <definedName name="caneycreek">#REF!</definedName>
    <definedName name="CanGasContract00" localSheetId="4">#REF!</definedName>
    <definedName name="CanGasContract00" localSheetId="3">#REF!</definedName>
    <definedName name="CanGasContract00" localSheetId="2">#REF!</definedName>
    <definedName name="CanGasContract00" localSheetId="1">#REF!</definedName>
    <definedName name="CanGasContract00">#REF!</definedName>
    <definedName name="CanGasContract01" localSheetId="4">#REF!</definedName>
    <definedName name="CanGasContract01" localSheetId="3">#REF!</definedName>
    <definedName name="CanGasContract01" localSheetId="2">#REF!</definedName>
    <definedName name="CanGasContract01" localSheetId="1">#REF!</definedName>
    <definedName name="CanGasContract01">#REF!</definedName>
    <definedName name="CanGasContract02" localSheetId="4">#REF!</definedName>
    <definedName name="CanGasContract02" localSheetId="3">#REF!</definedName>
    <definedName name="CanGasContract02" localSheetId="2">#REF!</definedName>
    <definedName name="CanGasContract02" localSheetId="1">#REF!</definedName>
    <definedName name="CanGasContract02">#REF!</definedName>
    <definedName name="CanGasContract03" localSheetId="4">#REF!</definedName>
    <definedName name="CanGasContract03" localSheetId="3">#REF!</definedName>
    <definedName name="CanGasContract03" localSheetId="2">#REF!</definedName>
    <definedName name="CanGasContract03" localSheetId="1">#REF!</definedName>
    <definedName name="CanGasContract03">#REF!</definedName>
    <definedName name="CanGasContract04" localSheetId="4">#REF!</definedName>
    <definedName name="CanGasContract04" localSheetId="3">#REF!</definedName>
    <definedName name="CanGasContract04" localSheetId="2">#REF!</definedName>
    <definedName name="CanGasContract04" localSheetId="1">#REF!</definedName>
    <definedName name="CanGasContract04">#REF!</definedName>
    <definedName name="CanGasContract05" localSheetId="4">#REF!</definedName>
    <definedName name="CanGasContract05" localSheetId="3">#REF!</definedName>
    <definedName name="CanGasContract05" localSheetId="2">#REF!</definedName>
    <definedName name="CanGasContract05" localSheetId="1">#REF!</definedName>
    <definedName name="CanGasContract05">#REF!</definedName>
    <definedName name="CanGasContract06" localSheetId="4">#REF!</definedName>
    <definedName name="CanGasContract06" localSheetId="3">#REF!</definedName>
    <definedName name="CanGasContract06" localSheetId="2">#REF!</definedName>
    <definedName name="CanGasContract06" localSheetId="1">#REF!</definedName>
    <definedName name="CanGasContract06">#REF!</definedName>
    <definedName name="CanGasContract07" localSheetId="4">#REF!</definedName>
    <definedName name="CanGasContract07" localSheetId="3">#REF!</definedName>
    <definedName name="CanGasContract07" localSheetId="2">#REF!</definedName>
    <definedName name="CanGasContract07" localSheetId="1">#REF!</definedName>
    <definedName name="CanGasContract07">#REF!</definedName>
    <definedName name="CanGasContract08" localSheetId="4">#REF!</definedName>
    <definedName name="CanGasContract08" localSheetId="3">#REF!</definedName>
    <definedName name="CanGasContract08" localSheetId="2">#REF!</definedName>
    <definedName name="CanGasContract08" localSheetId="1">#REF!</definedName>
    <definedName name="CanGasContract08">#REF!</definedName>
    <definedName name="CanGasContract09" localSheetId="4">#REF!</definedName>
    <definedName name="CanGasContract09" localSheetId="3">#REF!</definedName>
    <definedName name="CanGasContract09" localSheetId="2">#REF!</definedName>
    <definedName name="CanGasContract09" localSheetId="1">#REF!</definedName>
    <definedName name="CanGasContract09">#REF!</definedName>
    <definedName name="CanGasContract10" localSheetId="4">#REF!</definedName>
    <definedName name="CanGasContract10" localSheetId="3">#REF!</definedName>
    <definedName name="CanGasContract10" localSheetId="2">#REF!</definedName>
    <definedName name="CanGasContract10" localSheetId="1">#REF!</definedName>
    <definedName name="CanGasContract10">#REF!</definedName>
    <definedName name="CanGasContract99" localSheetId="4">#REF!</definedName>
    <definedName name="CanGasContract99" localSheetId="3">#REF!</definedName>
    <definedName name="CanGasContract99" localSheetId="2">#REF!</definedName>
    <definedName name="CanGasContract99" localSheetId="1">#REF!</definedName>
    <definedName name="CanGasContract99">#REF!</definedName>
    <definedName name="CanGasHed00" localSheetId="4">#REF!</definedName>
    <definedName name="CanGasHed00" localSheetId="3">#REF!</definedName>
    <definedName name="CanGasHed00" localSheetId="2">#REF!</definedName>
    <definedName name="CanGasHed00" localSheetId="1">#REF!</definedName>
    <definedName name="CanGasHed00">#REF!</definedName>
    <definedName name="CanGasHed01" localSheetId="4">#REF!</definedName>
    <definedName name="CanGasHed01" localSheetId="3">#REF!</definedName>
    <definedName name="CanGasHed01" localSheetId="2">#REF!</definedName>
    <definedName name="CanGasHed01" localSheetId="1">#REF!</definedName>
    <definedName name="CanGasHed01">#REF!</definedName>
    <definedName name="CanGasHed02" localSheetId="4">#REF!</definedName>
    <definedName name="CanGasHed02" localSheetId="3">#REF!</definedName>
    <definedName name="CanGasHed02" localSheetId="2">#REF!</definedName>
    <definedName name="CanGasHed02" localSheetId="1">#REF!</definedName>
    <definedName name="CanGasHed02">#REF!</definedName>
    <definedName name="CanGasHed03" localSheetId="4">#REF!</definedName>
    <definedName name="CanGasHed03" localSheetId="3">#REF!</definedName>
    <definedName name="CanGasHed03" localSheetId="2">#REF!</definedName>
    <definedName name="CanGasHed03" localSheetId="1">#REF!</definedName>
    <definedName name="CanGasHed03">#REF!</definedName>
    <definedName name="CanGasHed04" localSheetId="4">#REF!</definedName>
    <definedName name="CanGasHed04" localSheetId="3">#REF!</definedName>
    <definedName name="CanGasHed04" localSheetId="2">#REF!</definedName>
    <definedName name="CanGasHed04" localSheetId="1">#REF!</definedName>
    <definedName name="CanGasHed04">#REF!</definedName>
    <definedName name="CanGasHed05" localSheetId="4">#REF!</definedName>
    <definedName name="CanGasHed05" localSheetId="3">#REF!</definedName>
    <definedName name="CanGasHed05" localSheetId="2">#REF!</definedName>
    <definedName name="CanGasHed05" localSheetId="1">#REF!</definedName>
    <definedName name="CanGasHed05">#REF!</definedName>
    <definedName name="CanGasHed06" localSheetId="4">#REF!</definedName>
    <definedName name="CanGasHed06" localSheetId="3">#REF!</definedName>
    <definedName name="CanGasHed06" localSheetId="2">#REF!</definedName>
    <definedName name="CanGasHed06" localSheetId="1">#REF!</definedName>
    <definedName name="CanGasHed06">#REF!</definedName>
    <definedName name="CanGasHed07" localSheetId="4">#REF!</definedName>
    <definedName name="CanGasHed07" localSheetId="3">#REF!</definedName>
    <definedName name="CanGasHed07" localSheetId="2">#REF!</definedName>
    <definedName name="CanGasHed07" localSheetId="1">#REF!</definedName>
    <definedName name="CanGasHed07">#REF!</definedName>
    <definedName name="CanGasHed08" localSheetId="4">#REF!</definedName>
    <definedName name="CanGasHed08" localSheetId="3">#REF!</definedName>
    <definedName name="CanGasHed08" localSheetId="2">#REF!</definedName>
    <definedName name="CanGasHed08" localSheetId="1">#REF!</definedName>
    <definedName name="CanGasHed08">#REF!</definedName>
    <definedName name="CanGasHed09" localSheetId="4">#REF!</definedName>
    <definedName name="CanGasHed09" localSheetId="3">#REF!</definedName>
    <definedName name="CanGasHed09" localSheetId="2">#REF!</definedName>
    <definedName name="CanGasHed09" localSheetId="1">#REF!</definedName>
    <definedName name="CanGasHed09">#REF!</definedName>
    <definedName name="CanGasHed10" localSheetId="4">#REF!</definedName>
    <definedName name="CanGasHed10" localSheetId="3">#REF!</definedName>
    <definedName name="CanGasHed10" localSheetId="2">#REF!</definedName>
    <definedName name="CanGasHed10" localSheetId="1">#REF!</definedName>
    <definedName name="CanGasHed10">#REF!</definedName>
    <definedName name="CanGasHed99" localSheetId="4">#REF!</definedName>
    <definedName name="CanGasHed99" localSheetId="3">#REF!</definedName>
    <definedName name="CanGasHed99" localSheetId="2">#REF!</definedName>
    <definedName name="CanGasHed99" localSheetId="1">#REF!</definedName>
    <definedName name="CanGasHed99">#REF!</definedName>
    <definedName name="CanOilContract00" localSheetId="4">#REF!</definedName>
    <definedName name="CanOilContract00" localSheetId="3">#REF!</definedName>
    <definedName name="CanOilContract00" localSheetId="2">#REF!</definedName>
    <definedName name="CanOilContract00" localSheetId="1">#REF!</definedName>
    <definedName name="CanOilContract00">#REF!</definedName>
    <definedName name="CanOilContract01" localSheetId="4">#REF!</definedName>
    <definedName name="CanOilContract01" localSheetId="3">#REF!</definedName>
    <definedName name="CanOilContract01" localSheetId="2">#REF!</definedName>
    <definedName name="CanOilContract01" localSheetId="1">#REF!</definedName>
    <definedName name="CanOilContract01">#REF!</definedName>
    <definedName name="CanOilContract02" localSheetId="4">#REF!</definedName>
    <definedName name="CanOilContract02" localSheetId="3">#REF!</definedName>
    <definedName name="CanOilContract02" localSheetId="2">#REF!</definedName>
    <definedName name="CanOilContract02" localSheetId="1">#REF!</definedName>
    <definedName name="CanOilContract02">#REF!</definedName>
    <definedName name="CanOilContract03" localSheetId="4">#REF!</definedName>
    <definedName name="CanOilContract03" localSheetId="3">#REF!</definedName>
    <definedName name="CanOilContract03" localSheetId="2">#REF!</definedName>
    <definedName name="CanOilContract03" localSheetId="1">#REF!</definedName>
    <definedName name="CanOilContract03">#REF!</definedName>
    <definedName name="CanOilContract04" localSheetId="4">#REF!</definedName>
    <definedName name="CanOilContract04" localSheetId="3">#REF!</definedName>
    <definedName name="CanOilContract04" localSheetId="2">#REF!</definedName>
    <definedName name="CanOilContract04" localSheetId="1">#REF!</definedName>
    <definedName name="CanOilContract04">#REF!</definedName>
    <definedName name="CanOilContract05" localSheetId="4">#REF!</definedName>
    <definedName name="CanOilContract05" localSheetId="3">#REF!</definedName>
    <definedName name="CanOilContract05" localSheetId="2">#REF!</definedName>
    <definedName name="CanOilContract05" localSheetId="1">#REF!</definedName>
    <definedName name="CanOilContract05">#REF!</definedName>
    <definedName name="CanOilContract06" localSheetId="4">#REF!</definedName>
    <definedName name="CanOilContract06" localSheetId="3">#REF!</definedName>
    <definedName name="CanOilContract06" localSheetId="2">#REF!</definedName>
    <definedName name="CanOilContract06" localSheetId="1">#REF!</definedName>
    <definedName name="CanOilContract06">#REF!</definedName>
    <definedName name="CanOilContract07" localSheetId="4">#REF!</definedName>
    <definedName name="CanOilContract07" localSheetId="3">#REF!</definedName>
    <definedName name="CanOilContract07" localSheetId="2">#REF!</definedName>
    <definedName name="CanOilContract07" localSheetId="1">#REF!</definedName>
    <definedName name="CanOilContract07">#REF!</definedName>
    <definedName name="CanOilContract08" localSheetId="4">#REF!</definedName>
    <definedName name="CanOilContract08" localSheetId="3">#REF!</definedName>
    <definedName name="CanOilContract08" localSheetId="2">#REF!</definedName>
    <definedName name="CanOilContract08" localSheetId="1">#REF!</definedName>
    <definedName name="CanOilContract08">#REF!</definedName>
    <definedName name="CanOilContract09" localSheetId="4">#REF!</definedName>
    <definedName name="CanOilContract09" localSheetId="3">#REF!</definedName>
    <definedName name="CanOilContract09" localSheetId="2">#REF!</definedName>
    <definedName name="CanOilContract09" localSheetId="1">#REF!</definedName>
    <definedName name="CanOilContract09">#REF!</definedName>
    <definedName name="CanOilContract10" localSheetId="4">#REF!</definedName>
    <definedName name="CanOilContract10" localSheetId="3">#REF!</definedName>
    <definedName name="CanOilContract10" localSheetId="2">#REF!</definedName>
    <definedName name="CanOilContract10" localSheetId="1">#REF!</definedName>
    <definedName name="CanOilContract10">#REF!</definedName>
    <definedName name="CanOilContract99" localSheetId="4">#REF!</definedName>
    <definedName name="CanOilContract99" localSheetId="3">#REF!</definedName>
    <definedName name="CanOilContract99" localSheetId="2">#REF!</definedName>
    <definedName name="CanOilContract99" localSheetId="1">#REF!</definedName>
    <definedName name="CanOilContract99">#REF!</definedName>
    <definedName name="CanOilHed00" localSheetId="4">#REF!</definedName>
    <definedName name="CanOilHed00" localSheetId="3">#REF!</definedName>
    <definedName name="CanOilHed00" localSheetId="2">#REF!</definedName>
    <definedName name="CanOilHed00" localSheetId="1">#REF!</definedName>
    <definedName name="CanOilHed00">#REF!</definedName>
    <definedName name="CanOilHed01" localSheetId="4">#REF!</definedName>
    <definedName name="CanOilHed01" localSheetId="3">#REF!</definedName>
    <definedName name="CanOilHed01" localSheetId="2">#REF!</definedName>
    <definedName name="CanOilHed01" localSheetId="1">#REF!</definedName>
    <definedName name="CanOilHed01">#REF!</definedName>
    <definedName name="CanOilHed02" localSheetId="4">#REF!</definedName>
    <definedName name="CanOilHed02" localSheetId="3">#REF!</definedName>
    <definedName name="CanOilHed02" localSheetId="2">#REF!</definedName>
    <definedName name="CanOilHed02" localSheetId="1">#REF!</definedName>
    <definedName name="CanOilHed02">#REF!</definedName>
    <definedName name="CanOilHed03" localSheetId="4">#REF!</definedName>
    <definedName name="CanOilHed03" localSheetId="3">#REF!</definedName>
    <definedName name="CanOilHed03" localSheetId="2">#REF!</definedName>
    <definedName name="CanOilHed03" localSheetId="1">#REF!</definedName>
    <definedName name="CanOilHed03">#REF!</definedName>
    <definedName name="CanOilHed04" localSheetId="4">#REF!</definedName>
    <definedName name="CanOilHed04" localSheetId="3">#REF!</definedName>
    <definedName name="CanOilHed04" localSheetId="2">#REF!</definedName>
    <definedName name="CanOilHed04" localSheetId="1">#REF!</definedName>
    <definedName name="CanOilHed04">#REF!</definedName>
    <definedName name="CanOilHed05" localSheetId="4">#REF!</definedName>
    <definedName name="CanOilHed05" localSheetId="3">#REF!</definedName>
    <definedName name="CanOilHed05" localSheetId="2">#REF!</definedName>
    <definedName name="CanOilHed05" localSheetId="1">#REF!</definedName>
    <definedName name="CanOilHed05">#REF!</definedName>
    <definedName name="CanOilHed06" localSheetId="4">#REF!</definedName>
    <definedName name="CanOilHed06" localSheetId="3">#REF!</definedName>
    <definedName name="CanOilHed06" localSheetId="2">#REF!</definedName>
    <definedName name="CanOilHed06" localSheetId="1">#REF!</definedName>
    <definedName name="CanOilHed06">#REF!</definedName>
    <definedName name="CanOilHed07" localSheetId="4">#REF!</definedName>
    <definedName name="CanOilHed07" localSheetId="3">#REF!</definedName>
    <definedName name="CanOilHed07" localSheetId="2">#REF!</definedName>
    <definedName name="CanOilHed07" localSheetId="1">#REF!</definedName>
    <definedName name="CanOilHed07">#REF!</definedName>
    <definedName name="CanOilHed08" localSheetId="4">#REF!</definedName>
    <definedName name="CanOilHed08" localSheetId="3">#REF!</definedName>
    <definedName name="CanOilHed08" localSheetId="2">#REF!</definedName>
    <definedName name="CanOilHed08" localSheetId="1">#REF!</definedName>
    <definedName name="CanOilHed08">#REF!</definedName>
    <definedName name="CanOilHed09" localSheetId="4">#REF!</definedName>
    <definedName name="CanOilHed09" localSheetId="3">#REF!</definedName>
    <definedName name="CanOilHed09" localSheetId="2">#REF!</definedName>
    <definedName name="CanOilHed09" localSheetId="1">#REF!</definedName>
    <definedName name="CanOilHed09">#REF!</definedName>
    <definedName name="CanOilHed10" localSheetId="4">#REF!</definedName>
    <definedName name="CanOilHed10" localSheetId="3">#REF!</definedName>
    <definedName name="CanOilHed10" localSheetId="2">#REF!</definedName>
    <definedName name="CanOilHed10" localSheetId="1">#REF!</definedName>
    <definedName name="CanOilHed10">#REF!</definedName>
    <definedName name="CanOilHed99" localSheetId="4">#REF!</definedName>
    <definedName name="CanOilHed99" localSheetId="3">#REF!</definedName>
    <definedName name="CanOilHed99" localSheetId="2">#REF!</definedName>
    <definedName name="CanOilHed99" localSheetId="1">#REF!</definedName>
    <definedName name="CanOilHed99">#REF!</definedName>
    <definedName name="canycreek" localSheetId="4">#REF!</definedName>
    <definedName name="canycreek" localSheetId="3">#REF!</definedName>
    <definedName name="canycreek" localSheetId="2">#REF!</definedName>
    <definedName name="canycreek" localSheetId="1">#REF!</definedName>
    <definedName name="canycreek">#REF!</definedName>
    <definedName name="CapGandA00" localSheetId="4">#REF!</definedName>
    <definedName name="CapGandA00" localSheetId="3">#REF!</definedName>
    <definedName name="CapGandA00" localSheetId="2">#REF!</definedName>
    <definedName name="CapGandA00" localSheetId="1">#REF!</definedName>
    <definedName name="CapGandA00">#REF!</definedName>
    <definedName name="CapGandA01" localSheetId="4">#REF!</definedName>
    <definedName name="CapGandA01" localSheetId="3">#REF!</definedName>
    <definedName name="CapGandA01" localSheetId="2">#REF!</definedName>
    <definedName name="CapGandA01" localSheetId="1">#REF!</definedName>
    <definedName name="CapGandA01">#REF!</definedName>
    <definedName name="CapGandA02" localSheetId="4">#REF!</definedName>
    <definedName name="CapGandA02" localSheetId="3">#REF!</definedName>
    <definedName name="CapGandA02" localSheetId="2">#REF!</definedName>
    <definedName name="CapGandA02" localSheetId="1">#REF!</definedName>
    <definedName name="CapGandA02">#REF!</definedName>
    <definedName name="CapGandA03" localSheetId="4">#REF!</definedName>
    <definedName name="CapGandA03" localSheetId="3">#REF!</definedName>
    <definedName name="CapGandA03" localSheetId="2">#REF!</definedName>
    <definedName name="CapGandA03" localSheetId="1">#REF!</definedName>
    <definedName name="CapGandA03">#REF!</definedName>
    <definedName name="CapGandA04" localSheetId="4">#REF!</definedName>
    <definedName name="CapGandA04" localSheetId="3">#REF!</definedName>
    <definedName name="CapGandA04" localSheetId="2">#REF!</definedName>
    <definedName name="CapGandA04" localSheetId="1">#REF!</definedName>
    <definedName name="CapGandA04">#REF!</definedName>
    <definedName name="CapGandA05" localSheetId="4">#REF!</definedName>
    <definedName name="CapGandA05" localSheetId="3">#REF!</definedName>
    <definedName name="CapGandA05" localSheetId="2">#REF!</definedName>
    <definedName name="CapGandA05" localSheetId="1">#REF!</definedName>
    <definedName name="CapGandA05">#REF!</definedName>
    <definedName name="CapGandA06" localSheetId="4">#REF!</definedName>
    <definedName name="CapGandA06" localSheetId="3">#REF!</definedName>
    <definedName name="CapGandA06" localSheetId="2">#REF!</definedName>
    <definedName name="CapGandA06" localSheetId="1">#REF!</definedName>
    <definedName name="CapGandA06">#REF!</definedName>
    <definedName name="CapGandA07" localSheetId="4">#REF!</definedName>
    <definedName name="CapGandA07" localSheetId="3">#REF!</definedName>
    <definedName name="CapGandA07" localSheetId="2">#REF!</definedName>
    <definedName name="CapGandA07" localSheetId="1">#REF!</definedName>
    <definedName name="CapGandA07">#REF!</definedName>
    <definedName name="CapGandA08" localSheetId="4">#REF!</definedName>
    <definedName name="CapGandA08" localSheetId="3">#REF!</definedName>
    <definedName name="CapGandA08" localSheetId="2">#REF!</definedName>
    <definedName name="CapGandA08" localSheetId="1">#REF!</definedName>
    <definedName name="CapGandA08">#REF!</definedName>
    <definedName name="CapGandA09" localSheetId="4">#REF!</definedName>
    <definedName name="CapGandA09" localSheetId="3">#REF!</definedName>
    <definedName name="CapGandA09" localSheetId="2">#REF!</definedName>
    <definedName name="CapGandA09" localSheetId="1">#REF!</definedName>
    <definedName name="CapGandA09">#REF!</definedName>
    <definedName name="CapGandA10" localSheetId="4">#REF!</definedName>
    <definedName name="CapGandA10" localSheetId="3">#REF!</definedName>
    <definedName name="CapGandA10" localSheetId="2">#REF!</definedName>
    <definedName name="CapGandA10" localSheetId="1">#REF!</definedName>
    <definedName name="CapGandA10">#REF!</definedName>
    <definedName name="CapGandA99" localSheetId="4">#REF!</definedName>
    <definedName name="CapGandA99" localSheetId="3">#REF!</definedName>
    <definedName name="CapGandA99" localSheetId="2">#REF!</definedName>
    <definedName name="CapGandA99" localSheetId="1">#REF!</definedName>
    <definedName name="CapGandA99">#REF!</definedName>
    <definedName name="CapInt00" localSheetId="4">#REF!</definedName>
    <definedName name="CapInt00" localSheetId="3">#REF!</definedName>
    <definedName name="CapInt00" localSheetId="2">#REF!</definedName>
    <definedName name="CapInt00" localSheetId="1">#REF!</definedName>
    <definedName name="CapInt00">#REF!</definedName>
    <definedName name="CapInt01" localSheetId="4">#REF!</definedName>
    <definedName name="CapInt01" localSheetId="3">#REF!</definedName>
    <definedName name="CapInt01" localSheetId="2">#REF!</definedName>
    <definedName name="CapInt01" localSheetId="1">#REF!</definedName>
    <definedName name="CapInt01">#REF!</definedName>
    <definedName name="CapInt02" localSheetId="4">#REF!</definedName>
    <definedName name="CapInt02" localSheetId="3">#REF!</definedName>
    <definedName name="CapInt02" localSheetId="2">#REF!</definedName>
    <definedName name="CapInt02" localSheetId="1">#REF!</definedName>
    <definedName name="CapInt02">#REF!</definedName>
    <definedName name="CapInt03" localSheetId="4">#REF!</definedName>
    <definedName name="CapInt03" localSheetId="3">#REF!</definedName>
    <definedName name="CapInt03" localSheetId="2">#REF!</definedName>
    <definedName name="CapInt03" localSheetId="1">#REF!</definedName>
    <definedName name="CapInt03">#REF!</definedName>
    <definedName name="CapInt04" localSheetId="4">#REF!</definedName>
    <definedName name="CapInt04" localSheetId="3">#REF!</definedName>
    <definedName name="CapInt04" localSheetId="2">#REF!</definedName>
    <definedName name="CapInt04" localSheetId="1">#REF!</definedName>
    <definedName name="CapInt04">#REF!</definedName>
    <definedName name="CapInt05" localSheetId="4">#REF!</definedName>
    <definedName name="CapInt05" localSheetId="3">#REF!</definedName>
    <definedName name="CapInt05" localSheetId="2">#REF!</definedName>
    <definedName name="CapInt05" localSheetId="1">#REF!</definedName>
    <definedName name="CapInt05">#REF!</definedName>
    <definedName name="CapInt06" localSheetId="4">#REF!</definedName>
    <definedName name="CapInt06" localSheetId="3">#REF!</definedName>
    <definedName name="CapInt06" localSheetId="2">#REF!</definedName>
    <definedName name="CapInt06" localSheetId="1">#REF!</definedName>
    <definedName name="CapInt06">#REF!</definedName>
    <definedName name="CapInt07" localSheetId="4">#REF!</definedName>
    <definedName name="CapInt07" localSheetId="3">#REF!</definedName>
    <definedName name="CapInt07" localSheetId="2">#REF!</definedName>
    <definedName name="CapInt07" localSheetId="1">#REF!</definedName>
    <definedName name="CapInt07">#REF!</definedName>
    <definedName name="CapInt08" localSheetId="4">#REF!</definedName>
    <definedName name="CapInt08" localSheetId="3">#REF!</definedName>
    <definedName name="CapInt08" localSheetId="2">#REF!</definedName>
    <definedName name="CapInt08" localSheetId="1">#REF!</definedName>
    <definedName name="CapInt08">#REF!</definedName>
    <definedName name="CapInt09" localSheetId="4">#REF!</definedName>
    <definedName name="CapInt09" localSheetId="3">#REF!</definedName>
    <definedName name="CapInt09" localSheetId="2">#REF!</definedName>
    <definedName name="CapInt09" localSheetId="1">#REF!</definedName>
    <definedName name="CapInt09">#REF!</definedName>
    <definedName name="CapInt10" localSheetId="4">#REF!</definedName>
    <definedName name="CapInt10" localSheetId="3">#REF!</definedName>
    <definedName name="CapInt10" localSheetId="2">#REF!</definedName>
    <definedName name="CapInt10" localSheetId="1">#REF!</definedName>
    <definedName name="CapInt10">#REF!</definedName>
    <definedName name="CapInt99" localSheetId="4">#REF!</definedName>
    <definedName name="CapInt99" localSheetId="3">#REF!</definedName>
    <definedName name="CapInt99" localSheetId="2">#REF!</definedName>
    <definedName name="CapInt99" localSheetId="1">#REF!</definedName>
    <definedName name="CapInt99">#REF!</definedName>
    <definedName name="Capital" localSheetId="3">#REF!</definedName>
    <definedName name="Capital" localSheetId="2">#REF!</definedName>
    <definedName name="Capital" localSheetId="1">#REF!</definedName>
    <definedName name="Capital">#REF!</definedName>
    <definedName name="Case" localSheetId="4">#REF!</definedName>
    <definedName name="Case" localSheetId="3">#REF!</definedName>
    <definedName name="Case" localSheetId="2">#REF!</definedName>
    <definedName name="Case" localSheetId="1">#REF!</definedName>
    <definedName name="Case">#REF!</definedName>
    <definedName name="CaseII" localSheetId="4">#REF!</definedName>
    <definedName name="CaseII" localSheetId="3">#REF!</definedName>
    <definedName name="CaseII" localSheetId="2">#REF!</definedName>
    <definedName name="CaseII" localSheetId="1">#REF!</definedName>
    <definedName name="CaseII">#REF!</definedName>
    <definedName name="Cash_Flow_Balance_Sheet" localSheetId="4">#REF!</definedName>
    <definedName name="Cash_Flow_Balance_Sheet" localSheetId="3">#REF!</definedName>
    <definedName name="Cash_Flow_Balance_Sheet" localSheetId="2">#REF!</definedName>
    <definedName name="Cash_Flow_Balance_Sheet" localSheetId="1">#REF!</definedName>
    <definedName name="Cash_Flow_Balance_Sheet">#REF!</definedName>
    <definedName name="Cash02" localSheetId="4">#REF!</definedName>
    <definedName name="Cash02" localSheetId="3">#REF!</definedName>
    <definedName name="Cash02" localSheetId="2">#REF!</definedName>
    <definedName name="Cash02" localSheetId="1">#REF!</definedName>
    <definedName name="Cash02">#REF!</definedName>
    <definedName name="Cash03" localSheetId="4">#REF!</definedName>
    <definedName name="Cash03" localSheetId="3">#REF!</definedName>
    <definedName name="Cash03" localSheetId="2">#REF!</definedName>
    <definedName name="Cash03" localSheetId="1">#REF!</definedName>
    <definedName name="Cash03">#REF!</definedName>
    <definedName name="Cash04" localSheetId="4">#REF!</definedName>
    <definedName name="Cash04" localSheetId="3">#REF!</definedName>
    <definedName name="Cash04" localSheetId="2">#REF!</definedName>
    <definedName name="Cash04" localSheetId="1">#REF!</definedName>
    <definedName name="Cash04">#REF!</definedName>
    <definedName name="Cash05" localSheetId="4">#REF!</definedName>
    <definedName name="Cash05" localSheetId="3">#REF!</definedName>
    <definedName name="Cash05" localSheetId="2">#REF!</definedName>
    <definedName name="Cash05" localSheetId="1">#REF!</definedName>
    <definedName name="Cash05">#REF!</definedName>
    <definedName name="Cash06" localSheetId="4">#REF!</definedName>
    <definedName name="Cash06" localSheetId="3">#REF!</definedName>
    <definedName name="Cash06" localSheetId="2">#REF!</definedName>
    <definedName name="Cash06" localSheetId="1">#REF!</definedName>
    <definedName name="Cash06">#REF!</definedName>
    <definedName name="Cash07" localSheetId="4">#REF!</definedName>
    <definedName name="Cash07" localSheetId="3">#REF!</definedName>
    <definedName name="Cash07" localSheetId="2">#REF!</definedName>
    <definedName name="Cash07" localSheetId="1">#REF!</definedName>
    <definedName name="Cash07">#REF!</definedName>
    <definedName name="Cash08" localSheetId="4">#REF!</definedName>
    <definedName name="Cash08" localSheetId="3">#REF!</definedName>
    <definedName name="Cash08" localSheetId="2">#REF!</definedName>
    <definedName name="Cash08" localSheetId="1">#REF!</definedName>
    <definedName name="Cash08">#REF!</definedName>
    <definedName name="Cash09" localSheetId="4">#REF!</definedName>
    <definedName name="Cash09" localSheetId="3">#REF!</definedName>
    <definedName name="Cash09" localSheetId="2">#REF!</definedName>
    <definedName name="Cash09" localSheetId="1">#REF!</definedName>
    <definedName name="Cash09">#REF!</definedName>
    <definedName name="Cash10" localSheetId="4">#REF!</definedName>
    <definedName name="Cash10" localSheetId="3">#REF!</definedName>
    <definedName name="Cash10" localSheetId="2">#REF!</definedName>
    <definedName name="Cash10" localSheetId="1">#REF!</definedName>
    <definedName name="Cash10">#REF!</definedName>
    <definedName name="Cash1Q02" localSheetId="4">#REF!</definedName>
    <definedName name="Cash1Q02" localSheetId="3">#REF!</definedName>
    <definedName name="Cash1Q02" localSheetId="2">#REF!</definedName>
    <definedName name="Cash1Q02" localSheetId="1">#REF!</definedName>
    <definedName name="Cash1Q02">#REF!</definedName>
    <definedName name="Cash1Q03" localSheetId="4">#REF!</definedName>
    <definedName name="Cash1Q03" localSheetId="3">#REF!</definedName>
    <definedName name="Cash1Q03" localSheetId="2">#REF!</definedName>
    <definedName name="Cash1Q03" localSheetId="1">#REF!</definedName>
    <definedName name="Cash1Q03">#REF!</definedName>
    <definedName name="Cash1Q04" localSheetId="4">#REF!</definedName>
    <definedName name="Cash1Q04" localSheetId="3">#REF!</definedName>
    <definedName name="Cash1Q04" localSheetId="2">#REF!</definedName>
    <definedName name="Cash1Q04" localSheetId="1">#REF!</definedName>
    <definedName name="Cash1Q04">#REF!</definedName>
    <definedName name="Cash1Q05" localSheetId="4">#REF!</definedName>
    <definedName name="Cash1Q05" localSheetId="3">#REF!</definedName>
    <definedName name="Cash1Q05" localSheetId="2">#REF!</definedName>
    <definedName name="Cash1Q05" localSheetId="1">#REF!</definedName>
    <definedName name="Cash1Q05">#REF!</definedName>
    <definedName name="Cash1Q06" localSheetId="4">#REF!</definedName>
    <definedName name="Cash1Q06" localSheetId="3">#REF!</definedName>
    <definedName name="Cash1Q06" localSheetId="2">#REF!</definedName>
    <definedName name="Cash1Q06" localSheetId="1">#REF!</definedName>
    <definedName name="Cash1Q06">#REF!</definedName>
    <definedName name="Cash1Q07" localSheetId="4">#REF!</definedName>
    <definedName name="Cash1Q07" localSheetId="3">#REF!</definedName>
    <definedName name="Cash1Q07" localSheetId="2">#REF!</definedName>
    <definedName name="Cash1Q07" localSheetId="1">#REF!</definedName>
    <definedName name="Cash1Q07">#REF!</definedName>
    <definedName name="Cash1Q08" localSheetId="4">#REF!</definedName>
    <definedName name="Cash1Q08" localSheetId="3">#REF!</definedName>
    <definedName name="Cash1Q08" localSheetId="2">#REF!</definedName>
    <definedName name="Cash1Q08" localSheetId="1">#REF!</definedName>
    <definedName name="Cash1Q08">#REF!</definedName>
    <definedName name="Cash1Q09" localSheetId="4">#REF!</definedName>
    <definedName name="Cash1Q09" localSheetId="3">#REF!</definedName>
    <definedName name="Cash1Q09" localSheetId="2">#REF!</definedName>
    <definedName name="Cash1Q09" localSheetId="1">#REF!</definedName>
    <definedName name="Cash1Q09">#REF!</definedName>
    <definedName name="Cash1Q10" localSheetId="4">#REF!</definedName>
    <definedName name="Cash1Q10" localSheetId="3">#REF!</definedName>
    <definedName name="Cash1Q10" localSheetId="2">#REF!</definedName>
    <definedName name="Cash1Q10" localSheetId="1">#REF!</definedName>
    <definedName name="Cash1Q10">#REF!</definedName>
    <definedName name="Cash2Q02" localSheetId="4">#REF!</definedName>
    <definedName name="Cash2Q02" localSheetId="3">#REF!</definedName>
    <definedName name="Cash2Q02" localSheetId="2">#REF!</definedName>
    <definedName name="Cash2Q02" localSheetId="1">#REF!</definedName>
    <definedName name="Cash2Q02">#REF!</definedName>
    <definedName name="Cash2Q03" localSheetId="4">#REF!</definedName>
    <definedName name="Cash2Q03" localSheetId="3">#REF!</definedName>
    <definedName name="Cash2Q03" localSheetId="2">#REF!</definedName>
    <definedName name="Cash2Q03" localSheetId="1">#REF!</definedName>
    <definedName name="Cash2Q03">#REF!</definedName>
    <definedName name="Cash2Q04" localSheetId="4">#REF!</definedName>
    <definedName name="Cash2Q04" localSheetId="3">#REF!</definedName>
    <definedName name="Cash2Q04" localSheetId="2">#REF!</definedName>
    <definedName name="Cash2Q04" localSheetId="1">#REF!</definedName>
    <definedName name="Cash2Q04">#REF!</definedName>
    <definedName name="Cash2Q05" localSheetId="4">#REF!</definedName>
    <definedName name="Cash2Q05" localSheetId="3">#REF!</definedName>
    <definedName name="Cash2Q05" localSheetId="2">#REF!</definedName>
    <definedName name="Cash2Q05" localSheetId="1">#REF!</definedName>
    <definedName name="Cash2Q05">#REF!</definedName>
    <definedName name="Cash2Q06" localSheetId="4">#REF!</definedName>
    <definedName name="Cash2Q06" localSheetId="3">#REF!</definedName>
    <definedName name="Cash2Q06" localSheetId="2">#REF!</definedName>
    <definedName name="Cash2Q06" localSheetId="1">#REF!</definedName>
    <definedName name="Cash2Q06">#REF!</definedName>
    <definedName name="Cash2Q07" localSheetId="4">#REF!</definedName>
    <definedName name="Cash2Q07" localSheetId="3">#REF!</definedName>
    <definedName name="Cash2Q07" localSheetId="2">#REF!</definedName>
    <definedName name="Cash2Q07" localSheetId="1">#REF!</definedName>
    <definedName name="Cash2Q07">#REF!</definedName>
    <definedName name="Cash2Q08" localSheetId="4">#REF!</definedName>
    <definedName name="Cash2Q08" localSheetId="3">#REF!</definedName>
    <definedName name="Cash2Q08" localSheetId="2">#REF!</definedName>
    <definedName name="Cash2Q08" localSheetId="1">#REF!</definedName>
    <definedName name="Cash2Q08">#REF!</definedName>
    <definedName name="Cash2Q09" localSheetId="4">#REF!</definedName>
    <definedName name="Cash2Q09" localSheetId="3">#REF!</definedName>
    <definedName name="Cash2Q09" localSheetId="2">#REF!</definedName>
    <definedName name="Cash2Q09" localSheetId="1">#REF!</definedName>
    <definedName name="Cash2Q09">#REF!</definedName>
    <definedName name="Cash2Q10" localSheetId="4">#REF!</definedName>
    <definedName name="Cash2Q10" localSheetId="3">#REF!</definedName>
    <definedName name="Cash2Q10" localSheetId="2">#REF!</definedName>
    <definedName name="Cash2Q10" localSheetId="1">#REF!</definedName>
    <definedName name="Cash2Q10">#REF!</definedName>
    <definedName name="Cash3Q02" localSheetId="4">#REF!</definedName>
    <definedName name="Cash3Q02" localSheetId="3">#REF!</definedName>
    <definedName name="Cash3Q02" localSheetId="2">#REF!</definedName>
    <definedName name="Cash3Q02" localSheetId="1">#REF!</definedName>
    <definedName name="Cash3Q02">#REF!</definedName>
    <definedName name="Cash3Q03" localSheetId="4">#REF!</definedName>
    <definedName name="Cash3Q03" localSheetId="3">#REF!</definedName>
    <definedName name="Cash3Q03" localSheetId="2">#REF!</definedName>
    <definedName name="Cash3Q03" localSheetId="1">#REF!</definedName>
    <definedName name="Cash3Q03">#REF!</definedName>
    <definedName name="Cash3Q04" localSheetId="4">#REF!</definedName>
    <definedName name="Cash3Q04" localSheetId="3">#REF!</definedName>
    <definedName name="Cash3Q04" localSheetId="2">#REF!</definedName>
    <definedName name="Cash3Q04" localSheetId="1">#REF!</definedName>
    <definedName name="Cash3Q04">#REF!</definedName>
    <definedName name="Cash3Q05" localSheetId="4">#REF!</definedName>
    <definedName name="Cash3Q05" localSheetId="3">#REF!</definedName>
    <definedName name="Cash3Q05" localSheetId="2">#REF!</definedName>
    <definedName name="Cash3Q05" localSheetId="1">#REF!</definedName>
    <definedName name="Cash3Q05">#REF!</definedName>
    <definedName name="Cash3Q06" localSheetId="4">#REF!</definedName>
    <definedName name="Cash3Q06" localSheetId="3">#REF!</definedName>
    <definedName name="Cash3Q06" localSheetId="2">#REF!</definedName>
    <definedName name="Cash3Q06" localSheetId="1">#REF!</definedName>
    <definedName name="Cash3Q06">#REF!</definedName>
    <definedName name="Cash3Q07" localSheetId="4">#REF!</definedName>
    <definedName name="Cash3Q07" localSheetId="3">#REF!</definedName>
    <definedName name="Cash3Q07" localSheetId="2">#REF!</definedName>
    <definedName name="Cash3Q07" localSheetId="1">#REF!</definedName>
    <definedName name="Cash3Q07">#REF!</definedName>
    <definedName name="Cash3Q08" localSheetId="4">#REF!</definedName>
    <definedName name="Cash3Q08" localSheetId="3">#REF!</definedName>
    <definedName name="Cash3Q08" localSheetId="2">#REF!</definedName>
    <definedName name="Cash3Q08" localSheetId="1">#REF!</definedName>
    <definedName name="Cash3Q08">#REF!</definedName>
    <definedName name="Cash3Q09" localSheetId="4">#REF!</definedName>
    <definedName name="Cash3Q09" localSheetId="3">#REF!</definedName>
    <definedName name="Cash3Q09" localSheetId="2">#REF!</definedName>
    <definedName name="Cash3Q09" localSheetId="1">#REF!</definedName>
    <definedName name="Cash3Q09">#REF!</definedName>
    <definedName name="Cash3Q10" localSheetId="4">#REF!</definedName>
    <definedName name="Cash3Q10" localSheetId="3">#REF!</definedName>
    <definedName name="Cash3Q10" localSheetId="2">#REF!</definedName>
    <definedName name="Cash3Q10" localSheetId="1">#REF!</definedName>
    <definedName name="Cash3Q10">#REF!</definedName>
    <definedName name="Cash4Q02" localSheetId="4">#REF!</definedName>
    <definedName name="Cash4Q02" localSheetId="3">#REF!</definedName>
    <definedName name="Cash4Q02" localSheetId="2">#REF!</definedName>
    <definedName name="Cash4Q02" localSheetId="1">#REF!</definedName>
    <definedName name="Cash4Q02">#REF!</definedName>
    <definedName name="Cash4Q03" localSheetId="4">#REF!</definedName>
    <definedName name="Cash4Q03" localSheetId="3">#REF!</definedName>
    <definedName name="Cash4Q03" localSheetId="2">#REF!</definedName>
    <definedName name="Cash4Q03" localSheetId="1">#REF!</definedName>
    <definedName name="Cash4Q03">#REF!</definedName>
    <definedName name="Cash4Q04" localSheetId="4">#REF!</definedName>
    <definedName name="Cash4Q04" localSheetId="3">#REF!</definedName>
    <definedName name="Cash4Q04" localSheetId="2">#REF!</definedName>
    <definedName name="Cash4Q04" localSheetId="1">#REF!</definedName>
    <definedName name="Cash4Q04">#REF!</definedName>
    <definedName name="Cash4Q05" localSheetId="4">#REF!</definedName>
    <definedName name="Cash4Q05" localSheetId="3">#REF!</definedName>
    <definedName name="Cash4Q05" localSheetId="2">#REF!</definedName>
    <definedName name="Cash4Q05" localSheetId="1">#REF!</definedName>
    <definedName name="Cash4Q05">#REF!</definedName>
    <definedName name="Cash4Q06" localSheetId="4">#REF!</definedName>
    <definedName name="Cash4Q06" localSheetId="3">#REF!</definedName>
    <definedName name="Cash4Q06" localSheetId="2">#REF!</definedName>
    <definedName name="Cash4Q06" localSheetId="1">#REF!</definedName>
    <definedName name="Cash4Q06">#REF!</definedName>
    <definedName name="Cash4Q07" localSheetId="4">#REF!</definedName>
    <definedName name="Cash4Q07" localSheetId="3">#REF!</definedName>
    <definedName name="Cash4Q07" localSheetId="2">#REF!</definedName>
    <definedName name="Cash4Q07" localSheetId="1">#REF!</definedName>
    <definedName name="Cash4Q07">#REF!</definedName>
    <definedName name="Cash4Q08" localSheetId="4">#REF!</definedName>
    <definedName name="Cash4Q08" localSheetId="3">#REF!</definedName>
    <definedName name="Cash4Q08" localSheetId="2">#REF!</definedName>
    <definedName name="Cash4Q08" localSheetId="1">#REF!</definedName>
    <definedName name="Cash4Q08">#REF!</definedName>
    <definedName name="Cash4Q09" localSheetId="4">#REF!</definedName>
    <definedName name="Cash4Q09" localSheetId="3">#REF!</definedName>
    <definedName name="Cash4Q09" localSheetId="2">#REF!</definedName>
    <definedName name="Cash4Q09" localSheetId="1">#REF!</definedName>
    <definedName name="Cash4Q09">#REF!</definedName>
    <definedName name="Cash4Q10" localSheetId="4">#REF!</definedName>
    <definedName name="Cash4Q10" localSheetId="3">#REF!</definedName>
    <definedName name="Cash4Q10" localSheetId="2">#REF!</definedName>
    <definedName name="Cash4Q10" localSheetId="1">#REF!</definedName>
    <definedName name="Cash4Q10">#REF!</definedName>
    <definedName name="CASHF" localSheetId="3">#REF!</definedName>
    <definedName name="CASHF" localSheetId="2">#REF!</definedName>
    <definedName name="CASHF" localSheetId="1">#REF!</definedName>
    <definedName name="CASHF">#REF!</definedName>
    <definedName name="CASHONCASH" localSheetId="4">#REF!</definedName>
    <definedName name="CASHONCASH" localSheetId="3">#REF!</definedName>
    <definedName name="CASHONCASH" localSheetId="2">#REF!</definedName>
    <definedName name="CASHONCASH" localSheetId="1">#REF!</definedName>
    <definedName name="CASHONCASH">#REF!</definedName>
    <definedName name="CASHV" localSheetId="3">#REF!</definedName>
    <definedName name="CASHV" localSheetId="2">#REF!</definedName>
    <definedName name="CASHV" localSheetId="1">#REF!</definedName>
    <definedName name="CASHV">#REF!</definedName>
    <definedName name="casinghd_ratio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EC66CE_opts" hidden="1">"1, 4, 1, False, 2, True, False, , 0, False, False, 1, 1"</definedName>
    <definedName name="cb_sChart11EC6834_opts" hidden="1">"1, 1, 1, False, 2, True, False, , 0, False, False, 1, 1"</definedName>
    <definedName name="cb_sChart11EC73EA_opts" hidden="1">"1, 1, 1, False, 2, True, False, , 0, False, False, 1, 1"</definedName>
    <definedName name="cb_sChart12285211_opts" hidden="1">"1, 9, 1, False, 2,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3A84834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690A8_opts" hidden="1">"2, 1, 1, False, 2, True, False, , 0, False, True, 1, 1"</definedName>
    <definedName name="cb_sChart1560D7DC_opts" hidden="1">"2, 1, 1, False, 2, True, False, , 0, False, True, 1, 1"</definedName>
    <definedName name="cb_sChart156145A2_opts" hidden="1">"2, 1, 1, False, 2, True, False, , 0, False, True,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70D16EF_opts" hidden="1">"1, 1, 1, False, 2, True, False, , 0, False, False, 2, 2"</definedName>
    <definedName name="cb_sChart171CA8D9_opts" hidden="1">"1, 5, 1, False, 2, True, False, , 0, False, True, 1, 1"</definedName>
    <definedName name="cb_sChart171CB037_opts" hidden="1">"1, 5, 1, False, 2, True, False, , 0, False, True, 1, 1"</definedName>
    <definedName name="cb_sChart171CD2E5_opts" hidden="1">"1, 5, 1, False, 2, True, False, , 0, False, True, 1, 1"</definedName>
    <definedName name="cb_sChart174A0AB0_opts" hidden="1">"1, 1, 1, False, 2, False, False, , 0, False, False, 2, 1"</definedName>
    <definedName name="cb_sChart174C8EAD_opts" hidden="1">"1, 9, 1, False, 2, False, False, , 0, False, False, 1, 1"</definedName>
    <definedName name="cb_sChart1754A686_opts" hidden="1">"1, 10, 1, False, 2, False, False, , 0, False, False, 2, 2"</definedName>
    <definedName name="cb_sChart1755F643_opts" hidden="1">"1, 1, 1, False, 2, False, False, , 0, False, False, 2, 1"</definedName>
    <definedName name="cb_sChart175849A6_opts" hidden="1">"1, 1, 1, False, 2, False, False, , 0, False, False, 2, 1"</definedName>
    <definedName name="cb_sChart175885B1_opts" hidden="1">"1, 1, 1, False, 2, False, False, , 0, False, False,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2C682D_opts" hidden="1">"2, 1, 1, False, 2, False, False, , 0, False, False, 2, 2"</definedName>
    <definedName name="cb_sChart182C8139_opts" hidden="1">"1, 10, 1, False, 2, False, False, , 0, False, False, 1, 1"</definedName>
    <definedName name="cb_sChart182EE412_opts" hidden="1">"1, 3, 1, False, 2, False, False, , 0, False, False, 2, 2"</definedName>
    <definedName name="cb_sChart182F2AF6_opts" hidden="1">"1, 10, 1, False, 2, False, False, , 0, False, False, 1, 1"</definedName>
    <definedName name="cb_sChart182F2C80_opts" hidden="1">"1, 10, 1, False, 2, False, False, , 0, False, False, 1, 1"</definedName>
    <definedName name="cb_sChart182F3616_opts" hidden="1">"1, 10, 1, False, 2, False, False, , 0, False, False, 1, 1"</definedName>
    <definedName name="cb_sChart182F379F_opts" hidden="1">"1, 10, 1, False, 2, False, False, , 0, False, False,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A3875D8_opts" hidden="1">"1, 1, 1, False, 2, False, False, , 0, False, False, 1, 1"</definedName>
    <definedName name="cb_sChart1A387AF4_opts" hidden="1">"1, 3, 1, False, 2, False, False, , 0, False, False, 1, 1"</definedName>
    <definedName name="cb_sChart1B0137B5_opts" hidden="1">"1, 1, 1, False, 2, False, False, , 0, False, False, 1, 1"</definedName>
    <definedName name="cb_sChart1B0F4031_opts" hidden="1">"1, 1, 1, False, 2, False, False, , 0, False, False, 2, 2"</definedName>
    <definedName name="cb_sChart1B36F9D3_opts" hidden="1">"2, 1, 1, False, 2, False, False, , 0, False, False, 1, 1"</definedName>
    <definedName name="cb_sChart1B597E8A_opts" hidden="1">"1, 3, 1, False, 2, False, False, , 0, False, False, 1, 1"</definedName>
    <definedName name="cb_sChart1B598D98_opts" hidden="1">"1, 5, 1, False, 2, False, False, , 0, False, False,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BF31CAA_opts" hidden="1">"1, 9, 1, False, 2, False, False, , 0, False, True, 1, 1"</definedName>
    <definedName name="cb_sChart1BF41B6E_opts" hidden="1">"1, 9, 1, False, 2, False, False, , 0, False, True, 1, 1"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D6A6_opts" hidden="1">"1, 10, 1, False, 2, False, False, , 0, False, False,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57CB5C_opts" hidden="1">"1, 10, 1, False, 2, False, False, , 0, False, False, 1, 1"</definedName>
    <definedName name="cb_sChart1C5896AD_opts" hidden="1">"1, 10, 1, False, 2, False, False, , 0, False, False, 1, 1"</definedName>
    <definedName name="cb_sChart1C589842_opts" hidden="1">"1, 10, 1,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8E08A4_opts" hidden="1">"1, 1, 1, False, 2, True, False, , 0, False, False, 2, 2"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6F544DD_opts" hidden="1">"1, 3, 1, False, 2, False, False, , 0, False, False, 2, 1"</definedName>
    <definedName name="cb_sChart74E984_opts" hidden="1">"1, 1, 1, False, 2, False, False, , 0, False, False, 2, 2"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8CD287E_opts" hidden="1">"1, 1, 1, False, 2, False, False, , 0, False, False, 1, 1"</definedName>
    <definedName name="cb_sChartBDA8BAB_opts" hidden="1">"1, 1, 1, False, 2, True, False, , 0, False, False, 1, 1"</definedName>
    <definedName name="cb_sChartBDAC1EC_opts" hidden="1">"1, 1, 1, False, 2, False, False, , 0, False, False, 1, 1"</definedName>
    <definedName name="cb_sChartBDAC318_opts" hidden="1">"1, 1, 1, False, 2, True, False, , 0, False, False, 1, 1"</definedName>
    <definedName name="cb_sChartBDACFD8_opts" hidden="1">"1, 1, 1, False, 2, True,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FD60D_opts" hidden="1">"1, 1, 1, False,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E677E58_opts" hidden="1">"1, 1, 1, False, 2, True,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oBalDef">#REF!</definedName>
    <definedName name="cboBaseCurrency">#REF!</definedName>
    <definedName name="cboBasisGasPrice">#REF!</definedName>
    <definedName name="cboBasisOilPrice">#REF!</definedName>
    <definedName name="cboBasisPlantProdPrice">#REF!</definedName>
    <definedName name="cboBudgetType">#REF!</definedName>
    <definedName name="cboBudgetTypeTypes">#REF!</definedName>
    <definedName name="cboCorp">#REF!</definedName>
    <definedName name="cboCorpHIDs">#REF!</definedName>
    <definedName name="cboForecastType">#REF!</definedName>
    <definedName name="cboPayout">#REF!</definedName>
    <definedName name="cboProCnt">#REF!</definedName>
    <definedName name="cboProStartRow">#REF!</definedName>
    <definedName name="cboRevproducts">#REF!</definedName>
    <definedName name="cboRollupEntity">#REF!</definedName>
    <definedName name="cboSumValue">#REF!</definedName>
    <definedName name="ccccc" hidden="1">{#N/A,#N/A,FALSE,"Costi per Gruppo ";#N/A,#N/A,FALSE,"New-RegularBevel";#N/A,#N/A,FALSE,"Optiva-Optiva2";#N/A,#N/A,FALSE,"Cathlon-Monoblok";#N/A,#N/A,FALSE,"Stylets";#N/A,#N/A,FALSE,"Totali"}</definedName>
    <definedName name="ccccc_1" hidden="1">{#N/A,#N/A,FALSE,"Costi per Gruppo ";#N/A,#N/A,FALSE,"New-RegularBevel";#N/A,#N/A,FALSE,"Optiva-Optiva2";#N/A,#N/A,FALSE,"Cathlon-Monoblok";#N/A,#N/A,FALSE,"Stylets";#N/A,#N/A,FALSE,"Totali"}</definedName>
    <definedName name="ccccc_1_1" hidden="1">{#N/A,#N/A,FALSE,"Costi per Gruppo ";#N/A,#N/A,FALSE,"New-RegularBevel";#N/A,#N/A,FALSE,"Optiva-Optiva2";#N/A,#N/A,FALSE,"Cathlon-Monoblok";#N/A,#N/A,FALSE,"Stylets";#N/A,#N/A,FALSE,"Totali"}</definedName>
    <definedName name="ccccc_1_2" hidden="1">{#N/A,#N/A,FALSE,"Costi per Gruppo ";#N/A,#N/A,FALSE,"New-RegularBevel";#N/A,#N/A,FALSE,"Optiva-Optiva2";#N/A,#N/A,FALSE,"Cathlon-Monoblok";#N/A,#N/A,FALSE,"Stylets";#N/A,#N/A,FALSE,"Totali"}</definedName>
    <definedName name="ccccc_1_3" hidden="1">{#N/A,#N/A,FALSE,"Costi per Gruppo ";#N/A,#N/A,FALSE,"New-RegularBevel";#N/A,#N/A,FALSE,"Optiva-Optiva2";#N/A,#N/A,FALSE,"Cathlon-Monoblok";#N/A,#N/A,FALSE,"Stylets";#N/A,#N/A,FALSE,"Totali"}</definedName>
    <definedName name="ccccc_2" hidden="1">{#N/A,#N/A,FALSE,"Costi per Gruppo ";#N/A,#N/A,FALSE,"New-RegularBevel";#N/A,#N/A,FALSE,"Optiva-Optiva2";#N/A,#N/A,FALSE,"Cathlon-Monoblok";#N/A,#N/A,FALSE,"Stylets";#N/A,#N/A,FALSE,"Totali"}</definedName>
    <definedName name="ccccc_2_1" hidden="1">{#N/A,#N/A,FALSE,"Costi per Gruppo ";#N/A,#N/A,FALSE,"New-RegularBevel";#N/A,#N/A,FALSE,"Optiva-Optiva2";#N/A,#N/A,FALSE,"Cathlon-Monoblok";#N/A,#N/A,FALSE,"Stylets";#N/A,#N/A,FALSE,"Totali"}</definedName>
    <definedName name="ccccc_2_2" hidden="1">{#N/A,#N/A,FALSE,"Costi per Gruppo ";#N/A,#N/A,FALSE,"New-RegularBevel";#N/A,#N/A,FALSE,"Optiva-Optiva2";#N/A,#N/A,FALSE,"Cathlon-Monoblok";#N/A,#N/A,FALSE,"Stylets";#N/A,#N/A,FALSE,"Totali"}</definedName>
    <definedName name="ccccc_2_3" hidden="1">{#N/A,#N/A,FALSE,"Costi per Gruppo ";#N/A,#N/A,FALSE,"New-RegularBevel";#N/A,#N/A,FALSE,"Optiva-Optiva2";#N/A,#N/A,FALSE,"Cathlon-Monoblok";#N/A,#N/A,FALSE,"Stylets";#N/A,#N/A,FALSE,"Totali"}</definedName>
    <definedName name="ccccc_3" hidden="1">{#N/A,#N/A,FALSE,"Costi per Gruppo ";#N/A,#N/A,FALSE,"New-RegularBevel";#N/A,#N/A,FALSE,"Optiva-Optiva2";#N/A,#N/A,FALSE,"Cathlon-Monoblok";#N/A,#N/A,FALSE,"Stylets";#N/A,#N/A,FALSE,"Totali"}</definedName>
    <definedName name="ccccc_3_1" hidden="1">{#N/A,#N/A,FALSE,"Costi per Gruppo ";#N/A,#N/A,FALSE,"New-RegularBevel";#N/A,#N/A,FALSE,"Optiva-Optiva2";#N/A,#N/A,FALSE,"Cathlon-Monoblok";#N/A,#N/A,FALSE,"Stylets";#N/A,#N/A,FALSE,"Totali"}</definedName>
    <definedName name="ccccc_3_2" hidden="1">{#N/A,#N/A,FALSE,"Costi per Gruppo ";#N/A,#N/A,FALSE,"New-RegularBevel";#N/A,#N/A,FALSE,"Optiva-Optiva2";#N/A,#N/A,FALSE,"Cathlon-Monoblok";#N/A,#N/A,FALSE,"Stylets";#N/A,#N/A,FALSE,"Totali"}</definedName>
    <definedName name="ccccc_3_3" hidden="1">{#N/A,#N/A,FALSE,"Costi per Gruppo ";#N/A,#N/A,FALSE,"New-RegularBevel";#N/A,#N/A,FALSE,"Optiva-Optiva2";#N/A,#N/A,FALSE,"Cathlon-Monoblok";#N/A,#N/A,FALSE,"Stylets";#N/A,#N/A,FALSE,"Totali"}</definedName>
    <definedName name="ccccc_4" hidden="1">{#N/A,#N/A,FALSE,"Costi per Gruppo ";#N/A,#N/A,FALSE,"New-RegularBevel";#N/A,#N/A,FALSE,"Optiva-Optiva2";#N/A,#N/A,FALSE,"Cathlon-Monoblok";#N/A,#N/A,FALSE,"Stylets";#N/A,#N/A,FALSE,"Totali"}</definedName>
    <definedName name="ccccc_5" hidden="1">{#N/A,#N/A,FALSE,"Costi per Gruppo ";#N/A,#N/A,FALSE,"New-RegularBevel";#N/A,#N/A,FALSE,"Optiva-Optiva2";#N/A,#N/A,FALSE,"Cathlon-Monoblok";#N/A,#N/A,FALSE,"Stylets";#N/A,#N/A,FALSE,"Totali"}</definedName>
    <definedName name="CE_NBR">#REF!</definedName>
    <definedName name="CEF" localSheetId="3">#REF!</definedName>
    <definedName name="CEF" localSheetId="2">#REF!</definedName>
    <definedName name="CEF" localSheetId="1">#REF!</definedName>
    <definedName name="CEF">#REF!</definedName>
    <definedName name="CFPS00" localSheetId="4">#REF!</definedName>
    <definedName name="CFPS00" localSheetId="3">#REF!</definedName>
    <definedName name="CFPS00" localSheetId="2">#REF!</definedName>
    <definedName name="CFPS00" localSheetId="1">#REF!</definedName>
    <definedName name="CFPS00">#REF!</definedName>
    <definedName name="CFPS01" localSheetId="4">#REF!</definedName>
    <definedName name="CFPS01" localSheetId="3">#REF!</definedName>
    <definedName name="CFPS01" localSheetId="2">#REF!</definedName>
    <definedName name="CFPS01" localSheetId="1">#REF!</definedName>
    <definedName name="CFPS01">#REF!</definedName>
    <definedName name="CFPS02" localSheetId="4">#REF!</definedName>
    <definedName name="CFPS02" localSheetId="3">#REF!</definedName>
    <definedName name="CFPS02" localSheetId="2">#REF!</definedName>
    <definedName name="CFPS02" localSheetId="1">#REF!</definedName>
    <definedName name="CFPS02">#REF!</definedName>
    <definedName name="CFPS03" localSheetId="4">#REF!</definedName>
    <definedName name="CFPS03" localSheetId="3">#REF!</definedName>
    <definedName name="CFPS03" localSheetId="2">#REF!</definedName>
    <definedName name="CFPS03" localSheetId="1">#REF!</definedName>
    <definedName name="CFPS03">#REF!</definedName>
    <definedName name="CFPS04" localSheetId="4">#REF!</definedName>
    <definedName name="CFPS04" localSheetId="3">#REF!</definedName>
    <definedName name="CFPS04" localSheetId="2">#REF!</definedName>
    <definedName name="CFPS04" localSheetId="1">#REF!</definedName>
    <definedName name="CFPS04">#REF!</definedName>
    <definedName name="CFPS05" localSheetId="4">#REF!</definedName>
    <definedName name="CFPS05" localSheetId="3">#REF!</definedName>
    <definedName name="CFPS05" localSheetId="2">#REF!</definedName>
    <definedName name="CFPS05" localSheetId="1">#REF!</definedName>
    <definedName name="CFPS05">#REF!</definedName>
    <definedName name="CFPS06" localSheetId="4">#REF!</definedName>
    <definedName name="CFPS06" localSheetId="3">#REF!</definedName>
    <definedName name="CFPS06" localSheetId="2">#REF!</definedName>
    <definedName name="CFPS06" localSheetId="1">#REF!</definedName>
    <definedName name="CFPS06">#REF!</definedName>
    <definedName name="CFPS07" localSheetId="4">#REF!</definedName>
    <definedName name="CFPS07" localSheetId="3">#REF!</definedName>
    <definedName name="CFPS07" localSheetId="2">#REF!</definedName>
    <definedName name="CFPS07" localSheetId="1">#REF!</definedName>
    <definedName name="CFPS07">#REF!</definedName>
    <definedName name="CFPS08" localSheetId="4">#REF!</definedName>
    <definedName name="CFPS08" localSheetId="3">#REF!</definedName>
    <definedName name="CFPS08" localSheetId="2">#REF!</definedName>
    <definedName name="CFPS08" localSheetId="1">#REF!</definedName>
    <definedName name="CFPS08">#REF!</definedName>
    <definedName name="CFPS09" localSheetId="4">#REF!</definedName>
    <definedName name="CFPS09" localSheetId="3">#REF!</definedName>
    <definedName name="CFPS09" localSheetId="2">#REF!</definedName>
    <definedName name="CFPS09" localSheetId="1">#REF!</definedName>
    <definedName name="CFPS09">#REF!</definedName>
    <definedName name="CFPS10" localSheetId="4">#REF!</definedName>
    <definedName name="CFPS10" localSheetId="3">#REF!</definedName>
    <definedName name="CFPS10" localSheetId="2">#REF!</definedName>
    <definedName name="CFPS10" localSheetId="1">#REF!</definedName>
    <definedName name="CFPS10">#REF!</definedName>
    <definedName name="CFPS1Q00" localSheetId="4">#REF!</definedName>
    <definedName name="CFPS1Q00" localSheetId="3">#REF!</definedName>
    <definedName name="CFPS1Q00" localSheetId="2">#REF!</definedName>
    <definedName name="CFPS1Q00" localSheetId="1">#REF!</definedName>
    <definedName name="CFPS1Q00">#REF!</definedName>
    <definedName name="CFPS1Q01" localSheetId="4">#REF!</definedName>
    <definedName name="CFPS1Q01" localSheetId="3">#REF!</definedName>
    <definedName name="CFPS1Q01" localSheetId="2">#REF!</definedName>
    <definedName name="CFPS1Q01" localSheetId="1">#REF!</definedName>
    <definedName name="CFPS1Q01">#REF!</definedName>
    <definedName name="CFPS1Q02" localSheetId="4">#REF!</definedName>
    <definedName name="CFPS1Q02" localSheetId="3">#REF!</definedName>
    <definedName name="CFPS1Q02" localSheetId="2">#REF!</definedName>
    <definedName name="CFPS1Q02" localSheetId="1">#REF!</definedName>
    <definedName name="CFPS1Q02">#REF!</definedName>
    <definedName name="CFPS1Q03" localSheetId="4">#REF!</definedName>
    <definedName name="CFPS1Q03" localSheetId="3">#REF!</definedName>
    <definedName name="CFPS1Q03" localSheetId="2">#REF!</definedName>
    <definedName name="CFPS1Q03" localSheetId="1">#REF!</definedName>
    <definedName name="CFPS1Q03">#REF!</definedName>
    <definedName name="CFPS1Q04" localSheetId="4">#REF!</definedName>
    <definedName name="CFPS1Q04" localSheetId="3">#REF!</definedName>
    <definedName name="CFPS1Q04" localSheetId="2">#REF!</definedName>
    <definedName name="CFPS1Q04" localSheetId="1">#REF!</definedName>
    <definedName name="CFPS1Q04">#REF!</definedName>
    <definedName name="CFPS1Q05" localSheetId="4">#REF!</definedName>
    <definedName name="CFPS1Q05" localSheetId="3">#REF!</definedName>
    <definedName name="CFPS1Q05" localSheetId="2">#REF!</definedName>
    <definedName name="CFPS1Q05" localSheetId="1">#REF!</definedName>
    <definedName name="CFPS1Q05">#REF!</definedName>
    <definedName name="CFPS1Q06" localSheetId="4">#REF!</definedName>
    <definedName name="CFPS1Q06" localSheetId="3">#REF!</definedName>
    <definedName name="CFPS1Q06" localSheetId="2">#REF!</definedName>
    <definedName name="CFPS1Q06" localSheetId="1">#REF!</definedName>
    <definedName name="CFPS1Q06">#REF!</definedName>
    <definedName name="CFPS1Q07" localSheetId="4">#REF!</definedName>
    <definedName name="CFPS1Q07" localSheetId="3">#REF!</definedName>
    <definedName name="CFPS1Q07" localSheetId="2">#REF!</definedName>
    <definedName name="CFPS1Q07" localSheetId="1">#REF!</definedName>
    <definedName name="CFPS1Q07">#REF!</definedName>
    <definedName name="CFPS1Q08" localSheetId="4">#REF!</definedName>
    <definedName name="CFPS1Q08" localSheetId="3">#REF!</definedName>
    <definedName name="CFPS1Q08" localSheetId="2">#REF!</definedName>
    <definedName name="CFPS1Q08" localSheetId="1">#REF!</definedName>
    <definedName name="CFPS1Q08">#REF!</definedName>
    <definedName name="CFPS1Q09" localSheetId="4">#REF!</definedName>
    <definedName name="CFPS1Q09" localSheetId="3">#REF!</definedName>
    <definedName name="CFPS1Q09" localSheetId="2">#REF!</definedName>
    <definedName name="CFPS1Q09" localSheetId="1">#REF!</definedName>
    <definedName name="CFPS1Q09">#REF!</definedName>
    <definedName name="CFPS1Q10" localSheetId="4">#REF!</definedName>
    <definedName name="CFPS1Q10" localSheetId="3">#REF!</definedName>
    <definedName name="CFPS1Q10" localSheetId="2">#REF!</definedName>
    <definedName name="CFPS1Q10" localSheetId="1">#REF!</definedName>
    <definedName name="CFPS1Q10">#REF!</definedName>
    <definedName name="CFPS1Q99" localSheetId="4">#REF!</definedName>
    <definedName name="CFPS1Q99" localSheetId="3">#REF!</definedName>
    <definedName name="CFPS1Q99" localSheetId="2">#REF!</definedName>
    <definedName name="CFPS1Q99" localSheetId="1">#REF!</definedName>
    <definedName name="CFPS1Q99">#REF!</definedName>
    <definedName name="CFPS2Q00" localSheetId="4">#REF!</definedName>
    <definedName name="CFPS2Q00" localSheetId="3">#REF!</definedName>
    <definedName name="CFPS2Q00" localSheetId="2">#REF!</definedName>
    <definedName name="CFPS2Q00" localSheetId="1">#REF!</definedName>
    <definedName name="CFPS2Q00">#REF!</definedName>
    <definedName name="CFPS2Q01" localSheetId="4">#REF!</definedName>
    <definedName name="CFPS2Q01" localSheetId="3">#REF!</definedName>
    <definedName name="CFPS2Q01" localSheetId="2">#REF!</definedName>
    <definedName name="CFPS2Q01" localSheetId="1">#REF!</definedName>
    <definedName name="CFPS2Q01">#REF!</definedName>
    <definedName name="CFPS2Q02" localSheetId="4">#REF!</definedName>
    <definedName name="CFPS2Q02" localSheetId="3">#REF!</definedName>
    <definedName name="CFPS2Q02" localSheetId="2">#REF!</definedName>
    <definedName name="CFPS2Q02" localSheetId="1">#REF!</definedName>
    <definedName name="CFPS2Q02">#REF!</definedName>
    <definedName name="CFPS2Q03" localSheetId="4">#REF!</definedName>
    <definedName name="CFPS2Q03" localSheetId="3">#REF!</definedName>
    <definedName name="CFPS2Q03" localSheetId="2">#REF!</definedName>
    <definedName name="CFPS2Q03" localSheetId="1">#REF!</definedName>
    <definedName name="CFPS2Q03">#REF!</definedName>
    <definedName name="CFPS2Q04" localSheetId="4">#REF!</definedName>
    <definedName name="CFPS2Q04" localSheetId="3">#REF!</definedName>
    <definedName name="CFPS2Q04" localSheetId="2">#REF!</definedName>
    <definedName name="CFPS2Q04" localSheetId="1">#REF!</definedName>
    <definedName name="CFPS2Q04">#REF!</definedName>
    <definedName name="CFPS2Q05" localSheetId="4">#REF!</definedName>
    <definedName name="CFPS2Q05" localSheetId="3">#REF!</definedName>
    <definedName name="CFPS2Q05" localSheetId="2">#REF!</definedName>
    <definedName name="CFPS2Q05" localSheetId="1">#REF!</definedName>
    <definedName name="CFPS2Q05">#REF!</definedName>
    <definedName name="CFPS2Q06" localSheetId="4">#REF!</definedName>
    <definedName name="CFPS2Q06" localSheetId="3">#REF!</definedName>
    <definedName name="CFPS2Q06" localSheetId="2">#REF!</definedName>
    <definedName name="CFPS2Q06" localSheetId="1">#REF!</definedName>
    <definedName name="CFPS2Q06">#REF!</definedName>
    <definedName name="CFPS2Q07" localSheetId="4">#REF!</definedName>
    <definedName name="CFPS2Q07" localSheetId="3">#REF!</definedName>
    <definedName name="CFPS2Q07" localSheetId="2">#REF!</definedName>
    <definedName name="CFPS2Q07" localSheetId="1">#REF!</definedName>
    <definedName name="CFPS2Q07">#REF!</definedName>
    <definedName name="CFPS2Q08" localSheetId="4">#REF!</definedName>
    <definedName name="CFPS2Q08" localSheetId="3">#REF!</definedName>
    <definedName name="CFPS2Q08" localSheetId="2">#REF!</definedName>
    <definedName name="CFPS2Q08" localSheetId="1">#REF!</definedName>
    <definedName name="CFPS2Q08">#REF!</definedName>
    <definedName name="CFPS2Q09" localSheetId="4">#REF!</definedName>
    <definedName name="CFPS2Q09" localSheetId="3">#REF!</definedName>
    <definedName name="CFPS2Q09" localSheetId="2">#REF!</definedName>
    <definedName name="CFPS2Q09" localSheetId="1">#REF!</definedName>
    <definedName name="CFPS2Q09">#REF!</definedName>
    <definedName name="CFPS2Q10" localSheetId="4">#REF!</definedName>
    <definedName name="CFPS2Q10" localSheetId="3">#REF!</definedName>
    <definedName name="CFPS2Q10" localSheetId="2">#REF!</definedName>
    <definedName name="CFPS2Q10" localSheetId="1">#REF!</definedName>
    <definedName name="CFPS2Q10">#REF!</definedName>
    <definedName name="CFPS2Q99" localSheetId="4">#REF!</definedName>
    <definedName name="CFPS2Q99" localSheetId="3">#REF!</definedName>
    <definedName name="CFPS2Q99" localSheetId="2">#REF!</definedName>
    <definedName name="CFPS2Q99" localSheetId="1">#REF!</definedName>
    <definedName name="CFPS2Q99">#REF!</definedName>
    <definedName name="CFPS3Q00" localSheetId="4">#REF!</definedName>
    <definedName name="CFPS3Q00" localSheetId="3">#REF!</definedName>
    <definedName name="CFPS3Q00" localSheetId="2">#REF!</definedName>
    <definedName name="CFPS3Q00" localSheetId="1">#REF!</definedName>
    <definedName name="CFPS3Q00">#REF!</definedName>
    <definedName name="CFPS3Q01" localSheetId="4">#REF!</definedName>
    <definedName name="CFPS3Q01" localSheetId="3">#REF!</definedName>
    <definedName name="CFPS3Q01" localSheetId="2">#REF!</definedName>
    <definedName name="CFPS3Q01" localSheetId="1">#REF!</definedName>
    <definedName name="CFPS3Q01">#REF!</definedName>
    <definedName name="CFPS3Q02" localSheetId="4">#REF!</definedName>
    <definedName name="CFPS3Q02" localSheetId="3">#REF!</definedName>
    <definedName name="CFPS3Q02" localSheetId="2">#REF!</definedName>
    <definedName name="CFPS3Q02" localSheetId="1">#REF!</definedName>
    <definedName name="CFPS3Q02">#REF!</definedName>
    <definedName name="CFPS3Q03" localSheetId="4">#REF!</definedName>
    <definedName name="CFPS3Q03" localSheetId="3">#REF!</definedName>
    <definedName name="CFPS3Q03" localSheetId="2">#REF!</definedName>
    <definedName name="CFPS3Q03" localSheetId="1">#REF!</definedName>
    <definedName name="CFPS3Q03">#REF!</definedName>
    <definedName name="CFPS3Q04" localSheetId="4">#REF!</definedName>
    <definedName name="CFPS3Q04" localSheetId="3">#REF!</definedName>
    <definedName name="CFPS3Q04" localSheetId="2">#REF!</definedName>
    <definedName name="CFPS3Q04" localSheetId="1">#REF!</definedName>
    <definedName name="CFPS3Q04">#REF!</definedName>
    <definedName name="CFPS3Q05" localSheetId="4">#REF!</definedName>
    <definedName name="CFPS3Q05" localSheetId="3">#REF!</definedName>
    <definedName name="CFPS3Q05" localSheetId="2">#REF!</definedName>
    <definedName name="CFPS3Q05" localSheetId="1">#REF!</definedName>
    <definedName name="CFPS3Q05">#REF!</definedName>
    <definedName name="CFPS3Q06" localSheetId="4">#REF!</definedName>
    <definedName name="CFPS3Q06" localSheetId="3">#REF!</definedName>
    <definedName name="CFPS3Q06" localSheetId="2">#REF!</definedName>
    <definedName name="CFPS3Q06" localSheetId="1">#REF!</definedName>
    <definedName name="CFPS3Q06">#REF!</definedName>
    <definedName name="CFPS3Q07" localSheetId="4">#REF!</definedName>
    <definedName name="CFPS3Q07" localSheetId="3">#REF!</definedName>
    <definedName name="CFPS3Q07" localSheetId="2">#REF!</definedName>
    <definedName name="CFPS3Q07" localSheetId="1">#REF!</definedName>
    <definedName name="CFPS3Q07">#REF!</definedName>
    <definedName name="CFPS3Q08" localSheetId="4">#REF!</definedName>
    <definedName name="CFPS3Q08" localSheetId="3">#REF!</definedName>
    <definedName name="CFPS3Q08" localSheetId="2">#REF!</definedName>
    <definedName name="CFPS3Q08" localSheetId="1">#REF!</definedName>
    <definedName name="CFPS3Q08">#REF!</definedName>
    <definedName name="CFPS3Q09" localSheetId="4">#REF!</definedName>
    <definedName name="CFPS3Q09" localSheetId="3">#REF!</definedName>
    <definedName name="CFPS3Q09" localSheetId="2">#REF!</definedName>
    <definedName name="CFPS3Q09" localSheetId="1">#REF!</definedName>
    <definedName name="CFPS3Q09">#REF!</definedName>
    <definedName name="CFPS3Q10" localSheetId="4">#REF!</definedName>
    <definedName name="CFPS3Q10" localSheetId="3">#REF!</definedName>
    <definedName name="CFPS3Q10" localSheetId="2">#REF!</definedName>
    <definedName name="CFPS3Q10" localSheetId="1">#REF!</definedName>
    <definedName name="CFPS3Q10">#REF!</definedName>
    <definedName name="CFPS3Q99" localSheetId="4">#REF!</definedName>
    <definedName name="CFPS3Q99" localSheetId="3">#REF!</definedName>
    <definedName name="CFPS3Q99" localSheetId="2">#REF!</definedName>
    <definedName name="CFPS3Q99" localSheetId="1">#REF!</definedName>
    <definedName name="CFPS3Q99">#REF!</definedName>
    <definedName name="CFPS4Q00" localSheetId="4">#REF!</definedName>
    <definedName name="CFPS4Q00" localSheetId="3">#REF!</definedName>
    <definedName name="CFPS4Q00" localSheetId="2">#REF!</definedName>
    <definedName name="CFPS4Q00" localSheetId="1">#REF!</definedName>
    <definedName name="CFPS4Q00">#REF!</definedName>
    <definedName name="CFPS4Q01" localSheetId="4">#REF!</definedName>
    <definedName name="CFPS4Q01" localSheetId="3">#REF!</definedName>
    <definedName name="CFPS4Q01" localSheetId="2">#REF!</definedName>
    <definedName name="CFPS4Q01" localSheetId="1">#REF!</definedName>
    <definedName name="CFPS4Q01">#REF!</definedName>
    <definedName name="CFPS4Q02" localSheetId="4">#REF!</definedName>
    <definedName name="CFPS4Q02" localSheetId="3">#REF!</definedName>
    <definedName name="CFPS4Q02" localSheetId="2">#REF!</definedName>
    <definedName name="CFPS4Q02" localSheetId="1">#REF!</definedName>
    <definedName name="CFPS4Q02">#REF!</definedName>
    <definedName name="CFPS4Q03" localSheetId="4">#REF!</definedName>
    <definedName name="CFPS4Q03" localSheetId="3">#REF!</definedName>
    <definedName name="CFPS4Q03" localSheetId="2">#REF!</definedName>
    <definedName name="CFPS4Q03" localSheetId="1">#REF!</definedName>
    <definedName name="CFPS4Q03">#REF!</definedName>
    <definedName name="CFPS4Q04" localSheetId="4">#REF!</definedName>
    <definedName name="CFPS4Q04" localSheetId="3">#REF!</definedName>
    <definedName name="CFPS4Q04" localSheetId="2">#REF!</definedName>
    <definedName name="CFPS4Q04" localSheetId="1">#REF!</definedName>
    <definedName name="CFPS4Q04">#REF!</definedName>
    <definedName name="CFPS4Q05" localSheetId="4">#REF!</definedName>
    <definedName name="CFPS4Q05" localSheetId="3">#REF!</definedName>
    <definedName name="CFPS4Q05" localSheetId="2">#REF!</definedName>
    <definedName name="CFPS4Q05" localSheetId="1">#REF!</definedName>
    <definedName name="CFPS4Q05">#REF!</definedName>
    <definedName name="CFPS4Q06" localSheetId="4">#REF!</definedName>
    <definedName name="CFPS4Q06" localSheetId="3">#REF!</definedName>
    <definedName name="CFPS4Q06" localSheetId="2">#REF!</definedName>
    <definedName name="CFPS4Q06" localSheetId="1">#REF!</definedName>
    <definedName name="CFPS4Q06">#REF!</definedName>
    <definedName name="CFPS4Q07" localSheetId="4">#REF!</definedName>
    <definedName name="CFPS4Q07" localSheetId="3">#REF!</definedName>
    <definedName name="CFPS4Q07" localSheetId="2">#REF!</definedName>
    <definedName name="CFPS4Q07" localSheetId="1">#REF!</definedName>
    <definedName name="CFPS4Q07">#REF!</definedName>
    <definedName name="CFPS4Q08" localSheetId="4">#REF!</definedName>
    <definedName name="CFPS4Q08" localSheetId="3">#REF!</definedName>
    <definedName name="CFPS4Q08" localSheetId="2">#REF!</definedName>
    <definedName name="CFPS4Q08" localSheetId="1">#REF!</definedName>
    <definedName name="CFPS4Q08">#REF!</definedName>
    <definedName name="CFPS4Q09" localSheetId="4">#REF!</definedName>
    <definedName name="CFPS4Q09" localSheetId="3">#REF!</definedName>
    <definedName name="CFPS4Q09" localSheetId="2">#REF!</definedName>
    <definedName name="CFPS4Q09" localSheetId="1">#REF!</definedName>
    <definedName name="CFPS4Q09">#REF!</definedName>
    <definedName name="CFPS4Q10" localSheetId="4">#REF!</definedName>
    <definedName name="CFPS4Q10" localSheetId="3">#REF!</definedName>
    <definedName name="CFPS4Q10" localSheetId="2">#REF!</definedName>
    <definedName name="CFPS4Q10" localSheetId="1">#REF!</definedName>
    <definedName name="CFPS4Q10">#REF!</definedName>
    <definedName name="CFPS4Q99" localSheetId="4">#REF!</definedName>
    <definedName name="CFPS4Q99" localSheetId="3">#REF!</definedName>
    <definedName name="CFPS4Q99" localSheetId="2">#REF!</definedName>
    <definedName name="CFPS4Q99" localSheetId="1">#REF!</definedName>
    <definedName name="CFPS4Q99">#REF!</definedName>
    <definedName name="CFPS99" localSheetId="4">#REF!</definedName>
    <definedName name="CFPS99" localSheetId="3">#REF!</definedName>
    <definedName name="CFPS99" localSheetId="2">#REF!</definedName>
    <definedName name="CFPS99" localSheetId="1">#REF!</definedName>
    <definedName name="CFPS99">#REF!</definedName>
    <definedName name="cghj" hidden="1">{"ReportTop",#N/A,FALSE,"report top"}</definedName>
    <definedName name="cghj_1" hidden="1">{"ReportTop",#N/A,FALSE,"report top"}</definedName>
    <definedName name="cghj_2" hidden="1">{"ReportTop",#N/A,FALSE,"report top"}</definedName>
    <definedName name="cghj_3" hidden="1">{"ReportTop",#N/A,FALSE,"report top"}</definedName>
    <definedName name="cghj_4" hidden="1">{"ReportTop",#N/A,FALSE,"report top"}</definedName>
    <definedName name="ChangeED">#REF!+#REF!</definedName>
    <definedName name="ChangeSize">#N/A</definedName>
    <definedName name="Chart" hidden="1">#REF!</definedName>
    <definedName name="ChartOptions">#N/A</definedName>
    <definedName name="ChartTypeChange">#N/A</definedName>
    <definedName name="Check_Project_Mean">#REF!</definedName>
    <definedName name="chk103ME">#REF!</definedName>
    <definedName name="chkActualUOMRatios">#REF!</definedName>
    <definedName name="chkAvg">#REF!</definedName>
    <definedName name="chkAvgNZ">#REF!</definedName>
    <definedName name="chkBoeTotals">#REF!</definedName>
    <definedName name="chkBudAmt0">#REF!</definedName>
    <definedName name="chkBudAmt1">#REF!</definedName>
    <definedName name="chkBudAmt2">#REF!</definedName>
    <definedName name="chkBudget0">#REF!</definedName>
    <definedName name="chkBudget1">#REF!</definedName>
    <definedName name="chkBudget2">#REF!</definedName>
    <definedName name="chkBudPct0">#REF!</definedName>
    <definedName name="chkBudPct1">#REF!</definedName>
    <definedName name="chkBudPct2">#REF!</definedName>
    <definedName name="chkCfOneLine">#REF!</definedName>
    <definedName name="chkCode">#REF!</definedName>
    <definedName name="chkCompare">#REF!</definedName>
    <definedName name="chkConsolidate">#REF!</definedName>
    <definedName name="chkDailyRevProd">#REF!</definedName>
    <definedName name="chkDataPage">#REF!</definedName>
    <definedName name="chkDataSheet">#REF!</definedName>
    <definedName name="chkDed">#REF!</definedName>
    <definedName name="chkDedFc">#REF!</definedName>
    <definedName name="chkDedFcNetVar">#REF!</definedName>
    <definedName name="chkDedFcVar">#REF!</definedName>
    <definedName name="chkDedGrs">#REF!</definedName>
    <definedName name="chkDedInclNetProduct">#REF!</definedName>
    <definedName name="chkDedInclNetType">#REF!</definedName>
    <definedName name="chkDedInclProduct">#REF!</definedName>
    <definedName name="chkDedInclType">#REF!</definedName>
    <definedName name="chkDedNet">#REF!</definedName>
    <definedName name="chkDedNetFc">#REF!</definedName>
    <definedName name="chkDiff0">#REF!</definedName>
    <definedName name="chkDiff1">#REF!</definedName>
    <definedName name="chkExchange">#REF!</definedName>
    <definedName name="chkExcludeOtherItems">#REF!</definedName>
    <definedName name="chkExp">#REF!</definedName>
    <definedName name="chkExpFc">#REF!</definedName>
    <definedName name="chkExpFcNetVar">#REF!</definedName>
    <definedName name="chkExpFcVar">#REF!</definedName>
    <definedName name="chkExpGrs">#REF!</definedName>
    <definedName name="chkExpInclCat">#REF!</definedName>
    <definedName name="chkExpInclCatGrp">#REF!</definedName>
    <definedName name="chkExpInclNetCat">#REF!</definedName>
    <definedName name="chkExpInclNetCatGrp">#REF!</definedName>
    <definedName name="chkExpInclNetType">#REF!</definedName>
    <definedName name="chkExpInclType">#REF!</definedName>
    <definedName name="chkExpNet">#REF!</definedName>
    <definedName name="chkExpNetFc">#REF!</definedName>
    <definedName name="chkForecastVariance">#REF!</definedName>
    <definedName name="chkFormatData">#REF!</definedName>
    <definedName name="chkIncludeCodes">#REF!</definedName>
    <definedName name="chkIncludeCorps">#REF!</definedName>
    <definedName name="chkIncludeVols">#REF!</definedName>
    <definedName name="chkIncludeZeros">#REF!</definedName>
    <definedName name="chkInv">#REF!</definedName>
    <definedName name="chkInvFc">#REF!</definedName>
    <definedName name="chkInvFcNetVar">#REF!</definedName>
    <definedName name="chkInvFcVar">#REF!</definedName>
    <definedName name="chkInvGrs">#REF!</definedName>
    <definedName name="chkInvInclCat">#REF!</definedName>
    <definedName name="chkInvInclCatGrp">#REF!</definedName>
    <definedName name="chkInvInclNetCat">#REF!</definedName>
    <definedName name="chkInvInclNetCatGrp">#REF!</definedName>
    <definedName name="chkInvInclNetType">#REF!</definedName>
    <definedName name="chkInvInclType">#REF!</definedName>
    <definedName name="chkInvNet">#REF!</definedName>
    <definedName name="chkInvNetFc">#REF!</definedName>
    <definedName name="chkITD">#REF!</definedName>
    <definedName name="chkM3OE">#REF!</definedName>
    <definedName name="chkMcfeTotals">#REF!</definedName>
    <definedName name="chkPeriodAct0">#REF!</definedName>
    <definedName name="chkPeriodAct1">#REF!</definedName>
    <definedName name="chkPeriodAct2">#REF!</definedName>
    <definedName name="chkPgBrks">#REF!</definedName>
    <definedName name="chkPlantProdUOM">#REF!</definedName>
    <definedName name="chkPProdDfltUOM">#REF!</definedName>
    <definedName name="chkPrd">#REF!</definedName>
    <definedName name="chkPrdGrs">#REF!</definedName>
    <definedName name="chkPrdGrsSales">#REF!</definedName>
    <definedName name="chkPrdGrsVal">#REF!</definedName>
    <definedName name="chkPrdGrsValFc">#REF!</definedName>
    <definedName name="chkPrdGrsValFcVar">#REF!</definedName>
    <definedName name="chkPrdGrsVol">#REF!</definedName>
    <definedName name="chkPrdGrsVolFc">#REF!</definedName>
    <definedName name="chkPrdGrsVolFcVar">#REF!</definedName>
    <definedName name="chkPrdInclComponent">#REF!</definedName>
    <definedName name="chkPrdNet">#REF!</definedName>
    <definedName name="chkPrdNetSales">#REF!</definedName>
    <definedName name="chkPrdNetVal">#REF!</definedName>
    <definedName name="chkPrdNetValFc">#REF!</definedName>
    <definedName name="chkPrdNetValFcVar">#REF!</definedName>
    <definedName name="chkPrdNetVol">#REF!</definedName>
    <definedName name="chkPrdNetVolFc">#REF!</definedName>
    <definedName name="chkPrdNetVolFcVar">#REF!</definedName>
    <definedName name="chkPrdPrc">#REF!</definedName>
    <definedName name="chkPrdPrcFc">#REF!</definedName>
    <definedName name="chkPrdPrcFcVar">#REF!</definedName>
    <definedName name="chkPrice">#REF!</definedName>
    <definedName name="chkPriorYrSum">#REF!</definedName>
    <definedName name="chkRev">#REF!</definedName>
    <definedName name="chkRevGrs">#REF!</definedName>
    <definedName name="chkRevGrsCalcPctOfGross">#REF!</definedName>
    <definedName name="chkRevGrsRoy">#REF!</definedName>
    <definedName name="chkRevGrsRoyFc">#REF!</definedName>
    <definedName name="chkRevGrsRoyFcVar">#REF!</definedName>
    <definedName name="chkRevGrsVal">#REF!</definedName>
    <definedName name="chkRevGrsValFc">#REF!</definedName>
    <definedName name="chkRevGrsValFcVar">#REF!</definedName>
    <definedName name="chkRevGrsVol">#REF!</definedName>
    <definedName name="chkRevGrsVolFc">#REF!</definedName>
    <definedName name="chkRevGrsVolFcVar">#REF!</definedName>
    <definedName name="chkRevInclComponent">#REF!</definedName>
    <definedName name="chkRevNet">#REF!</definedName>
    <definedName name="chkRevNetVal">#REF!</definedName>
    <definedName name="chkRevNetValFc">#REF!</definedName>
    <definedName name="chkRevNetValFcVar">#REF!</definedName>
    <definedName name="chkRevNetVol">#REF!</definedName>
    <definedName name="chkRevNetVolFc">#REF!</definedName>
    <definedName name="chkRevNetVolFcVar">#REF!</definedName>
    <definedName name="chkRevPrc">#REF!</definedName>
    <definedName name="chkRevPrcFc">#REF!</definedName>
    <definedName name="chkRevPrcFcVar">#REF!</definedName>
    <definedName name="chkRevPrdBasis">#REF!</definedName>
    <definedName name="chkRevPrdBasisVar">#REF!</definedName>
    <definedName name="chkRevPrdVal">#REF!</definedName>
    <definedName name="chkRevPrdValVar">#REF!</definedName>
    <definedName name="chkRevPrdVol">#REF!</definedName>
    <definedName name="chkRevPrdVolVar">#REF!</definedName>
    <definedName name="chkShowDtlDescExp">#REF!</definedName>
    <definedName name="chkShowDtlDescInv">#REF!</definedName>
    <definedName name="chkShowFunctionalCurrency">#REF!</definedName>
    <definedName name="chkShowHeaders">#REF!</definedName>
    <definedName name="chkShowPenalty">#REF!</definedName>
    <definedName name="chkTax">#REF!</definedName>
    <definedName name="chkTaxFc">#REF!</definedName>
    <definedName name="chkTaxFcNetVar">#REF!</definedName>
    <definedName name="chkTaxFcVar">#REF!</definedName>
    <definedName name="chkTaxGrs">#REF!</definedName>
    <definedName name="chkTaxInclNetProduct">#REF!</definedName>
    <definedName name="chkTaxInclNetType">#REF!</definedName>
    <definedName name="chkTaxInclProduct">#REF!</definedName>
    <definedName name="chkTaxInclType">#REF!</definedName>
    <definedName name="chkTaxNet">#REF!</definedName>
    <definedName name="chkTaxNetFc">#REF!</definedName>
    <definedName name="chkTot0">#REF!</definedName>
    <definedName name="chkTot1">#REF!</definedName>
    <definedName name="chkTot2">#REF!</definedName>
    <definedName name="chkTotals">#REF!</definedName>
    <definedName name="chkType">#REF!</definedName>
    <definedName name="chkUseAdvanced">#REF!</definedName>
    <definedName name="chkVarDollar">#REF!</definedName>
    <definedName name="chkVarPercent">#REF!</definedName>
    <definedName name="chkYTD">#REF!</definedName>
    <definedName name="chkYTD0">#REF!</definedName>
    <definedName name="chkYTD1">#REF!</definedName>
    <definedName name="chkYTD2">#REF!</definedName>
    <definedName name="CIQWBGuid" hidden="1">"14dd9bed-1d65-42a7-8d54-89c042121d8c"</definedName>
    <definedName name="ClearCompList">#N/A</definedName>
    <definedName name="close18">#REF!</definedName>
    <definedName name="Closure">#REF!</definedName>
    <definedName name="cms" hidden="1">{#N/A,#N/A,FALSE,"VP";#N/A,#N/A,FALSE,"TREND"}</definedName>
    <definedName name="cms_1" hidden="1">{#N/A,#N/A,FALSE,"VP";#N/A,#N/A,FALSE,"TREND"}</definedName>
    <definedName name="cms_1_1" hidden="1">{#N/A,#N/A,FALSE,"VP";#N/A,#N/A,FALSE,"TREND"}</definedName>
    <definedName name="cms_1_2" hidden="1">{#N/A,#N/A,FALSE,"VP";#N/A,#N/A,FALSE,"TREND"}</definedName>
    <definedName name="cms_1_3" hidden="1">{#N/A,#N/A,FALSE,"VP";#N/A,#N/A,FALSE,"TREND"}</definedName>
    <definedName name="cms_2" hidden="1">{#N/A,#N/A,FALSE,"VP";#N/A,#N/A,FALSE,"TREND"}</definedName>
    <definedName name="cms_2_1" hidden="1">{#N/A,#N/A,FALSE,"VP";#N/A,#N/A,FALSE,"TREND"}</definedName>
    <definedName name="cms_2_2" hidden="1">{#N/A,#N/A,FALSE,"VP";#N/A,#N/A,FALSE,"TREND"}</definedName>
    <definedName name="cms_2_3" hidden="1">{#N/A,#N/A,FALSE,"VP";#N/A,#N/A,FALSE,"TREND"}</definedName>
    <definedName name="cms_3" hidden="1">{#N/A,#N/A,FALSE,"VP";#N/A,#N/A,FALSE,"TREND"}</definedName>
    <definedName name="cms_3_1" hidden="1">{#N/A,#N/A,FALSE,"VP";#N/A,#N/A,FALSE,"TREND"}</definedName>
    <definedName name="cms_3_2" hidden="1">{#N/A,#N/A,FALSE,"VP";#N/A,#N/A,FALSE,"TREND"}</definedName>
    <definedName name="cms_3_3" hidden="1">{#N/A,#N/A,FALSE,"VP";#N/A,#N/A,FALSE,"TREND"}</definedName>
    <definedName name="cms_4" hidden="1">{#N/A,#N/A,FALSE,"VP";#N/A,#N/A,FALSE,"TREND"}</definedName>
    <definedName name="cms_5" hidden="1">{#N/A,#N/A,FALSE,"VP";#N/A,#N/A,FALSE,"TREND"}</definedName>
    <definedName name="CNB_Term_Note" localSheetId="4">#REF!</definedName>
    <definedName name="CNB_Term_Note" localSheetId="3">#REF!</definedName>
    <definedName name="CNB_Term_Note" localSheetId="2">#REF!</definedName>
    <definedName name="CNB_Term_Note" localSheetId="1">#REF!</definedName>
    <definedName name="CNB_Term_Note">#REF!</definedName>
    <definedName name="Cntl_in_Deal">#REF!</definedName>
    <definedName name="coalmont" localSheetId="4">#REF!</definedName>
    <definedName name="coalmont" localSheetId="3">#REF!</definedName>
    <definedName name="coalmont" localSheetId="2">#REF!</definedName>
    <definedName name="coalmont" localSheetId="1">#REF!</definedName>
    <definedName name="coalmont">#REF!</definedName>
    <definedName name="cochran" localSheetId="4">#REF!</definedName>
    <definedName name="cochran" localSheetId="3">#REF!</definedName>
    <definedName name="cochran" localSheetId="2">#REF!</definedName>
    <definedName name="cochran" localSheetId="1">#REF!</definedName>
    <definedName name="cochran">#REF!</definedName>
    <definedName name="columnreference" localSheetId="4">#REF!</definedName>
    <definedName name="columnreference" localSheetId="3">#REF!</definedName>
    <definedName name="columnreference" localSheetId="2">#REF!</definedName>
    <definedName name="columnreference" localSheetId="1">#REF!</definedName>
    <definedName name="columnreference">#REF!</definedName>
    <definedName name="combined" hidden="1">{#N/A,#N/A,FALSE,"ASSETS";#N/A,#N/A,FALSE,"LIABILITIES";#N/A,#N/A,FALSE,"INCOME";#N/A,#N/A,FALSE,"CASHFLW1";#N/A,#N/A,FALSE,"CASHFLW2";#N/A,#N/A,FALSE,"SUPP-OPERATING"}</definedName>
    <definedName name="ComDiv00" localSheetId="4">#REF!</definedName>
    <definedName name="ComDiv00" localSheetId="3">#REF!</definedName>
    <definedName name="ComDiv00" localSheetId="2">#REF!</definedName>
    <definedName name="ComDiv00" localSheetId="1">#REF!</definedName>
    <definedName name="ComDiv00">#REF!</definedName>
    <definedName name="ComDiv01" localSheetId="4">#REF!</definedName>
    <definedName name="ComDiv01" localSheetId="3">#REF!</definedName>
    <definedName name="ComDiv01" localSheetId="2">#REF!</definedName>
    <definedName name="ComDiv01" localSheetId="1">#REF!</definedName>
    <definedName name="ComDiv01">#REF!</definedName>
    <definedName name="ComDiv02" localSheetId="4">#REF!</definedName>
    <definedName name="ComDiv02" localSheetId="3">#REF!</definedName>
    <definedName name="ComDiv02" localSheetId="2">#REF!</definedName>
    <definedName name="ComDiv02" localSheetId="1">#REF!</definedName>
    <definedName name="ComDiv02">#REF!</definedName>
    <definedName name="ComDiv03" localSheetId="4">#REF!</definedName>
    <definedName name="ComDiv03" localSheetId="3">#REF!</definedName>
    <definedName name="ComDiv03" localSheetId="2">#REF!</definedName>
    <definedName name="ComDiv03" localSheetId="1">#REF!</definedName>
    <definedName name="ComDiv03">#REF!</definedName>
    <definedName name="ComDiv04" localSheetId="4">#REF!</definedName>
    <definedName name="ComDiv04" localSheetId="3">#REF!</definedName>
    <definedName name="ComDiv04" localSheetId="2">#REF!</definedName>
    <definedName name="ComDiv04" localSheetId="1">#REF!</definedName>
    <definedName name="ComDiv04">#REF!</definedName>
    <definedName name="ComDiv05" localSheetId="4">#REF!</definedName>
    <definedName name="ComDiv05" localSheetId="3">#REF!</definedName>
    <definedName name="ComDiv05" localSheetId="2">#REF!</definedName>
    <definedName name="ComDiv05" localSheetId="1">#REF!</definedName>
    <definedName name="ComDiv05">#REF!</definedName>
    <definedName name="ComDiv06" localSheetId="4">#REF!</definedName>
    <definedName name="ComDiv06" localSheetId="3">#REF!</definedName>
    <definedName name="ComDiv06" localSheetId="2">#REF!</definedName>
    <definedName name="ComDiv06" localSheetId="1">#REF!</definedName>
    <definedName name="ComDiv06">#REF!</definedName>
    <definedName name="ComDiv07" localSheetId="4">#REF!</definedName>
    <definedName name="ComDiv07" localSheetId="3">#REF!</definedName>
    <definedName name="ComDiv07" localSheetId="2">#REF!</definedName>
    <definedName name="ComDiv07" localSheetId="1">#REF!</definedName>
    <definedName name="ComDiv07">#REF!</definedName>
    <definedName name="ComDiv08" localSheetId="4">#REF!</definedName>
    <definedName name="ComDiv08" localSheetId="3">#REF!</definedName>
    <definedName name="ComDiv08" localSheetId="2">#REF!</definedName>
    <definedName name="ComDiv08" localSheetId="1">#REF!</definedName>
    <definedName name="ComDiv08">#REF!</definedName>
    <definedName name="ComDiv09" localSheetId="4">#REF!</definedName>
    <definedName name="ComDiv09" localSheetId="3">#REF!</definedName>
    <definedName name="ComDiv09" localSheetId="2">#REF!</definedName>
    <definedName name="ComDiv09" localSheetId="1">#REF!</definedName>
    <definedName name="ComDiv09">#REF!</definedName>
    <definedName name="ComDiv10" localSheetId="4">#REF!</definedName>
    <definedName name="ComDiv10" localSheetId="3">#REF!</definedName>
    <definedName name="ComDiv10" localSheetId="2">#REF!</definedName>
    <definedName name="ComDiv10" localSheetId="1">#REF!</definedName>
    <definedName name="ComDiv10">#REF!</definedName>
    <definedName name="ComDiv99" localSheetId="4">#REF!</definedName>
    <definedName name="ComDiv99" localSheetId="3">#REF!</definedName>
    <definedName name="ComDiv99" localSheetId="2">#REF!</definedName>
    <definedName name="ComDiv99" localSheetId="1">#REF!</definedName>
    <definedName name="ComDiv99">#REF!</definedName>
    <definedName name="common" localSheetId="3">#N/A</definedName>
    <definedName name="common" localSheetId="2">#N/A</definedName>
    <definedName name="common" localSheetId="1">#N/A</definedName>
    <definedName name="common">[0]!common</definedName>
    <definedName name="COMPANY" localSheetId="2">#REF!</definedName>
    <definedName name="COMPANY" localSheetId="1">#REF!</definedName>
    <definedName name="COMPANY">#REF!</definedName>
    <definedName name="CompanyChangeSize">#N/A</definedName>
    <definedName name="CompanyList" localSheetId="3">#REF!</definedName>
    <definedName name="CompanyList" localSheetId="2">#REF!</definedName>
    <definedName name="CompanyList" localSheetId="1">#REF!</definedName>
    <definedName name="CompanyList">#REF!</definedName>
    <definedName name="CompanyLookup">#N/A</definedName>
    <definedName name="compco" hidden="1">{"Page1",#N/A,FALSE,"CompCo";"Page2",#N/A,FALSE,"CompCo"}</definedName>
    <definedName name="compco_1" hidden="1">{"Page1",#N/A,FALSE,"CompCo";"Page2",#N/A,FALSE,"CompCo"}</definedName>
    <definedName name="compco_1_1" hidden="1">{"Page1",#N/A,FALSE,"CompCo";"Page2",#N/A,FALSE,"CompCo"}</definedName>
    <definedName name="compco_1_1_1" hidden="1">{"Page1",#N/A,FALSE,"CompCo";"Page2",#N/A,FALSE,"CompCo"}</definedName>
    <definedName name="compco_1_1_2" hidden="1">{"Page1",#N/A,FALSE,"CompCo";"Page2",#N/A,FALSE,"CompCo"}</definedName>
    <definedName name="compco_1_1_3" hidden="1">{"Page1",#N/A,FALSE,"CompCo";"Page2",#N/A,FALSE,"CompCo"}</definedName>
    <definedName name="compco_1_2" hidden="1">{"Page1",#N/A,FALSE,"CompCo";"Page2",#N/A,FALSE,"CompCo"}</definedName>
    <definedName name="compco_1_2_1" hidden="1">{"Page1",#N/A,FALSE,"CompCo";"Page2",#N/A,FALSE,"CompCo"}</definedName>
    <definedName name="compco_1_2_2" hidden="1">{"Page1",#N/A,FALSE,"CompCo";"Page2",#N/A,FALSE,"CompCo"}</definedName>
    <definedName name="compco_1_2_3" hidden="1">{"Page1",#N/A,FALSE,"CompCo";"Page2",#N/A,FALSE,"CompCo"}</definedName>
    <definedName name="compco_1_3" hidden="1">{"Page1",#N/A,FALSE,"CompCo";"Page2",#N/A,FALSE,"CompCo"}</definedName>
    <definedName name="compco_1_3_1" hidden="1">{"Page1",#N/A,FALSE,"CompCo";"Page2",#N/A,FALSE,"CompCo"}</definedName>
    <definedName name="compco_1_3_2" hidden="1">{"Page1",#N/A,FALSE,"CompCo";"Page2",#N/A,FALSE,"CompCo"}</definedName>
    <definedName name="compco_1_3_3" hidden="1">{"Page1",#N/A,FALSE,"CompCo";"Page2",#N/A,FALSE,"CompCo"}</definedName>
    <definedName name="compco_1_4" hidden="1">{"Page1",#N/A,FALSE,"CompCo";"Page2",#N/A,FALSE,"CompCo"}</definedName>
    <definedName name="compco_1_5" hidden="1">{"Page1",#N/A,FALSE,"CompCo";"Page2",#N/A,FALSE,"CompCo"}</definedName>
    <definedName name="compco_2" hidden="1">{"Page1",#N/A,FALSE,"CompCo";"Page2",#N/A,FALSE,"CompCo"}</definedName>
    <definedName name="compco_2_1" hidden="1">{"Page1",#N/A,FALSE,"CompCo";"Page2",#N/A,FALSE,"CompCo"}</definedName>
    <definedName name="compco_2_2" hidden="1">{"Page1",#N/A,FALSE,"CompCo";"Page2",#N/A,FALSE,"CompCo"}</definedName>
    <definedName name="compco_2_3" hidden="1">{"Page1",#N/A,FALSE,"CompCo";"Page2",#N/A,FALSE,"CompCo"}</definedName>
    <definedName name="compco_3" hidden="1">{"Page1",#N/A,FALSE,"CompCo";"Page2",#N/A,FALSE,"CompCo"}</definedName>
    <definedName name="compco_3_1" hidden="1">{"Page1",#N/A,FALSE,"CompCo";"Page2",#N/A,FALSE,"CompCo"}</definedName>
    <definedName name="compco_3_2" hidden="1">{"Page1",#N/A,FALSE,"CompCo";"Page2",#N/A,FALSE,"CompCo"}</definedName>
    <definedName name="compco_3_3" hidden="1">{"Page1",#N/A,FALSE,"CompCo";"Page2",#N/A,FALSE,"CompCo"}</definedName>
    <definedName name="compco_4" hidden="1">{"Page1",#N/A,FALSE,"CompCo";"Page2",#N/A,FALSE,"CompCo"}</definedName>
    <definedName name="compco_4_1" hidden="1">{"Page1",#N/A,FALSE,"CompCo";"Page2",#N/A,FALSE,"CompCo"}</definedName>
    <definedName name="compco_4_2" hidden="1">{"Page1",#N/A,FALSE,"CompCo";"Page2",#N/A,FALSE,"CompCo"}</definedName>
    <definedName name="compco_4_3" hidden="1">{"Page1",#N/A,FALSE,"CompCo";"Page2",#N/A,FALSE,"CompCo"}</definedName>
    <definedName name="compco_5" hidden="1">{"Page1",#N/A,FALSE,"CompCo";"Page2",#N/A,FALSE,"CompCo"}</definedName>
    <definedName name="Compco1" hidden="1">{"Page1",#N/A,FALSE,"CompCo";"Page2",#N/A,FALSE,"CompCo"}</definedName>
    <definedName name="Compco1_1" hidden="1">{"Page1",#N/A,FALSE,"CompCo";"Page2",#N/A,FALSE,"CompCo"}</definedName>
    <definedName name="Compco1_1_1" hidden="1">{"Page1",#N/A,FALSE,"CompCo";"Page2",#N/A,FALSE,"CompCo"}</definedName>
    <definedName name="Compco1_1_1_1" hidden="1">{"Page1",#N/A,FALSE,"CompCo";"Page2",#N/A,FALSE,"CompCo"}</definedName>
    <definedName name="Compco1_1_1_2" hidden="1">{"Page1",#N/A,FALSE,"CompCo";"Page2",#N/A,FALSE,"CompCo"}</definedName>
    <definedName name="Compco1_1_1_3" hidden="1">{"Page1",#N/A,FALSE,"CompCo";"Page2",#N/A,FALSE,"CompCo"}</definedName>
    <definedName name="Compco1_1_2" hidden="1">{"Page1",#N/A,FALSE,"CompCo";"Page2",#N/A,FALSE,"CompCo"}</definedName>
    <definedName name="Compco1_1_2_1" hidden="1">{"Page1",#N/A,FALSE,"CompCo";"Page2",#N/A,FALSE,"CompCo"}</definedName>
    <definedName name="Compco1_1_2_2" hidden="1">{"Page1",#N/A,FALSE,"CompCo";"Page2",#N/A,FALSE,"CompCo"}</definedName>
    <definedName name="Compco1_1_2_3" hidden="1">{"Page1",#N/A,FALSE,"CompCo";"Page2",#N/A,FALSE,"CompCo"}</definedName>
    <definedName name="Compco1_1_3" hidden="1">{"Page1",#N/A,FALSE,"CompCo";"Page2",#N/A,FALSE,"CompCo"}</definedName>
    <definedName name="Compco1_1_3_1" hidden="1">{"Page1",#N/A,FALSE,"CompCo";"Page2",#N/A,FALSE,"CompCo"}</definedName>
    <definedName name="Compco1_1_3_2" hidden="1">{"Page1",#N/A,FALSE,"CompCo";"Page2",#N/A,FALSE,"CompCo"}</definedName>
    <definedName name="Compco1_1_3_3" hidden="1">{"Page1",#N/A,FALSE,"CompCo";"Page2",#N/A,FALSE,"CompCo"}</definedName>
    <definedName name="Compco1_1_4" hidden="1">{"Page1",#N/A,FALSE,"CompCo";"Page2",#N/A,FALSE,"CompCo"}</definedName>
    <definedName name="Compco1_1_5" hidden="1">{"Page1",#N/A,FALSE,"CompCo";"Page2",#N/A,FALSE,"CompCo"}</definedName>
    <definedName name="Compco1_2" hidden="1">{"Page1",#N/A,FALSE,"CompCo";"Page2",#N/A,FALSE,"CompCo"}</definedName>
    <definedName name="Compco1_2_1" hidden="1">{"Page1",#N/A,FALSE,"CompCo";"Page2",#N/A,FALSE,"CompCo"}</definedName>
    <definedName name="Compco1_2_1_1" hidden="1">{"Page1",#N/A,FALSE,"CompCo";"Page2",#N/A,FALSE,"CompCo"}</definedName>
    <definedName name="Compco1_2_1_2" hidden="1">{"Page1",#N/A,FALSE,"CompCo";"Page2",#N/A,FALSE,"CompCo"}</definedName>
    <definedName name="Compco1_2_1_3" hidden="1">{"Page1",#N/A,FALSE,"CompCo";"Page2",#N/A,FALSE,"CompCo"}</definedName>
    <definedName name="Compco1_2_2" hidden="1">{"Page1",#N/A,FALSE,"CompCo";"Page2",#N/A,FALSE,"CompCo"}</definedName>
    <definedName name="Compco1_2_2_1" hidden="1">{"Page1",#N/A,FALSE,"CompCo";"Page2",#N/A,FALSE,"CompCo"}</definedName>
    <definedName name="Compco1_2_2_2" hidden="1">{"Page1",#N/A,FALSE,"CompCo";"Page2",#N/A,FALSE,"CompCo"}</definedName>
    <definedName name="Compco1_2_2_3" hidden="1">{"Page1",#N/A,FALSE,"CompCo";"Page2",#N/A,FALSE,"CompCo"}</definedName>
    <definedName name="Compco1_2_3" hidden="1">{"Page1",#N/A,FALSE,"CompCo";"Page2",#N/A,FALSE,"CompCo"}</definedName>
    <definedName name="Compco1_2_3_1" hidden="1">{"Page1",#N/A,FALSE,"CompCo";"Page2",#N/A,FALSE,"CompCo"}</definedName>
    <definedName name="Compco1_2_3_2" hidden="1">{"Page1",#N/A,FALSE,"CompCo";"Page2",#N/A,FALSE,"CompCo"}</definedName>
    <definedName name="Compco1_2_3_3" hidden="1">{"Page1",#N/A,FALSE,"CompCo";"Page2",#N/A,FALSE,"CompCo"}</definedName>
    <definedName name="Compco1_2_4" hidden="1">{"Page1",#N/A,FALSE,"CompCo";"Page2",#N/A,FALSE,"CompCo"}</definedName>
    <definedName name="Compco1_2_5" hidden="1">{"Page1",#N/A,FALSE,"CompCo";"Page2",#N/A,FALSE,"CompCo"}</definedName>
    <definedName name="Compco1_3" hidden="1">{"Page1",#N/A,FALSE,"CompCo";"Page2",#N/A,FALSE,"CompCo"}</definedName>
    <definedName name="Compco1_3_1" hidden="1">{"Page1",#N/A,FALSE,"CompCo";"Page2",#N/A,FALSE,"CompCo"}</definedName>
    <definedName name="Compco1_3_2" hidden="1">{"Page1",#N/A,FALSE,"CompCo";"Page2",#N/A,FALSE,"CompCo"}</definedName>
    <definedName name="Compco1_3_3" hidden="1">{"Page1",#N/A,FALSE,"CompCo";"Page2",#N/A,FALSE,"CompCo"}</definedName>
    <definedName name="Compco1_4" hidden="1">{"Page1",#N/A,FALSE,"CompCo";"Page2",#N/A,FALSE,"CompCo"}</definedName>
    <definedName name="Compco1_4_1" hidden="1">{"Page1",#N/A,FALSE,"CompCo";"Page2",#N/A,FALSE,"CompCo"}</definedName>
    <definedName name="Compco1_4_2" hidden="1">{"Page1",#N/A,FALSE,"CompCo";"Page2",#N/A,FALSE,"CompCo"}</definedName>
    <definedName name="Compco1_4_3" hidden="1">{"Page1",#N/A,FALSE,"CompCo";"Page2",#N/A,FALSE,"CompCo"}</definedName>
    <definedName name="Compco1_5" hidden="1">{"Page1",#N/A,FALSE,"CompCo";"Page2",#N/A,FALSE,"CompCo"}</definedName>
    <definedName name="Compco1_5_1" hidden="1">{"Page1",#N/A,FALSE,"CompCo";"Page2",#N/A,FALSE,"CompCo"}</definedName>
    <definedName name="Compco1_5_2" hidden="1">{"Page1",#N/A,FALSE,"CompCo";"Page2",#N/A,FALSE,"CompCo"}</definedName>
    <definedName name="Compco1_5_3" hidden="1">{"Page1",#N/A,FALSE,"CompCo";"Page2",#N/A,FALSE,"CompCo"}</definedName>
    <definedName name="Compco2" hidden="1">{"Page1",#N/A,FALSE,"CompCo";"Page2",#N/A,FALSE,"CompCo"}</definedName>
    <definedName name="Compco2_1" hidden="1">{"Page1",#N/A,FALSE,"CompCo";"Page2",#N/A,FALSE,"CompCo"}</definedName>
    <definedName name="Compco2_1_1" hidden="1">{"Page1",#N/A,FALSE,"CompCo";"Page2",#N/A,FALSE,"CompCo"}</definedName>
    <definedName name="Compco2_1_1_1" hidden="1">{"Page1",#N/A,FALSE,"CompCo";"Page2",#N/A,FALSE,"CompCo"}</definedName>
    <definedName name="Compco2_1_1_2" hidden="1">{"Page1",#N/A,FALSE,"CompCo";"Page2",#N/A,FALSE,"CompCo"}</definedName>
    <definedName name="Compco2_1_1_3" hidden="1">{"Page1",#N/A,FALSE,"CompCo";"Page2",#N/A,FALSE,"CompCo"}</definedName>
    <definedName name="Compco2_1_2" hidden="1">{"Page1",#N/A,FALSE,"CompCo";"Page2",#N/A,FALSE,"CompCo"}</definedName>
    <definedName name="Compco2_1_2_1" hidden="1">{"Page1",#N/A,FALSE,"CompCo";"Page2",#N/A,FALSE,"CompCo"}</definedName>
    <definedName name="Compco2_1_2_2" hidden="1">{"Page1",#N/A,FALSE,"CompCo";"Page2",#N/A,FALSE,"CompCo"}</definedName>
    <definedName name="Compco2_1_2_3" hidden="1">{"Page1",#N/A,FALSE,"CompCo";"Page2",#N/A,FALSE,"CompCo"}</definedName>
    <definedName name="Compco2_1_3" hidden="1">{"Page1",#N/A,FALSE,"CompCo";"Page2",#N/A,FALSE,"CompCo"}</definedName>
    <definedName name="Compco2_1_3_1" hidden="1">{"Page1",#N/A,FALSE,"CompCo";"Page2",#N/A,FALSE,"CompCo"}</definedName>
    <definedName name="Compco2_1_3_2" hidden="1">{"Page1",#N/A,FALSE,"CompCo";"Page2",#N/A,FALSE,"CompCo"}</definedName>
    <definedName name="Compco2_1_3_3" hidden="1">{"Page1",#N/A,FALSE,"CompCo";"Page2",#N/A,FALSE,"CompCo"}</definedName>
    <definedName name="Compco2_1_4" hidden="1">{"Page1",#N/A,FALSE,"CompCo";"Page2",#N/A,FALSE,"CompCo"}</definedName>
    <definedName name="Compco2_1_5" hidden="1">{"Page1",#N/A,FALSE,"CompCo";"Page2",#N/A,FALSE,"CompCo"}</definedName>
    <definedName name="Compco2_2" hidden="1">{"Page1",#N/A,FALSE,"CompCo";"Page2",#N/A,FALSE,"CompCo"}</definedName>
    <definedName name="Compco2_2_1" hidden="1">{"Page1",#N/A,FALSE,"CompCo";"Page2",#N/A,FALSE,"CompCo"}</definedName>
    <definedName name="Compco2_2_1_1" hidden="1">{"Page1",#N/A,FALSE,"CompCo";"Page2",#N/A,FALSE,"CompCo"}</definedName>
    <definedName name="Compco2_2_1_2" hidden="1">{"Page1",#N/A,FALSE,"CompCo";"Page2",#N/A,FALSE,"CompCo"}</definedName>
    <definedName name="Compco2_2_1_3" hidden="1">{"Page1",#N/A,FALSE,"CompCo";"Page2",#N/A,FALSE,"CompCo"}</definedName>
    <definedName name="Compco2_2_2" hidden="1">{"Page1",#N/A,FALSE,"CompCo";"Page2",#N/A,FALSE,"CompCo"}</definedName>
    <definedName name="Compco2_2_2_1" hidden="1">{"Page1",#N/A,FALSE,"CompCo";"Page2",#N/A,FALSE,"CompCo"}</definedName>
    <definedName name="Compco2_2_2_2" hidden="1">{"Page1",#N/A,FALSE,"CompCo";"Page2",#N/A,FALSE,"CompCo"}</definedName>
    <definedName name="Compco2_2_2_3" hidden="1">{"Page1",#N/A,FALSE,"CompCo";"Page2",#N/A,FALSE,"CompCo"}</definedName>
    <definedName name="Compco2_2_3" hidden="1">{"Page1",#N/A,FALSE,"CompCo";"Page2",#N/A,FALSE,"CompCo"}</definedName>
    <definedName name="Compco2_2_3_1" hidden="1">{"Page1",#N/A,FALSE,"CompCo";"Page2",#N/A,FALSE,"CompCo"}</definedName>
    <definedName name="Compco2_2_3_2" hidden="1">{"Page1",#N/A,FALSE,"CompCo";"Page2",#N/A,FALSE,"CompCo"}</definedName>
    <definedName name="Compco2_2_3_3" hidden="1">{"Page1",#N/A,FALSE,"CompCo";"Page2",#N/A,FALSE,"CompCo"}</definedName>
    <definedName name="Compco2_2_4" hidden="1">{"Page1",#N/A,FALSE,"CompCo";"Page2",#N/A,FALSE,"CompCo"}</definedName>
    <definedName name="Compco2_2_5" hidden="1">{"Page1",#N/A,FALSE,"CompCo";"Page2",#N/A,FALSE,"CompCo"}</definedName>
    <definedName name="Compco2_3" hidden="1">{"Page1",#N/A,FALSE,"CompCo";"Page2",#N/A,FALSE,"CompCo"}</definedName>
    <definedName name="Compco2_3_1" hidden="1">{"Page1",#N/A,FALSE,"CompCo";"Page2",#N/A,FALSE,"CompCo"}</definedName>
    <definedName name="Compco2_3_2" hidden="1">{"Page1",#N/A,FALSE,"CompCo";"Page2",#N/A,FALSE,"CompCo"}</definedName>
    <definedName name="Compco2_3_3" hidden="1">{"Page1",#N/A,FALSE,"CompCo";"Page2",#N/A,FALSE,"CompCo"}</definedName>
    <definedName name="Compco2_4" hidden="1">{"Page1",#N/A,FALSE,"CompCo";"Page2",#N/A,FALSE,"CompCo"}</definedName>
    <definedName name="Compco2_4_1" hidden="1">{"Page1",#N/A,FALSE,"CompCo";"Page2",#N/A,FALSE,"CompCo"}</definedName>
    <definedName name="Compco2_4_2" hidden="1">{"Page1",#N/A,FALSE,"CompCo";"Page2",#N/A,FALSE,"CompCo"}</definedName>
    <definedName name="Compco2_4_3" hidden="1">{"Page1",#N/A,FALSE,"CompCo";"Page2",#N/A,FALSE,"CompCo"}</definedName>
    <definedName name="Compco2_5" hidden="1">{"Page1",#N/A,FALSE,"CompCo";"Page2",#N/A,FALSE,"CompCo"}</definedName>
    <definedName name="Compco2_5_1" hidden="1">{"Page1",#N/A,FALSE,"CompCo";"Page2",#N/A,FALSE,"CompCo"}</definedName>
    <definedName name="Compco2_5_2" hidden="1">{"Page1",#N/A,FALSE,"CompCo";"Page2",#N/A,FALSE,"CompCo"}</definedName>
    <definedName name="Compco2_5_3" hidden="1">{"Page1",#N/A,FALSE,"CompCo";"Page2",#N/A,FALSE,"CompCo"}</definedName>
    <definedName name="CompgraphHelp">#N/A</definedName>
    <definedName name="CompIncome">#REF!</definedName>
    <definedName name="CompIncomeP">#REF!</definedName>
    <definedName name="complookup">#N/A</definedName>
    <definedName name="CompositeBuilder">#N/A</definedName>
    <definedName name="COMPTITLE">#REF!</definedName>
    <definedName name="CONBR" localSheetId="2">#REF!</definedName>
    <definedName name="CONBR" localSheetId="1">#REF!</definedName>
    <definedName name="CONBR">#REF!</definedName>
    <definedName name="cond_ratio">#REF!</definedName>
    <definedName name="Cond_Soln_Ratio">#REF!</definedName>
    <definedName name="CONSOLENTRY">#REF!</definedName>
    <definedName name="Copy_ER">#N/A</definedName>
    <definedName name="CORRECTIONS">#N/A</definedName>
    <definedName name="CoSelectorOutputs">#N/A</definedName>
    <definedName name="CostofAdds" localSheetId="3">#REF!</definedName>
    <definedName name="CostofAdds" localSheetId="2">#REF!</definedName>
    <definedName name="CostofAdds" localSheetId="1">#REF!</definedName>
    <definedName name="CostofAdds">#REF!</definedName>
    <definedName name="CostofAdds_c1" localSheetId="3">#REF!</definedName>
    <definedName name="CostofAdds_c1" localSheetId="2">#REF!</definedName>
    <definedName name="CostofAdds_c1" localSheetId="1">#REF!</definedName>
    <definedName name="CostofAdds_c1">#REF!</definedName>
    <definedName name="CostofAdds_c2" localSheetId="3">#REF!</definedName>
    <definedName name="CostofAdds_c2" localSheetId="2">#REF!</definedName>
    <definedName name="CostofAdds_c2" localSheetId="1">#REF!</definedName>
    <definedName name="CostofAdds_c2">#REF!</definedName>
    <definedName name="CostofAdds_c3" localSheetId="3">#REF!</definedName>
    <definedName name="CostofAdds_c3" localSheetId="2">#REF!</definedName>
    <definedName name="CostofAdds_c3" localSheetId="1">#REF!</definedName>
    <definedName name="CostofAdds_c3">#REF!</definedName>
    <definedName name="CostofAdds_c4" localSheetId="3">#REF!</definedName>
    <definedName name="CostofAdds_c4" localSheetId="2">#REF!</definedName>
    <definedName name="CostofAdds_c4" localSheetId="1">#REF!</definedName>
    <definedName name="CostofAdds_c4">#REF!</definedName>
    <definedName name="CostofAdds_c5" localSheetId="3">#REF!</definedName>
    <definedName name="CostofAdds_c5" localSheetId="2">#REF!</definedName>
    <definedName name="CostofAdds_c5" localSheetId="1">#REF!</definedName>
    <definedName name="CostofAdds_c5">#REF!</definedName>
    <definedName name="CostofAdds_c6" localSheetId="3">#REF!</definedName>
    <definedName name="CostofAdds_c6" localSheetId="2">#REF!</definedName>
    <definedName name="CostofAdds_c6" localSheetId="1">#REF!</definedName>
    <definedName name="CostofAdds_c6">#REF!</definedName>
    <definedName name="CostofAdds_c7" localSheetId="3">#REF!</definedName>
    <definedName name="CostofAdds_c7" localSheetId="2">#REF!</definedName>
    <definedName name="CostofAdds_c7" localSheetId="1">#REF!</definedName>
    <definedName name="CostofAdds_c7">#REF!</definedName>
    <definedName name="Costs_Incurred" localSheetId="4">#REF!</definedName>
    <definedName name="Costs_Incurred" localSheetId="3">#REF!</definedName>
    <definedName name="Costs_Incurred" localSheetId="2">#REF!</definedName>
    <definedName name="Costs_Incurred" localSheetId="1">#REF!</definedName>
    <definedName name="Costs_Incurred">#REF!</definedName>
    <definedName name="COVERAGE" localSheetId="4">#REF!</definedName>
    <definedName name="COVERAGE" localSheetId="3">#REF!</definedName>
    <definedName name="COVERAGE" localSheetId="2">#REF!</definedName>
    <definedName name="COVERAGE" localSheetId="1">#REF!</definedName>
    <definedName name="COVERAGE">#REF!</definedName>
    <definedName name="CRK_NAV">#REF!</definedName>
    <definedName name="crossroads" localSheetId="4">#REF!</definedName>
    <definedName name="crossroads" localSheetId="3">#REF!</definedName>
    <definedName name="crossroads" localSheetId="2">#REF!</definedName>
    <definedName name="crossroads" localSheetId="1">#REF!</definedName>
    <definedName name="crossroads">#REF!</definedName>
    <definedName name="ctlT1Prompts">#REF!</definedName>
    <definedName name="CUA1Q02" localSheetId="4">#REF!</definedName>
    <definedName name="CUA1Q02" localSheetId="3">#REF!</definedName>
    <definedName name="CUA1Q02" localSheetId="2">#REF!</definedName>
    <definedName name="CUA1Q02" localSheetId="1">#REF!</definedName>
    <definedName name="CUA1Q02">#REF!</definedName>
    <definedName name="CUA1Q03" localSheetId="4">#REF!</definedName>
    <definedName name="CUA1Q03" localSheetId="3">#REF!</definedName>
    <definedName name="CUA1Q03" localSheetId="2">#REF!</definedName>
    <definedName name="CUA1Q03" localSheetId="1">#REF!</definedName>
    <definedName name="CUA1Q03">#REF!</definedName>
    <definedName name="CUA1Q04" localSheetId="4">#REF!</definedName>
    <definedName name="CUA1Q04" localSheetId="3">#REF!</definedName>
    <definedName name="CUA1Q04" localSheetId="2">#REF!</definedName>
    <definedName name="CUA1Q04" localSheetId="1">#REF!</definedName>
    <definedName name="CUA1Q04">#REF!</definedName>
    <definedName name="CUA1Q05" localSheetId="4">#REF!</definedName>
    <definedName name="CUA1Q05" localSheetId="3">#REF!</definedName>
    <definedName name="CUA1Q05" localSheetId="2">#REF!</definedName>
    <definedName name="CUA1Q05" localSheetId="1">#REF!</definedName>
    <definedName name="CUA1Q05">#REF!</definedName>
    <definedName name="CUA2Q02" localSheetId="4">#REF!</definedName>
    <definedName name="CUA2Q02" localSheetId="3">#REF!</definedName>
    <definedName name="CUA2Q02" localSheetId="2">#REF!</definedName>
    <definedName name="CUA2Q02" localSheetId="1">#REF!</definedName>
    <definedName name="CUA2Q02">#REF!</definedName>
    <definedName name="CUA2Q03" localSheetId="4">#REF!</definedName>
    <definedName name="CUA2Q03" localSheetId="3">#REF!</definedName>
    <definedName name="CUA2Q03" localSheetId="2">#REF!</definedName>
    <definedName name="CUA2Q03" localSheetId="1">#REF!</definedName>
    <definedName name="CUA2Q03">#REF!</definedName>
    <definedName name="CUA2Q04" localSheetId="4">#REF!</definedName>
    <definedName name="CUA2Q04" localSheetId="3">#REF!</definedName>
    <definedName name="CUA2Q04" localSheetId="2">#REF!</definedName>
    <definedName name="CUA2Q04" localSheetId="1">#REF!</definedName>
    <definedName name="CUA2Q04">#REF!</definedName>
    <definedName name="CUA2Q05" localSheetId="4">#REF!</definedName>
    <definedName name="CUA2Q05" localSheetId="3">#REF!</definedName>
    <definedName name="CUA2Q05" localSheetId="2">#REF!</definedName>
    <definedName name="CUA2Q05" localSheetId="1">#REF!</definedName>
    <definedName name="CUA2Q05">#REF!</definedName>
    <definedName name="CUA3Q02" localSheetId="4">#REF!</definedName>
    <definedName name="CUA3Q02" localSheetId="3">#REF!</definedName>
    <definedName name="CUA3Q02" localSheetId="2">#REF!</definedName>
    <definedName name="CUA3Q02" localSheetId="1">#REF!</definedName>
    <definedName name="CUA3Q02">#REF!</definedName>
    <definedName name="CUA3Q03" localSheetId="4">#REF!</definedName>
    <definedName name="CUA3Q03" localSheetId="3">#REF!</definedName>
    <definedName name="CUA3Q03" localSheetId="2">#REF!</definedName>
    <definedName name="CUA3Q03" localSheetId="1">#REF!</definedName>
    <definedName name="CUA3Q03">#REF!</definedName>
    <definedName name="CUA3Q04" localSheetId="4">#REF!</definedName>
    <definedName name="CUA3Q04" localSheetId="3">#REF!</definedName>
    <definedName name="CUA3Q04" localSheetId="2">#REF!</definedName>
    <definedName name="CUA3Q04" localSheetId="1">#REF!</definedName>
    <definedName name="CUA3Q04">#REF!</definedName>
    <definedName name="CUA3Q05" localSheetId="4">#REF!</definedName>
    <definedName name="CUA3Q05" localSheetId="3">#REF!</definedName>
    <definedName name="CUA3Q05" localSheetId="2">#REF!</definedName>
    <definedName name="CUA3Q05" localSheetId="1">#REF!</definedName>
    <definedName name="CUA3Q05">#REF!</definedName>
    <definedName name="CUA4Q02" localSheetId="4">#REF!</definedName>
    <definedName name="CUA4Q02" localSheetId="3">#REF!</definedName>
    <definedName name="CUA4Q02" localSheetId="2">#REF!</definedName>
    <definedName name="CUA4Q02" localSheetId="1">#REF!</definedName>
    <definedName name="CUA4Q02">#REF!</definedName>
    <definedName name="CUA4Q03" localSheetId="4">#REF!</definedName>
    <definedName name="CUA4Q03" localSheetId="3">#REF!</definedName>
    <definedName name="CUA4Q03" localSheetId="2">#REF!</definedName>
    <definedName name="CUA4Q03" localSheetId="1">#REF!</definedName>
    <definedName name="CUA4Q03">#REF!</definedName>
    <definedName name="CUA4Q04" localSheetId="4">#REF!</definedName>
    <definedName name="CUA4Q04" localSheetId="3">#REF!</definedName>
    <definedName name="CUA4Q04" localSheetId="2">#REF!</definedName>
    <definedName name="CUA4Q04" localSheetId="1">#REF!</definedName>
    <definedName name="CUA4Q04">#REF!</definedName>
    <definedName name="CUA4Q05" localSheetId="4">#REF!</definedName>
    <definedName name="CUA4Q05" localSheetId="3">#REF!</definedName>
    <definedName name="CUA4Q05" localSheetId="2">#REF!</definedName>
    <definedName name="CUA4Q05" localSheetId="1">#REF!</definedName>
    <definedName name="CUA4Q05">#REF!</definedName>
    <definedName name="CUL1Q02" localSheetId="4">#REF!</definedName>
    <definedName name="CUL1Q02" localSheetId="3">#REF!</definedName>
    <definedName name="CUL1Q02" localSheetId="2">#REF!</definedName>
    <definedName name="CUL1Q02" localSheetId="1">#REF!</definedName>
    <definedName name="CUL1Q02">#REF!</definedName>
    <definedName name="CUL1Q03" localSheetId="4">#REF!</definedName>
    <definedName name="CUL1Q03" localSheetId="3">#REF!</definedName>
    <definedName name="CUL1Q03" localSheetId="2">#REF!</definedName>
    <definedName name="CUL1Q03" localSheetId="1">#REF!</definedName>
    <definedName name="CUL1Q03">#REF!</definedName>
    <definedName name="CUL1Q04" localSheetId="4">#REF!</definedName>
    <definedName name="CUL1Q04" localSheetId="3">#REF!</definedName>
    <definedName name="CUL1Q04" localSheetId="2">#REF!</definedName>
    <definedName name="CUL1Q04" localSheetId="1">#REF!</definedName>
    <definedName name="CUL1Q04">#REF!</definedName>
    <definedName name="CUL1Q05" localSheetId="4">#REF!</definedName>
    <definedName name="CUL1Q05" localSheetId="3">#REF!</definedName>
    <definedName name="CUL1Q05" localSheetId="2">#REF!</definedName>
    <definedName name="CUL1Q05" localSheetId="1">#REF!</definedName>
    <definedName name="CUL1Q05">#REF!</definedName>
    <definedName name="CUL2Q02" localSheetId="4">#REF!</definedName>
    <definedName name="CUL2Q02" localSheetId="3">#REF!</definedName>
    <definedName name="CUL2Q02" localSheetId="2">#REF!</definedName>
    <definedName name="CUL2Q02" localSheetId="1">#REF!</definedName>
    <definedName name="CUL2Q02">#REF!</definedName>
    <definedName name="CUL2Q03" localSheetId="4">#REF!</definedName>
    <definedName name="CUL2Q03" localSheetId="3">#REF!</definedName>
    <definedName name="CUL2Q03" localSheetId="2">#REF!</definedName>
    <definedName name="CUL2Q03" localSheetId="1">#REF!</definedName>
    <definedName name="CUL2Q03">#REF!</definedName>
    <definedName name="CUL2Q04" localSheetId="4">#REF!</definedName>
    <definedName name="CUL2Q04" localSheetId="3">#REF!</definedName>
    <definedName name="CUL2Q04" localSheetId="2">#REF!</definedName>
    <definedName name="CUL2Q04" localSheetId="1">#REF!</definedName>
    <definedName name="CUL2Q04">#REF!</definedName>
    <definedName name="CUL2Q05" localSheetId="4">#REF!</definedName>
    <definedName name="CUL2Q05" localSheetId="3">#REF!</definedName>
    <definedName name="CUL2Q05" localSheetId="2">#REF!</definedName>
    <definedName name="CUL2Q05" localSheetId="1">#REF!</definedName>
    <definedName name="CUL2Q05">#REF!</definedName>
    <definedName name="CUL3Q02" localSheetId="4">#REF!</definedName>
    <definedName name="CUL3Q02" localSheetId="3">#REF!</definedName>
    <definedName name="CUL3Q02" localSheetId="2">#REF!</definedName>
    <definedName name="CUL3Q02" localSheetId="1">#REF!</definedName>
    <definedName name="CUL3Q02">#REF!</definedName>
    <definedName name="CUL3Q03" localSheetId="4">#REF!</definedName>
    <definedName name="CUL3Q03" localSheetId="3">#REF!</definedName>
    <definedName name="CUL3Q03" localSheetId="2">#REF!</definedName>
    <definedName name="CUL3Q03" localSheetId="1">#REF!</definedName>
    <definedName name="CUL3Q03">#REF!</definedName>
    <definedName name="CUL3Q04" localSheetId="4">#REF!</definedName>
    <definedName name="CUL3Q04" localSheetId="3">#REF!</definedName>
    <definedName name="CUL3Q04" localSheetId="2">#REF!</definedName>
    <definedName name="CUL3Q04" localSheetId="1">#REF!</definedName>
    <definedName name="CUL3Q04">#REF!</definedName>
    <definedName name="CUL3Q05" localSheetId="4">#REF!</definedName>
    <definedName name="CUL3Q05" localSheetId="3">#REF!</definedName>
    <definedName name="CUL3Q05" localSheetId="2">#REF!</definedName>
    <definedName name="CUL3Q05" localSheetId="1">#REF!</definedName>
    <definedName name="CUL3Q05">#REF!</definedName>
    <definedName name="CUL4Q02" localSheetId="4">#REF!</definedName>
    <definedName name="CUL4Q02" localSheetId="3">#REF!</definedName>
    <definedName name="CUL4Q02" localSheetId="2">#REF!</definedName>
    <definedName name="CUL4Q02" localSheetId="1">#REF!</definedName>
    <definedName name="CUL4Q02">#REF!</definedName>
    <definedName name="CUL4Q03" localSheetId="4">#REF!</definedName>
    <definedName name="CUL4Q03" localSheetId="3">#REF!</definedName>
    <definedName name="CUL4Q03" localSheetId="2">#REF!</definedName>
    <definedName name="CUL4Q03" localSheetId="1">#REF!</definedName>
    <definedName name="CUL4Q03">#REF!</definedName>
    <definedName name="CUL4Q04" localSheetId="4">#REF!</definedName>
    <definedName name="CUL4Q04" localSheetId="3">#REF!</definedName>
    <definedName name="CUL4Q04" localSheetId="2">#REF!</definedName>
    <definedName name="CUL4Q04" localSheetId="1">#REF!</definedName>
    <definedName name="CUL4Q04">#REF!</definedName>
    <definedName name="CUL4Q05" localSheetId="4">#REF!</definedName>
    <definedName name="CUL4Q05" localSheetId="3">#REF!</definedName>
    <definedName name="CUL4Q05" localSheetId="2">#REF!</definedName>
    <definedName name="CUL4Q05" localSheetId="1">#REF!</definedName>
    <definedName name="CUL4Q05">#REF!</definedName>
    <definedName name="Currencies">#REF!</definedName>
    <definedName name="current_print_area" localSheetId="2">#REF!</definedName>
    <definedName name="current_print_area" localSheetId="1">#REF!</definedName>
    <definedName name="current_print_area">#REF!</definedName>
    <definedName name="CurrentSO">#REF!</definedName>
    <definedName name="CurrentTaxShare_c1" localSheetId="3">#REF!</definedName>
    <definedName name="CurrentTaxShare_c1" localSheetId="2">#REF!</definedName>
    <definedName name="CurrentTaxShare_c1" localSheetId="1">#REF!</definedName>
    <definedName name="CurrentTaxShare_c1">#REF!</definedName>
    <definedName name="CustomChart">#N/A</definedName>
    <definedName name="Cwvu.GREY_ALL." hidden="1">#REF!</definedName>
    <definedName name="CY_93">#REF!</definedName>
    <definedName name="CY_94">#REF!</definedName>
    <definedName name="d" localSheetId="3" hidden="1">#REF!</definedName>
    <definedName name="d" localSheetId="2" hidden="1">#REF!</definedName>
    <definedName name="d" localSheetId="1" hidden="1">#REF!</definedName>
    <definedName name="d" hidden="1">#REF!</definedName>
    <definedName name="dag" hidden="1">{"Total",#N/A,FALSE,"Six Fields";"PDP",#N/A,FALSE,"Six Fields";"PNP",#N/A,FALSE,"Six Fields";"PUD",#N/A,FALSE,"Six Fields";"Prob",#N/A,FALSE,"Six Fields"}</definedName>
    <definedName name="dag_1" hidden="1">{"Total",#N/A,FALSE,"Six Fields";"PDP",#N/A,FALSE,"Six Fields";"PNP",#N/A,FALSE,"Six Fields";"PUD",#N/A,FALSE,"Six Fields";"Prob",#N/A,FALSE,"Six Fields"}</definedName>
    <definedName name="dag_2" hidden="1">{"Total",#N/A,FALSE,"Six Fields";"PDP",#N/A,FALSE,"Six Fields";"PNP",#N/A,FALSE,"Six Fields";"PUD",#N/A,FALSE,"Six Fields";"Prob",#N/A,FALSE,"Six Fields"}</definedName>
    <definedName name="dag_3" hidden="1">{"Total",#N/A,FALSE,"Six Fields";"PDP",#N/A,FALSE,"Six Fields";"PNP",#N/A,FALSE,"Six Fields";"PUD",#N/A,FALSE,"Six Fields";"Prob",#N/A,FALSE,"Six Fields"}</definedName>
    <definedName name="dag_4" hidden="1">{"Total",#N/A,FALSE,"Six Fields";"PDP",#N/A,FALSE,"Six Fields";"PNP",#N/A,FALSE,"Six Fields";"PUD",#N/A,FALSE,"Six Fields";"Prob",#N/A,FALSE,"Six Fields"}</definedName>
    <definedName name="dan.WPP_Summary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n.WPP_Summary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Data_1">#REF!</definedName>
    <definedName name="data2">#REF!</definedName>
    <definedName name="_xlnm.Database">#REF!</definedName>
    <definedName name="DataCombine" localSheetId="4">#REF!</definedName>
    <definedName name="DataCombine" localSheetId="3">#REF!</definedName>
    <definedName name="DataCombine" localSheetId="2">#REF!</definedName>
    <definedName name="DataCombine" localSheetId="1">#REF!</definedName>
    <definedName name="DataCombine">#REF!</definedName>
    <definedName name="date" localSheetId="4">#REF!</definedName>
    <definedName name="date" localSheetId="5">#REF!</definedName>
    <definedName name="date" localSheetId="3">#REF!</definedName>
    <definedName name="date" localSheetId="2">#REF!</definedName>
    <definedName name="date" localSheetId="1">#REF!</definedName>
    <definedName name="date">#REF!</definedName>
    <definedName name="DATE1" localSheetId="2">#REF!</definedName>
    <definedName name="DATE1" localSheetId="1">#REF!</definedName>
    <definedName name="DATE1">#REF!</definedName>
    <definedName name="DATE2" localSheetId="2">#REF!</definedName>
    <definedName name="DATE2" localSheetId="1">#REF!</definedName>
    <definedName name="DATE2">#REF!</definedName>
    <definedName name="DATE3" localSheetId="2">#REF!</definedName>
    <definedName name="DATE3" localSheetId="1">#REF!</definedName>
    <definedName name="DATE3">#REF!</definedName>
    <definedName name="DATE4" localSheetId="2">#REF!</definedName>
    <definedName name="DATE4" localSheetId="1">#REF!</definedName>
    <definedName name="DATE4">#REF!</definedName>
    <definedName name="DateAccounting" localSheetId="4">#REF!</definedName>
    <definedName name="DateAccounting" localSheetId="3">#REF!</definedName>
    <definedName name="DateAccounting" localSheetId="2">#REF!</definedName>
    <definedName name="DateAccounting" localSheetId="1">#REF!</definedName>
    <definedName name="DateAccounting">#REF!</definedName>
    <definedName name="DateHeader" localSheetId="4">#REF!</definedName>
    <definedName name="DateHeader" localSheetId="3">#REF!</definedName>
    <definedName name="DateHeader" localSheetId="2">#REF!</definedName>
    <definedName name="DateHeader" localSheetId="1">#REF!</definedName>
    <definedName name="DateHeader">#REF!</definedName>
    <definedName name="DateHeaderII" localSheetId="4">#REF!</definedName>
    <definedName name="DateHeaderII" localSheetId="3">#REF!</definedName>
    <definedName name="DateHeaderII" localSheetId="2">#REF!</definedName>
    <definedName name="DateHeaderII" localSheetId="1">#REF!</definedName>
    <definedName name="DateHeaderII">#REF!</definedName>
    <definedName name="DBCapex00" localSheetId="4">#REF!</definedName>
    <definedName name="DBCapex00" localSheetId="3">#REF!</definedName>
    <definedName name="DBCapex00" localSheetId="2">#REF!</definedName>
    <definedName name="DBCapex00" localSheetId="1">#REF!</definedName>
    <definedName name="DBCapex00">#REF!</definedName>
    <definedName name="DBCapex01" localSheetId="4">#REF!</definedName>
    <definedName name="DBCapex01" localSheetId="3">#REF!</definedName>
    <definedName name="DBCapex01" localSheetId="2">#REF!</definedName>
    <definedName name="DBCapex01" localSheetId="1">#REF!</definedName>
    <definedName name="DBCapex01">#REF!</definedName>
    <definedName name="DBCapex02" localSheetId="4">#REF!</definedName>
    <definedName name="DBCapex02" localSheetId="3">#REF!</definedName>
    <definedName name="DBCapex02" localSheetId="2">#REF!</definedName>
    <definedName name="DBCapex02" localSheetId="1">#REF!</definedName>
    <definedName name="DBCapex02">#REF!</definedName>
    <definedName name="DBCapex03" localSheetId="4">#REF!</definedName>
    <definedName name="DBCapex03" localSheetId="3">#REF!</definedName>
    <definedName name="DBCapex03" localSheetId="2">#REF!</definedName>
    <definedName name="DBCapex03" localSheetId="1">#REF!</definedName>
    <definedName name="DBCapex03">#REF!</definedName>
    <definedName name="DBCapex04" localSheetId="4">#REF!</definedName>
    <definedName name="DBCapex04" localSheetId="3">#REF!</definedName>
    <definedName name="DBCapex04" localSheetId="2">#REF!</definedName>
    <definedName name="DBCapex04" localSheetId="1">#REF!</definedName>
    <definedName name="DBCapex04">#REF!</definedName>
    <definedName name="DBCapex05" localSheetId="4">#REF!</definedName>
    <definedName name="DBCapex05" localSheetId="3">#REF!</definedName>
    <definedName name="DBCapex05" localSheetId="2">#REF!</definedName>
    <definedName name="DBCapex05" localSheetId="1">#REF!</definedName>
    <definedName name="DBCapex05">#REF!</definedName>
    <definedName name="DBCapex06" localSheetId="4">#REF!</definedName>
    <definedName name="DBCapex06" localSheetId="3">#REF!</definedName>
    <definedName name="DBCapex06" localSheetId="2">#REF!</definedName>
    <definedName name="DBCapex06" localSheetId="1">#REF!</definedName>
    <definedName name="DBCapex06">#REF!</definedName>
    <definedName name="DBCapex07" localSheetId="4">#REF!</definedName>
    <definedName name="DBCapex07" localSheetId="3">#REF!</definedName>
    <definedName name="DBCapex07" localSheetId="2">#REF!</definedName>
    <definedName name="DBCapex07" localSheetId="1">#REF!</definedName>
    <definedName name="DBCapex07">#REF!</definedName>
    <definedName name="DBCapex08" localSheetId="4">#REF!</definedName>
    <definedName name="DBCapex08" localSheetId="3">#REF!</definedName>
    <definedName name="DBCapex08" localSheetId="2">#REF!</definedName>
    <definedName name="DBCapex08" localSheetId="1">#REF!</definedName>
    <definedName name="DBCapex08">#REF!</definedName>
    <definedName name="DBCapex09" localSheetId="4">#REF!</definedName>
    <definedName name="DBCapex09" localSheetId="3">#REF!</definedName>
    <definedName name="DBCapex09" localSheetId="2">#REF!</definedName>
    <definedName name="DBCapex09" localSheetId="1">#REF!</definedName>
    <definedName name="DBCapex09">#REF!</definedName>
    <definedName name="DBCapex10" localSheetId="4">#REF!</definedName>
    <definedName name="DBCapex10" localSheetId="3">#REF!</definedName>
    <definedName name="DBCapex10" localSheetId="2">#REF!</definedName>
    <definedName name="DBCapex10" localSheetId="1">#REF!</definedName>
    <definedName name="DBCapex10">#REF!</definedName>
    <definedName name="DBCapex99" localSheetId="4">#REF!</definedName>
    <definedName name="DBCapex99" localSheetId="3">#REF!</definedName>
    <definedName name="DBCapex99" localSheetId="2">#REF!</definedName>
    <definedName name="DBCapex99" localSheetId="1">#REF!</definedName>
    <definedName name="DBCapex99">#REF!</definedName>
    <definedName name="dcf" hidden="1">{#N/A,#N/A,FALSE,"Acq-Val";#N/A,#N/A,FALSE,"Acq-Mult Val"}</definedName>
    <definedName name="dcf_1" hidden="1">{#N/A,#N/A,FALSE,"Acq-Val";#N/A,#N/A,FALSE,"Acq-Mult Val"}</definedName>
    <definedName name="dcf_2" hidden="1">{#N/A,#N/A,FALSE,"Acq-Val";#N/A,#N/A,FALSE,"Acq-Mult Val"}</definedName>
    <definedName name="dcf_3" hidden="1">{#N/A,#N/A,FALSE,"Acq-Val";#N/A,#N/A,FALSE,"Acq-Mult Val"}</definedName>
    <definedName name="dcf_4" hidden="1">{#N/A,#N/A,FALSE,"Acq-Val";#N/A,#N/A,FALSE,"Acq-Mult Val"}</definedName>
    <definedName name="DDA_c1" localSheetId="3">#REF!</definedName>
    <definedName name="DDA_c1" localSheetId="2">#REF!</definedName>
    <definedName name="DDA_c1" localSheetId="1">#REF!</definedName>
    <definedName name="DDA_c1">#REF!</definedName>
    <definedName name="DDA_c2" localSheetId="3">#REF!</definedName>
    <definedName name="DDA_c2" localSheetId="2">#REF!</definedName>
    <definedName name="DDA_c2" localSheetId="1">#REF!</definedName>
    <definedName name="DDA_c2">#REF!</definedName>
    <definedName name="DDA_c3" localSheetId="3">#REF!</definedName>
    <definedName name="DDA_c3" localSheetId="2">#REF!</definedName>
    <definedName name="DDA_c3" localSheetId="1">#REF!</definedName>
    <definedName name="DDA_c3">#REF!</definedName>
    <definedName name="DDA_c4" localSheetId="3">#REF!</definedName>
    <definedName name="DDA_c4" localSheetId="2">#REF!</definedName>
    <definedName name="DDA_c4" localSheetId="1">#REF!</definedName>
    <definedName name="DDA_c4">#REF!</definedName>
    <definedName name="DDA_c5" localSheetId="3">#REF!</definedName>
    <definedName name="DDA_c5" localSheetId="2">#REF!</definedName>
    <definedName name="DDA_c5" localSheetId="1">#REF!</definedName>
    <definedName name="DDA_c5">#REF!</definedName>
    <definedName name="DDA_c6" localSheetId="3">#REF!</definedName>
    <definedName name="DDA_c6" localSheetId="2">#REF!</definedName>
    <definedName name="DDA_c6" localSheetId="1">#REF!</definedName>
    <definedName name="DDA_c6">#REF!</definedName>
    <definedName name="DDA_c7" localSheetId="3">#REF!</definedName>
    <definedName name="DDA_c7" localSheetId="2">#REF!</definedName>
    <definedName name="DDA_c7" localSheetId="1">#REF!</definedName>
    <definedName name="DDA_c7">#REF!</definedName>
    <definedName name="DDA00" localSheetId="4">#REF!</definedName>
    <definedName name="DDA00" localSheetId="3">#REF!</definedName>
    <definedName name="DDA00" localSheetId="2">#REF!</definedName>
    <definedName name="DDA00" localSheetId="1">#REF!</definedName>
    <definedName name="DDA00">#REF!</definedName>
    <definedName name="DDACOMP">#REF!</definedName>
    <definedName name="DdaExp">#REF!</definedName>
    <definedName name="DdaExpP">#REF!</definedName>
    <definedName name="DDandA_c1" localSheetId="3">#REF!</definedName>
    <definedName name="DDandA_c1" localSheetId="2">#REF!</definedName>
    <definedName name="DDandA_c1" localSheetId="1">#REF!</definedName>
    <definedName name="DDandA_c1">#REF!</definedName>
    <definedName name="DEAL_STYLES">#REF!</definedName>
    <definedName name="debiteurs" hidden="1">{"actif distribution et transport",#N/A,TRUE,"ER élimin";"passif distribution et transport",#N/A,TRUE,"ER élimin";"actif énergie",#N/A,TRUE,"ER élimin";"passif énergie",#N/A,TRUE,"ER élimin"}</definedName>
    <definedName name="debiteurs_1" hidden="1">{"actif distribution et transport",#N/A,TRUE,"ER élimin";"passif distribution et transport",#N/A,TRUE,"ER élimin";"actif énergie",#N/A,TRUE,"ER élimin";"passif énergie",#N/A,TRUE,"ER élimin"}</definedName>
    <definedName name="debiteurs_1_1" hidden="1">{"actif distribution et transport",#N/A,TRUE,"ER élimin";"passif distribution et transport",#N/A,TRUE,"ER élimin";"actif énergie",#N/A,TRUE,"ER élimin";"passif énergie",#N/A,TRUE,"ER élimin"}</definedName>
    <definedName name="debiteurs_1_2" hidden="1">{"actif distribution et transport",#N/A,TRUE,"ER élimin";"passif distribution et transport",#N/A,TRUE,"ER élimin";"actif énergie",#N/A,TRUE,"ER élimin";"passif énergie",#N/A,TRUE,"ER élimin"}</definedName>
    <definedName name="debiteurs_1_3" hidden="1">{"actif distribution et transport",#N/A,TRUE,"ER élimin";"passif distribution et transport",#N/A,TRUE,"ER élimin";"actif énergie",#N/A,TRUE,"ER élimin";"passif énergie",#N/A,TRUE,"ER élimin"}</definedName>
    <definedName name="debiteurs_2" hidden="1">{"actif distribution et transport",#N/A,TRUE,"ER élimin";"passif distribution et transport",#N/A,TRUE,"ER élimin";"actif énergie",#N/A,TRUE,"ER élimin";"passif énergie",#N/A,TRUE,"ER élimin"}</definedName>
    <definedName name="debiteurs_2_1" hidden="1">{"actif distribution et transport",#N/A,TRUE,"ER élimin";"passif distribution et transport",#N/A,TRUE,"ER élimin";"actif énergie",#N/A,TRUE,"ER élimin";"passif énergie",#N/A,TRUE,"ER élimin"}</definedName>
    <definedName name="debiteurs_2_2" hidden="1">{"actif distribution et transport",#N/A,TRUE,"ER élimin";"passif distribution et transport",#N/A,TRUE,"ER élimin";"actif énergie",#N/A,TRUE,"ER élimin";"passif énergie",#N/A,TRUE,"ER élimin"}</definedName>
    <definedName name="debiteurs_2_3" hidden="1">{"actif distribution et transport",#N/A,TRUE,"ER élimin";"passif distribution et transport",#N/A,TRUE,"ER élimin";"actif énergie",#N/A,TRUE,"ER élimin";"passif énergie",#N/A,TRUE,"ER élimin"}</definedName>
    <definedName name="debiteurs_3" hidden="1">{"actif distribution et transport",#N/A,TRUE,"ER élimin";"passif distribution et transport",#N/A,TRUE,"ER élimin";"actif énergie",#N/A,TRUE,"ER élimin";"passif énergie",#N/A,TRUE,"ER élimin"}</definedName>
    <definedName name="debiteurs_3_1" hidden="1">{"actif distribution et transport",#N/A,TRUE,"ER élimin";"passif distribution et transport",#N/A,TRUE,"ER élimin";"actif énergie",#N/A,TRUE,"ER élimin";"passif énergie",#N/A,TRUE,"ER élimin"}</definedName>
    <definedName name="debiteurs_3_2" hidden="1">{"actif distribution et transport",#N/A,TRUE,"ER élimin";"passif distribution et transport",#N/A,TRUE,"ER élimin";"actif énergie",#N/A,TRUE,"ER élimin";"passif énergie",#N/A,TRUE,"ER élimin"}</definedName>
    <definedName name="debiteurs_3_3" hidden="1">{"actif distribution et transport",#N/A,TRUE,"ER élimin";"passif distribution et transport",#N/A,TRUE,"ER élimin";"actif énergie",#N/A,TRUE,"ER élimin";"passif énergie",#N/A,TRUE,"ER élimin"}</definedName>
    <definedName name="debiteurs_4" hidden="1">{"actif distribution et transport",#N/A,TRUE,"ER élimin";"passif distribution et transport",#N/A,TRUE,"ER élimin";"actif énergie",#N/A,TRUE,"ER élimin";"passif énergie",#N/A,TRUE,"ER élimin"}</definedName>
    <definedName name="debiteurs_5" hidden="1">{"actif distribution et transport",#N/A,TRUE,"ER élimin";"passif distribution et transport",#N/A,TRUE,"ER élimin";"actif énergie",#N/A,TRUE,"ER élimin";"passif énergie",#N/A,TRUE,"ER élimin"}</definedName>
    <definedName name="DEBT">#REF!</definedName>
    <definedName name="debt_coverage">#REF!</definedName>
    <definedName name="debt_ratedBBB" hidden="1">{#N/A,#N/A,FALSE,"Aging Summary";#N/A,#N/A,FALSE,"Ratio Analysis";#N/A,#N/A,FALSE,"Test 120 Day Accts";#N/A,#N/A,FALSE,"Tickmarks"}</definedName>
    <definedName name="debt_ratedBBB_1" hidden="1">{#N/A,#N/A,FALSE,"Aging Summary";#N/A,#N/A,FALSE,"Ratio Analysis";#N/A,#N/A,FALSE,"Test 120 Day Accts";#N/A,#N/A,FALSE,"Tickmarks"}</definedName>
    <definedName name="debt_ratedBBB_2" hidden="1">{#N/A,#N/A,FALSE,"Aging Summary";#N/A,#N/A,FALSE,"Ratio Analysis";#N/A,#N/A,FALSE,"Test 120 Day Accts";#N/A,#N/A,FALSE,"Tickmarks"}</definedName>
    <definedName name="debt_ratedBBB_3" hidden="1">{#N/A,#N/A,FALSE,"Aging Summary";#N/A,#N/A,FALSE,"Ratio Analysis";#N/A,#N/A,FALSE,"Test 120 Day Accts";#N/A,#N/A,FALSE,"Tickmarks"}</definedName>
    <definedName name="debt_ratedBBB_4" hidden="1">{#N/A,#N/A,FALSE,"Aging Summary";#N/A,#N/A,FALSE,"Ratio Analysis";#N/A,#N/A,FALSE,"Test 120 Day Accts";#N/A,#N/A,FALSE,"Tickmarks"}</definedName>
    <definedName name="Debt00" localSheetId="4">#REF!</definedName>
    <definedName name="Debt00" localSheetId="3">#REF!</definedName>
    <definedName name="Debt00" localSheetId="2">#REF!</definedName>
    <definedName name="Debt00" localSheetId="1">#REF!</definedName>
    <definedName name="Debt00">#REF!</definedName>
    <definedName name="Debt01" localSheetId="4">#REF!</definedName>
    <definedName name="Debt01" localSheetId="3">#REF!</definedName>
    <definedName name="Debt01" localSheetId="2">#REF!</definedName>
    <definedName name="Debt01" localSheetId="1">#REF!</definedName>
    <definedName name="Debt01">#REF!</definedName>
    <definedName name="Debt02" localSheetId="4">#REF!</definedName>
    <definedName name="Debt02" localSheetId="3">#REF!</definedName>
    <definedName name="Debt02" localSheetId="2">#REF!</definedName>
    <definedName name="Debt02" localSheetId="1">#REF!</definedName>
    <definedName name="Debt02">#REF!</definedName>
    <definedName name="Debt03" localSheetId="4">#REF!</definedName>
    <definedName name="Debt03" localSheetId="3">#REF!</definedName>
    <definedName name="Debt03" localSheetId="2">#REF!</definedName>
    <definedName name="Debt03" localSheetId="1">#REF!</definedName>
    <definedName name="Debt03">#REF!</definedName>
    <definedName name="Debt04" localSheetId="4">#REF!</definedName>
    <definedName name="Debt04" localSheetId="3">#REF!</definedName>
    <definedName name="Debt04" localSheetId="2">#REF!</definedName>
    <definedName name="Debt04" localSheetId="1">#REF!</definedName>
    <definedName name="Debt04">#REF!</definedName>
    <definedName name="Debt05" localSheetId="4">#REF!</definedName>
    <definedName name="Debt05" localSheetId="3">#REF!</definedName>
    <definedName name="Debt05" localSheetId="2">#REF!</definedName>
    <definedName name="Debt05" localSheetId="1">#REF!</definedName>
    <definedName name="Debt05">#REF!</definedName>
    <definedName name="Debt06" localSheetId="4">#REF!</definedName>
    <definedName name="Debt06" localSheetId="3">#REF!</definedName>
    <definedName name="Debt06" localSheetId="2">#REF!</definedName>
    <definedName name="Debt06" localSheetId="1">#REF!</definedName>
    <definedName name="Debt06">#REF!</definedName>
    <definedName name="Debt07" localSheetId="4">#REF!</definedName>
    <definedName name="Debt07" localSheetId="3">#REF!</definedName>
    <definedName name="Debt07" localSheetId="2">#REF!</definedName>
    <definedName name="Debt07" localSheetId="1">#REF!</definedName>
    <definedName name="Debt07">#REF!</definedName>
    <definedName name="Debt08" localSheetId="4">#REF!</definedName>
    <definedName name="Debt08" localSheetId="3">#REF!</definedName>
    <definedName name="Debt08" localSheetId="2">#REF!</definedName>
    <definedName name="Debt08" localSheetId="1">#REF!</definedName>
    <definedName name="Debt08">#REF!</definedName>
    <definedName name="Debt09" localSheetId="4">#REF!</definedName>
    <definedName name="Debt09" localSheetId="3">#REF!</definedName>
    <definedName name="Debt09" localSheetId="2">#REF!</definedName>
    <definedName name="Debt09" localSheetId="1">#REF!</definedName>
    <definedName name="Debt09">#REF!</definedName>
    <definedName name="debt1" hidden="1">{#N/A,#N/A,FALSE,"INT_Compare";#N/A,#N/A,FALSE,"INT_Current Forecast";#N/A,#N/A,FALSE,"INT_Prior Forecast";#N/A,#N/A,FALSE,"INT_LRP";#N/A,#N/A,FALSE,"INT_CURPLAN"}</definedName>
    <definedName name="debt1_1" hidden="1">{#N/A,#N/A,FALSE,"INT_Compare";#N/A,#N/A,FALSE,"INT_Current Forecast";#N/A,#N/A,FALSE,"INT_Prior Forecast";#N/A,#N/A,FALSE,"INT_LRP";#N/A,#N/A,FALSE,"INT_CURPLAN"}</definedName>
    <definedName name="debt1_1_1" hidden="1">{#N/A,#N/A,FALSE,"INT_Compare";#N/A,#N/A,FALSE,"INT_Current Forecast";#N/A,#N/A,FALSE,"INT_Prior Forecast";#N/A,#N/A,FALSE,"INT_LRP";#N/A,#N/A,FALSE,"INT_CURPLAN"}</definedName>
    <definedName name="debt1_1_2" hidden="1">{#N/A,#N/A,FALSE,"INT_Compare";#N/A,#N/A,FALSE,"INT_Current Forecast";#N/A,#N/A,FALSE,"INT_Prior Forecast";#N/A,#N/A,FALSE,"INT_LRP";#N/A,#N/A,FALSE,"INT_CURPLAN"}</definedName>
    <definedName name="debt1_1_3" hidden="1">{#N/A,#N/A,FALSE,"INT_Compare";#N/A,#N/A,FALSE,"INT_Current Forecast";#N/A,#N/A,FALSE,"INT_Prior Forecast";#N/A,#N/A,FALSE,"INT_LRP";#N/A,#N/A,FALSE,"INT_CURPLAN"}</definedName>
    <definedName name="debt1_2" hidden="1">{#N/A,#N/A,FALSE,"INT_Compare";#N/A,#N/A,FALSE,"INT_Current Forecast";#N/A,#N/A,FALSE,"INT_Prior Forecast";#N/A,#N/A,FALSE,"INT_LRP";#N/A,#N/A,FALSE,"INT_CURPLAN"}</definedName>
    <definedName name="debt1_2_1" hidden="1">{#N/A,#N/A,FALSE,"INT_Compare";#N/A,#N/A,FALSE,"INT_Current Forecast";#N/A,#N/A,FALSE,"INT_Prior Forecast";#N/A,#N/A,FALSE,"INT_LRP";#N/A,#N/A,FALSE,"INT_CURPLAN"}</definedName>
    <definedName name="debt1_2_2" hidden="1">{#N/A,#N/A,FALSE,"INT_Compare";#N/A,#N/A,FALSE,"INT_Current Forecast";#N/A,#N/A,FALSE,"INT_Prior Forecast";#N/A,#N/A,FALSE,"INT_LRP";#N/A,#N/A,FALSE,"INT_CURPLAN"}</definedName>
    <definedName name="debt1_2_3" hidden="1">{#N/A,#N/A,FALSE,"INT_Compare";#N/A,#N/A,FALSE,"INT_Current Forecast";#N/A,#N/A,FALSE,"INT_Prior Forecast";#N/A,#N/A,FALSE,"INT_LRP";#N/A,#N/A,FALSE,"INT_CURPLAN"}</definedName>
    <definedName name="debt1_3" hidden="1">{#N/A,#N/A,FALSE,"INT_Compare";#N/A,#N/A,FALSE,"INT_Current Forecast";#N/A,#N/A,FALSE,"INT_Prior Forecast";#N/A,#N/A,FALSE,"INT_LRP";#N/A,#N/A,FALSE,"INT_CURPLAN"}</definedName>
    <definedName name="debt1_3_1" hidden="1">{#N/A,#N/A,FALSE,"INT_Compare";#N/A,#N/A,FALSE,"INT_Current Forecast";#N/A,#N/A,FALSE,"INT_Prior Forecast";#N/A,#N/A,FALSE,"INT_LRP";#N/A,#N/A,FALSE,"INT_CURPLAN"}</definedName>
    <definedName name="debt1_3_2" hidden="1">{#N/A,#N/A,FALSE,"INT_Compare";#N/A,#N/A,FALSE,"INT_Current Forecast";#N/A,#N/A,FALSE,"INT_Prior Forecast";#N/A,#N/A,FALSE,"INT_LRP";#N/A,#N/A,FALSE,"INT_CURPLAN"}</definedName>
    <definedName name="debt1_3_3" hidden="1">{#N/A,#N/A,FALSE,"INT_Compare";#N/A,#N/A,FALSE,"INT_Current Forecast";#N/A,#N/A,FALSE,"INT_Prior Forecast";#N/A,#N/A,FALSE,"INT_LRP";#N/A,#N/A,FALSE,"INT_CURPLAN"}</definedName>
    <definedName name="debt1_4" hidden="1">{#N/A,#N/A,FALSE,"INT_Compare";#N/A,#N/A,FALSE,"INT_Current Forecast";#N/A,#N/A,FALSE,"INT_Prior Forecast";#N/A,#N/A,FALSE,"INT_LRP";#N/A,#N/A,FALSE,"INT_CURPLAN"}</definedName>
    <definedName name="debt1_5" hidden="1">{#N/A,#N/A,FALSE,"INT_Compare";#N/A,#N/A,FALSE,"INT_Current Forecast";#N/A,#N/A,FALSE,"INT_Prior Forecast";#N/A,#N/A,FALSE,"INT_LRP";#N/A,#N/A,FALSE,"INT_CURPLAN"}</definedName>
    <definedName name="Debt10" localSheetId="4">#REF!</definedName>
    <definedName name="Debt10" localSheetId="3">#REF!</definedName>
    <definedName name="Debt10" localSheetId="2">#REF!</definedName>
    <definedName name="Debt10" localSheetId="1">#REF!</definedName>
    <definedName name="Debt10">#REF!</definedName>
    <definedName name="Debt1Q00" localSheetId="4">#REF!</definedName>
    <definedName name="Debt1Q00" localSheetId="3">#REF!</definedName>
    <definedName name="Debt1Q00" localSheetId="2">#REF!</definedName>
    <definedName name="Debt1Q00" localSheetId="1">#REF!</definedName>
    <definedName name="Debt1Q00">#REF!</definedName>
    <definedName name="Debt1Q01" localSheetId="4">#REF!</definedName>
    <definedName name="Debt1Q01" localSheetId="3">#REF!</definedName>
    <definedName name="Debt1Q01" localSheetId="2">#REF!</definedName>
    <definedName name="Debt1Q01" localSheetId="1">#REF!</definedName>
    <definedName name="Debt1Q01">#REF!</definedName>
    <definedName name="Debt1Q02" localSheetId="4">#REF!</definedName>
    <definedName name="Debt1Q02" localSheetId="3">#REF!</definedName>
    <definedName name="Debt1Q02" localSheetId="2">#REF!</definedName>
    <definedName name="Debt1Q02" localSheetId="1">#REF!</definedName>
    <definedName name="Debt1Q02">#REF!</definedName>
    <definedName name="Debt1Q03" localSheetId="4">#REF!</definedName>
    <definedName name="Debt1Q03" localSheetId="3">#REF!</definedName>
    <definedName name="Debt1Q03" localSheetId="2">#REF!</definedName>
    <definedName name="Debt1Q03" localSheetId="1">#REF!</definedName>
    <definedName name="Debt1Q03">#REF!</definedName>
    <definedName name="Debt1Q04" localSheetId="4">#REF!</definedName>
    <definedName name="Debt1Q04" localSheetId="3">#REF!</definedName>
    <definedName name="Debt1Q04" localSheetId="2">#REF!</definedName>
    <definedName name="Debt1Q04" localSheetId="1">#REF!</definedName>
    <definedName name="Debt1Q04">#REF!</definedName>
    <definedName name="Debt1Q05" localSheetId="4">#REF!</definedName>
    <definedName name="Debt1Q05" localSheetId="3">#REF!</definedName>
    <definedName name="Debt1Q05" localSheetId="2">#REF!</definedName>
    <definedName name="Debt1Q05" localSheetId="1">#REF!</definedName>
    <definedName name="Debt1Q05">#REF!</definedName>
    <definedName name="Debt1Q06" localSheetId="4">#REF!</definedName>
    <definedName name="Debt1Q06" localSheetId="3">#REF!</definedName>
    <definedName name="Debt1Q06" localSheetId="2">#REF!</definedName>
    <definedName name="Debt1Q06" localSheetId="1">#REF!</definedName>
    <definedName name="Debt1Q06">#REF!</definedName>
    <definedName name="Debt1Q07" localSheetId="4">#REF!</definedName>
    <definedName name="Debt1Q07" localSheetId="3">#REF!</definedName>
    <definedName name="Debt1Q07" localSheetId="2">#REF!</definedName>
    <definedName name="Debt1Q07" localSheetId="1">#REF!</definedName>
    <definedName name="Debt1Q07">#REF!</definedName>
    <definedName name="Debt1Q08" localSheetId="4">#REF!</definedName>
    <definedName name="Debt1Q08" localSheetId="3">#REF!</definedName>
    <definedName name="Debt1Q08" localSheetId="2">#REF!</definedName>
    <definedName name="Debt1Q08" localSheetId="1">#REF!</definedName>
    <definedName name="Debt1Q08">#REF!</definedName>
    <definedName name="Debt1Q09" localSheetId="4">#REF!</definedName>
    <definedName name="Debt1Q09" localSheetId="3">#REF!</definedName>
    <definedName name="Debt1Q09" localSheetId="2">#REF!</definedName>
    <definedName name="Debt1Q09" localSheetId="1">#REF!</definedName>
    <definedName name="Debt1Q09">#REF!</definedName>
    <definedName name="Debt1Q10" localSheetId="4">#REF!</definedName>
    <definedName name="Debt1Q10" localSheetId="3">#REF!</definedName>
    <definedName name="Debt1Q10" localSheetId="2">#REF!</definedName>
    <definedName name="Debt1Q10" localSheetId="1">#REF!</definedName>
    <definedName name="Debt1Q10">#REF!</definedName>
    <definedName name="Debt1Q99" localSheetId="4">#REF!</definedName>
    <definedName name="Debt1Q99" localSheetId="3">#REF!</definedName>
    <definedName name="Debt1Q99" localSheetId="2">#REF!</definedName>
    <definedName name="Debt1Q99" localSheetId="1">#REF!</definedName>
    <definedName name="Debt1Q99">#REF!</definedName>
    <definedName name="Debt2Q00" localSheetId="4">#REF!</definedName>
    <definedName name="Debt2Q00" localSheetId="3">#REF!</definedName>
    <definedName name="Debt2Q00" localSheetId="2">#REF!</definedName>
    <definedName name="Debt2Q00" localSheetId="1">#REF!</definedName>
    <definedName name="Debt2Q00">#REF!</definedName>
    <definedName name="Debt2Q01" localSheetId="4">#REF!</definedName>
    <definedName name="Debt2Q01" localSheetId="3">#REF!</definedName>
    <definedName name="Debt2Q01" localSheetId="2">#REF!</definedName>
    <definedName name="Debt2Q01" localSheetId="1">#REF!</definedName>
    <definedName name="Debt2Q01">#REF!</definedName>
    <definedName name="Debt2Q02" localSheetId="4">#REF!</definedName>
    <definedName name="Debt2Q02" localSheetId="3">#REF!</definedName>
    <definedName name="Debt2Q02" localSheetId="2">#REF!</definedName>
    <definedName name="Debt2Q02" localSheetId="1">#REF!</definedName>
    <definedName name="Debt2Q02">#REF!</definedName>
    <definedName name="Debt2Q03" localSheetId="4">#REF!</definedName>
    <definedName name="Debt2Q03" localSheetId="3">#REF!</definedName>
    <definedName name="Debt2Q03" localSheetId="2">#REF!</definedName>
    <definedName name="Debt2Q03" localSheetId="1">#REF!</definedName>
    <definedName name="Debt2Q03">#REF!</definedName>
    <definedName name="Debt2Q04" localSheetId="4">#REF!</definedName>
    <definedName name="Debt2Q04" localSheetId="3">#REF!</definedName>
    <definedName name="Debt2Q04" localSheetId="2">#REF!</definedName>
    <definedName name="Debt2Q04" localSheetId="1">#REF!</definedName>
    <definedName name="Debt2Q04">#REF!</definedName>
    <definedName name="Debt2Q05" localSheetId="4">#REF!</definedName>
    <definedName name="Debt2Q05" localSheetId="3">#REF!</definedName>
    <definedName name="Debt2Q05" localSheetId="2">#REF!</definedName>
    <definedName name="Debt2Q05" localSheetId="1">#REF!</definedName>
    <definedName name="Debt2Q05">#REF!</definedName>
    <definedName name="Debt2Q06" localSheetId="4">#REF!</definedName>
    <definedName name="Debt2Q06" localSheetId="3">#REF!</definedName>
    <definedName name="Debt2Q06" localSheetId="2">#REF!</definedName>
    <definedName name="Debt2Q06" localSheetId="1">#REF!</definedName>
    <definedName name="Debt2Q06">#REF!</definedName>
    <definedName name="Debt2Q07" localSheetId="4">#REF!</definedName>
    <definedName name="Debt2Q07" localSheetId="3">#REF!</definedName>
    <definedName name="Debt2Q07" localSheetId="2">#REF!</definedName>
    <definedName name="Debt2Q07" localSheetId="1">#REF!</definedName>
    <definedName name="Debt2Q07">#REF!</definedName>
    <definedName name="Debt2Q08" localSheetId="4">#REF!</definedName>
    <definedName name="Debt2Q08" localSheetId="3">#REF!</definedName>
    <definedName name="Debt2Q08" localSheetId="2">#REF!</definedName>
    <definedName name="Debt2Q08" localSheetId="1">#REF!</definedName>
    <definedName name="Debt2Q08">#REF!</definedName>
    <definedName name="Debt2Q09" localSheetId="4">#REF!</definedName>
    <definedName name="Debt2Q09" localSheetId="3">#REF!</definedName>
    <definedName name="Debt2Q09" localSheetId="2">#REF!</definedName>
    <definedName name="Debt2Q09" localSheetId="1">#REF!</definedName>
    <definedName name="Debt2Q09">#REF!</definedName>
    <definedName name="Debt2Q10" localSheetId="4">#REF!</definedName>
    <definedName name="Debt2Q10" localSheetId="3">#REF!</definedName>
    <definedName name="Debt2Q10" localSheetId="2">#REF!</definedName>
    <definedName name="Debt2Q10" localSheetId="1">#REF!</definedName>
    <definedName name="Debt2Q10">#REF!</definedName>
    <definedName name="Debt2Q99" localSheetId="4">#REF!</definedName>
    <definedName name="Debt2Q99" localSheetId="3">#REF!</definedName>
    <definedName name="Debt2Q99" localSheetId="2">#REF!</definedName>
    <definedName name="Debt2Q99" localSheetId="1">#REF!</definedName>
    <definedName name="Debt2Q99">#REF!</definedName>
    <definedName name="Debt3Q00" localSheetId="4">#REF!</definedName>
    <definedName name="Debt3Q00" localSheetId="3">#REF!</definedName>
    <definedName name="Debt3Q00" localSheetId="2">#REF!</definedName>
    <definedName name="Debt3Q00" localSheetId="1">#REF!</definedName>
    <definedName name="Debt3Q00">#REF!</definedName>
    <definedName name="Debt3Q01" localSheetId="4">#REF!</definedName>
    <definedName name="Debt3Q01" localSheetId="3">#REF!</definedName>
    <definedName name="Debt3Q01" localSheetId="2">#REF!</definedName>
    <definedName name="Debt3Q01" localSheetId="1">#REF!</definedName>
    <definedName name="Debt3Q01">#REF!</definedName>
    <definedName name="Debt3Q02" localSheetId="4">#REF!</definedName>
    <definedName name="Debt3Q02" localSheetId="3">#REF!</definedName>
    <definedName name="Debt3Q02" localSheetId="2">#REF!</definedName>
    <definedName name="Debt3Q02" localSheetId="1">#REF!</definedName>
    <definedName name="Debt3Q02">#REF!</definedName>
    <definedName name="Debt3Q03" localSheetId="4">#REF!</definedName>
    <definedName name="Debt3Q03" localSheetId="3">#REF!</definedName>
    <definedName name="Debt3Q03" localSheetId="2">#REF!</definedName>
    <definedName name="Debt3Q03" localSheetId="1">#REF!</definedName>
    <definedName name="Debt3Q03">#REF!</definedName>
    <definedName name="Debt3Q04" localSheetId="4">#REF!</definedName>
    <definedName name="Debt3Q04" localSheetId="3">#REF!</definedName>
    <definedName name="Debt3Q04" localSheetId="2">#REF!</definedName>
    <definedName name="Debt3Q04" localSheetId="1">#REF!</definedName>
    <definedName name="Debt3Q04">#REF!</definedName>
    <definedName name="Debt3Q05" localSheetId="4">#REF!</definedName>
    <definedName name="Debt3Q05" localSheetId="3">#REF!</definedName>
    <definedName name="Debt3Q05" localSheetId="2">#REF!</definedName>
    <definedName name="Debt3Q05" localSheetId="1">#REF!</definedName>
    <definedName name="Debt3Q05">#REF!</definedName>
    <definedName name="Debt3Q06" localSheetId="4">#REF!</definedName>
    <definedName name="Debt3Q06" localSheetId="3">#REF!</definedName>
    <definedName name="Debt3Q06" localSheetId="2">#REF!</definedName>
    <definedName name="Debt3Q06" localSheetId="1">#REF!</definedName>
    <definedName name="Debt3Q06">#REF!</definedName>
    <definedName name="Debt3Q07" localSheetId="4">#REF!</definedName>
    <definedName name="Debt3Q07" localSheetId="3">#REF!</definedName>
    <definedName name="Debt3Q07" localSheetId="2">#REF!</definedName>
    <definedName name="Debt3Q07" localSheetId="1">#REF!</definedName>
    <definedName name="Debt3Q07">#REF!</definedName>
    <definedName name="Debt3Q08" localSheetId="4">#REF!</definedName>
    <definedName name="Debt3Q08" localSheetId="3">#REF!</definedName>
    <definedName name="Debt3Q08" localSheetId="2">#REF!</definedName>
    <definedName name="Debt3Q08" localSheetId="1">#REF!</definedName>
    <definedName name="Debt3Q08">#REF!</definedName>
    <definedName name="Debt3Q09" localSheetId="4">#REF!</definedName>
    <definedName name="Debt3Q09" localSheetId="3">#REF!</definedName>
    <definedName name="Debt3Q09" localSheetId="2">#REF!</definedName>
    <definedName name="Debt3Q09" localSheetId="1">#REF!</definedName>
    <definedName name="Debt3Q09">#REF!</definedName>
    <definedName name="Debt3Q10" localSheetId="4">#REF!</definedName>
    <definedName name="Debt3Q10" localSheetId="3">#REF!</definedName>
    <definedName name="Debt3Q10" localSheetId="2">#REF!</definedName>
    <definedName name="Debt3Q10" localSheetId="1">#REF!</definedName>
    <definedName name="Debt3Q10">#REF!</definedName>
    <definedName name="Debt3Q99" localSheetId="4">#REF!</definedName>
    <definedName name="Debt3Q99" localSheetId="3">#REF!</definedName>
    <definedName name="Debt3Q99" localSheetId="2">#REF!</definedName>
    <definedName name="Debt3Q99" localSheetId="1">#REF!</definedName>
    <definedName name="Debt3Q99">#REF!</definedName>
    <definedName name="Debt4Q00" localSheetId="4">#REF!</definedName>
    <definedName name="Debt4Q00" localSheetId="3">#REF!</definedName>
    <definedName name="Debt4Q00" localSheetId="2">#REF!</definedName>
    <definedName name="Debt4Q00" localSheetId="1">#REF!</definedName>
    <definedName name="Debt4Q00">#REF!</definedName>
    <definedName name="Debt4Q01" localSheetId="4">#REF!</definedName>
    <definedName name="Debt4Q01" localSheetId="3">#REF!</definedName>
    <definedName name="Debt4Q01" localSheetId="2">#REF!</definedName>
    <definedName name="Debt4Q01" localSheetId="1">#REF!</definedName>
    <definedName name="Debt4Q01">#REF!</definedName>
    <definedName name="Debt4Q02" localSheetId="4">#REF!</definedName>
    <definedName name="Debt4Q02" localSheetId="3">#REF!</definedName>
    <definedName name="Debt4Q02" localSheetId="2">#REF!</definedName>
    <definedName name="Debt4Q02" localSheetId="1">#REF!</definedName>
    <definedName name="Debt4Q02">#REF!</definedName>
    <definedName name="Debt4Q03" localSheetId="4">#REF!</definedName>
    <definedName name="Debt4Q03" localSheetId="3">#REF!</definedName>
    <definedName name="Debt4Q03" localSheetId="2">#REF!</definedName>
    <definedName name="Debt4Q03" localSheetId="1">#REF!</definedName>
    <definedName name="Debt4Q03">#REF!</definedName>
    <definedName name="Debt4Q04" localSheetId="4">#REF!</definedName>
    <definedName name="Debt4Q04" localSheetId="3">#REF!</definedName>
    <definedName name="Debt4Q04" localSheetId="2">#REF!</definedName>
    <definedName name="Debt4Q04" localSheetId="1">#REF!</definedName>
    <definedName name="Debt4Q04">#REF!</definedName>
    <definedName name="Debt4Q05" localSheetId="4">#REF!</definedName>
    <definedName name="Debt4Q05" localSheetId="3">#REF!</definedName>
    <definedName name="Debt4Q05" localSheetId="2">#REF!</definedName>
    <definedName name="Debt4Q05" localSheetId="1">#REF!</definedName>
    <definedName name="Debt4Q05">#REF!</definedName>
    <definedName name="Debt4Q06" localSheetId="4">#REF!</definedName>
    <definedName name="Debt4Q06" localSheetId="3">#REF!</definedName>
    <definedName name="Debt4Q06" localSheetId="2">#REF!</definedName>
    <definedName name="Debt4Q06" localSheetId="1">#REF!</definedName>
    <definedName name="Debt4Q06">#REF!</definedName>
    <definedName name="Debt4Q07" localSheetId="4">#REF!</definedName>
    <definedName name="Debt4Q07" localSheetId="3">#REF!</definedName>
    <definedName name="Debt4Q07" localSheetId="2">#REF!</definedName>
    <definedName name="Debt4Q07" localSheetId="1">#REF!</definedName>
    <definedName name="Debt4Q07">#REF!</definedName>
    <definedName name="Debt4Q08" localSheetId="4">#REF!</definedName>
    <definedName name="Debt4Q08" localSheetId="3">#REF!</definedName>
    <definedName name="Debt4Q08" localSheetId="2">#REF!</definedName>
    <definedName name="Debt4Q08" localSheetId="1">#REF!</definedName>
    <definedName name="Debt4Q08">#REF!</definedName>
    <definedName name="Debt4Q09" localSheetId="4">#REF!</definedName>
    <definedName name="Debt4Q09" localSheetId="3">#REF!</definedName>
    <definedName name="Debt4Q09" localSheetId="2">#REF!</definedName>
    <definedName name="Debt4Q09" localSheetId="1">#REF!</definedName>
    <definedName name="Debt4Q09">#REF!</definedName>
    <definedName name="Debt4Q10" localSheetId="4">#REF!</definedName>
    <definedName name="Debt4Q10" localSheetId="3">#REF!</definedName>
    <definedName name="Debt4Q10" localSheetId="2">#REF!</definedName>
    <definedName name="Debt4Q10" localSheetId="1">#REF!</definedName>
    <definedName name="Debt4Q10">#REF!</definedName>
    <definedName name="Debt4Q99" localSheetId="4">#REF!</definedName>
    <definedName name="Debt4Q99" localSheetId="3">#REF!</definedName>
    <definedName name="Debt4Q99" localSheetId="2">#REF!</definedName>
    <definedName name="Debt4Q99" localSheetId="1">#REF!</definedName>
    <definedName name="Debt4Q99">#REF!</definedName>
    <definedName name="Debt99" localSheetId="4">#REF!</definedName>
    <definedName name="Debt99" localSheetId="3">#REF!</definedName>
    <definedName name="Debt99" localSheetId="2">#REF!</definedName>
    <definedName name="Debt99" localSheetId="1">#REF!</definedName>
    <definedName name="Debt99">#REF!</definedName>
    <definedName name="DebtCap00" localSheetId="4">#REF!</definedName>
    <definedName name="DebtCap00" localSheetId="3">#REF!</definedName>
    <definedName name="DebtCap00" localSheetId="2">#REF!</definedName>
    <definedName name="DebtCap00" localSheetId="1">#REF!</definedName>
    <definedName name="DebtCap00">#REF!</definedName>
    <definedName name="DebtCap01" localSheetId="4">#REF!</definedName>
    <definedName name="DebtCap01" localSheetId="3">#REF!</definedName>
    <definedName name="DebtCap01" localSheetId="2">#REF!</definedName>
    <definedName name="DebtCap01" localSheetId="1">#REF!</definedName>
    <definedName name="DebtCap01">#REF!</definedName>
    <definedName name="DebtCap02" localSheetId="4">#REF!</definedName>
    <definedName name="DebtCap02" localSheetId="3">#REF!</definedName>
    <definedName name="DebtCap02" localSheetId="2">#REF!</definedName>
    <definedName name="DebtCap02" localSheetId="1">#REF!</definedName>
    <definedName name="DebtCap02">#REF!</definedName>
    <definedName name="DebtCap03" localSheetId="4">#REF!</definedName>
    <definedName name="DebtCap03" localSheetId="3">#REF!</definedName>
    <definedName name="DebtCap03" localSheetId="2">#REF!</definedName>
    <definedName name="DebtCap03" localSheetId="1">#REF!</definedName>
    <definedName name="DebtCap03">#REF!</definedName>
    <definedName name="DebtCap04" localSheetId="4">#REF!</definedName>
    <definedName name="DebtCap04" localSheetId="3">#REF!</definedName>
    <definedName name="DebtCap04" localSheetId="2">#REF!</definedName>
    <definedName name="DebtCap04" localSheetId="1">#REF!</definedName>
    <definedName name="DebtCap04">#REF!</definedName>
    <definedName name="DebtCap05" localSheetId="4">#REF!</definedName>
    <definedName name="DebtCap05" localSheetId="3">#REF!</definedName>
    <definedName name="DebtCap05" localSheetId="2">#REF!</definedName>
    <definedName name="DebtCap05" localSheetId="1">#REF!</definedName>
    <definedName name="DebtCap05">#REF!</definedName>
    <definedName name="DebtCap06" localSheetId="4">#REF!</definedName>
    <definedName name="DebtCap06" localSheetId="3">#REF!</definedName>
    <definedName name="DebtCap06" localSheetId="2">#REF!</definedName>
    <definedName name="DebtCap06" localSheetId="1">#REF!</definedName>
    <definedName name="DebtCap06">#REF!</definedName>
    <definedName name="DebtCap07" localSheetId="4">#REF!</definedName>
    <definedName name="DebtCap07" localSheetId="3">#REF!</definedName>
    <definedName name="DebtCap07" localSheetId="2">#REF!</definedName>
    <definedName name="DebtCap07" localSheetId="1">#REF!</definedName>
    <definedName name="DebtCap07">#REF!</definedName>
    <definedName name="DebtCap08" localSheetId="4">#REF!</definedName>
    <definedName name="DebtCap08" localSheetId="3">#REF!</definedName>
    <definedName name="DebtCap08" localSheetId="2">#REF!</definedName>
    <definedName name="DebtCap08" localSheetId="1">#REF!</definedName>
    <definedName name="DebtCap08">#REF!</definedName>
    <definedName name="DebtCap09" localSheetId="4">#REF!</definedName>
    <definedName name="DebtCap09" localSheetId="3">#REF!</definedName>
    <definedName name="DebtCap09" localSheetId="2">#REF!</definedName>
    <definedName name="DebtCap09" localSheetId="1">#REF!</definedName>
    <definedName name="DebtCap09">#REF!</definedName>
    <definedName name="DebtCap10" localSheetId="4">#REF!</definedName>
    <definedName name="DebtCap10" localSheetId="3">#REF!</definedName>
    <definedName name="DebtCap10" localSheetId="2">#REF!</definedName>
    <definedName name="DebtCap10" localSheetId="1">#REF!</definedName>
    <definedName name="DebtCap10">#REF!</definedName>
    <definedName name="DebtCap99" localSheetId="4">#REF!</definedName>
    <definedName name="DebtCap99" localSheetId="3">#REF!</definedName>
    <definedName name="DebtCap99" localSheetId="2">#REF!</definedName>
    <definedName name="DebtCap99" localSheetId="1">#REF!</definedName>
    <definedName name="DebtCap99">#REF!</definedName>
    <definedName name="DebtEBITAX00" localSheetId="4">#REF!</definedName>
    <definedName name="DebtEBITAX00" localSheetId="3">#REF!</definedName>
    <definedName name="DebtEBITAX00" localSheetId="2">#REF!</definedName>
    <definedName name="DebtEBITAX00" localSheetId="1">#REF!</definedName>
    <definedName name="DebtEBITAX00">#REF!</definedName>
    <definedName name="DebtEBITDAX01" localSheetId="4">#REF!</definedName>
    <definedName name="DebtEBITDAX01" localSheetId="3">#REF!</definedName>
    <definedName name="DebtEBITDAX01" localSheetId="2">#REF!</definedName>
    <definedName name="DebtEBITDAX01" localSheetId="1">#REF!</definedName>
    <definedName name="DebtEBITDAX01">#REF!</definedName>
    <definedName name="DebtEBITDAX02" localSheetId="4">#REF!</definedName>
    <definedName name="DebtEBITDAX02" localSheetId="3">#REF!</definedName>
    <definedName name="DebtEBITDAX02" localSheetId="2">#REF!</definedName>
    <definedName name="DebtEBITDAX02" localSheetId="1">#REF!</definedName>
    <definedName name="DebtEBITDAX02">#REF!</definedName>
    <definedName name="DebtEBITDAX03" localSheetId="4">#REF!</definedName>
    <definedName name="DebtEBITDAX03" localSheetId="3">#REF!</definedName>
    <definedName name="DebtEBITDAX03" localSheetId="2">#REF!</definedName>
    <definedName name="DebtEBITDAX03" localSheetId="1">#REF!</definedName>
    <definedName name="DebtEBITDAX03">#REF!</definedName>
    <definedName name="DebtEBITDAX04" localSheetId="4">#REF!</definedName>
    <definedName name="DebtEBITDAX04" localSheetId="3">#REF!</definedName>
    <definedName name="DebtEBITDAX04" localSheetId="2">#REF!</definedName>
    <definedName name="DebtEBITDAX04" localSheetId="1">#REF!</definedName>
    <definedName name="DebtEBITDAX04">#REF!</definedName>
    <definedName name="DebtEBITDAX05" localSheetId="4">#REF!</definedName>
    <definedName name="DebtEBITDAX05" localSheetId="3">#REF!</definedName>
    <definedName name="DebtEBITDAX05" localSheetId="2">#REF!</definedName>
    <definedName name="DebtEBITDAX05" localSheetId="1">#REF!</definedName>
    <definedName name="DebtEBITDAX05">#REF!</definedName>
    <definedName name="DebtEBITDAX06" localSheetId="4">#REF!</definedName>
    <definedName name="DebtEBITDAX06" localSheetId="3">#REF!</definedName>
    <definedName name="DebtEBITDAX06" localSheetId="2">#REF!</definedName>
    <definedName name="DebtEBITDAX06" localSheetId="1">#REF!</definedName>
    <definedName name="DebtEBITDAX06">#REF!</definedName>
    <definedName name="DebtEBITDAX07" localSheetId="4">#REF!</definedName>
    <definedName name="DebtEBITDAX07" localSheetId="3">#REF!</definedName>
    <definedName name="DebtEBITDAX07" localSheetId="2">#REF!</definedName>
    <definedName name="DebtEBITDAX07" localSheetId="1">#REF!</definedName>
    <definedName name="DebtEBITDAX07">#REF!</definedName>
    <definedName name="DebtEBITDAX08" localSheetId="4">#REF!</definedName>
    <definedName name="DebtEBITDAX08" localSheetId="3">#REF!</definedName>
    <definedName name="DebtEBITDAX08" localSheetId="2">#REF!</definedName>
    <definedName name="DebtEBITDAX08" localSheetId="1">#REF!</definedName>
    <definedName name="DebtEBITDAX08">#REF!</definedName>
    <definedName name="DebtEBITDAX09" localSheetId="4">#REF!</definedName>
    <definedName name="DebtEBITDAX09" localSheetId="3">#REF!</definedName>
    <definedName name="DebtEBITDAX09" localSheetId="2">#REF!</definedName>
    <definedName name="DebtEBITDAX09" localSheetId="1">#REF!</definedName>
    <definedName name="DebtEBITDAX09">#REF!</definedName>
    <definedName name="DebtEBITDAX10" localSheetId="4">#REF!</definedName>
    <definedName name="DebtEBITDAX10" localSheetId="3">#REF!</definedName>
    <definedName name="DebtEBITDAX10" localSheetId="2">#REF!</definedName>
    <definedName name="DebtEBITDAX10" localSheetId="1">#REF!</definedName>
    <definedName name="DebtEBITDAX10">#REF!</definedName>
    <definedName name="DebtEBITDAX99" localSheetId="4">#REF!</definedName>
    <definedName name="DebtEBITDAX99" localSheetId="3">#REF!</definedName>
    <definedName name="DebtEBITDAX99" localSheetId="2">#REF!</definedName>
    <definedName name="DebtEBITDAX99" localSheetId="1">#REF!</definedName>
    <definedName name="DebtEBITDAX99">#REF!</definedName>
    <definedName name="DED" localSheetId="4">#REF!</definedName>
    <definedName name="DED" localSheetId="3">#REF!</definedName>
    <definedName name="DED" localSheetId="2">#REF!</definedName>
    <definedName name="DED" localSheetId="1">#REF!</definedName>
    <definedName name="DED">#REF!</definedName>
    <definedName name="DEFAULT_INTERVALS" hidden="1">"OVERALL REDUCTION,1s,5s,10s,30s,1m,2m,5m,10m,30m,1H,2H,4H,8H,1D,7D,30D"</definedName>
    <definedName name="Depr">#REF!</definedName>
    <definedName name="DEPRECIATION">#REF!</definedName>
    <definedName name="DESC" localSheetId="2">#REF!</definedName>
    <definedName name="DESC" localSheetId="1">#REF!</definedName>
    <definedName name="DESC">#REF!</definedName>
    <definedName name="DESC1" localSheetId="2">#REF!</definedName>
    <definedName name="DESC1" localSheetId="1">#REF!</definedName>
    <definedName name="DESC1">#REF!</definedName>
    <definedName name="DESC2" localSheetId="2">#REF!</definedName>
    <definedName name="DESC2" localSheetId="1">#REF!</definedName>
    <definedName name="DESC2">#REF!</definedName>
    <definedName name="DETAIL">#REF!</definedName>
    <definedName name="DEVDH">#REF!</definedName>
    <definedName name="DevelopmentStage">#REF!</definedName>
    <definedName name="devillier" localSheetId="4">#REF!</definedName>
    <definedName name="devillier" localSheetId="3">#REF!</definedName>
    <definedName name="devillier" localSheetId="2">#REF!</definedName>
    <definedName name="devillier" localSheetId="1">#REF!</definedName>
    <definedName name="devillier">#REF!</definedName>
    <definedName name="dfd" hidden="1">{"CSheet",#N/A,FALSE,"C";"SmCap",#N/A,FALSE,"VAL1";"GulfCoast",#N/A,FALSE,"VAL1";"nav",#N/A,FALSE,"NAV";"Summary",#N/A,FALSE,"NAV"}</definedName>
    <definedName name="dfd_1" hidden="1">{"CSheet",#N/A,FALSE,"C";"SmCap",#N/A,FALSE,"VAL1";"GulfCoast",#N/A,FALSE,"VAL1";"nav",#N/A,FALSE,"NAV";"Summary",#N/A,FALSE,"NAV"}</definedName>
    <definedName name="dfd_2" hidden="1">{"CSheet",#N/A,FALSE,"C";"SmCap",#N/A,FALSE,"VAL1";"GulfCoast",#N/A,FALSE,"VAL1";"nav",#N/A,FALSE,"NAV";"Summary",#N/A,FALSE,"NAV"}</definedName>
    <definedName name="dfd_3" hidden="1">{"CSheet",#N/A,FALSE,"C";"SmCap",#N/A,FALSE,"VAL1";"GulfCoast",#N/A,FALSE,"VAL1";"nav",#N/A,FALSE,"NAV";"Summary",#N/A,FALSE,"NAV"}</definedName>
    <definedName name="dfd_4" hidden="1">{"CSheet",#N/A,FALSE,"C";"SmCap",#N/A,FALSE,"VAL1";"GulfCoast",#N/A,FALSE,"VAL1";"nav",#N/A,FALSE,"NAV";"Summary",#N/A,FALSE,"NAV"}</definedName>
    <definedName name="dfere" hidden="1">{"ReportTop",#N/A,FALSE,"report top"}</definedName>
    <definedName name="dfere_1" hidden="1">{"ReportTop",#N/A,FALSE,"report top"}</definedName>
    <definedName name="dfere_2" hidden="1">{"ReportTop",#N/A,FALSE,"report top"}</definedName>
    <definedName name="dfere_3" hidden="1">{"ReportTop",#N/A,FALSE,"report top"}</definedName>
    <definedName name="dfere_4" hidden="1">{"ReportTop",#N/A,FALSE,"report top"}</definedName>
    <definedName name="dfqwefrqwerfqe" localSheetId="2">#REF!</definedName>
    <definedName name="dfqwefrqwerfqe" localSheetId="1">#REF!</definedName>
    <definedName name="dfqwefrqwerfqe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ag" hidden="1">{"Page1",#N/A,FALSE,"CompCo";"Page2",#N/A,FALSE,"CompCo"}</definedName>
    <definedName name="dgag_1" hidden="1">{"Page1",#N/A,FALSE,"CompCo";"Page2",#N/A,FALSE,"CompCo"}</definedName>
    <definedName name="dgag_1_1" hidden="1">{"Page1",#N/A,FALSE,"CompCo";"Page2",#N/A,FALSE,"CompCo"}</definedName>
    <definedName name="dgag_1_1_1" hidden="1">{"Page1",#N/A,FALSE,"CompCo";"Page2",#N/A,FALSE,"CompCo"}</definedName>
    <definedName name="dgag_1_1_2" hidden="1">{"Page1",#N/A,FALSE,"CompCo";"Page2",#N/A,FALSE,"CompCo"}</definedName>
    <definedName name="dgag_1_1_3" hidden="1">{"Page1",#N/A,FALSE,"CompCo";"Page2",#N/A,FALSE,"CompCo"}</definedName>
    <definedName name="dgag_1_2" hidden="1">{"Page1",#N/A,FALSE,"CompCo";"Page2",#N/A,FALSE,"CompCo"}</definedName>
    <definedName name="dgag_1_2_1" hidden="1">{"Page1",#N/A,FALSE,"CompCo";"Page2",#N/A,FALSE,"CompCo"}</definedName>
    <definedName name="dgag_1_2_2" hidden="1">{"Page1",#N/A,FALSE,"CompCo";"Page2",#N/A,FALSE,"CompCo"}</definedName>
    <definedName name="dgag_1_2_3" hidden="1">{"Page1",#N/A,FALSE,"CompCo";"Page2",#N/A,FALSE,"CompCo"}</definedName>
    <definedName name="dgag_1_3" hidden="1">{"Page1",#N/A,FALSE,"CompCo";"Page2",#N/A,FALSE,"CompCo"}</definedName>
    <definedName name="dgag_1_3_1" hidden="1">{"Page1",#N/A,FALSE,"CompCo";"Page2",#N/A,FALSE,"CompCo"}</definedName>
    <definedName name="dgag_1_3_2" hidden="1">{"Page1",#N/A,FALSE,"CompCo";"Page2",#N/A,FALSE,"CompCo"}</definedName>
    <definedName name="dgag_1_3_3" hidden="1">{"Page1",#N/A,FALSE,"CompCo";"Page2",#N/A,FALSE,"CompCo"}</definedName>
    <definedName name="dgag_1_4" hidden="1">{"Page1",#N/A,FALSE,"CompCo";"Page2",#N/A,FALSE,"CompCo"}</definedName>
    <definedName name="dgag_1_5" hidden="1">{"Page1",#N/A,FALSE,"CompCo";"Page2",#N/A,FALSE,"CompCo"}</definedName>
    <definedName name="dgag_2" hidden="1">{"Page1",#N/A,FALSE,"CompCo";"Page2",#N/A,FALSE,"CompCo"}</definedName>
    <definedName name="dgag_2_1" hidden="1">{"Page1",#N/A,FALSE,"CompCo";"Page2",#N/A,FALSE,"CompCo"}</definedName>
    <definedName name="dgag_2_2" hidden="1">{"Page1",#N/A,FALSE,"CompCo";"Page2",#N/A,FALSE,"CompCo"}</definedName>
    <definedName name="dgag_2_3" hidden="1">{"Page1",#N/A,FALSE,"CompCo";"Page2",#N/A,FALSE,"CompCo"}</definedName>
    <definedName name="dgag_3" hidden="1">{"Page1",#N/A,FALSE,"CompCo";"Page2",#N/A,FALSE,"CompCo"}</definedName>
    <definedName name="dgag_3_1" hidden="1">{"Page1",#N/A,FALSE,"CompCo";"Page2",#N/A,FALSE,"CompCo"}</definedName>
    <definedName name="dgag_3_2" hidden="1">{"Page1",#N/A,FALSE,"CompCo";"Page2",#N/A,FALSE,"CompCo"}</definedName>
    <definedName name="dgag_3_3" hidden="1">{"Page1",#N/A,FALSE,"CompCo";"Page2",#N/A,FALSE,"CompCo"}</definedName>
    <definedName name="dgag_4" hidden="1">{"Page1",#N/A,FALSE,"CompCo";"Page2",#N/A,FALSE,"CompCo"}</definedName>
    <definedName name="dgag_4_1" hidden="1">{"Page1",#N/A,FALSE,"CompCo";"Page2",#N/A,FALSE,"CompCo"}</definedName>
    <definedName name="dgag_4_2" hidden="1">{"Page1",#N/A,FALSE,"CompCo";"Page2",#N/A,FALSE,"CompCo"}</definedName>
    <definedName name="dgag_4_3" hidden="1">{"Page1",#N/A,FALSE,"CompCo";"Page2",#N/A,FALSE,"CompCo"}</definedName>
    <definedName name="dgag_5" hidden="1">{"Page1",#N/A,FALSE,"CompCo";"Page2",#N/A,FALSE,"CompCo"}</definedName>
    <definedName name="DGC">#REF!</definedName>
    <definedName name="DH">#N/A</definedName>
    <definedName name="DHExp00" localSheetId="4">#REF!</definedName>
    <definedName name="DHExp00" localSheetId="3">#REF!</definedName>
    <definedName name="DHExp00" localSheetId="2">#REF!</definedName>
    <definedName name="DHExp00" localSheetId="1">#REF!</definedName>
    <definedName name="DHExp00">#REF!</definedName>
    <definedName name="DHExp01" localSheetId="4">#REF!</definedName>
    <definedName name="DHExp01" localSheetId="3">#REF!</definedName>
    <definedName name="DHExp01" localSheetId="2">#REF!</definedName>
    <definedName name="DHExp01" localSheetId="1">#REF!</definedName>
    <definedName name="DHExp01">#REF!</definedName>
    <definedName name="DHExp02" localSheetId="4">#REF!</definedName>
    <definedName name="DHExp02" localSheetId="3">#REF!</definedName>
    <definedName name="DHExp02" localSheetId="2">#REF!</definedName>
    <definedName name="DHExp02" localSheetId="1">#REF!</definedName>
    <definedName name="DHExp02">#REF!</definedName>
    <definedName name="DHExp03" localSheetId="4">#REF!</definedName>
    <definedName name="DHExp03" localSheetId="3">#REF!</definedName>
    <definedName name="DHExp03" localSheetId="2">#REF!</definedName>
    <definedName name="DHExp03" localSheetId="1">#REF!</definedName>
    <definedName name="DHExp03">#REF!</definedName>
    <definedName name="DHExp04" localSheetId="4">#REF!</definedName>
    <definedName name="DHExp04" localSheetId="3">#REF!</definedName>
    <definedName name="DHExp04" localSheetId="2">#REF!</definedName>
    <definedName name="DHExp04" localSheetId="1">#REF!</definedName>
    <definedName name="DHExp04">#REF!</definedName>
    <definedName name="DHExp05" localSheetId="4">#REF!</definedName>
    <definedName name="DHExp05" localSheetId="3">#REF!</definedName>
    <definedName name="DHExp05" localSheetId="2">#REF!</definedName>
    <definedName name="DHExp05" localSheetId="1">#REF!</definedName>
    <definedName name="DHExp05">#REF!</definedName>
    <definedName name="DHExp06" localSheetId="4">#REF!</definedName>
    <definedName name="DHExp06" localSheetId="3">#REF!</definedName>
    <definedName name="DHExp06" localSheetId="2">#REF!</definedName>
    <definedName name="DHExp06" localSheetId="1">#REF!</definedName>
    <definedName name="DHExp06">#REF!</definedName>
    <definedName name="DHExp07" localSheetId="4">#REF!</definedName>
    <definedName name="DHExp07" localSheetId="3">#REF!</definedName>
    <definedName name="DHExp07" localSheetId="2">#REF!</definedName>
    <definedName name="DHExp07" localSheetId="1">#REF!</definedName>
    <definedName name="DHExp07">#REF!</definedName>
    <definedName name="DHExp08" localSheetId="4">#REF!</definedName>
    <definedName name="DHExp08" localSheetId="3">#REF!</definedName>
    <definedName name="DHExp08" localSheetId="2">#REF!</definedName>
    <definedName name="DHExp08" localSheetId="1">#REF!</definedName>
    <definedName name="DHExp08">#REF!</definedName>
    <definedName name="DHExp09" localSheetId="4">#REF!</definedName>
    <definedName name="DHExp09" localSheetId="3">#REF!</definedName>
    <definedName name="DHExp09" localSheetId="2">#REF!</definedName>
    <definedName name="DHExp09" localSheetId="1">#REF!</definedName>
    <definedName name="DHExp09">#REF!</definedName>
    <definedName name="DHExp10" localSheetId="4">#REF!</definedName>
    <definedName name="DHExp10" localSheetId="3">#REF!</definedName>
    <definedName name="DHExp10" localSheetId="2">#REF!</definedName>
    <definedName name="DHExp10" localSheetId="1">#REF!</definedName>
    <definedName name="DHExp10">#REF!</definedName>
    <definedName name="DHExp99" localSheetId="4">#REF!</definedName>
    <definedName name="DHExp99" localSheetId="3">#REF!</definedName>
    <definedName name="DHExp99" localSheetId="2">#REF!</definedName>
    <definedName name="DHExp99" localSheetId="1">#REF!</definedName>
    <definedName name="DHExp99">#REF!</definedName>
    <definedName name="DiffC3">#REF!</definedName>
    <definedName name="DiffC4">#REF!</definedName>
    <definedName name="DiffC5">#REF!</definedName>
    <definedName name="DilutedShares">#REF!</definedName>
    <definedName name="DiscCF00" localSheetId="4">#REF!</definedName>
    <definedName name="DiscCF00" localSheetId="3">#REF!</definedName>
    <definedName name="DiscCF00" localSheetId="2">#REF!</definedName>
    <definedName name="DiscCF00" localSheetId="1">#REF!</definedName>
    <definedName name="DiscCF00">#REF!</definedName>
    <definedName name="DiscCF01" localSheetId="4">#REF!</definedName>
    <definedName name="DiscCF01" localSheetId="3">#REF!</definedName>
    <definedName name="DiscCF01" localSheetId="2">#REF!</definedName>
    <definedName name="DiscCF01" localSheetId="1">#REF!</definedName>
    <definedName name="DiscCF01">#REF!</definedName>
    <definedName name="DiscCF02" localSheetId="4">#REF!</definedName>
    <definedName name="DiscCF02" localSheetId="3">#REF!</definedName>
    <definedName name="DiscCF02" localSheetId="2">#REF!</definedName>
    <definedName name="DiscCF02" localSheetId="1">#REF!</definedName>
    <definedName name="DiscCF02">#REF!</definedName>
    <definedName name="DiscCF03" localSheetId="4">#REF!</definedName>
    <definedName name="DiscCF03" localSheetId="3">#REF!</definedName>
    <definedName name="DiscCF03" localSheetId="2">#REF!</definedName>
    <definedName name="DiscCF03" localSheetId="1">#REF!</definedName>
    <definedName name="DiscCF03">#REF!</definedName>
    <definedName name="DiscCF04" localSheetId="4">#REF!</definedName>
    <definedName name="DiscCF04" localSheetId="3">#REF!</definedName>
    <definedName name="DiscCF04" localSheetId="2">#REF!</definedName>
    <definedName name="DiscCF04" localSheetId="1">#REF!</definedName>
    <definedName name="DiscCF04">#REF!</definedName>
    <definedName name="DiscCF05" localSheetId="4">#REF!</definedName>
    <definedName name="DiscCF05" localSheetId="3">#REF!</definedName>
    <definedName name="DiscCF05" localSheetId="2">#REF!</definedName>
    <definedName name="DiscCF05" localSheetId="1">#REF!</definedName>
    <definedName name="DiscCF05">#REF!</definedName>
    <definedName name="DiscCF06" localSheetId="4">#REF!</definedName>
    <definedName name="DiscCF06" localSheetId="3">#REF!</definedName>
    <definedName name="DiscCF06" localSheetId="2">#REF!</definedName>
    <definedName name="DiscCF06" localSheetId="1">#REF!</definedName>
    <definedName name="DiscCF06">#REF!</definedName>
    <definedName name="DiscCF07" localSheetId="4">#REF!</definedName>
    <definedName name="DiscCF07" localSheetId="3">#REF!</definedName>
    <definedName name="DiscCF07" localSheetId="2">#REF!</definedName>
    <definedName name="DiscCF07" localSheetId="1">#REF!</definedName>
    <definedName name="DiscCF07">#REF!</definedName>
    <definedName name="DiscCF08" localSheetId="4">#REF!</definedName>
    <definedName name="DiscCF08" localSheetId="3">#REF!</definedName>
    <definedName name="DiscCF08" localSheetId="2">#REF!</definedName>
    <definedName name="DiscCF08" localSheetId="1">#REF!</definedName>
    <definedName name="DiscCF08">#REF!</definedName>
    <definedName name="DiscCF09" localSheetId="4">#REF!</definedName>
    <definedName name="DiscCF09" localSheetId="3">#REF!</definedName>
    <definedName name="DiscCF09" localSheetId="2">#REF!</definedName>
    <definedName name="DiscCF09" localSheetId="1">#REF!</definedName>
    <definedName name="DiscCF09">#REF!</definedName>
    <definedName name="DiscCF10" localSheetId="4">#REF!</definedName>
    <definedName name="DiscCF10" localSheetId="3">#REF!</definedName>
    <definedName name="DiscCF10" localSheetId="2">#REF!</definedName>
    <definedName name="DiscCF10" localSheetId="1">#REF!</definedName>
    <definedName name="DiscCF10">#REF!</definedName>
    <definedName name="DiscCF2Q02" localSheetId="4">#REF!</definedName>
    <definedName name="DiscCF2Q02" localSheetId="3">#REF!</definedName>
    <definedName name="DiscCF2Q02" localSheetId="2">#REF!</definedName>
    <definedName name="DiscCF2Q02" localSheetId="1">#REF!</definedName>
    <definedName name="DiscCF2Q02">#REF!</definedName>
    <definedName name="DiscCF3Q02" localSheetId="4">#REF!</definedName>
    <definedName name="DiscCF3Q02" localSheetId="3">#REF!</definedName>
    <definedName name="DiscCF3Q02" localSheetId="2">#REF!</definedName>
    <definedName name="DiscCF3Q02" localSheetId="1">#REF!</definedName>
    <definedName name="DiscCF3Q02">#REF!</definedName>
    <definedName name="DiscCF4Q02" localSheetId="4">#REF!</definedName>
    <definedName name="DiscCF4Q02" localSheetId="3">#REF!</definedName>
    <definedName name="DiscCF4Q02" localSheetId="2">#REF!</definedName>
    <definedName name="DiscCF4Q02" localSheetId="1">#REF!</definedName>
    <definedName name="DiscCF4Q02">#REF!</definedName>
    <definedName name="DiscCF99" localSheetId="4">#REF!</definedName>
    <definedName name="DiscCF99" localSheetId="3">#REF!</definedName>
    <definedName name="DiscCF99" localSheetId="2">#REF!</definedName>
    <definedName name="DiscCF99" localSheetId="1">#REF!</definedName>
    <definedName name="DiscCF99">#REF!</definedName>
    <definedName name="DiscRate" localSheetId="3">#REF!</definedName>
    <definedName name="DiscRate" localSheetId="2">#REF!</definedName>
    <definedName name="DiscRate" localSheetId="1">#REF!</definedName>
    <definedName name="DiscRate">#REF!</definedName>
    <definedName name="DismissItemDlog">#N/A</definedName>
    <definedName name="DISPOSED">#REF!</definedName>
    <definedName name="Disposition" localSheetId="4">#REF!</definedName>
    <definedName name="Disposition" localSheetId="3">#REF!</definedName>
    <definedName name="Disposition" localSheetId="2">#REF!</definedName>
    <definedName name="Disposition" localSheetId="1">#REF!</definedName>
    <definedName name="Disposition">#REF!</definedName>
    <definedName name="DISTRIBUTED" localSheetId="4">#REF!</definedName>
    <definedName name="DISTRIBUTED" localSheetId="3">#REF!</definedName>
    <definedName name="DISTRIBUTED" localSheetId="2">#REF!</definedName>
    <definedName name="DISTRIBUTED" localSheetId="1">#REF!</definedName>
    <definedName name="DISTRIBUTED">#REF!</definedName>
    <definedName name="DJMAFE">#REF!</definedName>
    <definedName name="DJMAFEType">#REF!</definedName>
    <definedName name="DJMAIN">#REF!</definedName>
    <definedName name="DJMAPI">#REF!</definedName>
    <definedName name="DJMApproval">#REF!</definedName>
    <definedName name="DJMCompleteIntan">#REF!</definedName>
    <definedName name="DJMCompleteTan">#REF!</definedName>
    <definedName name="DJMCounty">#REF!</definedName>
    <definedName name="DJMDATE">#REF!</definedName>
    <definedName name="DJMDepth1">#REF!</definedName>
    <definedName name="DJMDepth2">#REF!</definedName>
    <definedName name="DJMDepth3">#REF!</definedName>
    <definedName name="DJMDepth4">#REF!</definedName>
    <definedName name="DJMDepth5">#REF!</definedName>
    <definedName name="DJMDistribution">#REF!</definedName>
    <definedName name="DJMDrillIntan">#REF!</definedName>
    <definedName name="DJMDrillTan">#REF!</definedName>
    <definedName name="DJMENGINEER">#REF!</definedName>
    <definedName name="DJMFacilityIntan">#REF!</definedName>
    <definedName name="DJMFacilityTan">#REF!</definedName>
    <definedName name="DJMFENGINEER">#REF!</definedName>
    <definedName name="DJMField">#REF!</definedName>
    <definedName name="DJMGEOLOGIST">#REF!</definedName>
    <definedName name="DJMGEOPHYSICIST">#REF!</definedName>
    <definedName name="DJMgwi">#REF!</definedName>
    <definedName name="DJMINVENTORY">#REF!</definedName>
    <definedName name="DJMLand">#REF!</definedName>
    <definedName name="DJMLANDMAN">#REF!</definedName>
    <definedName name="DJMLevelAuthority">#REF!</definedName>
    <definedName name="DJMLocation">#REF!</definedName>
    <definedName name="DJMnri">#REF!</definedName>
    <definedName name="DJMObjective">#REF!</definedName>
    <definedName name="DJMOperator">#REF!</definedName>
    <definedName name="DJMPENGINEER">#REF!</definedName>
    <definedName name="DJMPressure1">#REF!</definedName>
    <definedName name="DJMPressure2">#REF!</definedName>
    <definedName name="DJMPressure3">#REF!</definedName>
    <definedName name="DJMPressure4">#REF!</definedName>
    <definedName name="DJMPressure5">#REF!</definedName>
    <definedName name="DJMProposal">#REF!</definedName>
    <definedName name="DJMProposedMD">#REF!</definedName>
    <definedName name="DJMProposedTVD">#REF!</definedName>
    <definedName name="DJMProspect">#REF!</definedName>
    <definedName name="DJMRENGINEER">#REF!</definedName>
    <definedName name="DJMReservoir1">#REF!</definedName>
    <definedName name="DJMReservoir2">#REF!</definedName>
    <definedName name="DJMReservoir3">#REF!</definedName>
    <definedName name="DJMReservoir4">#REF!</definedName>
    <definedName name="DJMReservoir5">#REF!</definedName>
    <definedName name="DJMSeismic">#REF!</definedName>
    <definedName name="DJMState">#REF!</definedName>
    <definedName name="DJMStatus">#REF!</definedName>
    <definedName name="DJMSuspendIntan">#REF!</definedName>
    <definedName name="DJMSuspendTan">#REF!</definedName>
    <definedName name="DJMTeam">#REF!</definedName>
    <definedName name="DJMTemperature1">#REF!</definedName>
    <definedName name="DJMTemperature2">#REF!</definedName>
    <definedName name="DJMTemperature3">#REF!</definedName>
    <definedName name="DJMTemperature4">#REF!</definedName>
    <definedName name="DJMTemperature5">#REF!</definedName>
    <definedName name="DJMWell">#REF!</definedName>
    <definedName name="Dpc_prop" localSheetId="4">#REF!</definedName>
    <definedName name="Dpc_prop" localSheetId="3">#REF!</definedName>
    <definedName name="Dpc_prop" localSheetId="2">#REF!</definedName>
    <definedName name="Dpc_prop" localSheetId="1">#REF!</definedName>
    <definedName name="Dpc_prop">#REF!</definedName>
    <definedName name="Dpc_totl_risked" localSheetId="4">#REF!</definedName>
    <definedName name="Dpc_totl_risked" localSheetId="3">#REF!</definedName>
    <definedName name="Dpc_totl_risked" localSheetId="2">#REF!</definedName>
    <definedName name="Dpc_totl_risked" localSheetId="1">#REF!</definedName>
    <definedName name="Dpc_totl_risked">#REF!</definedName>
    <definedName name="Dpc_totl_unrisked" localSheetId="4">#REF!</definedName>
    <definedName name="Dpc_totl_unrisked" localSheetId="3">#REF!</definedName>
    <definedName name="Dpc_totl_unrisked" localSheetId="2">#REF!</definedName>
    <definedName name="Dpc_totl_unrisked" localSheetId="1">#REF!</definedName>
    <definedName name="Dpc_totl_unrisked">#REF!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fvsdfds">{"'Consolidated Inventory'!$A$1:$O$187"}</definedName>
    <definedName name="dsfvsdfds_1">{"'Consolidated Inventory'!$A$1:$O$187"}</definedName>
    <definedName name="dsfvsdfds_2">{"'Consolidated Inventory'!$A$1:$O$187"}</definedName>
    <definedName name="dsfvsdfds_3">{"'Consolidated Inventory'!$A$1:$O$187"}</definedName>
    <definedName name="dsfvsdfds_4">{"'Consolidated Inventory'!$A$1:$O$187"}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hr00" localSheetId="4">#REF!</definedName>
    <definedName name="DShr00" localSheetId="3">#REF!</definedName>
    <definedName name="DShr00" localSheetId="2">#REF!</definedName>
    <definedName name="DShr00" localSheetId="1">#REF!</definedName>
    <definedName name="DShr00">#REF!</definedName>
    <definedName name="DShr01" localSheetId="4">#REF!</definedName>
    <definedName name="DShr01" localSheetId="3">#REF!</definedName>
    <definedName name="DShr01" localSheetId="2">#REF!</definedName>
    <definedName name="DShr01" localSheetId="1">#REF!</definedName>
    <definedName name="DShr01">#REF!</definedName>
    <definedName name="DShr02" localSheetId="4">#REF!</definedName>
    <definedName name="DShr02" localSheetId="3">#REF!</definedName>
    <definedName name="DShr02" localSheetId="2">#REF!</definedName>
    <definedName name="DShr02" localSheetId="1">#REF!</definedName>
    <definedName name="DShr02">#REF!</definedName>
    <definedName name="DShr03" localSheetId="4">#REF!</definedName>
    <definedName name="DShr03" localSheetId="3">#REF!</definedName>
    <definedName name="DShr03" localSheetId="2">#REF!</definedName>
    <definedName name="DShr03" localSheetId="1">#REF!</definedName>
    <definedName name="DShr03">#REF!</definedName>
    <definedName name="DShr04" localSheetId="4">#REF!</definedName>
    <definedName name="DShr04" localSheetId="3">#REF!</definedName>
    <definedName name="DShr04" localSheetId="2">#REF!</definedName>
    <definedName name="DShr04" localSheetId="1">#REF!</definedName>
    <definedName name="DShr04">#REF!</definedName>
    <definedName name="DShr05" localSheetId="4">#REF!</definedName>
    <definedName name="DShr05" localSheetId="3">#REF!</definedName>
    <definedName name="DShr05" localSheetId="2">#REF!</definedName>
    <definedName name="DShr05" localSheetId="1">#REF!</definedName>
    <definedName name="DShr05">#REF!</definedName>
    <definedName name="DShr06" localSheetId="4">#REF!</definedName>
    <definedName name="DShr06" localSheetId="3">#REF!</definedName>
    <definedName name="DShr06" localSheetId="2">#REF!</definedName>
    <definedName name="DShr06" localSheetId="1">#REF!</definedName>
    <definedName name="DShr06">#REF!</definedName>
    <definedName name="DShr07" localSheetId="4">#REF!</definedName>
    <definedName name="DShr07" localSheetId="3">#REF!</definedName>
    <definedName name="DShr07" localSheetId="2">#REF!</definedName>
    <definedName name="DShr07" localSheetId="1">#REF!</definedName>
    <definedName name="DShr07">#REF!</definedName>
    <definedName name="DShr08" localSheetId="4">#REF!</definedName>
    <definedName name="DShr08" localSheetId="3">#REF!</definedName>
    <definedName name="DShr08" localSheetId="2">#REF!</definedName>
    <definedName name="DShr08" localSheetId="1">#REF!</definedName>
    <definedName name="DShr08">#REF!</definedName>
    <definedName name="DShr09" localSheetId="4">#REF!</definedName>
    <definedName name="DShr09" localSheetId="3">#REF!</definedName>
    <definedName name="DShr09" localSheetId="2">#REF!</definedName>
    <definedName name="DShr09" localSheetId="1">#REF!</definedName>
    <definedName name="DShr09">#REF!</definedName>
    <definedName name="DShr10" localSheetId="4">#REF!</definedName>
    <definedName name="DShr10" localSheetId="3">#REF!</definedName>
    <definedName name="DShr10" localSheetId="2">#REF!</definedName>
    <definedName name="DShr10" localSheetId="1">#REF!</definedName>
    <definedName name="DShr10">#REF!</definedName>
    <definedName name="DShr1Q00" localSheetId="4">#REF!</definedName>
    <definedName name="DShr1Q00" localSheetId="3">#REF!</definedName>
    <definedName name="DShr1Q00" localSheetId="2">#REF!</definedName>
    <definedName name="DShr1Q00" localSheetId="1">#REF!</definedName>
    <definedName name="DShr1Q00">#REF!</definedName>
    <definedName name="DShr1Q01" localSheetId="4">#REF!</definedName>
    <definedName name="DShr1Q01" localSheetId="3">#REF!</definedName>
    <definedName name="DShr1Q01" localSheetId="2">#REF!</definedName>
    <definedName name="DShr1Q01" localSheetId="1">#REF!</definedName>
    <definedName name="DShr1Q01">#REF!</definedName>
    <definedName name="DShr1Q02" localSheetId="4">#REF!</definedName>
    <definedName name="DShr1Q02" localSheetId="3">#REF!</definedName>
    <definedName name="DShr1Q02" localSheetId="2">#REF!</definedName>
    <definedName name="DShr1Q02" localSheetId="1">#REF!</definedName>
    <definedName name="DShr1Q02">#REF!</definedName>
    <definedName name="DShr1Q03" localSheetId="4">#REF!</definedName>
    <definedName name="DShr1Q03" localSheetId="3">#REF!</definedName>
    <definedName name="DShr1Q03" localSheetId="2">#REF!</definedName>
    <definedName name="DShr1Q03" localSheetId="1">#REF!</definedName>
    <definedName name="DShr1Q03">#REF!</definedName>
    <definedName name="DShr1Q04" localSheetId="4">#REF!</definedName>
    <definedName name="DShr1Q04" localSheetId="3">#REF!</definedName>
    <definedName name="DShr1Q04" localSheetId="2">#REF!</definedName>
    <definedName name="DShr1Q04" localSheetId="1">#REF!</definedName>
    <definedName name="DShr1Q04">#REF!</definedName>
    <definedName name="DShr1Q05" localSheetId="4">#REF!</definedName>
    <definedName name="DShr1Q05" localSheetId="3">#REF!</definedName>
    <definedName name="DShr1Q05" localSheetId="2">#REF!</definedName>
    <definedName name="DShr1Q05" localSheetId="1">#REF!</definedName>
    <definedName name="DShr1Q05">#REF!</definedName>
    <definedName name="DShr1Q06" localSheetId="4">#REF!</definedName>
    <definedName name="DShr1Q06" localSheetId="3">#REF!</definedName>
    <definedName name="DShr1Q06" localSheetId="2">#REF!</definedName>
    <definedName name="DShr1Q06" localSheetId="1">#REF!</definedName>
    <definedName name="DShr1Q06">#REF!</definedName>
    <definedName name="DShr1Q07" localSheetId="4">#REF!</definedName>
    <definedName name="DShr1Q07" localSheetId="3">#REF!</definedName>
    <definedName name="DShr1Q07" localSheetId="2">#REF!</definedName>
    <definedName name="DShr1Q07" localSheetId="1">#REF!</definedName>
    <definedName name="DShr1Q07">#REF!</definedName>
    <definedName name="DShr1Q08" localSheetId="4">#REF!</definedName>
    <definedName name="DShr1Q08" localSheetId="3">#REF!</definedName>
    <definedName name="DShr1Q08" localSheetId="2">#REF!</definedName>
    <definedName name="DShr1Q08" localSheetId="1">#REF!</definedName>
    <definedName name="DShr1Q08">#REF!</definedName>
    <definedName name="DShr1Q09" localSheetId="4">#REF!</definedName>
    <definedName name="DShr1Q09" localSheetId="3">#REF!</definedName>
    <definedName name="DShr1Q09" localSheetId="2">#REF!</definedName>
    <definedName name="DShr1Q09" localSheetId="1">#REF!</definedName>
    <definedName name="DShr1Q09">#REF!</definedName>
    <definedName name="DShr1Q10" localSheetId="4">#REF!</definedName>
    <definedName name="DShr1Q10" localSheetId="3">#REF!</definedName>
    <definedName name="DShr1Q10" localSheetId="2">#REF!</definedName>
    <definedName name="DShr1Q10" localSheetId="1">#REF!</definedName>
    <definedName name="DShr1Q10">#REF!</definedName>
    <definedName name="DShr1Q99" localSheetId="4">#REF!</definedName>
    <definedName name="DShr1Q99" localSheetId="3">#REF!</definedName>
    <definedName name="DShr1Q99" localSheetId="2">#REF!</definedName>
    <definedName name="DShr1Q99" localSheetId="1">#REF!</definedName>
    <definedName name="DShr1Q99">#REF!</definedName>
    <definedName name="DShr2Q00" localSheetId="4">#REF!</definedName>
    <definedName name="DShr2Q00" localSheetId="3">#REF!</definedName>
    <definedName name="DShr2Q00" localSheetId="2">#REF!</definedName>
    <definedName name="DShr2Q00" localSheetId="1">#REF!</definedName>
    <definedName name="DShr2Q00">#REF!</definedName>
    <definedName name="DShr2Q01" localSheetId="4">#REF!</definedName>
    <definedName name="DShr2Q01" localSheetId="3">#REF!</definedName>
    <definedName name="DShr2Q01" localSheetId="2">#REF!</definedName>
    <definedName name="DShr2Q01" localSheetId="1">#REF!</definedName>
    <definedName name="DShr2Q01">#REF!</definedName>
    <definedName name="DShr2Q02" localSheetId="4">#REF!</definedName>
    <definedName name="DShr2Q02" localSheetId="3">#REF!</definedName>
    <definedName name="DShr2Q02" localSheetId="2">#REF!</definedName>
    <definedName name="DShr2Q02" localSheetId="1">#REF!</definedName>
    <definedName name="DShr2Q02">#REF!</definedName>
    <definedName name="DShr2Q03" localSheetId="4">#REF!</definedName>
    <definedName name="DShr2Q03" localSheetId="3">#REF!</definedName>
    <definedName name="DShr2Q03" localSheetId="2">#REF!</definedName>
    <definedName name="DShr2Q03" localSheetId="1">#REF!</definedName>
    <definedName name="DShr2Q03">#REF!</definedName>
    <definedName name="DShr2Q04" localSheetId="4">#REF!</definedName>
    <definedName name="DShr2Q04" localSheetId="3">#REF!</definedName>
    <definedName name="DShr2Q04" localSheetId="2">#REF!</definedName>
    <definedName name="DShr2Q04" localSheetId="1">#REF!</definedName>
    <definedName name="DShr2Q04">#REF!</definedName>
    <definedName name="DShr2Q05" localSheetId="4">#REF!</definedName>
    <definedName name="DShr2Q05" localSheetId="3">#REF!</definedName>
    <definedName name="DShr2Q05" localSheetId="2">#REF!</definedName>
    <definedName name="DShr2Q05" localSheetId="1">#REF!</definedName>
    <definedName name="DShr2Q05">#REF!</definedName>
    <definedName name="DShr2Q06" localSheetId="4">#REF!</definedName>
    <definedName name="DShr2Q06" localSheetId="3">#REF!</definedName>
    <definedName name="DShr2Q06" localSheetId="2">#REF!</definedName>
    <definedName name="DShr2Q06" localSheetId="1">#REF!</definedName>
    <definedName name="DShr2Q06">#REF!</definedName>
    <definedName name="DShr2Q07" localSheetId="4">#REF!</definedName>
    <definedName name="DShr2Q07" localSheetId="3">#REF!</definedName>
    <definedName name="DShr2Q07" localSheetId="2">#REF!</definedName>
    <definedName name="DShr2Q07" localSheetId="1">#REF!</definedName>
    <definedName name="DShr2Q07">#REF!</definedName>
    <definedName name="DShr2Q08" localSheetId="4">#REF!</definedName>
    <definedName name="DShr2Q08" localSheetId="3">#REF!</definedName>
    <definedName name="DShr2Q08" localSheetId="2">#REF!</definedName>
    <definedName name="DShr2Q08" localSheetId="1">#REF!</definedName>
    <definedName name="DShr2Q08">#REF!</definedName>
    <definedName name="DShr2Q09" localSheetId="4">#REF!</definedName>
    <definedName name="DShr2Q09" localSheetId="3">#REF!</definedName>
    <definedName name="DShr2Q09" localSheetId="2">#REF!</definedName>
    <definedName name="DShr2Q09" localSheetId="1">#REF!</definedName>
    <definedName name="DShr2Q09">#REF!</definedName>
    <definedName name="DShr2Q10" localSheetId="4">#REF!</definedName>
    <definedName name="DShr2Q10" localSheetId="3">#REF!</definedName>
    <definedName name="DShr2Q10" localSheetId="2">#REF!</definedName>
    <definedName name="DShr2Q10" localSheetId="1">#REF!</definedName>
    <definedName name="DShr2Q10">#REF!</definedName>
    <definedName name="DShr2Q99" localSheetId="4">#REF!</definedName>
    <definedName name="DShr2Q99" localSheetId="3">#REF!</definedName>
    <definedName name="DShr2Q99" localSheetId="2">#REF!</definedName>
    <definedName name="DShr2Q99" localSheetId="1">#REF!</definedName>
    <definedName name="DShr2Q99">#REF!</definedName>
    <definedName name="DShr3Q00" localSheetId="4">#REF!</definedName>
    <definedName name="DShr3Q00" localSheetId="3">#REF!</definedName>
    <definedName name="DShr3Q00" localSheetId="2">#REF!</definedName>
    <definedName name="DShr3Q00" localSheetId="1">#REF!</definedName>
    <definedName name="DShr3Q00">#REF!</definedName>
    <definedName name="DShr3Q01" localSheetId="4">#REF!</definedName>
    <definedName name="DShr3Q01" localSheetId="3">#REF!</definedName>
    <definedName name="DShr3Q01" localSheetId="2">#REF!</definedName>
    <definedName name="DShr3Q01" localSheetId="1">#REF!</definedName>
    <definedName name="DShr3Q01">#REF!</definedName>
    <definedName name="DShr3Q02" localSheetId="4">#REF!</definedName>
    <definedName name="DShr3Q02" localSheetId="3">#REF!</definedName>
    <definedName name="DShr3Q02" localSheetId="2">#REF!</definedName>
    <definedName name="DShr3Q02" localSheetId="1">#REF!</definedName>
    <definedName name="DShr3Q02">#REF!</definedName>
    <definedName name="DShr3Q03" localSheetId="4">#REF!</definedName>
    <definedName name="DShr3Q03" localSheetId="3">#REF!</definedName>
    <definedName name="DShr3Q03" localSheetId="2">#REF!</definedName>
    <definedName name="DShr3Q03" localSheetId="1">#REF!</definedName>
    <definedName name="DShr3Q03">#REF!</definedName>
    <definedName name="DShr3Q04" localSheetId="4">#REF!</definedName>
    <definedName name="DShr3Q04" localSheetId="3">#REF!</definedName>
    <definedName name="DShr3Q04" localSheetId="2">#REF!</definedName>
    <definedName name="DShr3Q04" localSheetId="1">#REF!</definedName>
    <definedName name="DShr3Q04">#REF!</definedName>
    <definedName name="DShr3Q05" localSheetId="4">#REF!</definedName>
    <definedName name="DShr3Q05" localSheetId="3">#REF!</definedName>
    <definedName name="DShr3Q05" localSheetId="2">#REF!</definedName>
    <definedName name="DShr3Q05" localSheetId="1">#REF!</definedName>
    <definedName name="DShr3Q05">#REF!</definedName>
    <definedName name="DShr3Q06" localSheetId="4">#REF!</definedName>
    <definedName name="DShr3Q06" localSheetId="3">#REF!</definedName>
    <definedName name="DShr3Q06" localSheetId="2">#REF!</definedName>
    <definedName name="DShr3Q06" localSheetId="1">#REF!</definedName>
    <definedName name="DShr3Q06">#REF!</definedName>
    <definedName name="DShr3Q07" localSheetId="4">#REF!</definedName>
    <definedName name="DShr3Q07" localSheetId="3">#REF!</definedName>
    <definedName name="DShr3Q07" localSheetId="2">#REF!</definedName>
    <definedName name="DShr3Q07" localSheetId="1">#REF!</definedName>
    <definedName name="DShr3Q07">#REF!</definedName>
    <definedName name="DShr3Q08" localSheetId="4">#REF!</definedName>
    <definedName name="DShr3Q08" localSheetId="3">#REF!</definedName>
    <definedName name="DShr3Q08" localSheetId="2">#REF!</definedName>
    <definedName name="DShr3Q08" localSheetId="1">#REF!</definedName>
    <definedName name="DShr3Q08">#REF!</definedName>
    <definedName name="DShr3Q09" localSheetId="4">#REF!</definedName>
    <definedName name="DShr3Q09" localSheetId="3">#REF!</definedName>
    <definedName name="DShr3Q09" localSheetId="2">#REF!</definedName>
    <definedName name="DShr3Q09" localSheetId="1">#REF!</definedName>
    <definedName name="DShr3Q09">#REF!</definedName>
    <definedName name="DShr3Q10" localSheetId="4">#REF!</definedName>
    <definedName name="DShr3Q10" localSheetId="3">#REF!</definedName>
    <definedName name="DShr3Q10" localSheetId="2">#REF!</definedName>
    <definedName name="DShr3Q10" localSheetId="1">#REF!</definedName>
    <definedName name="DShr3Q10">#REF!</definedName>
    <definedName name="DShr3Q99" localSheetId="4">#REF!</definedName>
    <definedName name="DShr3Q99" localSheetId="3">#REF!</definedName>
    <definedName name="DShr3Q99" localSheetId="2">#REF!</definedName>
    <definedName name="DShr3Q99" localSheetId="1">#REF!</definedName>
    <definedName name="DShr3Q99">#REF!</definedName>
    <definedName name="DShr4Q00" localSheetId="4">#REF!</definedName>
    <definedName name="DShr4Q00" localSheetId="3">#REF!</definedName>
    <definedName name="DShr4Q00" localSheetId="2">#REF!</definedName>
    <definedName name="DShr4Q00" localSheetId="1">#REF!</definedName>
    <definedName name="DShr4Q00">#REF!</definedName>
    <definedName name="DShr4Q01" localSheetId="4">#REF!</definedName>
    <definedName name="DShr4Q01" localSheetId="3">#REF!</definedName>
    <definedName name="DShr4Q01" localSheetId="2">#REF!</definedName>
    <definedName name="DShr4Q01" localSheetId="1">#REF!</definedName>
    <definedName name="DShr4Q01">#REF!</definedName>
    <definedName name="DShr4Q02" localSheetId="4">#REF!</definedName>
    <definedName name="DShr4Q02" localSheetId="3">#REF!</definedName>
    <definedName name="DShr4Q02" localSheetId="2">#REF!</definedName>
    <definedName name="DShr4Q02" localSheetId="1">#REF!</definedName>
    <definedName name="DShr4Q02">#REF!</definedName>
    <definedName name="DShr4Q03" localSheetId="4">#REF!</definedName>
    <definedName name="DShr4Q03" localSheetId="3">#REF!</definedName>
    <definedName name="DShr4Q03" localSheetId="2">#REF!</definedName>
    <definedName name="DShr4Q03" localSheetId="1">#REF!</definedName>
    <definedName name="DShr4Q03">#REF!</definedName>
    <definedName name="DShr4Q04" localSheetId="4">#REF!</definedName>
    <definedName name="DShr4Q04" localSheetId="3">#REF!</definedName>
    <definedName name="DShr4Q04" localSheetId="2">#REF!</definedName>
    <definedName name="DShr4Q04" localSheetId="1">#REF!</definedName>
    <definedName name="DShr4Q04">#REF!</definedName>
    <definedName name="DShr4Q05" localSheetId="4">#REF!</definedName>
    <definedName name="DShr4Q05" localSheetId="3">#REF!</definedName>
    <definedName name="DShr4Q05" localSheetId="2">#REF!</definedName>
    <definedName name="DShr4Q05" localSheetId="1">#REF!</definedName>
    <definedName name="DShr4Q05">#REF!</definedName>
    <definedName name="DShr4Q06" localSheetId="4">#REF!</definedName>
    <definedName name="DShr4Q06" localSheetId="3">#REF!</definedName>
    <definedName name="DShr4Q06" localSheetId="2">#REF!</definedName>
    <definedName name="DShr4Q06" localSheetId="1">#REF!</definedName>
    <definedName name="DShr4Q06">#REF!</definedName>
    <definedName name="DShr4Q07" localSheetId="4">#REF!</definedName>
    <definedName name="DShr4Q07" localSheetId="3">#REF!</definedName>
    <definedName name="DShr4Q07" localSheetId="2">#REF!</definedName>
    <definedName name="DShr4Q07" localSheetId="1">#REF!</definedName>
    <definedName name="DShr4Q07">#REF!</definedName>
    <definedName name="DShr4Q08" localSheetId="4">#REF!</definedName>
    <definedName name="DShr4Q08" localSheetId="3">#REF!</definedName>
    <definedName name="DShr4Q08" localSheetId="2">#REF!</definedName>
    <definedName name="DShr4Q08" localSheetId="1">#REF!</definedName>
    <definedName name="DShr4Q08">#REF!</definedName>
    <definedName name="DShr4Q09" localSheetId="4">#REF!</definedName>
    <definedName name="DShr4Q09" localSheetId="3">#REF!</definedName>
    <definedName name="DShr4Q09" localSheetId="2">#REF!</definedName>
    <definedName name="DShr4Q09" localSheetId="1">#REF!</definedName>
    <definedName name="DShr4Q09">#REF!</definedName>
    <definedName name="DShr4Q10" localSheetId="4">#REF!</definedName>
    <definedName name="DShr4Q10" localSheetId="3">#REF!</definedName>
    <definedName name="DShr4Q10" localSheetId="2">#REF!</definedName>
    <definedName name="DShr4Q10" localSheetId="1">#REF!</definedName>
    <definedName name="DShr4Q10">#REF!</definedName>
    <definedName name="DShr4Q99" localSheetId="4">#REF!</definedName>
    <definedName name="DShr4Q99" localSheetId="3">#REF!</definedName>
    <definedName name="DShr4Q99" localSheetId="2">#REF!</definedName>
    <definedName name="DShr4Q99" localSheetId="1">#REF!</definedName>
    <definedName name="DShr4Q99">#REF!</definedName>
    <definedName name="DShr99" localSheetId="4">#REF!</definedName>
    <definedName name="DShr99" localSheetId="3">#REF!</definedName>
    <definedName name="DShr99" localSheetId="2">#REF!</definedName>
    <definedName name="DShr99" localSheetId="1">#REF!</definedName>
    <definedName name="DShr99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unno" hidden="1">{#N/A,#N/A,FALSE,"Corp Csh Flw";#N/A,#N/A,FALSE,"Corp BalSht"}</definedName>
    <definedName name="dunno_1" hidden="1">{#N/A,#N/A,FALSE,"Corp Csh Flw";#N/A,#N/A,FALSE,"Corp BalSht"}</definedName>
    <definedName name="dunno_1_1" hidden="1">{#N/A,#N/A,FALSE,"Corp Csh Flw";#N/A,#N/A,FALSE,"Corp BalSht"}</definedName>
    <definedName name="dunno_1_2" hidden="1">{#N/A,#N/A,FALSE,"Corp Csh Flw";#N/A,#N/A,FALSE,"Corp BalSht"}</definedName>
    <definedName name="dunno_1_3" hidden="1">{#N/A,#N/A,FALSE,"Corp Csh Flw";#N/A,#N/A,FALSE,"Corp BalSht"}</definedName>
    <definedName name="dunno_2" hidden="1">{#N/A,#N/A,FALSE,"Corp Csh Flw";#N/A,#N/A,FALSE,"Corp BalSht"}</definedName>
    <definedName name="dunno_2_1" hidden="1">{#N/A,#N/A,FALSE,"Corp Csh Flw";#N/A,#N/A,FALSE,"Corp BalSht"}</definedName>
    <definedName name="dunno_2_2" hidden="1">{#N/A,#N/A,FALSE,"Corp Csh Flw";#N/A,#N/A,FALSE,"Corp BalSht"}</definedName>
    <definedName name="dunno_2_3" hidden="1">{#N/A,#N/A,FALSE,"Corp Csh Flw";#N/A,#N/A,FALSE,"Corp BalSht"}</definedName>
    <definedName name="dunno_3" hidden="1">{#N/A,#N/A,FALSE,"Corp Csh Flw";#N/A,#N/A,FALSE,"Corp BalSht"}</definedName>
    <definedName name="dunno_3_1" hidden="1">{#N/A,#N/A,FALSE,"Corp Csh Flw";#N/A,#N/A,FALSE,"Corp BalSht"}</definedName>
    <definedName name="dunno_3_2" hidden="1">{#N/A,#N/A,FALSE,"Corp Csh Flw";#N/A,#N/A,FALSE,"Corp BalSht"}</definedName>
    <definedName name="dunno_3_3" hidden="1">{#N/A,#N/A,FALSE,"Corp Csh Flw";#N/A,#N/A,FALSE,"Corp BalSht"}</definedName>
    <definedName name="dunno_4" hidden="1">{#N/A,#N/A,FALSE,"Corp Csh Flw";#N/A,#N/A,FALSE,"Corp BalSht"}</definedName>
    <definedName name="dunno_5" hidden="1">{#N/A,#N/A,FALSE,"Corp Csh Flw";#N/A,#N/A,FALSE,"Corp BalSht"}</definedName>
    <definedName name="eastthompson" localSheetId="4">#REF!</definedName>
    <definedName name="eastthompson" localSheetId="3">#REF!</definedName>
    <definedName name="eastthompson" localSheetId="2">#REF!</definedName>
    <definedName name="eastthompson" localSheetId="1">#REF!</definedName>
    <definedName name="eastthompson">#REF!</definedName>
    <definedName name="eastwelch" localSheetId="4">#REF!</definedName>
    <definedName name="eastwelch" localSheetId="3">#REF!</definedName>
    <definedName name="eastwelch" localSheetId="2">#REF!</definedName>
    <definedName name="eastwelch" localSheetId="1">#REF!</definedName>
    <definedName name="eastwelch">#REF!</definedName>
    <definedName name="EBIT00" localSheetId="4">#REF!</definedName>
    <definedName name="EBIT00" localSheetId="3">#REF!</definedName>
    <definedName name="EBIT00" localSheetId="2">#REF!</definedName>
    <definedName name="EBIT00" localSheetId="1">#REF!</definedName>
    <definedName name="EBIT00">#REF!</definedName>
    <definedName name="EBIT01" localSheetId="4">#REF!</definedName>
    <definedName name="EBIT01" localSheetId="3">#REF!</definedName>
    <definedName name="EBIT01" localSheetId="2">#REF!</definedName>
    <definedName name="EBIT01" localSheetId="1">#REF!</definedName>
    <definedName name="EBIT01">#REF!</definedName>
    <definedName name="EBIT02" localSheetId="4">#REF!</definedName>
    <definedName name="EBIT02" localSheetId="3">#REF!</definedName>
    <definedName name="EBIT02" localSheetId="2">#REF!</definedName>
    <definedName name="EBIT02" localSheetId="1">#REF!</definedName>
    <definedName name="EBIT02">#REF!</definedName>
    <definedName name="EBIT03" localSheetId="4">#REF!</definedName>
    <definedName name="EBIT03" localSheetId="3">#REF!</definedName>
    <definedName name="EBIT03" localSheetId="2">#REF!</definedName>
    <definedName name="EBIT03" localSheetId="1">#REF!</definedName>
    <definedName name="EBIT03">#REF!</definedName>
    <definedName name="EBIT04" localSheetId="4">#REF!</definedName>
    <definedName name="EBIT04" localSheetId="3">#REF!</definedName>
    <definedName name="EBIT04" localSheetId="2">#REF!</definedName>
    <definedName name="EBIT04" localSheetId="1">#REF!</definedName>
    <definedName name="EBIT04">#REF!</definedName>
    <definedName name="EBIT05" localSheetId="4">#REF!</definedName>
    <definedName name="EBIT05" localSheetId="3">#REF!</definedName>
    <definedName name="EBIT05" localSheetId="2">#REF!</definedName>
    <definedName name="EBIT05" localSheetId="1">#REF!</definedName>
    <definedName name="EBIT05">#REF!</definedName>
    <definedName name="EBIT06" localSheetId="4">#REF!</definedName>
    <definedName name="EBIT06" localSheetId="3">#REF!</definedName>
    <definedName name="EBIT06" localSheetId="2">#REF!</definedName>
    <definedName name="EBIT06" localSheetId="1">#REF!</definedName>
    <definedName name="EBIT06">#REF!</definedName>
    <definedName name="EBIT07" localSheetId="4">#REF!</definedName>
    <definedName name="EBIT07" localSheetId="3">#REF!</definedName>
    <definedName name="EBIT07" localSheetId="2">#REF!</definedName>
    <definedName name="EBIT07" localSheetId="1">#REF!</definedName>
    <definedName name="EBIT07">#REF!</definedName>
    <definedName name="EBIT08" localSheetId="4">#REF!</definedName>
    <definedName name="EBIT08" localSheetId="3">#REF!</definedName>
    <definedName name="EBIT08" localSheetId="2">#REF!</definedName>
    <definedName name="EBIT08" localSheetId="1">#REF!</definedName>
    <definedName name="EBIT08">#REF!</definedName>
    <definedName name="EBIT09" localSheetId="4">#REF!</definedName>
    <definedName name="EBIT09" localSheetId="3">#REF!</definedName>
    <definedName name="EBIT09" localSheetId="2">#REF!</definedName>
    <definedName name="EBIT09" localSheetId="1">#REF!</definedName>
    <definedName name="EBIT09">#REF!</definedName>
    <definedName name="EBIT10" localSheetId="4">#REF!</definedName>
    <definedName name="EBIT10" localSheetId="3">#REF!</definedName>
    <definedName name="EBIT10" localSheetId="2">#REF!</definedName>
    <definedName name="EBIT10" localSheetId="1">#REF!</definedName>
    <definedName name="EBIT10">#REF!</definedName>
    <definedName name="EBIT99" localSheetId="4">#REF!</definedName>
    <definedName name="EBIT99" localSheetId="3">#REF!</definedName>
    <definedName name="EBIT99" localSheetId="2">#REF!</definedName>
    <definedName name="EBIT99" localSheetId="1">#REF!</definedName>
    <definedName name="EBIT99">#REF!</definedName>
    <definedName name="EBITDAX00" localSheetId="4">#REF!</definedName>
    <definedName name="EBITDAX00" localSheetId="3">#REF!</definedName>
    <definedName name="EBITDAX00" localSheetId="2">#REF!</definedName>
    <definedName name="EBITDAX00" localSheetId="1">#REF!</definedName>
    <definedName name="EBITDAX00">#REF!</definedName>
    <definedName name="EBITDAX01" localSheetId="4">#REF!</definedName>
    <definedName name="EBITDAX01" localSheetId="3">#REF!</definedName>
    <definedName name="EBITDAX01" localSheetId="2">#REF!</definedName>
    <definedName name="EBITDAX01" localSheetId="1">#REF!</definedName>
    <definedName name="EBITDAX01">#REF!</definedName>
    <definedName name="EBITDAX02" localSheetId="4">#REF!</definedName>
    <definedName name="EBITDAX02" localSheetId="3">#REF!</definedName>
    <definedName name="EBITDAX02" localSheetId="2">#REF!</definedName>
    <definedName name="EBITDAX02" localSheetId="1">#REF!</definedName>
    <definedName name="EBITDAX02">#REF!</definedName>
    <definedName name="EBITDAX03" localSheetId="4">#REF!</definedName>
    <definedName name="EBITDAX03" localSheetId="3">#REF!</definedName>
    <definedName name="EBITDAX03" localSheetId="2">#REF!</definedName>
    <definedName name="EBITDAX03" localSheetId="1">#REF!</definedName>
    <definedName name="EBITDAX03">#REF!</definedName>
    <definedName name="EBITDAX04" localSheetId="4">#REF!</definedName>
    <definedName name="EBITDAX04" localSheetId="3">#REF!</definedName>
    <definedName name="EBITDAX04" localSheetId="2">#REF!</definedName>
    <definedName name="EBITDAX04" localSheetId="1">#REF!</definedName>
    <definedName name="EBITDAX04">#REF!</definedName>
    <definedName name="EBITDAX05" localSheetId="4">#REF!</definedName>
    <definedName name="EBITDAX05" localSheetId="3">#REF!</definedName>
    <definedName name="EBITDAX05" localSheetId="2">#REF!</definedName>
    <definedName name="EBITDAX05" localSheetId="1">#REF!</definedName>
    <definedName name="EBITDAX05">#REF!</definedName>
    <definedName name="EBITDAX06" localSheetId="4">#REF!</definedName>
    <definedName name="EBITDAX06" localSheetId="3">#REF!</definedName>
    <definedName name="EBITDAX06" localSheetId="2">#REF!</definedName>
    <definedName name="EBITDAX06" localSheetId="1">#REF!</definedName>
    <definedName name="EBITDAX06">#REF!</definedName>
    <definedName name="EBITDAX07" localSheetId="4">#REF!</definedName>
    <definedName name="EBITDAX07" localSheetId="3">#REF!</definedName>
    <definedName name="EBITDAX07" localSheetId="2">#REF!</definedName>
    <definedName name="EBITDAX07" localSheetId="1">#REF!</definedName>
    <definedName name="EBITDAX07">#REF!</definedName>
    <definedName name="EBITDAX08" localSheetId="4">#REF!</definedName>
    <definedName name="EBITDAX08" localSheetId="3">#REF!</definedName>
    <definedName name="EBITDAX08" localSheetId="2">#REF!</definedName>
    <definedName name="EBITDAX08" localSheetId="1">#REF!</definedName>
    <definedName name="EBITDAX08">#REF!</definedName>
    <definedName name="EBITDAX09" localSheetId="4">#REF!</definedName>
    <definedName name="EBITDAX09" localSheetId="3">#REF!</definedName>
    <definedName name="EBITDAX09" localSheetId="2">#REF!</definedName>
    <definedName name="EBITDAX09" localSheetId="1">#REF!</definedName>
    <definedName name="EBITDAX09">#REF!</definedName>
    <definedName name="EBITDAX10" localSheetId="4">#REF!</definedName>
    <definedName name="EBITDAX10" localSheetId="3">#REF!</definedName>
    <definedName name="EBITDAX10" localSheetId="2">#REF!</definedName>
    <definedName name="EBITDAX10" localSheetId="1">#REF!</definedName>
    <definedName name="EBITDAX10">#REF!</definedName>
    <definedName name="EBITDAX1Q01" localSheetId="4">#REF!</definedName>
    <definedName name="EBITDAX1Q01" localSheetId="3">#REF!</definedName>
    <definedName name="EBITDAX1Q01" localSheetId="2">#REF!</definedName>
    <definedName name="EBITDAX1Q01" localSheetId="1">#REF!</definedName>
    <definedName name="EBITDAX1Q01">#REF!</definedName>
    <definedName name="EBITDAX1Q02" localSheetId="4">#REF!</definedName>
    <definedName name="EBITDAX1Q02" localSheetId="3">#REF!</definedName>
    <definedName name="EBITDAX1Q02" localSheetId="2">#REF!</definedName>
    <definedName name="EBITDAX1Q02" localSheetId="1">#REF!</definedName>
    <definedName name="EBITDAX1Q02">#REF!</definedName>
    <definedName name="EBITDAX1Q03" localSheetId="4">#REF!</definedName>
    <definedName name="EBITDAX1Q03" localSheetId="3">#REF!</definedName>
    <definedName name="EBITDAX1Q03" localSheetId="2">#REF!</definedName>
    <definedName name="EBITDAX1Q03" localSheetId="1">#REF!</definedName>
    <definedName name="EBITDAX1Q03">#REF!</definedName>
    <definedName name="EBITDAX1Q04" localSheetId="4">#REF!</definedName>
    <definedName name="EBITDAX1Q04" localSheetId="3">#REF!</definedName>
    <definedName name="EBITDAX1Q04" localSheetId="2">#REF!</definedName>
    <definedName name="EBITDAX1Q04" localSheetId="1">#REF!</definedName>
    <definedName name="EBITDAX1Q04">#REF!</definedName>
    <definedName name="EBITDAX1Q05" localSheetId="4">#REF!</definedName>
    <definedName name="EBITDAX1Q05" localSheetId="3">#REF!</definedName>
    <definedName name="EBITDAX1Q05" localSheetId="2">#REF!</definedName>
    <definedName name="EBITDAX1Q05" localSheetId="1">#REF!</definedName>
    <definedName name="EBITDAX1Q05">#REF!</definedName>
    <definedName name="EBITDAX2Q01" localSheetId="4">#REF!</definedName>
    <definedName name="EBITDAX2Q01" localSheetId="3">#REF!</definedName>
    <definedName name="EBITDAX2Q01" localSheetId="2">#REF!</definedName>
    <definedName name="EBITDAX2Q01" localSheetId="1">#REF!</definedName>
    <definedName name="EBITDAX2Q01">#REF!</definedName>
    <definedName name="EBITDAX2Q02" localSheetId="4">#REF!</definedName>
    <definedName name="EBITDAX2Q02" localSheetId="3">#REF!</definedName>
    <definedName name="EBITDAX2Q02" localSheetId="2">#REF!</definedName>
    <definedName name="EBITDAX2Q02" localSheetId="1">#REF!</definedName>
    <definedName name="EBITDAX2Q02">#REF!</definedName>
    <definedName name="EBITDAX2Q03" localSheetId="4">#REF!</definedName>
    <definedName name="EBITDAX2Q03" localSheetId="3">#REF!</definedName>
    <definedName name="EBITDAX2Q03" localSheetId="2">#REF!</definedName>
    <definedName name="EBITDAX2Q03" localSheetId="1">#REF!</definedName>
    <definedName name="EBITDAX2Q03">#REF!</definedName>
    <definedName name="EBITDAX2Q04" localSheetId="4">#REF!</definedName>
    <definedName name="EBITDAX2Q04" localSheetId="3">#REF!</definedName>
    <definedName name="EBITDAX2Q04" localSheetId="2">#REF!</definedName>
    <definedName name="EBITDAX2Q04" localSheetId="1">#REF!</definedName>
    <definedName name="EBITDAX2Q04">#REF!</definedName>
    <definedName name="EBITDAX2Q05" localSheetId="4">#REF!</definedName>
    <definedName name="EBITDAX2Q05" localSheetId="3">#REF!</definedName>
    <definedName name="EBITDAX2Q05" localSheetId="2">#REF!</definedName>
    <definedName name="EBITDAX2Q05" localSheetId="1">#REF!</definedName>
    <definedName name="EBITDAX2Q05">#REF!</definedName>
    <definedName name="EBITDAX3Q01" localSheetId="4">#REF!</definedName>
    <definedName name="EBITDAX3Q01" localSheetId="3">#REF!</definedName>
    <definedName name="EBITDAX3Q01" localSheetId="2">#REF!</definedName>
    <definedName name="EBITDAX3Q01" localSheetId="1">#REF!</definedName>
    <definedName name="EBITDAX3Q01">#REF!</definedName>
    <definedName name="EBITDAX3Q02" localSheetId="4">#REF!</definedName>
    <definedName name="EBITDAX3Q02" localSheetId="3">#REF!</definedName>
    <definedName name="EBITDAX3Q02" localSheetId="2">#REF!</definedName>
    <definedName name="EBITDAX3Q02" localSheetId="1">#REF!</definedName>
    <definedName name="EBITDAX3Q02">#REF!</definedName>
    <definedName name="EBITDAX3Q03" localSheetId="4">#REF!</definedName>
    <definedName name="EBITDAX3Q03" localSheetId="3">#REF!</definedName>
    <definedName name="EBITDAX3Q03" localSheetId="2">#REF!</definedName>
    <definedName name="EBITDAX3Q03" localSheetId="1">#REF!</definedName>
    <definedName name="EBITDAX3Q03">#REF!</definedName>
    <definedName name="EBITDAX3Q04" localSheetId="4">#REF!</definedName>
    <definedName name="EBITDAX3Q04" localSheetId="3">#REF!</definedName>
    <definedName name="EBITDAX3Q04" localSheetId="2">#REF!</definedName>
    <definedName name="EBITDAX3Q04" localSheetId="1">#REF!</definedName>
    <definedName name="EBITDAX3Q04">#REF!</definedName>
    <definedName name="EBITDAX3Q05" localSheetId="4">#REF!</definedName>
    <definedName name="EBITDAX3Q05" localSheetId="3">#REF!</definedName>
    <definedName name="EBITDAX3Q05" localSheetId="2">#REF!</definedName>
    <definedName name="EBITDAX3Q05" localSheetId="1">#REF!</definedName>
    <definedName name="EBITDAX3Q05">#REF!</definedName>
    <definedName name="EBITDAX4Q01" localSheetId="4">#REF!</definedName>
    <definedName name="EBITDAX4Q01" localSheetId="3">#REF!</definedName>
    <definedName name="EBITDAX4Q01" localSheetId="2">#REF!</definedName>
    <definedName name="EBITDAX4Q01" localSheetId="1">#REF!</definedName>
    <definedName name="EBITDAX4Q01">#REF!</definedName>
    <definedName name="EBITDAX4Q02" localSheetId="4">#REF!</definedName>
    <definedName name="EBITDAX4Q02" localSheetId="3">#REF!</definedName>
    <definedName name="EBITDAX4Q02" localSheetId="2">#REF!</definedName>
    <definedName name="EBITDAX4Q02" localSheetId="1">#REF!</definedName>
    <definedName name="EBITDAX4Q02">#REF!</definedName>
    <definedName name="EBITDAX4Q03" localSheetId="4">#REF!</definedName>
    <definedName name="EBITDAX4Q03" localSheetId="3">#REF!</definedName>
    <definedName name="EBITDAX4Q03" localSheetId="2">#REF!</definedName>
    <definedName name="EBITDAX4Q03" localSheetId="1">#REF!</definedName>
    <definedName name="EBITDAX4Q03">#REF!</definedName>
    <definedName name="EBITDAX4Q04" localSheetId="4">#REF!</definedName>
    <definedName name="EBITDAX4Q04" localSheetId="3">#REF!</definedName>
    <definedName name="EBITDAX4Q04" localSheetId="2">#REF!</definedName>
    <definedName name="EBITDAX4Q04" localSheetId="1">#REF!</definedName>
    <definedName name="EBITDAX4Q04">#REF!</definedName>
    <definedName name="EBITDAX4Q05" localSheetId="4">#REF!</definedName>
    <definedName name="EBITDAX4Q05" localSheetId="3">#REF!</definedName>
    <definedName name="EBITDAX4Q05" localSheetId="2">#REF!</definedName>
    <definedName name="EBITDAX4Q05" localSheetId="1">#REF!</definedName>
    <definedName name="EBITDAX4Q05">#REF!</definedName>
    <definedName name="EBITDAX99" localSheetId="4">#REF!</definedName>
    <definedName name="EBITDAX99" localSheetId="3">#REF!</definedName>
    <definedName name="EBITDAX99" localSheetId="2">#REF!</definedName>
    <definedName name="EBITDAX99" localSheetId="1">#REF!</definedName>
    <definedName name="EBITDAX99">#REF!</definedName>
    <definedName name="ECON_GUR">#REF!</definedName>
    <definedName name="EDC">#REF!</definedName>
    <definedName name="edgerly" localSheetId="4">#REF!</definedName>
    <definedName name="edgerly" localSheetId="3">#REF!</definedName>
    <definedName name="edgerly" localSheetId="2">#REF!</definedName>
    <definedName name="edgerly" localSheetId="1">#REF!</definedName>
    <definedName name="edgerly">#REF!</definedName>
    <definedName name="editgraph">#N/A</definedName>
    <definedName name="Effective_Tax_Rate">#REF!</definedName>
    <definedName name="egan" localSheetId="4">#REF!</definedName>
    <definedName name="egan" localSheetId="3">#REF!</definedName>
    <definedName name="egan" localSheetId="2">#REF!</definedName>
    <definedName name="egan" localSheetId="1">#REF!</definedName>
    <definedName name="egan">#REF!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gf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nable">#N/A</definedName>
    <definedName name="EPRev00" localSheetId="4">#REF!</definedName>
    <definedName name="EPRev00" localSheetId="3">#REF!</definedName>
    <definedName name="EPRev00" localSheetId="2">#REF!</definedName>
    <definedName name="EPRev00" localSheetId="1">#REF!</definedName>
    <definedName name="EPRev00">#REF!</definedName>
    <definedName name="EPRev01" localSheetId="4">#REF!</definedName>
    <definedName name="EPRev01" localSheetId="3">#REF!</definedName>
    <definedName name="EPRev01" localSheetId="2">#REF!</definedName>
    <definedName name="EPRev01" localSheetId="1">#REF!</definedName>
    <definedName name="EPRev01">#REF!</definedName>
    <definedName name="EPRev02" localSheetId="4">#REF!</definedName>
    <definedName name="EPRev02" localSheetId="3">#REF!</definedName>
    <definedName name="EPRev02" localSheetId="2">#REF!</definedName>
    <definedName name="EPRev02" localSheetId="1">#REF!</definedName>
    <definedName name="EPRev02">#REF!</definedName>
    <definedName name="EPRev03" localSheetId="4">#REF!</definedName>
    <definedName name="EPRev03" localSheetId="3">#REF!</definedName>
    <definedName name="EPRev03" localSheetId="2">#REF!</definedName>
    <definedName name="EPRev03" localSheetId="1">#REF!</definedName>
    <definedName name="EPRev03">#REF!</definedName>
    <definedName name="EPRev04" localSheetId="4">#REF!</definedName>
    <definedName name="EPRev04" localSheetId="3">#REF!</definedName>
    <definedName name="EPRev04" localSheetId="2">#REF!</definedName>
    <definedName name="EPRev04" localSheetId="1">#REF!</definedName>
    <definedName name="EPRev04">#REF!</definedName>
    <definedName name="EPRev05" localSheetId="4">#REF!</definedName>
    <definedName name="EPRev05" localSheetId="3">#REF!</definedName>
    <definedName name="EPRev05" localSheetId="2">#REF!</definedName>
    <definedName name="EPRev05" localSheetId="1">#REF!</definedName>
    <definedName name="EPRev05">#REF!</definedName>
    <definedName name="EPRev06" localSheetId="4">#REF!</definedName>
    <definedName name="EPRev06" localSheetId="3">#REF!</definedName>
    <definedName name="EPRev06" localSheetId="2">#REF!</definedName>
    <definedName name="EPRev06" localSheetId="1">#REF!</definedName>
    <definedName name="EPRev06">#REF!</definedName>
    <definedName name="EPRev07" localSheetId="4">#REF!</definedName>
    <definedName name="EPRev07" localSheetId="3">#REF!</definedName>
    <definedName name="EPRev07" localSheetId="2">#REF!</definedName>
    <definedName name="EPRev07" localSheetId="1">#REF!</definedName>
    <definedName name="EPRev07">#REF!</definedName>
    <definedName name="EPRev08" localSheetId="4">#REF!</definedName>
    <definedName name="EPRev08" localSheetId="3">#REF!</definedName>
    <definedName name="EPRev08" localSheetId="2">#REF!</definedName>
    <definedName name="EPRev08" localSheetId="1">#REF!</definedName>
    <definedName name="EPRev08">#REF!</definedName>
    <definedName name="EPRev09" localSheetId="4">#REF!</definedName>
    <definedName name="EPRev09" localSheetId="3">#REF!</definedName>
    <definedName name="EPRev09" localSheetId="2">#REF!</definedName>
    <definedName name="EPRev09" localSheetId="1">#REF!</definedName>
    <definedName name="EPRev09">#REF!</definedName>
    <definedName name="EPRev10" localSheetId="4">#REF!</definedName>
    <definedName name="EPRev10" localSheetId="3">#REF!</definedName>
    <definedName name="EPRev10" localSheetId="2">#REF!</definedName>
    <definedName name="EPRev10" localSheetId="1">#REF!</definedName>
    <definedName name="EPRev10">#REF!</definedName>
    <definedName name="EPRev99" localSheetId="4">#REF!</definedName>
    <definedName name="EPRev99" localSheetId="3">#REF!</definedName>
    <definedName name="EPRev99" localSheetId="2">#REF!</definedName>
    <definedName name="EPRev99" localSheetId="1">#REF!</definedName>
    <definedName name="EPRev99">#REF!</definedName>
    <definedName name="EPS_DCF_Sensitivity" localSheetId="4">#REF!</definedName>
    <definedName name="EPS_DCF_Sensitivity" localSheetId="3">#REF!</definedName>
    <definedName name="EPS_DCF_Sensitivity" localSheetId="2">#REF!</definedName>
    <definedName name="EPS_DCF_Sensitivity" localSheetId="1">#REF!</definedName>
    <definedName name="EPS_DCF_Sensitivity">#REF!</definedName>
    <definedName name="EQUITY">#REF!</definedName>
    <definedName name="Equity_ROI">#REF!</definedName>
    <definedName name="equiv_reserve_mean">#REF!</definedName>
    <definedName name="equiv_reserve_mode">#REF!</definedName>
    <definedName name="equiv_reserve_o2">#REF!</definedName>
    <definedName name="equiv_reserve_p50">#REF!</definedName>
    <definedName name="equiv_reserve_u">#REF!</definedName>
    <definedName name="EquivAvgHedPrice01" localSheetId="4">#REF!</definedName>
    <definedName name="EquivAvgHedPrice01" localSheetId="3">#REF!</definedName>
    <definedName name="EquivAvgHedPrice01" localSheetId="2">#REF!</definedName>
    <definedName name="EquivAvgHedPrice01" localSheetId="1">#REF!</definedName>
    <definedName name="EquivAvgHedPrice01">#REF!</definedName>
    <definedName name="EquivAvgHedPrice02" localSheetId="4">#REF!</definedName>
    <definedName name="EquivAvgHedPrice02" localSheetId="3">#REF!</definedName>
    <definedName name="EquivAvgHedPrice02" localSheetId="2">#REF!</definedName>
    <definedName name="EquivAvgHedPrice02" localSheetId="1">#REF!</definedName>
    <definedName name="EquivAvgHedPrice02">#REF!</definedName>
    <definedName name="EquivAvgHedPrice03" localSheetId="4">#REF!</definedName>
    <definedName name="EquivAvgHedPrice03" localSheetId="3">#REF!</definedName>
    <definedName name="EquivAvgHedPrice03" localSheetId="2">#REF!</definedName>
    <definedName name="EquivAvgHedPrice03" localSheetId="1">#REF!</definedName>
    <definedName name="EquivAvgHedPrice03">#REF!</definedName>
    <definedName name="EquivAvgHedPrice04" localSheetId="4">#REF!</definedName>
    <definedName name="EquivAvgHedPrice04" localSheetId="3">#REF!</definedName>
    <definedName name="EquivAvgHedPrice04" localSheetId="2">#REF!</definedName>
    <definedName name="EquivAvgHedPrice04" localSheetId="1">#REF!</definedName>
    <definedName name="EquivAvgHedPrice04">#REF!</definedName>
    <definedName name="EquivAvgHedPrice05" localSheetId="4">#REF!</definedName>
    <definedName name="EquivAvgHedPrice05" localSheetId="3">#REF!</definedName>
    <definedName name="EquivAvgHedPrice05" localSheetId="2">#REF!</definedName>
    <definedName name="EquivAvgHedPrice05" localSheetId="1">#REF!</definedName>
    <definedName name="EquivAvgHedPrice05">#REF!</definedName>
    <definedName name="EquivAvgHedPrice06" localSheetId="4">#REF!</definedName>
    <definedName name="EquivAvgHedPrice06" localSheetId="3">#REF!</definedName>
    <definedName name="EquivAvgHedPrice06" localSheetId="2">#REF!</definedName>
    <definedName name="EquivAvgHedPrice06" localSheetId="1">#REF!</definedName>
    <definedName name="EquivAvgHedPrice06">#REF!</definedName>
    <definedName name="EquivAvgHedPrice07" localSheetId="4">#REF!</definedName>
    <definedName name="EquivAvgHedPrice07" localSheetId="3">#REF!</definedName>
    <definedName name="EquivAvgHedPrice07" localSheetId="2">#REF!</definedName>
    <definedName name="EquivAvgHedPrice07" localSheetId="1">#REF!</definedName>
    <definedName name="EquivAvgHedPrice07">#REF!</definedName>
    <definedName name="EquivAvgHedPrice08" localSheetId="4">#REF!</definedName>
    <definedName name="EquivAvgHedPrice08" localSheetId="3">#REF!</definedName>
    <definedName name="EquivAvgHedPrice08" localSheetId="2">#REF!</definedName>
    <definedName name="EquivAvgHedPrice08" localSheetId="1">#REF!</definedName>
    <definedName name="EquivAvgHedPrice08">#REF!</definedName>
    <definedName name="EquivAvgHedPrice09" localSheetId="4">#REF!</definedName>
    <definedName name="EquivAvgHedPrice09" localSheetId="3">#REF!</definedName>
    <definedName name="EquivAvgHedPrice09" localSheetId="2">#REF!</definedName>
    <definedName name="EquivAvgHedPrice09" localSheetId="1">#REF!</definedName>
    <definedName name="EquivAvgHedPrice09">#REF!</definedName>
    <definedName name="EquivAvgHedPrice10" localSheetId="4">#REF!</definedName>
    <definedName name="EquivAvgHedPrice10" localSheetId="3">#REF!</definedName>
    <definedName name="EquivAvgHedPrice10" localSheetId="2">#REF!</definedName>
    <definedName name="EquivAvgHedPrice10" localSheetId="1">#REF!</definedName>
    <definedName name="EquivAvgHedPrice10">#REF!</definedName>
    <definedName name="EquivAvgHedPrice99" localSheetId="4">#REF!</definedName>
    <definedName name="EquivAvgHedPrice99" localSheetId="3">#REF!</definedName>
    <definedName name="EquivAvgHedPrice99" localSheetId="2">#REF!</definedName>
    <definedName name="EquivAvgHedPrice99" localSheetId="1">#REF!</definedName>
    <definedName name="EquivAvgHedPrice99">#REF!</definedName>
    <definedName name="e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re" hidden="1">{#N/A,#N/A,TRUE,"FR_HC";#N/A,#N/A,TRUE,"FR_REST";#N/A,#N/A,TRUE,"FR_RETA";#N/A,#N/A,TRUE,"FR_TECSOF";#N/A,#N/A,TRUE,"FR_NETTEC";#N/A,#N/A,TRUE,"FR_CLISER"}</definedName>
    <definedName name="ere_1" hidden="1">{#N/A,#N/A,TRUE,"FR_HC";#N/A,#N/A,TRUE,"FR_REST";#N/A,#N/A,TRUE,"FR_RETA";#N/A,#N/A,TRUE,"FR_TECSOF";#N/A,#N/A,TRUE,"FR_NETTEC";#N/A,#N/A,TRUE,"FR_CLISER"}</definedName>
    <definedName name="ere_2" hidden="1">{#N/A,#N/A,TRUE,"FR_HC";#N/A,#N/A,TRUE,"FR_REST";#N/A,#N/A,TRUE,"FR_RETA";#N/A,#N/A,TRUE,"FR_TECSOF";#N/A,#N/A,TRUE,"FR_NETTEC";#N/A,#N/A,TRUE,"FR_CLISER"}</definedName>
    <definedName name="ere_3" hidden="1">{#N/A,#N/A,TRUE,"FR_HC";#N/A,#N/A,TRUE,"FR_REST";#N/A,#N/A,TRUE,"FR_RETA";#N/A,#N/A,TRUE,"FR_TECSOF";#N/A,#N/A,TRUE,"FR_NETTEC";#N/A,#N/A,TRUE,"FR_CLISER"}</definedName>
    <definedName name="ere_4" hidden="1">{#N/A,#N/A,TRUE,"FR_HC";#N/A,#N/A,TRUE,"FR_REST";#N/A,#N/A,TRUE,"FR_RETA";#N/A,#N/A,TRUE,"FR_TECSOF";#N/A,#N/A,TRUE,"FR_NETTEC";#N/A,#N/A,TRUE,"FR_CLISER"}</definedName>
    <definedName name="erer" hidden="1">{"Total",#N/A,FALSE,"Six Fields";"PDP",#N/A,FALSE,"Six Fields";"PNP",#N/A,FALSE,"Six Fields";"PUD",#N/A,FALSE,"Six Fields";"Prob",#N/A,FALSE,"Six Fields"}</definedName>
    <definedName name="erer_1" hidden="1">{"Total",#N/A,FALSE,"Six Fields";"PDP",#N/A,FALSE,"Six Fields";"PNP",#N/A,FALSE,"Six Fields";"PUD",#N/A,FALSE,"Six Fields";"Prob",#N/A,FALSE,"Six Fields"}</definedName>
    <definedName name="erer_2" hidden="1">{"Total",#N/A,FALSE,"Six Fields";"PDP",#N/A,FALSE,"Six Fields";"PNP",#N/A,FALSE,"Six Fields";"PUD",#N/A,FALSE,"Six Fields";"Prob",#N/A,FALSE,"Six Fields"}</definedName>
    <definedName name="erer_3" hidden="1">{"Total",#N/A,FALSE,"Six Fields";"PDP",#N/A,FALSE,"Six Fields";"PNP",#N/A,FALSE,"Six Fields";"PUD",#N/A,FALSE,"Six Fields";"Prob",#N/A,FALSE,"Six Fields"}</definedName>
    <definedName name="erer_4" hidden="1">{"Total",#N/A,FALSE,"Six Fields";"PDP",#N/A,FALSE,"Six Fields";"PNP",#N/A,FALSE,"Six Fields";"PUD",#N/A,FALSE,"Six Fields";"Prob",#N/A,FALSE,"Six Fields"}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gh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scrow" localSheetId="2">#REF!</definedName>
    <definedName name="Escrow" localSheetId="1">#REF!</definedName>
    <definedName name="Escrow">#REF!</definedName>
    <definedName name="ETHANE">#REF!</definedName>
    <definedName name="ETY" localSheetId="4">#REF!</definedName>
    <definedName name="ETY" localSheetId="3">#REF!</definedName>
    <definedName name="ETY" localSheetId="2">#REF!</definedName>
    <definedName name="ETY" localSheetId="1">#REF!</definedName>
    <definedName name="ETY">#REF!</definedName>
    <definedName name="ev.Calculation" hidden="1">-4135</definedName>
    <definedName name="ev.Initialized" hidden="1">FALSE</definedName>
    <definedName name="EV__LASTREFTIME__" hidden="1">38561.558900463</definedName>
    <definedName name="ewqwedfewq" localSheetId="2" hidden="1">#REF!</definedName>
    <definedName name="ewqwedfewq" localSheetId="1" hidden="1">#REF!</definedName>
    <definedName name="ewqwedfewq" hidden="1">#REF!</definedName>
    <definedName name="ewtalco" localSheetId="4">#REF!</definedName>
    <definedName name="ewtalco" localSheetId="3">#REF!</definedName>
    <definedName name="ewtalco" localSheetId="2">#REF!</definedName>
    <definedName name="ewtalco" localSheetId="1">#REF!</definedName>
    <definedName name="ewtalco">#REF!</definedName>
    <definedName name="excel">#REF!</definedName>
    <definedName name="excel2">#REF!</definedName>
    <definedName name="excels">#REF!</definedName>
    <definedName name="ExchRate">#REF!</definedName>
    <definedName name="EXIT_STYLES">#REF!</definedName>
    <definedName name="Exit_Years">#REF!</definedName>
    <definedName name="ExitCompanySelector">#N/A</definedName>
    <definedName name="ExitFormat">#N/A</definedName>
    <definedName name="ExitItemBuilder">#N/A</definedName>
    <definedName name="exitMainMenu">#N/A</definedName>
    <definedName name="exitmsg">#N/A</definedName>
    <definedName name="Exits">#REF!</definedName>
    <definedName name="ExitYear">#REF!</definedName>
    <definedName name="ExplExp00" localSheetId="4">#REF!</definedName>
    <definedName name="ExplExp00" localSheetId="3">#REF!</definedName>
    <definedName name="ExplExp00" localSheetId="2">#REF!</definedName>
    <definedName name="ExplExp00" localSheetId="1">#REF!</definedName>
    <definedName name="ExplExp00">#REF!</definedName>
    <definedName name="ExplExp01" localSheetId="4">#REF!</definedName>
    <definedName name="ExplExp01" localSheetId="3">#REF!</definedName>
    <definedName name="ExplExp01" localSheetId="2">#REF!</definedName>
    <definedName name="ExplExp01" localSheetId="1">#REF!</definedName>
    <definedName name="ExplExp01">#REF!</definedName>
    <definedName name="ExplExp02" localSheetId="4">#REF!</definedName>
    <definedName name="ExplExp02" localSheetId="3">#REF!</definedName>
    <definedName name="ExplExp02" localSheetId="2">#REF!</definedName>
    <definedName name="ExplExp02" localSheetId="1">#REF!</definedName>
    <definedName name="ExplExp02">#REF!</definedName>
    <definedName name="ExplExp03" localSheetId="4">#REF!</definedName>
    <definedName name="ExplExp03" localSheetId="3">#REF!</definedName>
    <definedName name="ExplExp03" localSheetId="2">#REF!</definedName>
    <definedName name="ExplExp03" localSheetId="1">#REF!</definedName>
    <definedName name="ExplExp03">#REF!</definedName>
    <definedName name="ExplExp04" localSheetId="4">#REF!</definedName>
    <definedName name="ExplExp04" localSheetId="3">#REF!</definedName>
    <definedName name="ExplExp04" localSheetId="2">#REF!</definedName>
    <definedName name="ExplExp04" localSheetId="1">#REF!</definedName>
    <definedName name="ExplExp04">#REF!</definedName>
    <definedName name="ExplExp05" localSheetId="4">#REF!</definedName>
    <definedName name="ExplExp05" localSheetId="3">#REF!</definedName>
    <definedName name="ExplExp05" localSheetId="2">#REF!</definedName>
    <definedName name="ExplExp05" localSheetId="1">#REF!</definedName>
    <definedName name="ExplExp05">#REF!</definedName>
    <definedName name="ExplExp06" localSheetId="4">#REF!</definedName>
    <definedName name="ExplExp06" localSheetId="3">#REF!</definedName>
    <definedName name="ExplExp06" localSheetId="2">#REF!</definedName>
    <definedName name="ExplExp06" localSheetId="1">#REF!</definedName>
    <definedName name="ExplExp06">#REF!</definedName>
    <definedName name="ExplExp07" localSheetId="4">#REF!</definedName>
    <definedName name="ExplExp07" localSheetId="3">#REF!</definedName>
    <definedName name="ExplExp07" localSheetId="2">#REF!</definedName>
    <definedName name="ExplExp07" localSheetId="1">#REF!</definedName>
    <definedName name="ExplExp07">#REF!</definedName>
    <definedName name="ExplExp08" localSheetId="4">#REF!</definedName>
    <definedName name="ExplExp08" localSheetId="3">#REF!</definedName>
    <definedName name="ExplExp08" localSheetId="2">#REF!</definedName>
    <definedName name="ExplExp08" localSheetId="1">#REF!</definedName>
    <definedName name="ExplExp08">#REF!</definedName>
    <definedName name="ExplExp09" localSheetId="4">#REF!</definedName>
    <definedName name="ExplExp09" localSheetId="3">#REF!</definedName>
    <definedName name="ExplExp09" localSheetId="2">#REF!</definedName>
    <definedName name="ExplExp09" localSheetId="1">#REF!</definedName>
    <definedName name="ExplExp09">#REF!</definedName>
    <definedName name="ExplExp10" localSheetId="4">#REF!</definedName>
    <definedName name="ExplExp10" localSheetId="3">#REF!</definedName>
    <definedName name="ExplExp10" localSheetId="2">#REF!</definedName>
    <definedName name="ExplExp10" localSheetId="1">#REF!</definedName>
    <definedName name="ExplExp10">#REF!</definedName>
    <definedName name="ExplExp99" localSheetId="4">#REF!</definedName>
    <definedName name="ExplExp99" localSheetId="3">#REF!</definedName>
    <definedName name="ExplExp99" localSheetId="2">#REF!</definedName>
    <definedName name="ExplExp99" localSheetId="1">#REF!</definedName>
    <definedName name="ExplExp99">#REF!</definedName>
    <definedName name="F_D" localSheetId="3">#REF!</definedName>
    <definedName name="F_D" localSheetId="2">#REF!</definedName>
    <definedName name="F_D" localSheetId="1">#REF!</definedName>
    <definedName name="F_D">#REF!</definedName>
    <definedName name="f4c2" hidden="1">{#N/A,#N/A,FALSE,"ASSETS";#N/A,#N/A,FALSE,"LIABILITIES";#N/A,#N/A,FALSE,"INCOME";#N/A,#N/A,FALSE,"CASHFLW1";#N/A,#N/A,FALSE,"CASHFLW2";#N/A,#N/A,FALSE,"SUPP-OPERATING"}</definedName>
    <definedName name="FDC_c1" localSheetId="3">#REF!</definedName>
    <definedName name="FDC_c1" localSheetId="2">#REF!</definedName>
    <definedName name="FDC_c1" localSheetId="1">#REF!</definedName>
    <definedName name="FDC_c1">#REF!</definedName>
    <definedName name="FDC_c2" localSheetId="3">#REF!</definedName>
    <definedName name="FDC_c2" localSheetId="2">#REF!</definedName>
    <definedName name="FDC_c2" localSheetId="1">#REF!</definedName>
    <definedName name="FDC_c2">#REF!</definedName>
    <definedName name="FDC_c3" localSheetId="3">#REF!</definedName>
    <definedName name="FDC_c3" localSheetId="2">#REF!</definedName>
    <definedName name="FDC_c3" localSheetId="1">#REF!</definedName>
    <definedName name="FDC_c3">#REF!</definedName>
    <definedName name="FDC_c4" localSheetId="3">#REF!</definedName>
    <definedName name="FDC_c4" localSheetId="2">#REF!</definedName>
    <definedName name="FDC_c4" localSheetId="1">#REF!</definedName>
    <definedName name="FDC_c4">#REF!</definedName>
    <definedName name="FDC_c5" localSheetId="3">#REF!</definedName>
    <definedName name="FDC_c5" localSheetId="2">#REF!</definedName>
    <definedName name="FDC_c5" localSheetId="1">#REF!</definedName>
    <definedName name="FDC_c5">#REF!</definedName>
    <definedName name="FDC_c6" localSheetId="3">#REF!</definedName>
    <definedName name="FDC_c6" localSheetId="2">#REF!</definedName>
    <definedName name="FDC_c6" localSheetId="1">#REF!</definedName>
    <definedName name="FDC_c6">#REF!</definedName>
    <definedName name="FDC_c7" localSheetId="3">#REF!</definedName>
    <definedName name="FDC_c7" localSheetId="2">#REF!</definedName>
    <definedName name="FDC_c7" localSheetId="1">#REF!</definedName>
    <definedName name="FDC_c7">#REF!</definedName>
    <definedName name="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fff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ileChart" hidden="1">#REF!</definedName>
    <definedName name="Final_Deletion" localSheetId="2">#REF!,#REF!</definedName>
    <definedName name="Final_Deletion" localSheetId="1">#REF!,#REF!</definedName>
    <definedName name="Final_Deletion">#REF!,#REF!</definedName>
    <definedName name="Financials" localSheetId="4">#REF!</definedName>
    <definedName name="Financials" localSheetId="3">#REF!</definedName>
    <definedName name="Financials" localSheetId="2">#REF!</definedName>
    <definedName name="Financials" localSheetId="1">#REF!</definedName>
    <definedName name="Financials">#REF!</definedName>
    <definedName name="Financilas" localSheetId="4">#REF!</definedName>
    <definedName name="Financilas" localSheetId="3">#REF!</definedName>
    <definedName name="Financilas" localSheetId="2">#REF!</definedName>
    <definedName name="Financilas" localSheetId="1">#REF!</definedName>
    <definedName name="Financilas">#REF!</definedName>
    <definedName name="FINBalance">#REF!</definedName>
    <definedName name="Find_Cost" localSheetId="4">#REF!</definedName>
    <definedName name="Find_Cost" localSheetId="3">#REF!</definedName>
    <definedName name="Find_Cost" localSheetId="2">#REF!</definedName>
    <definedName name="Find_Cost" localSheetId="1">#REF!</definedName>
    <definedName name="Find_Cost">#REF!</definedName>
    <definedName name="FLLRTN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owname_weekly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lux">#REF!</definedName>
    <definedName name="FNR">#N/A</definedName>
    <definedName name="Footnotes" localSheetId="3">#REF!</definedName>
    <definedName name="Footnotes" localSheetId="2">#REF!</definedName>
    <definedName name="Footnotes" localSheetId="1">#REF!</definedName>
    <definedName name="Footnotes">#REF!</definedName>
    <definedName name="forecast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2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3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1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matMaster">#N/A</definedName>
    <definedName name="FormatMod.FormatMaster">#N/A</definedName>
    <definedName name="FreeCF00" localSheetId="4">#REF!</definedName>
    <definedName name="FreeCF00" localSheetId="3">#REF!</definedName>
    <definedName name="FreeCF00" localSheetId="2">#REF!</definedName>
    <definedName name="FreeCF00" localSheetId="1">#REF!</definedName>
    <definedName name="FreeCF00">#REF!</definedName>
    <definedName name="FreeCF01" localSheetId="4">#REF!</definedName>
    <definedName name="FreeCF01" localSheetId="3">#REF!</definedName>
    <definedName name="FreeCF01" localSheetId="2">#REF!</definedName>
    <definedName name="FreeCF01" localSheetId="1">#REF!</definedName>
    <definedName name="FreeCF01">#REF!</definedName>
    <definedName name="FreeCF02" localSheetId="4">#REF!</definedName>
    <definedName name="FreeCF02" localSheetId="3">#REF!</definedName>
    <definedName name="FreeCF02" localSheetId="2">#REF!</definedName>
    <definedName name="FreeCF02" localSheetId="1">#REF!</definedName>
    <definedName name="FreeCF02">#REF!</definedName>
    <definedName name="FreeCF03" localSheetId="4">#REF!</definedName>
    <definedName name="FreeCF03" localSheetId="3">#REF!</definedName>
    <definedName name="FreeCF03" localSheetId="2">#REF!</definedName>
    <definedName name="FreeCF03" localSheetId="1">#REF!</definedName>
    <definedName name="FreeCF03">#REF!</definedName>
    <definedName name="FreeCF04" localSheetId="4">#REF!</definedName>
    <definedName name="FreeCF04" localSheetId="3">#REF!</definedName>
    <definedName name="FreeCF04" localSheetId="2">#REF!</definedName>
    <definedName name="FreeCF04" localSheetId="1">#REF!</definedName>
    <definedName name="FreeCF04">#REF!</definedName>
    <definedName name="FreeCF05" localSheetId="4">#REF!</definedName>
    <definedName name="FreeCF05" localSheetId="3">#REF!</definedName>
    <definedName name="FreeCF05" localSheetId="2">#REF!</definedName>
    <definedName name="FreeCF05" localSheetId="1">#REF!</definedName>
    <definedName name="FreeCF05">#REF!</definedName>
    <definedName name="FreeCF06" localSheetId="4">#REF!</definedName>
    <definedName name="FreeCF06" localSheetId="3">#REF!</definedName>
    <definedName name="FreeCF06" localSheetId="2">#REF!</definedName>
    <definedName name="FreeCF06" localSheetId="1">#REF!</definedName>
    <definedName name="FreeCF06">#REF!</definedName>
    <definedName name="FreeCF07" localSheetId="4">#REF!</definedName>
    <definedName name="FreeCF07" localSheetId="3">#REF!</definedName>
    <definedName name="FreeCF07" localSheetId="2">#REF!</definedName>
    <definedName name="FreeCF07" localSheetId="1">#REF!</definedName>
    <definedName name="FreeCF07">#REF!</definedName>
    <definedName name="FreeCF08" localSheetId="4">#REF!</definedName>
    <definedName name="FreeCF08" localSheetId="3">#REF!</definedName>
    <definedName name="FreeCF08" localSheetId="2">#REF!</definedName>
    <definedName name="FreeCF08" localSheetId="1">#REF!</definedName>
    <definedName name="FreeCF08">#REF!</definedName>
    <definedName name="FreeCF09" localSheetId="4">#REF!</definedName>
    <definedName name="FreeCF09" localSheetId="3">#REF!</definedName>
    <definedName name="FreeCF09" localSheetId="2">#REF!</definedName>
    <definedName name="FreeCF09" localSheetId="1">#REF!</definedName>
    <definedName name="FreeCF09">#REF!</definedName>
    <definedName name="FreeCF10" localSheetId="4">#REF!</definedName>
    <definedName name="FreeCF10" localSheetId="3">#REF!</definedName>
    <definedName name="FreeCF10" localSheetId="2">#REF!</definedName>
    <definedName name="FreeCF10" localSheetId="1">#REF!</definedName>
    <definedName name="FreeCF10">#REF!</definedName>
    <definedName name="FreeCF99" localSheetId="4">#REF!</definedName>
    <definedName name="FreeCF99" localSheetId="3">#REF!</definedName>
    <definedName name="FreeCF99" localSheetId="2">#REF!</definedName>
    <definedName name="FreeCF99" localSheetId="1">#REF!</definedName>
    <definedName name="FreeCF99">#REF!</definedName>
    <definedName name="FREIGHT">0.03</definedName>
    <definedName name="friendswood" localSheetId="4">#REF!</definedName>
    <definedName name="friendswood" localSheetId="3">#REF!</definedName>
    <definedName name="friendswood" localSheetId="2">#REF!</definedName>
    <definedName name="friendswood" localSheetId="1">#REF!</definedName>
    <definedName name="friendswood">#REF!</definedName>
    <definedName name="fsdsfafd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dsfafd_4" hidden="1">{"CSheet",#N/A,FALSE,"C";"SmCap",#N/A,FALSE,"VAL1";"GulfCoast",#N/A,FALSE,"VAL1";"nav",#N/A,FALSE,"NAV";"Summary",#N/A,FALSE,"NAV"}</definedName>
    <definedName name="FT_01">#REF!</definedName>
    <definedName name="FT_0199">#REF!</definedName>
    <definedName name="FT_10">#REF!</definedName>
    <definedName name="FT_1090">#REF!</definedName>
    <definedName name="FT_90">#REF!</definedName>
    <definedName name="FT_99">#REF!</definedName>
    <definedName name="FT_AC_RF_DIST">#REF!</definedName>
    <definedName name="FT_AC_RF_MAP_PT">#REF!</definedName>
    <definedName name="FT_BUTTON">#REF!</definedName>
    <definedName name="FT_DIST">#REF!</definedName>
    <definedName name="FuelCycle" hidden="1">{#N/A,#N/A,FALSE,"AltFuel"}</definedName>
    <definedName name="FuelCycle_1" hidden="1">{#N/A,#N/A,FALSE,"AltFuel"}</definedName>
    <definedName name="FuelCycle_1_1" hidden="1">{#N/A,#N/A,FALSE,"AltFuel"}</definedName>
    <definedName name="FuelCycle_1_2" hidden="1">{#N/A,#N/A,FALSE,"AltFuel"}</definedName>
    <definedName name="FuelCycle_1_3" hidden="1">{#N/A,#N/A,FALSE,"AltFuel"}</definedName>
    <definedName name="FuelCycle_2" hidden="1">{#N/A,#N/A,FALSE,"AltFuel"}</definedName>
    <definedName name="FuelCycle_2_1" hidden="1">{#N/A,#N/A,FALSE,"AltFuel"}</definedName>
    <definedName name="FuelCycle_2_2" hidden="1">{#N/A,#N/A,FALSE,"AltFuel"}</definedName>
    <definedName name="FuelCycle_2_3" hidden="1">{#N/A,#N/A,FALSE,"AltFuel"}</definedName>
    <definedName name="FuelCycle_3" hidden="1">{#N/A,#N/A,FALSE,"AltFuel"}</definedName>
    <definedName name="FuelCycle_3_1" hidden="1">{#N/A,#N/A,FALSE,"AltFuel"}</definedName>
    <definedName name="FuelCycle_3_2" hidden="1">{#N/A,#N/A,FALSE,"AltFuel"}</definedName>
    <definedName name="FuelCycle_3_3" hidden="1">{#N/A,#N/A,FALSE,"AltFuel"}</definedName>
    <definedName name="FuelCycle_4" hidden="1">{#N/A,#N/A,FALSE,"AltFuel"}</definedName>
    <definedName name="FuelCycle_5" hidden="1">{#N/A,#N/A,FALSE,"AltFuel"}</definedName>
    <definedName name="FY_93">#REF!</definedName>
    <definedName name="FY_94">#REF!</definedName>
    <definedName name="GA_perbbl" localSheetId="3">#REF!</definedName>
    <definedName name="GA_perbbl" localSheetId="2">#REF!</definedName>
    <definedName name="GA_perbbl" localSheetId="1">#REF!</definedName>
    <definedName name="GA_perbbl">#REF!</definedName>
    <definedName name="GA_red" localSheetId="3">#REF!</definedName>
    <definedName name="GA_red" localSheetId="2">#REF!</definedName>
    <definedName name="GA_red" localSheetId="1">#REF!</definedName>
    <definedName name="GA_red">#REF!</definedName>
    <definedName name="GABDGT">#REF!</definedName>
    <definedName name="GAExp">#REF!</definedName>
    <definedName name="GAExpP">#REF!</definedName>
    <definedName name="GAFIRST">#REF!</definedName>
    <definedName name="GandA00" localSheetId="4">#REF!</definedName>
    <definedName name="GandA00" localSheetId="3">#REF!</definedName>
    <definedName name="GandA00" localSheetId="2">#REF!</definedName>
    <definedName name="GandA00" localSheetId="1">#REF!</definedName>
    <definedName name="GandA00">#REF!</definedName>
    <definedName name="GandA01" localSheetId="4">#REF!</definedName>
    <definedName name="GandA01" localSheetId="3">#REF!</definedName>
    <definedName name="GandA01" localSheetId="2">#REF!</definedName>
    <definedName name="GandA01" localSheetId="1">#REF!</definedName>
    <definedName name="GandA01">#REF!</definedName>
    <definedName name="GandA02" localSheetId="4">#REF!</definedName>
    <definedName name="GandA02" localSheetId="3">#REF!</definedName>
    <definedName name="GandA02" localSheetId="2">#REF!</definedName>
    <definedName name="GandA02" localSheetId="1">#REF!</definedName>
    <definedName name="GandA02">#REF!</definedName>
    <definedName name="GandA03" localSheetId="4">#REF!</definedName>
    <definedName name="GandA03" localSheetId="3">#REF!</definedName>
    <definedName name="GandA03" localSheetId="2">#REF!</definedName>
    <definedName name="GandA03" localSheetId="1">#REF!</definedName>
    <definedName name="GandA03">#REF!</definedName>
    <definedName name="GandA04" localSheetId="4">#REF!</definedName>
    <definedName name="GandA04" localSheetId="3">#REF!</definedName>
    <definedName name="GandA04" localSheetId="2">#REF!</definedName>
    <definedName name="GandA04" localSheetId="1">#REF!</definedName>
    <definedName name="GandA04">#REF!</definedName>
    <definedName name="GandA05" localSheetId="4">#REF!</definedName>
    <definedName name="GandA05" localSheetId="3">#REF!</definedName>
    <definedName name="GandA05" localSheetId="2">#REF!</definedName>
    <definedName name="GandA05" localSheetId="1">#REF!</definedName>
    <definedName name="GandA05">#REF!</definedName>
    <definedName name="GandA06" localSheetId="4">#REF!</definedName>
    <definedName name="GandA06" localSheetId="3">#REF!</definedName>
    <definedName name="GandA06" localSheetId="2">#REF!</definedName>
    <definedName name="GandA06" localSheetId="1">#REF!</definedName>
    <definedName name="GandA06">#REF!</definedName>
    <definedName name="GandA07" localSheetId="4">#REF!</definedName>
    <definedName name="GandA07" localSheetId="3">#REF!</definedName>
    <definedName name="GandA07" localSheetId="2">#REF!</definedName>
    <definedName name="GandA07" localSheetId="1">#REF!</definedName>
    <definedName name="GandA07">#REF!</definedName>
    <definedName name="GandA08" localSheetId="4">#REF!</definedName>
    <definedName name="GandA08" localSheetId="3">#REF!</definedName>
    <definedName name="GandA08" localSheetId="2">#REF!</definedName>
    <definedName name="GandA08" localSheetId="1">#REF!</definedName>
    <definedName name="GandA08">#REF!</definedName>
    <definedName name="GandA09" localSheetId="4">#REF!</definedName>
    <definedName name="GandA09" localSheetId="3">#REF!</definedName>
    <definedName name="GandA09" localSheetId="2">#REF!</definedName>
    <definedName name="GandA09" localSheetId="1">#REF!</definedName>
    <definedName name="GandA09">#REF!</definedName>
    <definedName name="GandA10" localSheetId="4">#REF!</definedName>
    <definedName name="GandA10" localSheetId="3">#REF!</definedName>
    <definedName name="GandA10" localSheetId="2">#REF!</definedName>
    <definedName name="GandA10" localSheetId="1">#REF!</definedName>
    <definedName name="GandA10">#REF!</definedName>
    <definedName name="GandA99" localSheetId="4">#REF!</definedName>
    <definedName name="GandA99" localSheetId="3">#REF!</definedName>
    <definedName name="GandA99" localSheetId="2">#REF!</definedName>
    <definedName name="GandA99" localSheetId="1">#REF!</definedName>
    <definedName name="GandA99">#REF!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">#REF!</definedName>
    <definedName name="gas_conversion">#REF!</definedName>
    <definedName name="gas_res_o2">#REF!</definedName>
    <definedName name="gas_res_u">#REF!</definedName>
    <definedName name="GASECOND">#REF!</definedName>
    <definedName name="GasP">#REF!</definedName>
    <definedName name="GasPrice">#REF!</definedName>
    <definedName name="GasRate00" localSheetId="4">#REF!</definedName>
    <definedName name="GasRate00" localSheetId="3">#REF!</definedName>
    <definedName name="GasRate00" localSheetId="2">#REF!</definedName>
    <definedName name="GasRate00" localSheetId="1">#REF!</definedName>
    <definedName name="GasRate00">#REF!</definedName>
    <definedName name="GasRate01" localSheetId="4">#REF!</definedName>
    <definedName name="GasRate01" localSheetId="3">#REF!</definedName>
    <definedName name="GasRate01" localSheetId="2">#REF!</definedName>
    <definedName name="GasRate01" localSheetId="1">#REF!</definedName>
    <definedName name="GasRate01">#REF!</definedName>
    <definedName name="GasRate02" localSheetId="4">#REF!</definedName>
    <definedName name="GasRate02" localSheetId="3">#REF!</definedName>
    <definedName name="GasRate02" localSheetId="2">#REF!</definedName>
    <definedName name="GasRate02" localSheetId="1">#REF!</definedName>
    <definedName name="GasRate02">#REF!</definedName>
    <definedName name="GasRate03" localSheetId="4">#REF!</definedName>
    <definedName name="GasRate03" localSheetId="3">#REF!</definedName>
    <definedName name="GasRate03" localSheetId="2">#REF!</definedName>
    <definedName name="GasRate03" localSheetId="1">#REF!</definedName>
    <definedName name="GasRate03">#REF!</definedName>
    <definedName name="GasRate04" localSheetId="4">#REF!</definedName>
    <definedName name="GasRate04" localSheetId="3">#REF!</definedName>
    <definedName name="GasRate04" localSheetId="2">#REF!</definedName>
    <definedName name="GasRate04" localSheetId="1">#REF!</definedName>
    <definedName name="GasRate04">#REF!</definedName>
    <definedName name="GasRate05" localSheetId="4">#REF!</definedName>
    <definedName name="GasRate05" localSheetId="3">#REF!</definedName>
    <definedName name="GasRate05" localSheetId="2">#REF!</definedName>
    <definedName name="GasRate05" localSheetId="1">#REF!</definedName>
    <definedName name="GasRate05">#REF!</definedName>
    <definedName name="GasRate06" localSheetId="4">#REF!</definedName>
    <definedName name="GasRate06" localSheetId="3">#REF!</definedName>
    <definedName name="GasRate06" localSheetId="2">#REF!</definedName>
    <definedName name="GasRate06" localSheetId="1">#REF!</definedName>
    <definedName name="GasRate06">#REF!</definedName>
    <definedName name="GasRate07" localSheetId="4">#REF!</definedName>
    <definedName name="GasRate07" localSheetId="3">#REF!</definedName>
    <definedName name="GasRate07" localSheetId="2">#REF!</definedName>
    <definedName name="GasRate07" localSheetId="1">#REF!</definedName>
    <definedName name="GasRate07">#REF!</definedName>
    <definedName name="GasRate08" localSheetId="4">#REF!</definedName>
    <definedName name="GasRate08" localSheetId="3">#REF!</definedName>
    <definedName name="GasRate08" localSheetId="2">#REF!</definedName>
    <definedName name="GasRate08" localSheetId="1">#REF!</definedName>
    <definedName name="GasRate08">#REF!</definedName>
    <definedName name="GasRate09" localSheetId="4">#REF!</definedName>
    <definedName name="GasRate09" localSheetId="3">#REF!</definedName>
    <definedName name="GasRate09" localSheetId="2">#REF!</definedName>
    <definedName name="GasRate09" localSheetId="1">#REF!</definedName>
    <definedName name="GasRate09">#REF!</definedName>
    <definedName name="GasRate10" localSheetId="4">#REF!</definedName>
    <definedName name="GasRate10" localSheetId="3">#REF!</definedName>
    <definedName name="GasRate10" localSheetId="2">#REF!</definedName>
    <definedName name="GasRate10" localSheetId="1">#REF!</definedName>
    <definedName name="GasRate10">#REF!</definedName>
    <definedName name="GasRate99" localSheetId="4">#REF!</definedName>
    <definedName name="GasRate99" localSheetId="3">#REF!</definedName>
    <definedName name="GasRate99" localSheetId="2">#REF!</definedName>
    <definedName name="GasRate99" localSheetId="1">#REF!</definedName>
    <definedName name="GasRate99">#REF!</definedName>
    <definedName name="GasRev00" localSheetId="4">#REF!</definedName>
    <definedName name="GasRev00" localSheetId="3">#REF!</definedName>
    <definedName name="GasRev00" localSheetId="2">#REF!</definedName>
    <definedName name="GasRev00" localSheetId="1">#REF!</definedName>
    <definedName name="GasRev00">#REF!</definedName>
    <definedName name="GasRev01" localSheetId="4">#REF!</definedName>
    <definedName name="GasRev01" localSheetId="3">#REF!</definedName>
    <definedName name="GasRev01" localSheetId="2">#REF!</definedName>
    <definedName name="GasRev01" localSheetId="1">#REF!</definedName>
    <definedName name="GasRev01">#REF!</definedName>
    <definedName name="GasRev02" localSheetId="4">#REF!</definedName>
    <definedName name="GasRev02" localSheetId="3">#REF!</definedName>
    <definedName name="GasRev02" localSheetId="2">#REF!</definedName>
    <definedName name="GasRev02" localSheetId="1">#REF!</definedName>
    <definedName name="GasRev02">#REF!</definedName>
    <definedName name="GasRev03" localSheetId="4">#REF!</definedName>
    <definedName name="GasRev03" localSheetId="3">#REF!</definedName>
    <definedName name="GasRev03" localSheetId="2">#REF!</definedName>
    <definedName name="GasRev03" localSheetId="1">#REF!</definedName>
    <definedName name="GasRev03">#REF!</definedName>
    <definedName name="GasRev04" localSheetId="4">#REF!</definedName>
    <definedName name="GasRev04" localSheetId="3">#REF!</definedName>
    <definedName name="GasRev04" localSheetId="2">#REF!</definedName>
    <definedName name="GasRev04" localSheetId="1">#REF!</definedName>
    <definedName name="GasRev04">#REF!</definedName>
    <definedName name="GasRev05" localSheetId="4">#REF!</definedName>
    <definedName name="GasRev05" localSheetId="3">#REF!</definedName>
    <definedName name="GasRev05" localSheetId="2">#REF!</definedName>
    <definedName name="GasRev05" localSheetId="1">#REF!</definedName>
    <definedName name="GasRev05">#REF!</definedName>
    <definedName name="GasRev06" localSheetId="4">#REF!</definedName>
    <definedName name="GasRev06" localSheetId="3">#REF!</definedName>
    <definedName name="GasRev06" localSheetId="2">#REF!</definedName>
    <definedName name="GasRev06" localSheetId="1">#REF!</definedName>
    <definedName name="GasRev06">#REF!</definedName>
    <definedName name="GasRev07" localSheetId="4">#REF!</definedName>
    <definedName name="GasRev07" localSheetId="3">#REF!</definedName>
    <definedName name="GasRev07" localSheetId="2">#REF!</definedName>
    <definedName name="GasRev07" localSheetId="1">#REF!</definedName>
    <definedName name="GasRev07">#REF!</definedName>
    <definedName name="GasRev08" localSheetId="4">#REF!</definedName>
    <definedName name="GasRev08" localSheetId="3">#REF!</definedName>
    <definedName name="GasRev08" localSheetId="2">#REF!</definedName>
    <definedName name="GasRev08" localSheetId="1">#REF!</definedName>
    <definedName name="GasRev08">#REF!</definedName>
    <definedName name="GasRev09" localSheetId="4">#REF!</definedName>
    <definedName name="GasRev09" localSheetId="3">#REF!</definedName>
    <definedName name="GasRev09" localSheetId="2">#REF!</definedName>
    <definedName name="GasRev09" localSheetId="1">#REF!</definedName>
    <definedName name="GasRev09">#REF!</definedName>
    <definedName name="GasRev10" localSheetId="4">#REF!</definedName>
    <definedName name="GasRev10" localSheetId="3">#REF!</definedName>
    <definedName name="GasRev10" localSheetId="2">#REF!</definedName>
    <definedName name="GasRev10" localSheetId="1">#REF!</definedName>
    <definedName name="GasRev10">#REF!</definedName>
    <definedName name="GasRev99" localSheetId="4">#REF!</definedName>
    <definedName name="GasRev99" localSheetId="3">#REF!</definedName>
    <definedName name="GasRev99" localSheetId="2">#REF!</definedName>
    <definedName name="GasRev99" localSheetId="1">#REF!</definedName>
    <definedName name="GasRev99">#REF!</definedName>
    <definedName name="GasShrink">#REF!</definedName>
    <definedName name="gdfgdf">{"'Consolidated Inventory'!$A$1:$O$187"}</definedName>
    <definedName name="gdfgdf_1">{"'Consolidated Inventory'!$A$1:$O$187"}</definedName>
    <definedName name="gdfgdf_2">{"'Consolidated Inventory'!$A$1:$O$187"}</definedName>
    <definedName name="gdfgdf_3">{"'Consolidated Inventory'!$A$1:$O$187"}</definedName>
    <definedName name="gdfgdf_4">{"'Consolidated Inventory'!$A$1:$O$187"}</definedName>
    <definedName name="gdfgfdg">{"'Consolidated Inventory'!$A$1:$O$187"}</definedName>
    <definedName name="gdfgfdg_1">{"'Consolidated Inventory'!$A$1:$O$187"}</definedName>
    <definedName name="gdfgfdg_2">{"'Consolidated Inventory'!$A$1:$O$187"}</definedName>
    <definedName name="gdfgfdg_3">{"'Consolidated Inventory'!$A$1:$O$187"}</definedName>
    <definedName name="gdfgfdg_4">{"'Consolidated Inventory'!$A$1:$O$187"}</definedName>
    <definedName name="gdfhd">{"'Consolidated Inventory'!$A$1:$O$187"}</definedName>
    <definedName name="gdfhd_1">{"'Consolidated Inventory'!$A$1:$O$187"}</definedName>
    <definedName name="gdfhd_2">{"'Consolidated Inventory'!$A$1:$O$187"}</definedName>
    <definedName name="gdfhd_3">{"'Consolidated Inventory'!$A$1:$O$187"}</definedName>
    <definedName name="gdfhd_4">{"'Consolidated Inventory'!$A$1:$O$187"}</definedName>
    <definedName name="General_Shrink">#REF!</definedName>
    <definedName name="GEO_GUR">#REF!</definedName>
    <definedName name="gfh" hidden="1">{"CSheet",#N/A,FALSE,"C";"SmCap",#N/A,FALSE,"VAL1";"GulfCoast",#N/A,FALSE,"VAL1";"nav",#N/A,FALSE,"NAV";"Summary",#N/A,FALSE,"NAV"}</definedName>
    <definedName name="gfh_1" hidden="1">{"CSheet",#N/A,FALSE,"C";"SmCap",#N/A,FALSE,"VAL1";"GulfCoast",#N/A,FALSE,"VAL1";"nav",#N/A,FALSE,"NAV";"Summary",#N/A,FALSE,"NAV"}</definedName>
    <definedName name="gfh_2" hidden="1">{"CSheet",#N/A,FALSE,"C";"SmCap",#N/A,FALSE,"VAL1";"GulfCoast",#N/A,FALSE,"VAL1";"nav",#N/A,FALSE,"NAV";"Summary",#N/A,FALSE,"NAV"}</definedName>
    <definedName name="gfh_3" hidden="1">{"CSheet",#N/A,FALSE,"C";"SmCap",#N/A,FALSE,"VAL1";"GulfCoast",#N/A,FALSE,"VAL1";"nav",#N/A,FALSE,"NAV";"Summary",#N/A,FALSE,"NAV"}</definedName>
    <definedName name="gfh_4" hidden="1">{"CSheet",#N/A,FALSE,"C";"SmCap",#N/A,FALSE,"VAL1";"GulfCoast",#N/A,FALSE,"VAL1";"nav",#N/A,FALSE,"NAV";"Summary",#N/A,FALSE,"NAV"}</definedName>
    <definedName name="GG">#REF!</definedName>
    <definedName name="GGP">#REF!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j" hidden="1">{"CSheet",#N/A,FALSE,"C";"SmCap",#N/A,FALSE,"VAL1";"GulfCoast",#N/A,FALSE,"VAL1";"nav",#N/A,FALSE,"NAV";"Summary",#N/A,FALSE,"NAV"}</definedName>
    <definedName name="ghj_1" hidden="1">{"CSheet",#N/A,FALSE,"C";"SmCap",#N/A,FALSE,"VAL1";"GulfCoast",#N/A,FALSE,"VAL1";"nav",#N/A,FALSE,"NAV";"Summary",#N/A,FALSE,"NAV"}</definedName>
    <definedName name="ghj_2" hidden="1">{"CSheet",#N/A,FALSE,"C";"SmCap",#N/A,FALSE,"VAL1";"GulfCoast",#N/A,FALSE,"VAL1";"nav",#N/A,FALSE,"NAV";"Summary",#N/A,FALSE,"NAV"}</definedName>
    <definedName name="ghj_3" hidden="1">{"CSheet",#N/A,FALSE,"C";"SmCap",#N/A,FALSE,"VAL1";"GulfCoast",#N/A,FALSE,"VAL1";"nav",#N/A,FALSE,"NAV";"Summary",#N/A,FALSE,"NAV"}</definedName>
    <definedName name="ghj_4" hidden="1">{"CSheet",#N/A,FALSE,"C";"SmCap",#N/A,FALSE,"VAL1";"GulfCoast",#N/A,FALSE,"VAL1";"nav",#N/A,FALSE,"NAV";"Summary",#N/A,FALSE,"NAV"}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illock" localSheetId="4">#REF!</definedName>
    <definedName name="gillock" localSheetId="3">#REF!</definedName>
    <definedName name="gillock" localSheetId="2">#REF!</definedName>
    <definedName name="gillock" localSheetId="1">#REF!</definedName>
    <definedName name="gillock">#REF!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io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LSA">#REF!</definedName>
    <definedName name="GLSAP">#REF!</definedName>
    <definedName name="Goodwill">#REF!</definedName>
    <definedName name="GRAHAM">#REF!</definedName>
    <definedName name="GRAPH_TITLE">#REF!</definedName>
    <definedName name="GRAPH9">#REF!</definedName>
    <definedName name="GraphbuildingMod.ChangeTicker">#N/A</definedName>
    <definedName name="GraphbuildingMod.editgraph">#N/A</definedName>
    <definedName name="GraphbuildingMod.ExportData">#N/A</definedName>
    <definedName name="GraphbuildingMod.LayoutSet">#N/A</definedName>
    <definedName name="GraphbuildingMod.PasteGraph">#N/A</definedName>
    <definedName name="GraphbuildingMod.PrintPreview">#N/A</definedName>
    <definedName name="GraphbuildingMod.ShowData">#N/A</definedName>
    <definedName name="GraphbuildingMod.ShowGraph">#N/A</definedName>
    <definedName name="GraphCompBuild">#N/A</definedName>
    <definedName name="Graphexitmsg">#N/A</definedName>
    <definedName name="GraphIntroMod.exitmsg">#N/A</definedName>
    <definedName name="GraphIntroMod.Graphexitmsg">#N/A</definedName>
    <definedName name="greenslake" localSheetId="4">#REF!</definedName>
    <definedName name="greenslake" localSheetId="3">#REF!</definedName>
    <definedName name="greenslake" localSheetId="2">#REF!</definedName>
    <definedName name="greenslake" localSheetId="1">#REF!</definedName>
    <definedName name="greenslake">#REF!</definedName>
    <definedName name="GRI" localSheetId="2">#REF!</definedName>
    <definedName name="GRI" localSheetId="1">#REF!</definedName>
    <definedName name="GRI">#REF!</definedName>
    <definedName name="GRID9">#REF!</definedName>
    <definedName name="GROSS_PROFIT">#REF!</definedName>
    <definedName name="GrossHV">#REF!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t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UR_DIST">#REF!</definedName>
    <definedName name="GUR_GRAPH9">#REF!</definedName>
    <definedName name="GUR_MAP_PT">#REF!</definedName>
    <definedName name="GUR_MEAN_PT">#REF!</definedName>
    <definedName name="Guy" localSheetId="4">#REF!</definedName>
    <definedName name="Guy" localSheetId="3">#REF!</definedName>
    <definedName name="Guy" localSheetId="2">#REF!</definedName>
    <definedName name="Guy" localSheetId="1">#REF!</definedName>
    <definedName name="Guy">#REF!</definedName>
    <definedName name="GWI" localSheetId="2">#REF!</definedName>
    <definedName name="GWI" localSheetId="1">#REF!</definedName>
    <definedName name="GWI">#REF!</definedName>
    <definedName name="gyhui" hidden="1">{"CSheet",#N/A,FALSE,"C";"SmCap",#N/A,FALSE,"VAL1";"GulfCoast",#N/A,FALSE,"VAL1";"nav",#N/A,FALSE,"NAV";"Summary",#N/A,FALSE,"NAV"}</definedName>
    <definedName name="gyhui_1" hidden="1">{"CSheet",#N/A,FALSE,"C";"SmCap",#N/A,FALSE,"VAL1";"GulfCoast",#N/A,FALSE,"VAL1";"nav",#N/A,FALSE,"NAV";"Summary",#N/A,FALSE,"NAV"}</definedName>
    <definedName name="gyhui_2" hidden="1">{"CSheet",#N/A,FALSE,"C";"SmCap",#N/A,FALSE,"VAL1";"GulfCoast",#N/A,FALSE,"VAL1";"nav",#N/A,FALSE,"NAV";"Summary",#N/A,FALSE,"NAV"}</definedName>
    <definedName name="gyhui_3" hidden="1">{"CSheet",#N/A,FALSE,"C";"SmCap",#N/A,FALSE,"VAL1";"GulfCoast",#N/A,FALSE,"VAL1";"nav",#N/A,FALSE,"NAV";"Summary",#N/A,FALSE,"NAV"}</definedName>
    <definedName name="gyhui_4" hidden="1">{"CSheet",#N/A,FALSE,"C";"SmCap",#N/A,FALSE,"VAL1";"GulfCoast",#N/A,FALSE,"VAL1";"nav",#N/A,FALSE,"NAV";"Summary",#N/A,FALSE,"NAV"}</definedName>
    <definedName name="H">#REF!</definedName>
    <definedName name="HALLIE" localSheetId="4">#REF!</definedName>
    <definedName name="HALLIE" localSheetId="3">#REF!</definedName>
    <definedName name="HALLIE" localSheetId="2">#REF!</definedName>
    <definedName name="HALLIE" localSheetId="1">#REF!</definedName>
    <definedName name="HALLIE">#REF!</definedName>
    <definedName name="happy" hidden="1">{"Page1",#N/A,FALSE,"CompCo";"Page2",#N/A,FALSE,"CompCo"}</definedName>
    <definedName name="happy_1" hidden="1">{"Page1",#N/A,FALSE,"CompCo";"Page2",#N/A,FALSE,"CompCo"}</definedName>
    <definedName name="happy_1_1" hidden="1">{"Page1",#N/A,FALSE,"CompCo";"Page2",#N/A,FALSE,"CompCo"}</definedName>
    <definedName name="happy_1_1_1" hidden="1">{"Page1",#N/A,FALSE,"CompCo";"Page2",#N/A,FALSE,"CompCo"}</definedName>
    <definedName name="happy_1_1_2" hidden="1">{"Page1",#N/A,FALSE,"CompCo";"Page2",#N/A,FALSE,"CompCo"}</definedName>
    <definedName name="happy_1_1_3" hidden="1">{"Page1",#N/A,FALSE,"CompCo";"Page2",#N/A,FALSE,"CompCo"}</definedName>
    <definedName name="happy_1_2" hidden="1">{"Page1",#N/A,FALSE,"CompCo";"Page2",#N/A,FALSE,"CompCo"}</definedName>
    <definedName name="happy_1_2_1" hidden="1">{"Page1",#N/A,FALSE,"CompCo";"Page2",#N/A,FALSE,"CompCo"}</definedName>
    <definedName name="happy_1_2_2" hidden="1">{"Page1",#N/A,FALSE,"CompCo";"Page2",#N/A,FALSE,"CompCo"}</definedName>
    <definedName name="happy_1_2_3" hidden="1">{"Page1",#N/A,FALSE,"CompCo";"Page2",#N/A,FALSE,"CompCo"}</definedName>
    <definedName name="happy_1_3" hidden="1">{"Page1",#N/A,FALSE,"CompCo";"Page2",#N/A,FALSE,"CompCo"}</definedName>
    <definedName name="happy_1_3_1" hidden="1">{"Page1",#N/A,FALSE,"CompCo";"Page2",#N/A,FALSE,"CompCo"}</definedName>
    <definedName name="happy_1_3_2" hidden="1">{"Page1",#N/A,FALSE,"CompCo";"Page2",#N/A,FALSE,"CompCo"}</definedName>
    <definedName name="happy_1_3_3" hidden="1">{"Page1",#N/A,FALSE,"CompCo";"Page2",#N/A,FALSE,"CompCo"}</definedName>
    <definedName name="happy_1_4" hidden="1">{"Page1",#N/A,FALSE,"CompCo";"Page2",#N/A,FALSE,"CompCo"}</definedName>
    <definedName name="happy_1_5" hidden="1">{"Page1",#N/A,FALSE,"CompCo";"Page2",#N/A,FALSE,"CompCo"}</definedName>
    <definedName name="happy_2" hidden="1">{"Page1",#N/A,FALSE,"CompCo";"Page2",#N/A,FALSE,"CompCo"}</definedName>
    <definedName name="happy_2_1" hidden="1">{"Page1",#N/A,FALSE,"CompCo";"Page2",#N/A,FALSE,"CompCo"}</definedName>
    <definedName name="happy_2_2" hidden="1">{"Page1",#N/A,FALSE,"CompCo";"Page2",#N/A,FALSE,"CompCo"}</definedName>
    <definedName name="happy_2_3" hidden="1">{"Page1",#N/A,FALSE,"CompCo";"Page2",#N/A,FALSE,"CompCo"}</definedName>
    <definedName name="happy_3" hidden="1">{"Page1",#N/A,FALSE,"CompCo";"Page2",#N/A,FALSE,"CompCo"}</definedName>
    <definedName name="happy_3_1" hidden="1">{"Page1",#N/A,FALSE,"CompCo";"Page2",#N/A,FALSE,"CompCo"}</definedName>
    <definedName name="happy_3_2" hidden="1">{"Page1",#N/A,FALSE,"CompCo";"Page2",#N/A,FALSE,"CompCo"}</definedName>
    <definedName name="happy_3_3" hidden="1">{"Page1",#N/A,FALSE,"CompCo";"Page2",#N/A,FALSE,"CompCo"}</definedName>
    <definedName name="happy_4" hidden="1">{"Page1",#N/A,FALSE,"CompCo";"Page2",#N/A,FALSE,"CompCo"}</definedName>
    <definedName name="happy_4_1" hidden="1">{"Page1",#N/A,FALSE,"CompCo";"Page2",#N/A,FALSE,"CompCo"}</definedName>
    <definedName name="happy_4_2" hidden="1">{"Page1",#N/A,FALSE,"CompCo";"Page2",#N/A,FALSE,"CompCo"}</definedName>
    <definedName name="happy_4_3" hidden="1">{"Page1",#N/A,FALSE,"CompCo";"Page2",#N/A,FALSE,"CompCo"}</definedName>
    <definedName name="happy_5" hidden="1">{"Page1",#N/A,FALSE,"CompCo";"Page2",#N/A,FALSE,"CompCo"}</definedName>
    <definedName name="hardeman" localSheetId="4">#REF!</definedName>
    <definedName name="hardeman" localSheetId="3">#REF!</definedName>
    <definedName name="hardeman" localSheetId="2">#REF!</definedName>
    <definedName name="hardeman" localSheetId="1">#REF!</definedName>
    <definedName name="hardeman">#REF!</definedName>
    <definedName name="hathawayphase3" localSheetId="4">#REF!</definedName>
    <definedName name="hathawayphase3" localSheetId="3">#REF!</definedName>
    <definedName name="hathawayphase3" localSheetId="2">#REF!</definedName>
    <definedName name="hathawayphase3" localSheetId="1">#REF!</definedName>
    <definedName name="hathawayphase3">#REF!</definedName>
    <definedName name="HeaderFormat">#N/A</definedName>
    <definedName name="Hedging" localSheetId="4">#REF!</definedName>
    <definedName name="Hedging" localSheetId="3">#REF!</definedName>
    <definedName name="Hedging" localSheetId="2">#REF!</definedName>
    <definedName name="Hedging" localSheetId="1">#REF!</definedName>
    <definedName name="Hedging">#REF!</definedName>
    <definedName name="help" hidden="1">{#N/A,#N/A,FALSE,"VP";#N/A,#N/A,FALSE,"TREND"}</definedName>
    <definedName name="help_1" hidden="1">{#N/A,#N/A,FALSE,"VP";#N/A,#N/A,FALSE,"TREND"}</definedName>
    <definedName name="help_1_1" hidden="1">{#N/A,#N/A,FALSE,"VP";#N/A,#N/A,FALSE,"TREND"}</definedName>
    <definedName name="help_1_2" hidden="1">{#N/A,#N/A,FALSE,"VP";#N/A,#N/A,FALSE,"TREND"}</definedName>
    <definedName name="help_1_3" hidden="1">{#N/A,#N/A,FALSE,"VP";#N/A,#N/A,FALSE,"TREND"}</definedName>
    <definedName name="help_2" hidden="1">{#N/A,#N/A,FALSE,"VP";#N/A,#N/A,FALSE,"TREND"}</definedName>
    <definedName name="help_2_1" hidden="1">{#N/A,#N/A,FALSE,"VP";#N/A,#N/A,FALSE,"TREND"}</definedName>
    <definedName name="help_2_2" hidden="1">{#N/A,#N/A,FALSE,"VP";#N/A,#N/A,FALSE,"TREND"}</definedName>
    <definedName name="help_2_3" hidden="1">{#N/A,#N/A,FALSE,"VP";#N/A,#N/A,FALSE,"TREND"}</definedName>
    <definedName name="help_3" hidden="1">{#N/A,#N/A,FALSE,"VP";#N/A,#N/A,FALSE,"TREND"}</definedName>
    <definedName name="help_3_1" hidden="1">{#N/A,#N/A,FALSE,"VP";#N/A,#N/A,FALSE,"TREND"}</definedName>
    <definedName name="help_3_2" hidden="1">{#N/A,#N/A,FALSE,"VP";#N/A,#N/A,FALSE,"TREND"}</definedName>
    <definedName name="help_3_3" hidden="1">{#N/A,#N/A,FALSE,"VP";#N/A,#N/A,FALSE,"TREND"}</definedName>
    <definedName name="help_4" hidden="1">{#N/A,#N/A,FALSE,"VP";#N/A,#N/A,FALSE,"TREND"}</definedName>
    <definedName name="help_5" hidden="1">{#N/A,#N/A,FALSE,"VP";#N/A,#N/A,FALSE,"TREND"}</definedName>
    <definedName name="HelpTest">#N/A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g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n.Delete015" hidden="1">#REF!,#REF!,#REF!,#REF!,#REF!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PDI" localSheetId="3">#REF!</definedName>
    <definedName name="HPDI" localSheetId="2">#REF!</definedName>
    <definedName name="HPDI" localSheetId="1">#REF!</definedName>
    <definedName name="HPDI">#REF!</definedName>
    <definedName name="HTML_CodePage" hidden="1">949</definedName>
    <definedName name="HTML_Control" hidden="1">{"'IS'!$B$2:$AI$23"}</definedName>
    <definedName name="HTML_Control_1" hidden="1">{"'IS'!$B$2:$AI$23"}</definedName>
    <definedName name="HTML_Control_1_1" hidden="1">{"'IS'!$B$2:$AI$23"}</definedName>
    <definedName name="HTML_Control_1_2" hidden="1">{"'IS'!$B$2:$AI$23"}</definedName>
    <definedName name="HTML_Control_1_3" hidden="1">{"'IS'!$B$2:$AI$23"}</definedName>
    <definedName name="HTML_Control_2" hidden="1">{"'IS'!$B$2:$AI$23"}</definedName>
    <definedName name="HTML_Control_2_1" hidden="1">{"'IS'!$B$2:$AI$23"}</definedName>
    <definedName name="HTML_Control_2_2" hidden="1">{"'IS'!$B$2:$AI$23"}</definedName>
    <definedName name="HTML_Control_2_3" hidden="1">{"'IS'!$B$2:$AI$23"}</definedName>
    <definedName name="HTML_Control_3" hidden="1">{"'IS'!$B$2:$AI$23"}</definedName>
    <definedName name="HTML_Control_3_1" hidden="1">{"'IS'!$B$2:$AI$23"}</definedName>
    <definedName name="HTML_Control_3_2" hidden="1">{"'IS'!$B$2:$AI$23"}</definedName>
    <definedName name="HTML_Control_3_3" hidden="1">{"'IS'!$B$2:$AI$23"}</definedName>
    <definedName name="HTML_Control_4" hidden="1">{"'IS'!$B$2:$AI$23"}</definedName>
    <definedName name="HTML_Control_5" hidden="1">{"'IS'!$B$2:$AI$23"}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"D:\내문서\MyHTML.htm"</definedName>
    <definedName name="HTML_PathTemplate" hidden="1">"Z:\gochart.htm"</definedName>
    <definedName name="HTML_Title" hidden="1">"diamonds"</definedName>
    <definedName name="HTML1_10" hidden="1">""</definedName>
    <definedName name="HTML1_11" hidden="1">1</definedName>
    <definedName name="HTML1_12" hidden="1">"F:\USERS\ECON\Census95\Int\T9ST.htm"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2_10" hidden="1">""</definedName>
    <definedName name="HTML2_11" hidden="1">1</definedName>
    <definedName name="HTML2_12" hidden="1">"F:\USERS\ECON\Census95\Int\T9ST.htm"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0" hidden="1">""</definedName>
    <definedName name="HTML3_11" hidden="1">1</definedName>
    <definedName name="HTML3_12" hidden="1">"F:\USERS\ECON\Census95\Int\T9st.htm"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Count" hidden="1">3</definedName>
    <definedName name="hu" hidden="1">{"Total",#N/A,FALSE,"Six Fields";"PDP",#N/A,FALSE,"Six Fields";"PNP",#N/A,FALSE,"Six Fields";"PUD",#N/A,FALSE,"Six Fields";"Prob",#N/A,FALSE,"Six Fields"}</definedName>
    <definedName name="hu_1" hidden="1">{"Total",#N/A,FALSE,"Six Fields";"PDP",#N/A,FALSE,"Six Fields";"PNP",#N/A,FALSE,"Six Fields";"PUD",#N/A,FALSE,"Six Fields";"Prob",#N/A,FALSE,"Six Fields"}</definedName>
    <definedName name="hu_2" hidden="1">{"Total",#N/A,FALSE,"Six Fields";"PDP",#N/A,FALSE,"Six Fields";"PNP",#N/A,FALSE,"Six Fields";"PUD",#N/A,FALSE,"Six Fields";"Prob",#N/A,FALSE,"Six Fields"}</definedName>
    <definedName name="hu_3" hidden="1">{"Total",#N/A,FALSE,"Six Fields";"PDP",#N/A,FALSE,"Six Fields";"PNP",#N/A,FALSE,"Six Fields";"PUD",#N/A,FALSE,"Six Fields";"Prob",#N/A,FALSE,"Six Fields"}</definedName>
    <definedName name="hu_4" hidden="1">{"Total",#N/A,FALSE,"Six Fields";"PDP",#N/A,FALSE,"Six Fields";"PNP",#N/A,FALSE,"Six Fields";"PUD",#N/A,FALSE,"Six Fields";"Prob",#N/A,FALSE,"Six Fields"}</definedName>
    <definedName name="hui" hidden="1">{"Sum1",#N/A,FALSE,"Reserve Report";"Sum2",#N/A,FALSE,"Reserve Report";"Sum3",#N/A,FALSE,"Reserve Report";"Sum4",#N/A,FALSE,"Reserve Report"}</definedName>
    <definedName name="hui_1" hidden="1">{"Sum1",#N/A,FALSE,"Reserve Report";"Sum2",#N/A,FALSE,"Reserve Report";"Sum3",#N/A,FALSE,"Reserve Report";"Sum4",#N/A,FALSE,"Reserve Report"}</definedName>
    <definedName name="hui_2" hidden="1">{"Sum1",#N/A,FALSE,"Reserve Report";"Sum2",#N/A,FALSE,"Reserve Report";"Sum3",#N/A,FALSE,"Reserve Report";"Sum4",#N/A,FALSE,"Reserve Report"}</definedName>
    <definedName name="hui_3" hidden="1">{"Sum1",#N/A,FALSE,"Reserve Report";"Sum2",#N/A,FALSE,"Reserve Report";"Sum3",#N/A,FALSE,"Reserve Report";"Sum4",#N/A,FALSE,"Reserve Report"}</definedName>
    <definedName name="hui_4" hidden="1">{"Sum1",#N/A,FALSE,"Reserve Report";"Sum2",#N/A,FALSE,"Reserve Report";"Sum3",#N/A,FALSE,"Reserve Report";"Sum4",#N/A,FALSE,"Reserve Report"}</definedName>
    <definedName name="i">#REF!</definedName>
    <definedName name="IBES">#N/A</definedName>
    <definedName name="IBUTANE">#REF!</definedName>
    <definedName name="Impair00" localSheetId="4">#REF!</definedName>
    <definedName name="Impair00" localSheetId="3">#REF!</definedName>
    <definedName name="Impair00" localSheetId="2">#REF!</definedName>
    <definedName name="Impair00" localSheetId="1">#REF!</definedName>
    <definedName name="Impair00">#REF!</definedName>
    <definedName name="Impair01" localSheetId="4">#REF!</definedName>
    <definedName name="Impair01" localSheetId="3">#REF!</definedName>
    <definedName name="Impair01" localSheetId="2">#REF!</definedName>
    <definedName name="Impair01" localSheetId="1">#REF!</definedName>
    <definedName name="Impair01">#REF!</definedName>
    <definedName name="Impair02" localSheetId="4">#REF!</definedName>
    <definedName name="Impair02" localSheetId="3">#REF!</definedName>
    <definedName name="Impair02" localSheetId="2">#REF!</definedName>
    <definedName name="Impair02" localSheetId="1">#REF!</definedName>
    <definedName name="Impair02">#REF!</definedName>
    <definedName name="Impair03" localSheetId="4">#REF!</definedName>
    <definedName name="Impair03" localSheetId="3">#REF!</definedName>
    <definedName name="Impair03" localSheetId="2">#REF!</definedName>
    <definedName name="Impair03" localSheetId="1">#REF!</definedName>
    <definedName name="Impair03">#REF!</definedName>
    <definedName name="Impair04" localSheetId="4">#REF!</definedName>
    <definedName name="Impair04" localSheetId="3">#REF!</definedName>
    <definedName name="Impair04" localSheetId="2">#REF!</definedName>
    <definedName name="Impair04" localSheetId="1">#REF!</definedName>
    <definedName name="Impair04">#REF!</definedName>
    <definedName name="Impair05" localSheetId="4">#REF!</definedName>
    <definedName name="Impair05" localSheetId="3">#REF!</definedName>
    <definedName name="Impair05" localSheetId="2">#REF!</definedName>
    <definedName name="Impair05" localSheetId="1">#REF!</definedName>
    <definedName name="Impair05">#REF!</definedName>
    <definedName name="Impair06" localSheetId="4">#REF!</definedName>
    <definedName name="Impair06" localSheetId="3">#REF!</definedName>
    <definedName name="Impair06" localSheetId="2">#REF!</definedName>
    <definedName name="Impair06" localSheetId="1">#REF!</definedName>
    <definedName name="Impair06">#REF!</definedName>
    <definedName name="Impair07" localSheetId="4">#REF!</definedName>
    <definedName name="Impair07" localSheetId="3">#REF!</definedName>
    <definedName name="Impair07" localSheetId="2">#REF!</definedName>
    <definedName name="Impair07" localSheetId="1">#REF!</definedName>
    <definedName name="Impair07">#REF!</definedName>
    <definedName name="Impair08" localSheetId="4">#REF!</definedName>
    <definedName name="Impair08" localSheetId="3">#REF!</definedName>
    <definedName name="Impair08" localSheetId="2">#REF!</definedName>
    <definedName name="Impair08" localSheetId="1">#REF!</definedName>
    <definedName name="Impair08">#REF!</definedName>
    <definedName name="Impair09" localSheetId="4">#REF!</definedName>
    <definedName name="Impair09" localSheetId="3">#REF!</definedName>
    <definedName name="Impair09" localSheetId="2">#REF!</definedName>
    <definedName name="Impair09" localSheetId="1">#REF!</definedName>
    <definedName name="Impair09">#REF!</definedName>
    <definedName name="Impair10" localSheetId="4">#REF!</definedName>
    <definedName name="Impair10" localSheetId="3">#REF!</definedName>
    <definedName name="Impair10" localSheetId="2">#REF!</definedName>
    <definedName name="Impair10" localSheetId="1">#REF!</definedName>
    <definedName name="Impair10">#REF!</definedName>
    <definedName name="Impair99" localSheetId="4">#REF!</definedName>
    <definedName name="Impair99" localSheetId="3">#REF!</definedName>
    <definedName name="Impair99" localSheetId="2">#REF!</definedName>
    <definedName name="Impair99" localSheetId="1">#REF!</definedName>
    <definedName name="Impair99">#REF!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entive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HedRev00" localSheetId="4">#REF!</definedName>
    <definedName name="IncHedRev00" localSheetId="3">#REF!</definedName>
    <definedName name="IncHedRev00" localSheetId="2">#REF!</definedName>
    <definedName name="IncHedRev00" localSheetId="1">#REF!</definedName>
    <definedName name="IncHedRev00">#REF!</definedName>
    <definedName name="IncHedRev01" localSheetId="4">#REF!</definedName>
    <definedName name="IncHedRev01" localSheetId="3">#REF!</definedName>
    <definedName name="IncHedRev01" localSheetId="2">#REF!</definedName>
    <definedName name="IncHedRev01" localSheetId="1">#REF!</definedName>
    <definedName name="IncHedRev01">#REF!</definedName>
    <definedName name="IncHedRev02" localSheetId="4">#REF!</definedName>
    <definedName name="IncHedRev02" localSheetId="3">#REF!</definedName>
    <definedName name="IncHedRev02" localSheetId="2">#REF!</definedName>
    <definedName name="IncHedRev02" localSheetId="1">#REF!</definedName>
    <definedName name="IncHedRev02">#REF!</definedName>
    <definedName name="IncHedRev03" localSheetId="4">#REF!</definedName>
    <definedName name="IncHedRev03" localSheetId="3">#REF!</definedName>
    <definedName name="IncHedRev03" localSheetId="2">#REF!</definedName>
    <definedName name="IncHedRev03" localSheetId="1">#REF!</definedName>
    <definedName name="IncHedRev03">#REF!</definedName>
    <definedName name="IncHedRev04" localSheetId="4">#REF!</definedName>
    <definedName name="IncHedRev04" localSheetId="3">#REF!</definedName>
    <definedName name="IncHedRev04" localSheetId="2">#REF!</definedName>
    <definedName name="IncHedRev04" localSheetId="1">#REF!</definedName>
    <definedName name="IncHedRev04">#REF!</definedName>
    <definedName name="IncHedRev05" localSheetId="4">#REF!</definedName>
    <definedName name="IncHedRev05" localSheetId="3">#REF!</definedName>
    <definedName name="IncHedRev05" localSheetId="2">#REF!</definedName>
    <definedName name="IncHedRev05" localSheetId="1">#REF!</definedName>
    <definedName name="IncHedRev05">#REF!</definedName>
    <definedName name="IncHedRev06" localSheetId="4">#REF!</definedName>
    <definedName name="IncHedRev06" localSheetId="3">#REF!</definedName>
    <definedName name="IncHedRev06" localSheetId="2">#REF!</definedName>
    <definedName name="IncHedRev06" localSheetId="1">#REF!</definedName>
    <definedName name="IncHedRev06">#REF!</definedName>
    <definedName name="IncHedRev07" localSheetId="4">#REF!</definedName>
    <definedName name="IncHedRev07" localSheetId="3">#REF!</definedName>
    <definedName name="IncHedRev07" localSheetId="2">#REF!</definedName>
    <definedName name="IncHedRev07" localSheetId="1">#REF!</definedName>
    <definedName name="IncHedRev07">#REF!</definedName>
    <definedName name="IncHedRev08" localSheetId="4">#REF!</definedName>
    <definedName name="IncHedRev08" localSheetId="3">#REF!</definedName>
    <definedName name="IncHedRev08" localSheetId="2">#REF!</definedName>
    <definedName name="IncHedRev08" localSheetId="1">#REF!</definedName>
    <definedName name="IncHedRev08">#REF!</definedName>
    <definedName name="IncHedRev09" localSheetId="4">#REF!</definedName>
    <definedName name="IncHedRev09" localSheetId="3">#REF!</definedName>
    <definedName name="IncHedRev09" localSheetId="2">#REF!</definedName>
    <definedName name="IncHedRev09" localSheetId="1">#REF!</definedName>
    <definedName name="IncHedRev09">#REF!</definedName>
    <definedName name="IncHedRev10" localSheetId="4">#REF!</definedName>
    <definedName name="IncHedRev10" localSheetId="3">#REF!</definedName>
    <definedName name="IncHedRev10" localSheetId="2">#REF!</definedName>
    <definedName name="IncHedRev10" localSheetId="1">#REF!</definedName>
    <definedName name="IncHedRev10">#REF!</definedName>
    <definedName name="IncHedRev99" localSheetId="4">#REF!</definedName>
    <definedName name="IncHedRev99" localSheetId="3">#REF!</definedName>
    <definedName name="IncHedRev99" localSheetId="2">#REF!</definedName>
    <definedName name="IncHedRev99" localSheetId="1">#REF!</definedName>
    <definedName name="IncHedRev99">#REF!</definedName>
    <definedName name="INCOME" localSheetId="4">#REF!</definedName>
    <definedName name="INCOME" localSheetId="3">#REF!</definedName>
    <definedName name="INCOME" localSheetId="2">#REF!</definedName>
    <definedName name="INCOME" localSheetId="1">#REF!</definedName>
    <definedName name="INCOME">#REF!</definedName>
    <definedName name="Income_Statement" localSheetId="4">#REF!</definedName>
    <definedName name="Income_Statement" localSheetId="3">#REF!</definedName>
    <definedName name="Income_Statement" localSheetId="2">#REF!</definedName>
    <definedName name="Income_Statement" localSheetId="1">#REF!</definedName>
    <definedName name="Income_Statement">#REF!</definedName>
    <definedName name="IncomeStatement" hidden="1">{#N/A,#N/A,FALSE,"FinStateUS"}</definedName>
    <definedName name="IncomeStatement_1" hidden="1">{#N/A,#N/A,FALSE,"FinStateUS"}</definedName>
    <definedName name="IncomeStatement_1_1" hidden="1">{#N/A,#N/A,FALSE,"FinStateUS"}</definedName>
    <definedName name="IncomeStatement_1_2" hidden="1">{#N/A,#N/A,FALSE,"FinStateUS"}</definedName>
    <definedName name="IncomeStatement_1_3" hidden="1">{#N/A,#N/A,FALSE,"FinStateUS"}</definedName>
    <definedName name="IncomeStatement_2" hidden="1">{#N/A,#N/A,FALSE,"FinStateUS"}</definedName>
    <definedName name="IncomeStatement_2_1" hidden="1">{#N/A,#N/A,FALSE,"FinStateUS"}</definedName>
    <definedName name="IncomeStatement_2_2" hidden="1">{#N/A,#N/A,FALSE,"FinStateUS"}</definedName>
    <definedName name="IncomeStatement_2_3" hidden="1">{#N/A,#N/A,FALSE,"FinStateUS"}</definedName>
    <definedName name="IncomeStatement_3" hidden="1">{#N/A,#N/A,FALSE,"FinStateUS"}</definedName>
    <definedName name="IncomeStatement_3_1" hidden="1">{#N/A,#N/A,FALSE,"FinStateUS"}</definedName>
    <definedName name="IncomeStatement_3_2" hidden="1">{#N/A,#N/A,FALSE,"FinStateUS"}</definedName>
    <definedName name="IncomeStatement_3_3" hidden="1">{#N/A,#N/A,FALSE,"FinStateUS"}</definedName>
    <definedName name="IncomeStatement_4" hidden="1">{#N/A,#N/A,FALSE,"FinStateUS"}</definedName>
    <definedName name="IncomeStatement_5" hidden="1">{#N/A,#N/A,FALSE,"FinStateUS"}</definedName>
    <definedName name="IncomeStatement6Years" hidden="1">{"IncStatement 6 years",#N/A,FALSE,"FinStateUS"}</definedName>
    <definedName name="IncomeStatement6Years_1" hidden="1">{"IncStatement 6 years",#N/A,FALSE,"FinStateUS"}</definedName>
    <definedName name="IncomeStatement6Years_1_1" hidden="1">{"IncStatement 6 years",#N/A,FALSE,"FinStateUS"}</definedName>
    <definedName name="IncomeStatement6Years_1_2" hidden="1">{"IncStatement 6 years",#N/A,FALSE,"FinStateUS"}</definedName>
    <definedName name="IncomeStatement6Years_1_3" hidden="1">{"IncStatement 6 years",#N/A,FALSE,"FinStateUS"}</definedName>
    <definedName name="IncomeStatement6Years_2" hidden="1">{"IncStatement 6 years",#N/A,FALSE,"FinStateUS"}</definedName>
    <definedName name="IncomeStatement6Years_2_1" hidden="1">{"IncStatement 6 years",#N/A,FALSE,"FinStateUS"}</definedName>
    <definedName name="IncomeStatement6Years_2_2" hidden="1">{"IncStatement 6 years",#N/A,FALSE,"FinStateUS"}</definedName>
    <definedName name="IncomeStatement6Years_2_3" hidden="1">{"IncStatement 6 years",#N/A,FALSE,"FinStateUS"}</definedName>
    <definedName name="IncomeStatement6Years_3" hidden="1">{"IncStatement 6 years",#N/A,FALSE,"FinStateUS"}</definedName>
    <definedName name="IncomeStatement6Years_3_1" hidden="1">{"IncStatement 6 years",#N/A,FALSE,"FinStateUS"}</definedName>
    <definedName name="IncomeStatement6Years_3_2" hidden="1">{"IncStatement 6 years",#N/A,FALSE,"FinStateUS"}</definedName>
    <definedName name="IncomeStatement6Years_3_3" hidden="1">{"IncStatement 6 years",#N/A,FALSE,"FinStateUS"}</definedName>
    <definedName name="IncomeStatement6Years_4" hidden="1">{"IncStatement 6 years",#N/A,FALSE,"FinStateUS"}</definedName>
    <definedName name="IncomeStatement6Years_5" hidden="1">{"IncStatement 6 years",#N/A,FALSE,"FinStateUS"}</definedName>
    <definedName name="Infl_Comm" localSheetId="3">#REF!</definedName>
    <definedName name="Infl_Comm" localSheetId="2">#REF!</definedName>
    <definedName name="Infl_Comm" localSheetId="1">#REF!</definedName>
    <definedName name="Infl_Comm">#REF!</definedName>
    <definedName name="Init_Gas_c1" localSheetId="3">#REF!</definedName>
    <definedName name="Init_Gas_c1" localSheetId="2">#REF!</definedName>
    <definedName name="Init_Gas_c1" localSheetId="1">#REF!</definedName>
    <definedName name="Init_Gas_c1">#REF!</definedName>
    <definedName name="Init_Gas_c2" localSheetId="3">#REF!</definedName>
    <definedName name="Init_Gas_c2" localSheetId="2">#REF!</definedName>
    <definedName name="Init_Gas_c2" localSheetId="1">#REF!</definedName>
    <definedName name="Init_Gas_c2">#REF!</definedName>
    <definedName name="Init_Gas_c3" localSheetId="3">#REF!</definedName>
    <definedName name="Init_Gas_c3" localSheetId="2">#REF!</definedName>
    <definedName name="Init_Gas_c3" localSheetId="1">#REF!</definedName>
    <definedName name="Init_Gas_c3">#REF!</definedName>
    <definedName name="Init_Gas_c4" localSheetId="3">#REF!</definedName>
    <definedName name="Init_Gas_c4" localSheetId="2">#REF!</definedName>
    <definedName name="Init_Gas_c4" localSheetId="1">#REF!</definedName>
    <definedName name="Init_Gas_c4">#REF!</definedName>
    <definedName name="Init_Gas_c5" localSheetId="3">#REF!</definedName>
    <definedName name="Init_Gas_c5" localSheetId="2">#REF!</definedName>
    <definedName name="Init_Gas_c5" localSheetId="1">#REF!</definedName>
    <definedName name="Init_Gas_c5">#REF!</definedName>
    <definedName name="Init_Gas_c6" localSheetId="3">#REF!</definedName>
    <definedName name="Init_Gas_c6" localSheetId="2">#REF!</definedName>
    <definedName name="Init_Gas_c6" localSheetId="1">#REF!</definedName>
    <definedName name="Init_Gas_c6">#REF!</definedName>
    <definedName name="Init_Gas_c7" localSheetId="3">#REF!</definedName>
    <definedName name="Init_Gas_c7" localSheetId="2">#REF!</definedName>
    <definedName name="Init_Gas_c7" localSheetId="1">#REF!</definedName>
    <definedName name="Init_Gas_c7">#REF!</definedName>
    <definedName name="Init_NGL_c1" localSheetId="3">#REF!</definedName>
    <definedName name="Init_NGL_c1" localSheetId="2">#REF!</definedName>
    <definedName name="Init_NGL_c1" localSheetId="1">#REF!</definedName>
    <definedName name="Init_NGL_c1">#REF!</definedName>
    <definedName name="Init_NGL_c2" localSheetId="3">#REF!</definedName>
    <definedName name="Init_NGL_c2" localSheetId="2">#REF!</definedName>
    <definedName name="Init_NGL_c2" localSheetId="1">#REF!</definedName>
    <definedName name="Init_NGL_c2">#REF!</definedName>
    <definedName name="Init_NGL_c3" localSheetId="3">#REF!</definedName>
    <definedName name="Init_NGL_c3" localSheetId="2">#REF!</definedName>
    <definedName name="Init_NGL_c3" localSheetId="1">#REF!</definedName>
    <definedName name="Init_NGL_c3">#REF!</definedName>
    <definedName name="Init_NGL_c4" localSheetId="3">#REF!</definedName>
    <definedName name="Init_NGL_c4" localSheetId="2">#REF!</definedName>
    <definedName name="Init_NGL_c4" localSheetId="1">#REF!</definedName>
    <definedName name="Init_NGL_c4">#REF!</definedName>
    <definedName name="Init_NGL_c5" localSheetId="3">#REF!</definedName>
    <definedName name="Init_NGL_c5" localSheetId="2">#REF!</definedName>
    <definedName name="Init_NGL_c5" localSheetId="1">#REF!</definedName>
    <definedName name="Init_NGL_c5">#REF!</definedName>
    <definedName name="Init_NGL_c6" localSheetId="3">#REF!</definedName>
    <definedName name="Init_NGL_c6" localSheetId="2">#REF!</definedName>
    <definedName name="Init_NGL_c6" localSheetId="1">#REF!</definedName>
    <definedName name="Init_NGL_c6">#REF!</definedName>
    <definedName name="Init_NGL_c7" localSheetId="3">#REF!</definedName>
    <definedName name="Init_NGL_c7" localSheetId="2">#REF!</definedName>
    <definedName name="Init_NGL_c7" localSheetId="1">#REF!</definedName>
    <definedName name="Init_NGL_c7">#REF!</definedName>
    <definedName name="Init_Oil_c2" localSheetId="3">#REF!</definedName>
    <definedName name="Init_Oil_c2" localSheetId="2">#REF!</definedName>
    <definedName name="Init_Oil_c2" localSheetId="1">#REF!</definedName>
    <definedName name="Init_Oil_c2">#REF!</definedName>
    <definedName name="Init_Oil_c3" localSheetId="3">#REF!</definedName>
    <definedName name="Init_Oil_c3" localSheetId="2">#REF!</definedName>
    <definedName name="Init_Oil_c3" localSheetId="1">#REF!</definedName>
    <definedName name="Init_Oil_c3">#REF!</definedName>
    <definedName name="Init_Oil_c4" localSheetId="3">#REF!</definedName>
    <definedName name="Init_Oil_c4" localSheetId="2">#REF!</definedName>
    <definedName name="Init_Oil_c4" localSheetId="1">#REF!</definedName>
    <definedName name="Init_Oil_c4">#REF!</definedName>
    <definedName name="Init_Oil_c5" localSheetId="3">#REF!</definedName>
    <definedName name="Init_Oil_c5" localSheetId="2">#REF!</definedName>
    <definedName name="Init_Oil_c5" localSheetId="1">#REF!</definedName>
    <definedName name="Init_Oil_c5">#REF!</definedName>
    <definedName name="Init_Oil_c6" localSheetId="3">#REF!</definedName>
    <definedName name="Init_Oil_c6" localSheetId="2">#REF!</definedName>
    <definedName name="Init_Oil_c6" localSheetId="1">#REF!</definedName>
    <definedName name="Init_Oil_c6">#REF!</definedName>
    <definedName name="Init_Oil_c7" localSheetId="3">#REF!</definedName>
    <definedName name="Init_Oil_c7" localSheetId="2">#REF!</definedName>
    <definedName name="Init_Oil_c7" localSheetId="1">#REF!</definedName>
    <definedName name="Init_Oil_c7">#REF!</definedName>
    <definedName name="Insertion_Point" localSheetId="2">#REF!</definedName>
    <definedName name="Insertion_Point" localSheetId="1">#REF!</definedName>
    <definedName name="Insertion_Point">#REF!</definedName>
    <definedName name="IntCoverage00" localSheetId="4">#REF!</definedName>
    <definedName name="IntCoverage00" localSheetId="3">#REF!</definedName>
    <definedName name="IntCoverage00" localSheetId="2">#REF!</definedName>
    <definedName name="IntCoverage00" localSheetId="1">#REF!</definedName>
    <definedName name="IntCoverage00">#REF!</definedName>
    <definedName name="IntCoverage01" localSheetId="4">#REF!</definedName>
    <definedName name="IntCoverage01" localSheetId="3">#REF!</definedName>
    <definedName name="IntCoverage01" localSheetId="2">#REF!</definedName>
    <definedName name="IntCoverage01" localSheetId="1">#REF!</definedName>
    <definedName name="IntCoverage01">#REF!</definedName>
    <definedName name="IntCoverage02" localSheetId="4">#REF!</definedName>
    <definedName name="IntCoverage02" localSheetId="3">#REF!</definedName>
    <definedName name="IntCoverage02" localSheetId="2">#REF!</definedName>
    <definedName name="IntCoverage02" localSheetId="1">#REF!</definedName>
    <definedName name="IntCoverage02">#REF!</definedName>
    <definedName name="IntCoverage03" localSheetId="4">#REF!</definedName>
    <definedName name="IntCoverage03" localSheetId="3">#REF!</definedName>
    <definedName name="IntCoverage03" localSheetId="2">#REF!</definedName>
    <definedName name="IntCoverage03" localSheetId="1">#REF!</definedName>
    <definedName name="IntCoverage03">#REF!</definedName>
    <definedName name="IntCoverage04" localSheetId="4">#REF!</definedName>
    <definedName name="IntCoverage04" localSheetId="3">#REF!</definedName>
    <definedName name="IntCoverage04" localSheetId="2">#REF!</definedName>
    <definedName name="IntCoverage04" localSheetId="1">#REF!</definedName>
    <definedName name="IntCoverage04">#REF!</definedName>
    <definedName name="IntCoverage05" localSheetId="4">#REF!</definedName>
    <definedName name="IntCoverage05" localSheetId="3">#REF!</definedName>
    <definedName name="IntCoverage05" localSheetId="2">#REF!</definedName>
    <definedName name="IntCoverage05" localSheetId="1">#REF!</definedName>
    <definedName name="IntCoverage05">#REF!</definedName>
    <definedName name="IntCoverage06" localSheetId="4">#REF!</definedName>
    <definedName name="IntCoverage06" localSheetId="3">#REF!</definedName>
    <definedName name="IntCoverage06" localSheetId="2">#REF!</definedName>
    <definedName name="IntCoverage06" localSheetId="1">#REF!</definedName>
    <definedName name="IntCoverage06">#REF!</definedName>
    <definedName name="IntCoverage07" localSheetId="4">#REF!</definedName>
    <definedName name="IntCoverage07" localSheetId="3">#REF!</definedName>
    <definedName name="IntCoverage07" localSheetId="2">#REF!</definedName>
    <definedName name="IntCoverage07" localSheetId="1">#REF!</definedName>
    <definedName name="IntCoverage07">#REF!</definedName>
    <definedName name="IntCoverage08" localSheetId="4">#REF!</definedName>
    <definedName name="IntCoverage08" localSheetId="3">#REF!</definedName>
    <definedName name="IntCoverage08" localSheetId="2">#REF!</definedName>
    <definedName name="IntCoverage08" localSheetId="1">#REF!</definedName>
    <definedName name="IntCoverage08">#REF!</definedName>
    <definedName name="IntCoverage09" localSheetId="4">#REF!</definedName>
    <definedName name="IntCoverage09" localSheetId="3">#REF!</definedName>
    <definedName name="IntCoverage09" localSheetId="2">#REF!</definedName>
    <definedName name="IntCoverage09" localSheetId="1">#REF!</definedName>
    <definedName name="IntCoverage09">#REF!</definedName>
    <definedName name="IntCoverage10" localSheetId="4">#REF!</definedName>
    <definedName name="IntCoverage10" localSheetId="3">#REF!</definedName>
    <definedName name="IntCoverage10" localSheetId="2">#REF!</definedName>
    <definedName name="IntCoverage10" localSheetId="1">#REF!</definedName>
    <definedName name="IntCoverage10">#REF!</definedName>
    <definedName name="IntCoverage99" localSheetId="4">#REF!</definedName>
    <definedName name="IntCoverage99" localSheetId="3">#REF!</definedName>
    <definedName name="IntCoverage99" localSheetId="2">#REF!</definedName>
    <definedName name="IntCoverage99" localSheetId="1">#REF!</definedName>
    <definedName name="IntCoverage99">#REF!</definedName>
    <definedName name="INTEREST">#REF!</definedName>
    <definedName name="Interest_Rate">#REF!</definedName>
    <definedName name="IntExp">#REF!</definedName>
    <definedName name="IntExp00" localSheetId="4">#REF!</definedName>
    <definedName name="IntExp00" localSheetId="3">#REF!</definedName>
    <definedName name="IntExp00" localSheetId="2">#REF!</definedName>
    <definedName name="IntExp00" localSheetId="1">#REF!</definedName>
    <definedName name="IntExp00">#REF!</definedName>
    <definedName name="IntExp01" localSheetId="4">#REF!</definedName>
    <definedName name="IntExp01" localSheetId="3">#REF!</definedName>
    <definedName name="IntExp01" localSheetId="2">#REF!</definedName>
    <definedName name="IntExp01" localSheetId="1">#REF!</definedName>
    <definedName name="IntExp01">#REF!</definedName>
    <definedName name="IntExp02" localSheetId="4">#REF!</definedName>
    <definedName name="IntExp02" localSheetId="3">#REF!</definedName>
    <definedName name="IntExp02" localSheetId="2">#REF!</definedName>
    <definedName name="IntExp02" localSheetId="1">#REF!</definedName>
    <definedName name="IntExp02">#REF!</definedName>
    <definedName name="IntExp03" localSheetId="4">#REF!</definedName>
    <definedName name="IntExp03" localSheetId="3">#REF!</definedName>
    <definedName name="IntExp03" localSheetId="2">#REF!</definedName>
    <definedName name="IntExp03" localSheetId="1">#REF!</definedName>
    <definedName name="IntExp03">#REF!</definedName>
    <definedName name="IntExp04" localSheetId="4">#REF!</definedName>
    <definedName name="IntExp04" localSheetId="3">#REF!</definedName>
    <definedName name="IntExp04" localSheetId="2">#REF!</definedName>
    <definedName name="IntExp04" localSheetId="1">#REF!</definedName>
    <definedName name="IntExp04">#REF!</definedName>
    <definedName name="IntExp05" localSheetId="4">#REF!</definedName>
    <definedName name="IntExp05" localSheetId="3">#REF!</definedName>
    <definedName name="IntExp05" localSheetId="2">#REF!</definedName>
    <definedName name="IntExp05" localSheetId="1">#REF!</definedName>
    <definedName name="IntExp05">#REF!</definedName>
    <definedName name="IntExp06" localSheetId="4">#REF!</definedName>
    <definedName name="IntExp06" localSheetId="3">#REF!</definedName>
    <definedName name="IntExp06" localSheetId="2">#REF!</definedName>
    <definedName name="IntExp06" localSheetId="1">#REF!</definedName>
    <definedName name="IntExp06">#REF!</definedName>
    <definedName name="IntExp07" localSheetId="4">#REF!</definedName>
    <definedName name="IntExp07" localSheetId="3">#REF!</definedName>
    <definedName name="IntExp07" localSheetId="2">#REF!</definedName>
    <definedName name="IntExp07" localSheetId="1">#REF!</definedName>
    <definedName name="IntExp07">#REF!</definedName>
    <definedName name="IntExp08" localSheetId="4">#REF!</definedName>
    <definedName name="IntExp08" localSheetId="3">#REF!</definedName>
    <definedName name="IntExp08" localSheetId="2">#REF!</definedName>
    <definedName name="IntExp08" localSheetId="1">#REF!</definedName>
    <definedName name="IntExp08">#REF!</definedName>
    <definedName name="IntExp09" localSheetId="4">#REF!</definedName>
    <definedName name="IntExp09" localSheetId="3">#REF!</definedName>
    <definedName name="IntExp09" localSheetId="2">#REF!</definedName>
    <definedName name="IntExp09" localSheetId="1">#REF!</definedName>
    <definedName name="IntExp09">#REF!</definedName>
    <definedName name="IntExp10" localSheetId="4">#REF!</definedName>
    <definedName name="IntExp10" localSheetId="3">#REF!</definedName>
    <definedName name="IntExp10" localSheetId="2">#REF!</definedName>
    <definedName name="IntExp10" localSheetId="1">#REF!</definedName>
    <definedName name="IntExp10">#REF!</definedName>
    <definedName name="IntExp1Q00" localSheetId="4">#REF!</definedName>
    <definedName name="IntExp1Q00" localSheetId="3">#REF!</definedName>
    <definedName name="IntExp1Q00" localSheetId="2">#REF!</definedName>
    <definedName name="IntExp1Q00" localSheetId="1">#REF!</definedName>
    <definedName name="IntExp1Q00">#REF!</definedName>
    <definedName name="IntExp1Q01" localSheetId="4">#REF!</definedName>
    <definedName name="IntExp1Q01" localSheetId="3">#REF!</definedName>
    <definedName name="IntExp1Q01" localSheetId="2">#REF!</definedName>
    <definedName name="IntExp1Q01" localSheetId="1">#REF!</definedName>
    <definedName name="IntExp1Q01">#REF!</definedName>
    <definedName name="IntExp1Q02" localSheetId="4">#REF!</definedName>
    <definedName name="IntExp1Q02" localSheetId="3">#REF!</definedName>
    <definedName name="IntExp1Q02" localSheetId="2">#REF!</definedName>
    <definedName name="IntExp1Q02" localSheetId="1">#REF!</definedName>
    <definedName name="IntExp1Q02">#REF!</definedName>
    <definedName name="IntExp1Q03" localSheetId="4">#REF!</definedName>
    <definedName name="IntExp1Q03" localSheetId="3">#REF!</definedName>
    <definedName name="IntExp1Q03" localSheetId="2">#REF!</definedName>
    <definedName name="IntExp1Q03" localSheetId="1">#REF!</definedName>
    <definedName name="IntExp1Q03">#REF!</definedName>
    <definedName name="IntExp1Q04" localSheetId="4">#REF!</definedName>
    <definedName name="IntExp1Q04" localSheetId="3">#REF!</definedName>
    <definedName name="IntExp1Q04" localSheetId="2">#REF!</definedName>
    <definedName name="IntExp1Q04" localSheetId="1">#REF!</definedName>
    <definedName name="IntExp1Q04">#REF!</definedName>
    <definedName name="IntExp1Q05" localSheetId="4">#REF!</definedName>
    <definedName name="IntExp1Q05" localSheetId="3">#REF!</definedName>
    <definedName name="IntExp1Q05" localSheetId="2">#REF!</definedName>
    <definedName name="IntExp1Q05" localSheetId="1">#REF!</definedName>
    <definedName name="IntExp1Q05">#REF!</definedName>
    <definedName name="IntExp1Q99" localSheetId="4">#REF!</definedName>
    <definedName name="IntExp1Q99" localSheetId="3">#REF!</definedName>
    <definedName name="IntExp1Q99" localSheetId="2">#REF!</definedName>
    <definedName name="IntExp1Q99" localSheetId="1">#REF!</definedName>
    <definedName name="IntExp1Q99">#REF!</definedName>
    <definedName name="IntExp2Q00" localSheetId="4">#REF!</definedName>
    <definedName name="IntExp2Q00" localSheetId="3">#REF!</definedName>
    <definedName name="IntExp2Q00" localSheetId="2">#REF!</definedName>
    <definedName name="IntExp2Q00" localSheetId="1">#REF!</definedName>
    <definedName name="IntExp2Q00">#REF!</definedName>
    <definedName name="IntExp2Q01" localSheetId="4">#REF!</definedName>
    <definedName name="IntExp2Q01" localSheetId="3">#REF!</definedName>
    <definedName name="IntExp2Q01" localSheetId="2">#REF!</definedName>
    <definedName name="IntExp2Q01" localSheetId="1">#REF!</definedName>
    <definedName name="IntExp2Q01">#REF!</definedName>
    <definedName name="IntExp2Q02" localSheetId="4">#REF!</definedName>
    <definedName name="IntExp2Q02" localSheetId="3">#REF!</definedName>
    <definedName name="IntExp2Q02" localSheetId="2">#REF!</definedName>
    <definedName name="IntExp2Q02" localSheetId="1">#REF!</definedName>
    <definedName name="IntExp2Q02">#REF!</definedName>
    <definedName name="IntExp2Q03" localSheetId="4">#REF!</definedName>
    <definedName name="IntExp2Q03" localSheetId="3">#REF!</definedName>
    <definedName name="IntExp2Q03" localSheetId="2">#REF!</definedName>
    <definedName name="IntExp2Q03" localSheetId="1">#REF!</definedName>
    <definedName name="IntExp2Q03">#REF!</definedName>
    <definedName name="IntExp2Q04" localSheetId="4">#REF!</definedName>
    <definedName name="IntExp2Q04" localSheetId="3">#REF!</definedName>
    <definedName name="IntExp2Q04" localSheetId="2">#REF!</definedName>
    <definedName name="IntExp2Q04" localSheetId="1">#REF!</definedName>
    <definedName name="IntExp2Q04">#REF!</definedName>
    <definedName name="IntExp2Q05" localSheetId="4">#REF!</definedName>
    <definedName name="IntExp2Q05" localSheetId="3">#REF!</definedName>
    <definedName name="IntExp2Q05" localSheetId="2">#REF!</definedName>
    <definedName name="IntExp2Q05" localSheetId="1">#REF!</definedName>
    <definedName name="IntExp2Q05">#REF!</definedName>
    <definedName name="IntExp2Q99" localSheetId="4">#REF!</definedName>
    <definedName name="IntExp2Q99" localSheetId="3">#REF!</definedName>
    <definedName name="IntExp2Q99" localSheetId="2">#REF!</definedName>
    <definedName name="IntExp2Q99" localSheetId="1">#REF!</definedName>
    <definedName name="IntExp2Q99">#REF!</definedName>
    <definedName name="IntExp3Q00" localSheetId="4">#REF!</definedName>
    <definedName name="IntExp3Q00" localSheetId="3">#REF!</definedName>
    <definedName name="IntExp3Q00" localSheetId="2">#REF!</definedName>
    <definedName name="IntExp3Q00" localSheetId="1">#REF!</definedName>
    <definedName name="IntExp3Q00">#REF!</definedName>
    <definedName name="IntExp3Q01" localSheetId="4">#REF!</definedName>
    <definedName name="IntExp3Q01" localSheetId="3">#REF!</definedName>
    <definedName name="IntExp3Q01" localSheetId="2">#REF!</definedName>
    <definedName name="IntExp3Q01" localSheetId="1">#REF!</definedName>
    <definedName name="IntExp3Q01">#REF!</definedName>
    <definedName name="IntExp3Q02" localSheetId="4">#REF!</definedName>
    <definedName name="IntExp3Q02" localSheetId="3">#REF!</definedName>
    <definedName name="IntExp3Q02" localSheetId="2">#REF!</definedName>
    <definedName name="IntExp3Q02" localSheetId="1">#REF!</definedName>
    <definedName name="IntExp3Q02">#REF!</definedName>
    <definedName name="IntExp3Q03" localSheetId="4">#REF!</definedName>
    <definedName name="IntExp3Q03" localSheetId="3">#REF!</definedName>
    <definedName name="IntExp3Q03" localSheetId="2">#REF!</definedName>
    <definedName name="IntExp3Q03" localSheetId="1">#REF!</definedName>
    <definedName name="IntExp3Q03">#REF!</definedName>
    <definedName name="IntExp3Q04" localSheetId="4">#REF!</definedName>
    <definedName name="IntExp3Q04" localSheetId="3">#REF!</definedName>
    <definedName name="IntExp3Q04" localSheetId="2">#REF!</definedName>
    <definedName name="IntExp3Q04" localSheetId="1">#REF!</definedName>
    <definedName name="IntExp3Q04">#REF!</definedName>
    <definedName name="IntExp3Q05" localSheetId="4">#REF!</definedName>
    <definedName name="IntExp3Q05" localSheetId="3">#REF!</definedName>
    <definedName name="IntExp3Q05" localSheetId="2">#REF!</definedName>
    <definedName name="IntExp3Q05" localSheetId="1">#REF!</definedName>
    <definedName name="IntExp3Q05">#REF!</definedName>
    <definedName name="IntExp3Q99" localSheetId="4">#REF!</definedName>
    <definedName name="IntExp3Q99" localSheetId="3">#REF!</definedName>
    <definedName name="IntExp3Q99" localSheetId="2">#REF!</definedName>
    <definedName name="IntExp3Q99" localSheetId="1">#REF!</definedName>
    <definedName name="IntExp3Q99">#REF!</definedName>
    <definedName name="IntExp4Q00" localSheetId="4">#REF!</definedName>
    <definedName name="IntExp4Q00" localSheetId="3">#REF!</definedName>
    <definedName name="IntExp4Q00" localSheetId="2">#REF!</definedName>
    <definedName name="IntExp4Q00" localSheetId="1">#REF!</definedName>
    <definedName name="IntExp4Q00">#REF!</definedName>
    <definedName name="IntExp4Q01" localSheetId="4">#REF!</definedName>
    <definedName name="IntExp4Q01" localSheetId="3">#REF!</definedName>
    <definedName name="IntExp4Q01" localSheetId="2">#REF!</definedName>
    <definedName name="IntExp4Q01" localSheetId="1">#REF!</definedName>
    <definedName name="IntExp4Q01">#REF!</definedName>
    <definedName name="IntExp4Q02" localSheetId="4">#REF!</definedName>
    <definedName name="IntExp4Q02" localSheetId="3">#REF!</definedName>
    <definedName name="IntExp4Q02" localSheetId="2">#REF!</definedName>
    <definedName name="IntExp4Q02" localSheetId="1">#REF!</definedName>
    <definedName name="IntExp4Q02">#REF!</definedName>
    <definedName name="IntExp4Q03" localSheetId="4">#REF!</definedName>
    <definedName name="IntExp4Q03" localSheetId="3">#REF!</definedName>
    <definedName name="IntExp4Q03" localSheetId="2">#REF!</definedName>
    <definedName name="IntExp4Q03" localSheetId="1">#REF!</definedName>
    <definedName name="IntExp4Q03">#REF!</definedName>
    <definedName name="IntExp4Q04" localSheetId="4">#REF!</definedName>
    <definedName name="IntExp4Q04" localSheetId="3">#REF!</definedName>
    <definedName name="IntExp4Q04" localSheetId="2">#REF!</definedName>
    <definedName name="IntExp4Q04" localSheetId="1">#REF!</definedName>
    <definedName name="IntExp4Q04">#REF!</definedName>
    <definedName name="IntExp4Q05" localSheetId="4">#REF!</definedName>
    <definedName name="IntExp4Q05" localSheetId="3">#REF!</definedName>
    <definedName name="IntExp4Q05" localSheetId="2">#REF!</definedName>
    <definedName name="IntExp4Q05" localSheetId="1">#REF!</definedName>
    <definedName name="IntExp4Q05">#REF!</definedName>
    <definedName name="IntExp4Q99" localSheetId="4">#REF!</definedName>
    <definedName name="IntExp4Q99" localSheetId="3">#REF!</definedName>
    <definedName name="IntExp4Q99" localSheetId="2">#REF!</definedName>
    <definedName name="IntExp4Q99" localSheetId="1">#REF!</definedName>
    <definedName name="IntExp4Q99">#REF!</definedName>
    <definedName name="IntExp99" localSheetId="4">#REF!</definedName>
    <definedName name="IntExp99" localSheetId="3">#REF!</definedName>
    <definedName name="IntExp99" localSheetId="2">#REF!</definedName>
    <definedName name="IntExp99" localSheetId="1">#REF!</definedName>
    <definedName name="IntExp99">#REF!</definedName>
    <definedName name="IntExpP">#REF!</definedName>
    <definedName name="INVESTMENT_STATUS">#REF!</definedName>
    <definedName name="INVESTMENTS" localSheetId="4">#REF!</definedName>
    <definedName name="INVESTMENTS" localSheetId="3">#REF!</definedName>
    <definedName name="INVESTMENTS" localSheetId="2">#REF!</definedName>
    <definedName name="INVESTMENTS" localSheetId="1">#REF!</definedName>
    <definedName name="INVESTMENTS">#REF!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ta" localSheetId="4">#REF!</definedName>
    <definedName name="iota" localSheetId="3">#REF!</definedName>
    <definedName name="iota" localSheetId="2">#REF!</definedName>
    <definedName name="iota" localSheetId="1">#REF!</definedName>
    <definedName name="iota">#REF!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ouu_1" hidden="1">{"Total",#N/A,FALSE,"Total Proved + Probable";"PDP",#N/A,FALSE,"Total Proved + Probable";"PNP",#N/A,FALSE,"Total Proved + Probable";"PUD",#N/A,FALSE,"Total Proved + Probable";"Prob",#N/A,FALSE,"Total Proved + Probable"}</definedName>
    <definedName name="iouu_2" hidden="1">{"Total",#N/A,FALSE,"Total Proved + Probable";"PDP",#N/A,FALSE,"Total Proved + Probable";"PNP",#N/A,FALSE,"Total Proved + Probable";"PUD",#N/A,FALSE,"Total Proved + Probable";"Prob",#N/A,FALSE,"Total Proved + Probable"}</definedName>
    <definedName name="iouu_3" hidden="1">{"Total",#N/A,FALSE,"Total Proved + Probable";"PDP",#N/A,FALSE,"Total Proved + Probable";"PNP",#N/A,FALSE,"Total Proved + Probable";"PUD",#N/A,FALSE,"Total Proved + Probable";"Prob",#N/A,FALSE,"Total Proved + Probable"}</definedName>
    <definedName name="iouu_4" hidden="1">{"Total",#N/A,FALSE,"Total Proved + Probable";"PDP",#N/A,FALSE,"Total Proved + Probable";"PNP",#N/A,FALSE,"Total Proved + Probable";"PUD",#N/A,FALSE,"Total Proved + Probable";"Prob",#N/A,FALSE,"Total Proved + Probable"}</definedName>
    <definedName name="iowawoodlawn" localSheetId="4">#REF!</definedName>
    <definedName name="iowawoodlawn" localSheetId="3">#REF!</definedName>
    <definedName name="iowawoodlawn" localSheetId="2">#REF!</definedName>
    <definedName name="iowawoodlawn" localSheetId="1">#REF!</definedName>
    <definedName name="iowawoodlawn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IG_INT_BEAR_CD_1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" hidden="1">"c5624"</definedName>
    <definedName name="IQ_BV_EST_REUT" hidden="1">"c5403"</definedName>
    <definedName name="IQ_BV_HIGH_EST" hidden="1">"c5626"</definedName>
    <definedName name="IQ_BV_HIGH_EST_REUT" hidden="1">"c5405"</definedName>
    <definedName name="IQ_BV_LOW_EST" hidden="1">"c5627"</definedName>
    <definedName name="IQ_BV_LOW_EST_REUT" hidden="1">"c5406"</definedName>
    <definedName name="IQ_BV_MEDIAN_EST" hidden="1">"c5625"</definedName>
    <definedName name="IQ_BV_MEDIAN_EST_REUT" hidden="1">"c5404"</definedName>
    <definedName name="IQ_BV_NUM_EST" hidden="1">"c5628"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ACT_OR_EST_THOM" hidden="1">"c5312"</definedName>
    <definedName name="IQ_BV_SHARE_EST" hidden="1">"c3541"</definedName>
    <definedName name="IQ_BV_SHARE_EST_REUT" hidden="1">"c5439"</definedName>
    <definedName name="IQ_BV_SHARE_EST_THOM" hidden="1">"c4020"</definedName>
    <definedName name="IQ_BV_SHARE_HIGH_EST" hidden="1">"c3542"</definedName>
    <definedName name="IQ_BV_SHARE_HIGH_EST_REUT" hidden="1">"c5441"</definedName>
    <definedName name="IQ_BV_SHARE_HIGH_EST_THOM" hidden="1">"c4022"</definedName>
    <definedName name="IQ_BV_SHARE_LOW_EST" hidden="1">"c3543"</definedName>
    <definedName name="IQ_BV_SHARE_LOW_EST_REUT" hidden="1">"c5442"</definedName>
    <definedName name="IQ_BV_SHARE_LOW_EST_THOM" hidden="1">"c4023"</definedName>
    <definedName name="IQ_BV_SHARE_MEDIAN_EST" hidden="1">"c3544"</definedName>
    <definedName name="IQ_BV_SHARE_MEDIAN_EST_REUT" hidden="1">"c5440"</definedName>
    <definedName name="IQ_BV_SHARE_MEDIAN_EST_THOM" hidden="1">"c4021"</definedName>
    <definedName name="IQ_BV_SHARE_NUM_EST" hidden="1">"c3539"</definedName>
    <definedName name="IQ_BV_SHARE_NUM_EST_REUT" hidden="1">"c5443"</definedName>
    <definedName name="IQ_BV_SHARE_NUM_EST_THOM" hidden="1">"c4024"</definedName>
    <definedName name="IQ_BV_SHARE_STDDEV_EST" hidden="1">"c3540"</definedName>
    <definedName name="IQ_BV_SHARE_STDDEV_EST_REUT" hidden="1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MEDIAN_EST_THOM" hidden="1">"c5503"</definedName>
    <definedName name="IQ_CAPEX_NUM_EST" hidden="1">"c3521"</definedName>
    <definedName name="IQ_CAPEX_NUM_EST_REUT" hidden="1">"c3973"</definedName>
    <definedName name="IQ_CAPEX_NUM_EST_THOM" hidden="1">"c5506"</definedName>
    <definedName name="IQ_CAPEX_STDDEV_EST" hidden="1">"c3522"</definedName>
    <definedName name="IQ_CAPEX_STDDEV_EST_REUT" hidden="1">"c3974"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ACT_OR_EST_THOM" hidden="1">"c5301"</definedName>
    <definedName name="IQ_CFPS_EST" hidden="1">"c1667"</definedName>
    <definedName name="IQ_CFPS_EST_REUT" hidden="1">"c3844"</definedName>
    <definedName name="IQ_CFPS_EST_THOM" hidden="1">"c4006"</definedName>
    <definedName name="IQ_CFPS_GUIDANCE" hidden="1">"c4256"</definedName>
    <definedName name="IQ_CFPS_HIGH_EST" hidden="1">"c1669"</definedName>
    <definedName name="IQ_CFPS_HIGH_EST_REUT" hidden="1">"c3846"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MEDIAN_EST_THOM" hidden="1">"c4007"</definedName>
    <definedName name="IQ_CFPS_NUM_EST" hidden="1">"c1671"</definedName>
    <definedName name="IQ_CFPS_NUM_EST_REUT" hidden="1">"c3848"</definedName>
    <definedName name="IQ_CFPS_NUM_EST_THOM" hidden="1">"c4010"</definedName>
    <definedName name="IQ_CFPS_STDDEV_EST" hidden="1">"c1672"</definedName>
    <definedName name="IQ_CFPS_STDDEV_EST_REUT" hidden="1">"c3849"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DATE_1" hidden="1">"c2205"</definedName>
    <definedName name="IQ_DIV_PAYMENT_TYPE" hidden="1">"c12752"</definedName>
    <definedName name="IQ_DIV_RECORD_DATE" hidden="1">"c2204"</definedName>
    <definedName name="IQ_DIV_RECORD_DATE_1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ACT_OR_EST_THOM" hidden="1">"c5302"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EST_THOM" hidden="1">"c4013"</definedName>
    <definedName name="IQ_DPS_GUIDANCE" hidden="1">"c4302"</definedName>
    <definedName name="IQ_DPS_HIGH_EST" hidden="1">"c1676"</definedName>
    <definedName name="IQ_DPS_HIGH_EST_REUT" hidden="1">"c3853"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REUT" hidden="1">"c3854"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REUT" hidden="1">"c3852"</definedName>
    <definedName name="IQ_DPS_MEDIAN_EST_THOM" hidden="1">"c4014"</definedName>
    <definedName name="IQ_DPS_NUM_EST" hidden="1">"c1678"</definedName>
    <definedName name="IQ_DPS_NUM_EST_REUT" hidden="1">"c3855"</definedName>
    <definedName name="IQ_DPS_NUM_EST_THOM" hidden="1">"c4017"</definedName>
    <definedName name="IQ_DPS_STDDEV_EST" hidden="1">"c1679"</definedName>
    <definedName name="IQ_DPS_STDDEV_EST_REUT" hidden="1">"c3856"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ST_THOM" hidden="1">"c5105"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MEDIAN_EST_THOM" hidden="1">"c5106"</definedName>
    <definedName name="IQ_EBIT_NUM_EST" hidden="1">"c1685"</definedName>
    <definedName name="IQ_EBIT_NUM_EST_REUT" hidden="1">"c5337"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BOTTOM_UP" hidden="1">"c5489"</definedName>
    <definedName name="IQ_EPS_EST_BOTTOM_UP_CIQ" hidden="1">"c12026"</definedName>
    <definedName name="IQ_EPS_EST_BOTTOM_UP_REUT" hidden="1">"c5497"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_ACT_OR_EST_THOM" hidden="1">"c5307"</definedName>
    <definedName name="IQ_EPS_REPORTED_EST" hidden="1">"c1744"</definedName>
    <definedName name="IQ_EPS_REPORTED_EST_BOTTOM_UP" hidden="1">"c5492"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BV_SHARE_THOM" hidden="1">"c4026"</definedName>
    <definedName name="IQ_EST_ACT_CAPEX" hidden="1">"c3546"</definedName>
    <definedName name="IQ_EST_ACT_CAPEX_REUT" hidden="1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SHARE_THOM" hidden="1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REUT" hidden="1">"c5446"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REUT" hidden="1">"c5346"</definedName>
    <definedName name="IQ_EST_ACT_OPER_INC_THOM" hidden="1">"c5118"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INC_THOM" hidden="1">"c5125"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ASSETS_THOM" hidden="1">"c4040"</definedName>
    <definedName name="IQ_EST_ACT_RETURN_EQUITY" hidden="1">"c3548"</definedName>
    <definedName name="IQ_EST_ACT_RETURN_EQUITY_REUT" hidden="1">"c3989"</definedName>
    <definedName name="IQ_EST_ACT_RETURN_EQUITY_THOM" hidden="1">"c5287"</definedName>
    <definedName name="IQ_EST_ACT_REV" hidden="1">"c2113"</definedName>
    <definedName name="IQ_EST_ACT_REV_CIQ" hidden="1">"c3666"</definedName>
    <definedName name="IQ_EST_ACT_REV_REUT" hidden="1">"c3835"</definedName>
    <definedName name="IQ_EST_ACT_REV_THOM" hidden="1">"c3997"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1YR_THOM" hidden="1">"c5542"</definedName>
    <definedName name="IQ_EST_CAPEX_GROWTH_2YR" hidden="1">"c3589"</definedName>
    <definedName name="IQ_EST_CAPEX_GROWTH_2YR_REUT" hidden="1">"c5448"</definedName>
    <definedName name="IQ_EST_CAPEX_GROWTH_2YR_THOM" hidden="1">"c5543"</definedName>
    <definedName name="IQ_EST_CAPEX_GROWTH_Q_1YR" hidden="1">"c3590"</definedName>
    <definedName name="IQ_EST_CAPEX_GROWTH_Q_1YR_REUT" hidden="1">"c5449"</definedName>
    <definedName name="IQ_EST_CAPEX_GROWTH_Q_1YR_THOM" hidden="1">"c5544"</definedName>
    <definedName name="IQ_EST_CAPEX_SEQ_GROWTH_Q" hidden="1">"c3591"</definedName>
    <definedName name="IQ_EST_CAPEX_SEQ_GROWTH_Q_REUT" hidden="1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DIFF_THOM" hidden="1">"c5188"</definedName>
    <definedName name="IQ_EST_CFPS_GROWTH_1YR" hidden="1">"c1774"</definedName>
    <definedName name="IQ_EST_CFPS_GROWTH_1YR_REUT" hidden="1">"c3878"</definedName>
    <definedName name="IQ_EST_CFPS_GROWTH_1YR_THOM" hidden="1">"c5174"</definedName>
    <definedName name="IQ_EST_CFPS_GROWTH_2YR" hidden="1">"c1775"</definedName>
    <definedName name="IQ_EST_CFPS_GROWTH_2YR_REUT" hidden="1">"c3879"</definedName>
    <definedName name="IQ_EST_CFPS_GROWTH_2YR_THOM" hidden="1">"c5175"</definedName>
    <definedName name="IQ_EST_CFPS_GROWTH_Q_1YR" hidden="1">"c1776"</definedName>
    <definedName name="IQ_EST_CFPS_GROWTH_Q_1YR_REUT" hidden="1">"c3880"</definedName>
    <definedName name="IQ_EST_CFPS_GROWTH_Q_1YR_THOM" hidden="1">"c5176"</definedName>
    <definedName name="IQ_EST_CFPS_SEQ_GROWTH_Q" hidden="1">"c1777"</definedName>
    <definedName name="IQ_EST_CFPS_SEQ_GROWTH_Q_REUT" hidden="1">"c3881"</definedName>
    <definedName name="IQ_EST_CFPS_SEQ_GROWTH_Q_THOM" hidden="1">"c5177"</definedName>
    <definedName name="IQ_EST_CFPS_SURPRISE_PERCENT" hidden="1">"c1872"</definedName>
    <definedName name="IQ_EST_CFPS_SURPRISE_PERCENT_REUT" hidden="1">"c3893"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DIFF_THOM" hidden="1">"c5190"</definedName>
    <definedName name="IQ_EST_DPS_GROWTH_1YR" hidden="1">"c1778"</definedName>
    <definedName name="IQ_EST_DPS_GROWTH_1YR_REUT" hidden="1">"c3882"</definedName>
    <definedName name="IQ_EST_DPS_GROWTH_1YR_THOM" hidden="1">"c5178"</definedName>
    <definedName name="IQ_EST_DPS_GROWTH_2YR" hidden="1">"c1779"</definedName>
    <definedName name="IQ_EST_DPS_GROWTH_2YR_REUT" hidden="1">"c3883"</definedName>
    <definedName name="IQ_EST_DPS_GROWTH_2YR_THOM" hidden="1">"c5179"</definedName>
    <definedName name="IQ_EST_DPS_GROWTH_Q_1YR" hidden="1">"c1780"</definedName>
    <definedName name="IQ_EST_DPS_GROWTH_Q_1YR_REUT" hidden="1">"c3884"</definedName>
    <definedName name="IQ_EST_DPS_GROWTH_Q_1YR_THOM" hidden="1">"c5180"</definedName>
    <definedName name="IQ_EST_DPS_SEQ_GROWTH_Q" hidden="1">"c1781"</definedName>
    <definedName name="IQ_EST_DPS_SEQ_GROWTH_Q_REUT" hidden="1">"c3885"</definedName>
    <definedName name="IQ_EST_DPS_SEQ_GROWTH_Q_THOM" hidden="1">"c5181"</definedName>
    <definedName name="IQ_EST_DPS_SURPRISE_PERCENT" hidden="1">"c1874"</definedName>
    <definedName name="IQ_EST_DPS_SURPRISE_PERCENT_REUT" hidden="1">"c3895"</definedName>
    <definedName name="IQ_EST_DPS_SURPRISE_PERCENT_THOM" hidden="1">"c5191"</definedName>
    <definedName name="IQ_EST_EBIT_DIFF" hidden="1">"c1875"</definedName>
    <definedName name="IQ_EST_EBIT_DIFF_REUT" hidden="1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_SURPRISE_PERCENT_THOM" hidden="1">"c5193"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DIFF_THOM" hidden="1">"c5184"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1YR_THOM" hidden="1">"c5161"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2YR_THOM" hidden="1">"c5162"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EQ_GROWTH_Q_THOM" hidden="1">"c5164"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CIQ" hidden="1">"c4999"</definedName>
    <definedName name="IQ_EST_EPS_DIFF_REUT" hidden="1">"c5458"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EPS_SURPRISE_PERCENT_THOM" hidden="1">"c5296"</definedName>
    <definedName name="IQ_EST_FAIR_VALUE_MORT_SERVICING_ASSETS_FFIEC" hidden="1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1YR_THOM" hidden="1">"c5170"</definedName>
    <definedName name="IQ_EST_FFO_GROWTH_2YR" hidden="1">"c1771"</definedName>
    <definedName name="IQ_EST_FFO_GROWTH_2YR_REUT" hidden="1">"c3875"</definedName>
    <definedName name="IQ_EST_FFO_GROWTH_2YR_THOM" hidden="1">"c5171"</definedName>
    <definedName name="IQ_EST_FFO_GROWTH_Q_1YR" hidden="1">"c1772"</definedName>
    <definedName name="IQ_EST_FFO_GROWTH_Q_1YR_REUT" hidden="1">"c3876"</definedName>
    <definedName name="IQ_EST_FFO_GROWTH_Q_1YR_THOM" hidden="1">"c5172"</definedName>
    <definedName name="IQ_EST_FFO_SEQ_GROWTH_Q" hidden="1">"c1773"</definedName>
    <definedName name="IQ_EST_FFO_SEQ_GROWTH_Q_REUT" hidden="1">"c3877"</definedName>
    <definedName name="IQ_EST_FFO_SEQ_GROWTH_Q_THOM" hidden="1">"c5173"</definedName>
    <definedName name="IQ_EST_FFO_SHARE_DIFF" hidden="1">"c4444"</definedName>
    <definedName name="IQ_EST_FFO_SHARE_DIFF_THOM" hidden="1">"c5186"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HARE_SURPRISE_PERCENT_THOM" hidden="1">"c5187"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REUT" hidden="1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DIFF_THOM" hidden="1">"c5198"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I_SURPRISE_PERCENT_THOM" hidden="1">"c5199"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THOM" hidden="1">"c5166"</definedName>
    <definedName name="IQ_EST_NUM_HIGHEST_REC" hidden="1">"c5648"</definedName>
    <definedName name="IQ_EST_NUM_HIGHEST_REC_CIQ" hidden="1">"c3700"</definedName>
    <definedName name="IQ_EST_NUM_HIGHEST_REC_THOM" hidden="1">"c5165"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THOM" hidden="1">"c5168"</definedName>
    <definedName name="IQ_EST_NUM_LOWEST_REC" hidden="1">"c5652"</definedName>
    <definedName name="IQ_EST_NUM_LOWEST_REC_CIQ" hidden="1">"c3704"</definedName>
    <definedName name="IQ_EST_NUM_LOWEST_REC_THOM" hidden="1">"c5169"</definedName>
    <definedName name="IQ_EST_NUM_NEUTRAL_REC" hidden="1">"c5650"</definedName>
    <definedName name="IQ_EST_NUM_NEUTRAL_REC_CIQ" hidden="1">"c3702"</definedName>
    <definedName name="IQ_EST_NUM_NEUTRAL_REC_THOM" hidden="1">"c5167"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DIFF_THOM" hidden="1">"c5194"</definedName>
    <definedName name="IQ_EST_OPER_INC_SURPRISE_PERCENT" hidden="1">"c1878"</definedName>
    <definedName name="IQ_EST_OPER_INC_SURPRISE_PERCENT_REUT" hidden="1">"c5416"</definedName>
    <definedName name="IQ_EST_OPER_INC_SURPRISE_PERCENT_THOM" hidden="1">"c5195"</definedName>
    <definedName name="IQ_EST_PRE_TAX_DIFF" hidden="1">"c1879"</definedName>
    <definedName name="IQ_EST_PRE_TAX_DIFF_REUT" hidden="1">"c5417"</definedName>
    <definedName name="IQ_EST_PRE_TAX_DIFF_THOM" hidden="1">"c5196"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CIQ" hidden="1">"c3717"</definedName>
    <definedName name="IQ_EST_REV_DIFF_REUT" hidden="1">"c3886"</definedName>
    <definedName name="IQ_EST_REV_DIFF_THOM" hidden="1">"c5182"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1YR_THOM" hidden="1">"c5157"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2YR_THOM" hidden="1">"c5158"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GROWTH_Q_1YR_THOM" hidden="1">"c5159"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EQ_GROWTH_Q_THOM" hidden="1">"c5160"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"t"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REUT" hidden="1">"c3841"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EST_THOM" hidden="1">"c3999"</definedName>
    <definedName name="IQ_FFO_SHARE_GUIDANCE" hidden="1">"c4447"</definedName>
    <definedName name="IQ_FFO_SHARE_HIGH_EST" hidden="1">"c4448"</definedName>
    <definedName name="IQ_FFO_SHARE_HIGH_EST_THOM" hidden="1">"c4001"</definedName>
    <definedName name="IQ_FFO_SHARE_HIGH_GUIDANCE" hidden="1">"c4203"</definedName>
    <definedName name="IQ_FFO_SHARE_LOW_EST" hidden="1">"c4449"</definedName>
    <definedName name="IQ_FFO_SHARE_LOW_EST_THOM" hidden="1">"c4002"</definedName>
    <definedName name="IQ_FFO_SHARE_LOW_GUIDANCE" hidden="1">"c4243"</definedName>
    <definedName name="IQ_FFO_SHARE_MEDIAN_EST" hidden="1">"c4450"</definedName>
    <definedName name="IQ_FFO_SHARE_MEDIAN_EST_THOM" hidden="1">"c4000"</definedName>
    <definedName name="IQ_FFO_SHARE_NUM_EST" hidden="1">"c4451"</definedName>
    <definedName name="IQ_FFO_SHARE_NUM_EST_THOM" hidden="1">"c4003"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_STDDEV_EST_THOM" hidden="1">"c4004"</definedName>
    <definedName name="IQ_FFO_STDDEV_EST" hidden="1">"c422"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CURRENT_1" hidden="1">"c11753"</definedName>
    <definedName name="IQ_FINANCING_OBLIG_NON_CURRENT" hidden="1">"c11754"</definedName>
    <definedName name="IQ_FINANCING_OBLIG_NON_CURRENT_1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40512.5986458333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MEDIAN_EST_THOM" hidden="1">"c4028"</definedName>
    <definedName name="IQ_NET_DEBT_NUM_EST" hidden="1">"c3515"</definedName>
    <definedName name="IQ_NET_DEBT_NUM_EST_REUT" hidden="1">"c3980"</definedName>
    <definedName name="IQ_NET_DEBT_NUM_EST_THOM" hidden="1">"c4031"</definedName>
    <definedName name="IQ_NET_DEBT_STDDEV_EST" hidden="1">"c3516"</definedName>
    <definedName name="IQ_NET_DEBT_STDDEV_EST_REUT" hidden="1">"c3981"</definedName>
    <definedName name="IQ_NET_DEBT_STDDEV_EST_THOM" hidden="1">"c4032"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EST_THOM" hidden="1">"c5126"</definedName>
    <definedName name="IQ_NI_FFIEC" hidden="1">"c13034"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EST_THOM" hidden="1">"c5128"</definedName>
    <definedName name="IQ_NI_HIGH_GUIDANCE" hidden="1">"c4176"</definedName>
    <definedName name="IQ_NI_LOW_EST" hidden="1">"c1719"</definedName>
    <definedName name="IQ_NI_LOW_EST_REUT" hidden="1">"c5371"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NUM_EST_THOM" hidden="1">"c5130"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_CD_1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REUT" hidden="1">"c5340"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MEDIAN_EST_THOM" hidden="1">"c5113"</definedName>
    <definedName name="IQ_OPER_INC_NUM_EST" hidden="1">"c1692"</definedName>
    <definedName name="IQ_OPER_INC_NUM_EST_REUT" hidden="1">"c5344"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STDDEV_EST_THOM" hidden="1">"c5117"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5YR_GROWTH_RATE_WEEK_THOM" hidden="1">"c5277"</definedName>
    <definedName name="IQ_PERCENT_CHANGE_EST_CFPS_12MONTHS" hidden="1">"c1812"</definedName>
    <definedName name="IQ_PERCENT_CHANGE_EST_CFPS_12MONTHS_REUT" hidden="1">"c3924"</definedName>
    <definedName name="IQ_PERCENT_CHANGE_EST_CFPS_12MONTHS_THOM" hidden="1">"c5234"</definedName>
    <definedName name="IQ_PERCENT_CHANGE_EST_CFPS_18MONTHS" hidden="1">"c1813"</definedName>
    <definedName name="IQ_PERCENT_CHANGE_EST_CFPS_18MONTHS_REUT" hidden="1">"c3925"</definedName>
    <definedName name="IQ_PERCENT_CHANGE_EST_CFPS_18MONTHS_THOM" hidden="1">"c5235"</definedName>
    <definedName name="IQ_PERCENT_CHANGE_EST_CFPS_3MONTHS" hidden="1">"c1809"</definedName>
    <definedName name="IQ_PERCENT_CHANGE_EST_CFPS_3MONTHS_REUT" hidden="1">"c3921"</definedName>
    <definedName name="IQ_PERCENT_CHANGE_EST_CFPS_3MONTHS_THOM" hidden="1">"c5231"</definedName>
    <definedName name="IQ_PERCENT_CHANGE_EST_CFPS_6MONTHS" hidden="1">"c1810"</definedName>
    <definedName name="IQ_PERCENT_CHANGE_EST_CFPS_6MONTHS_REUT" hidden="1">"c3922"</definedName>
    <definedName name="IQ_PERCENT_CHANGE_EST_CFPS_6MONTHS_THOM" hidden="1">"c5232"</definedName>
    <definedName name="IQ_PERCENT_CHANGE_EST_CFPS_9MONTHS" hidden="1">"c1811"</definedName>
    <definedName name="IQ_PERCENT_CHANGE_EST_CFPS_9MONTHS_REUT" hidden="1">"c3923"</definedName>
    <definedName name="IQ_PERCENT_CHANGE_EST_CFPS_9MONTHS_THOM" hidden="1">"c5233"</definedName>
    <definedName name="IQ_PERCENT_CHANGE_EST_CFPS_DAY" hidden="1">"c1806"</definedName>
    <definedName name="IQ_PERCENT_CHANGE_EST_CFPS_DAY_REUT" hidden="1">"c3919"</definedName>
    <definedName name="IQ_PERCENT_CHANGE_EST_CFPS_DAY_THOM" hidden="1">"c5229"</definedName>
    <definedName name="IQ_PERCENT_CHANGE_EST_CFPS_MONTH" hidden="1">"c1808"</definedName>
    <definedName name="IQ_PERCENT_CHANGE_EST_CFPS_MONTH_REUT" hidden="1">"c3920"</definedName>
    <definedName name="IQ_PERCENT_CHANGE_EST_CFPS_MONTH_THOM" hidden="1">"c5230"</definedName>
    <definedName name="IQ_PERCENT_CHANGE_EST_CFPS_WEEK" hidden="1">"c1807"</definedName>
    <definedName name="IQ_PERCENT_CHANGE_EST_CFPS_WEEK_REUT" hidden="1">"c3962"</definedName>
    <definedName name="IQ_PERCENT_CHANGE_EST_CFPS_WEEK_THOM" hidden="1">"c5272"</definedName>
    <definedName name="IQ_PERCENT_CHANGE_EST_DPS_12MONTHS" hidden="1">"c1820"</definedName>
    <definedName name="IQ_PERCENT_CHANGE_EST_DPS_12MONTHS_REUT" hidden="1">"c3931"</definedName>
    <definedName name="IQ_PERCENT_CHANGE_EST_DPS_12MONTHS_THOM" hidden="1">"c5241"</definedName>
    <definedName name="IQ_PERCENT_CHANGE_EST_DPS_18MONTHS" hidden="1">"c1821"</definedName>
    <definedName name="IQ_PERCENT_CHANGE_EST_DPS_18MONTHS_REUT" hidden="1">"c3932"</definedName>
    <definedName name="IQ_PERCENT_CHANGE_EST_DPS_18MONTHS_THOM" hidden="1">"c5242"</definedName>
    <definedName name="IQ_PERCENT_CHANGE_EST_DPS_3MONTHS" hidden="1">"c1817"</definedName>
    <definedName name="IQ_PERCENT_CHANGE_EST_DPS_3MONTHS_REUT" hidden="1">"c3928"</definedName>
    <definedName name="IQ_PERCENT_CHANGE_EST_DPS_3MONTHS_THOM" hidden="1">"c5238"</definedName>
    <definedName name="IQ_PERCENT_CHANGE_EST_DPS_6MONTHS" hidden="1">"c1818"</definedName>
    <definedName name="IQ_PERCENT_CHANGE_EST_DPS_6MONTHS_REUT" hidden="1">"c3929"</definedName>
    <definedName name="IQ_PERCENT_CHANGE_EST_DPS_6MONTHS_THOM" hidden="1">"c5239"</definedName>
    <definedName name="IQ_PERCENT_CHANGE_EST_DPS_9MONTHS" hidden="1">"c1819"</definedName>
    <definedName name="IQ_PERCENT_CHANGE_EST_DPS_9MONTHS_REUT" hidden="1">"c3930"</definedName>
    <definedName name="IQ_PERCENT_CHANGE_EST_DPS_9MONTHS_THOM" hidden="1">"c5240"</definedName>
    <definedName name="IQ_PERCENT_CHANGE_EST_DPS_DAY" hidden="1">"c1814"</definedName>
    <definedName name="IQ_PERCENT_CHANGE_EST_DPS_DAY_REUT" hidden="1">"c3926"</definedName>
    <definedName name="IQ_PERCENT_CHANGE_EST_DPS_DAY_THOM" hidden="1">"c5236"</definedName>
    <definedName name="IQ_PERCENT_CHANGE_EST_DPS_MONTH" hidden="1">"c1816"</definedName>
    <definedName name="IQ_PERCENT_CHANGE_EST_DPS_MONTH_REUT" hidden="1">"c3927"</definedName>
    <definedName name="IQ_PERCENT_CHANGE_EST_DPS_MONTH_THOM" hidden="1">"c5237"</definedName>
    <definedName name="IQ_PERCENT_CHANGE_EST_DPS_WEEK" hidden="1">"c1815"</definedName>
    <definedName name="IQ_PERCENT_CHANGE_EST_DPS_WEEK_REUT" hidden="1">"c3963"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EPS_WEEK_THOM" hidden="1">"c5207"</definedName>
    <definedName name="IQ_PERCENT_CHANGE_EST_FFO_12MONTHS" hidden="1">"c1828"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REUT" hidden="1">"c3934"</definedName>
    <definedName name="IQ_PERCENT_CHANGE_EST_FFO_MONTH_THOM" hidden="1">"c5244"</definedName>
    <definedName name="IQ_PERCENT_CHANGE_EST_FFO_SHARE_12MONTHS" hidden="1">"c1828"</definedName>
    <definedName name="IQ_PERCENT_CHANGE_EST_FFO_SHARE_12MONTHS_THOM" hidden="1">"c5248"</definedName>
    <definedName name="IQ_PERCENT_CHANGE_EST_FFO_SHARE_18MONTHS" hidden="1">"c1829"</definedName>
    <definedName name="IQ_PERCENT_CHANGE_EST_FFO_SHARE_18MONTHS_THOM" hidden="1">"c5249"</definedName>
    <definedName name="IQ_PERCENT_CHANGE_EST_FFO_SHARE_3MONTHS" hidden="1">"c1825"</definedName>
    <definedName name="IQ_PERCENT_CHANGE_EST_FFO_SHARE_3MONTHS_THOM" hidden="1">"c5245"</definedName>
    <definedName name="IQ_PERCENT_CHANGE_EST_FFO_SHARE_6MONTHS" hidden="1">"c1826"</definedName>
    <definedName name="IQ_PERCENT_CHANGE_EST_FFO_SHARE_6MONTHS_THOM" hidden="1">"c5246"</definedName>
    <definedName name="IQ_PERCENT_CHANGE_EST_FFO_SHARE_9MONTHS" hidden="1">"c1827"</definedName>
    <definedName name="IQ_PERCENT_CHANGE_EST_FFO_SHARE_9MONTHS_THOM" hidden="1">"c5247"</definedName>
    <definedName name="IQ_PERCENT_CHANGE_EST_FFO_SHARE_DAY" hidden="1">"c1822"</definedName>
    <definedName name="IQ_PERCENT_CHANGE_EST_FFO_SHARE_DAY_THOM" hidden="1">"c5243"</definedName>
    <definedName name="IQ_PERCENT_CHANGE_EST_FFO_SHARE_MONTH" hidden="1">"c1824"</definedName>
    <definedName name="IQ_PERCENT_CHANGE_EST_FFO_SHARE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SHARE_WEEK" hidden="1">"c1823"</definedName>
    <definedName name="IQ_PERCENT_CHANGE_EST_FFO_SHARE_WEEK_THOM" hidden="1">"c5274"</definedName>
    <definedName name="IQ_PERCENT_CHANGE_EST_FFO_WEEK" hidden="1">"c1823"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REUT" hidden="1">"c3965"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EST_THOM" hidden="1">"c5119"</definedName>
    <definedName name="IQ_PRETAX_INC_HIGH_EST" hidden="1">"c1697"</definedName>
    <definedName name="IQ_PRETAX_INC_HIGH_EST_REUT" hidden="1">"c5349"</definedName>
    <definedName name="IQ_PRETAX_INC_HIGH_EST_THOM" hidden="1">"c5121"</definedName>
    <definedName name="IQ_PRETAX_INC_LOW_EST" hidden="1">"c1698"</definedName>
    <definedName name="IQ_PRETAX_INC_LOW_EST_REUT" hidden="1">"c5350"</definedName>
    <definedName name="IQ_PRETAX_INC_LOW_EST_THOM" hidden="1">"c5122"</definedName>
    <definedName name="IQ_PRETAX_INC_MEDIAN_EST" hidden="1">"c1696"</definedName>
    <definedName name="IQ_PRETAX_INC_MEDIAN_EST_REUT" hidden="1">"c5348"</definedName>
    <definedName name="IQ_PRETAX_INC_MEDIAN_EST_THOM" hidden="1">"c5120"</definedName>
    <definedName name="IQ_PRETAX_INC_NUM_EST" hidden="1">"c1699"</definedName>
    <definedName name="IQ_PRETAX_INC_NUM_EST_REUT" hidden="1">"c5351"</definedName>
    <definedName name="IQ_PRETAX_INC_NUM_EST_THOM" hidden="1">"c5123"</definedName>
    <definedName name="IQ_PRETAX_INC_STDDEV_EST" hidden="1">"c1700"</definedName>
    <definedName name="IQ_PRETAX_INC_STDDEV_EST_REUT" hidden="1">"c5352"</definedName>
    <definedName name="IQ_PRETAX_INC_STDDEV_EST_THOM" hidden="1">"c5124"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CFPS_FWD_THOM" hidden="1">"c4060"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MEDIAN_EST_THOM" hidden="1">"c4035"</definedName>
    <definedName name="IQ_RETURN_ASSETS_NUM_EST" hidden="1">"c3527"</definedName>
    <definedName name="IQ_RETURN_ASSETS_NUM_EST_REUT" hidden="1">"c3994"</definedName>
    <definedName name="IQ_RETURN_ASSETS_NUM_EST_THOM" hidden="1">"c4038"</definedName>
    <definedName name="IQ_RETURN_ASSETS_STDDEV_EST" hidden="1">"c3528"</definedName>
    <definedName name="IQ_RETURN_ASSETS_STDDEV_EST_REUT" hidden="1">"c3995"</definedName>
    <definedName name="IQ_RETURN_ASSETS_STDDEV_EST_THOM" hidden="1">"c4039"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MEDIAN_EST_THOM" hidden="1">"c5282"</definedName>
    <definedName name="IQ_RETURN_EQUITY_NUM_EST" hidden="1">"c3533"</definedName>
    <definedName name="IQ_RETURN_EQUITY_NUM_EST_REUT" hidden="1">"c3987"</definedName>
    <definedName name="IQ_RETURN_EQUITY_NUM_EST_THOM" hidden="1">"c5285"</definedName>
    <definedName name="IQ_RETURN_EQUITY_STDDEV_EST" hidden="1">"c3534"</definedName>
    <definedName name="IQ_RETURN_EQUITY_STDDEV_EST_REUT" hidden="1">"c3988"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ACT_OR_EST_THOM" hidden="1">"c5299"</definedName>
    <definedName name="IQ_REVENUE_BEFORE_LL_FFIEC" hidden="1">"c13018"</definedName>
    <definedName name="IQ_REVENUE_EST" hidden="1">"c1126"</definedName>
    <definedName name="IQ_REVENUE_EST_1" hidden="1">"IQ_REVENUE_EST_1"</definedName>
    <definedName name="IQ_REVENUE_EST_BOTTOM_UP" hidden="1">"c5488"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GROWTH_1" hidden="1">"IQ_REVENUE_GROWTH_1"</definedName>
    <definedName name="IQ_REVENUE_GROWTH_2" hidden="1">"IQ_REVENUE_GROWTH_2"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39790.4340856482</definedName>
    <definedName name="IQ_REVISION_DATE__1" hidden="1">39790.4340856482</definedName>
    <definedName name="IQ_REVISION_DATE__1_1" hidden="1">38881.5059027778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MALL_INT_BEAR_CD_1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EXPLORE_DRILL" hidden="1">"c13851"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sMarginal">#REF!</definedName>
    <definedName name="j">{"'Consolidated Inventory'!$A$1:$O$187"}</definedName>
    <definedName name="j_1">{"'Consolidated Inventory'!$A$1:$O$187"}</definedName>
    <definedName name="j_2">{"'Consolidated Inventory'!$A$1:$O$187"}</definedName>
    <definedName name="j_3">{"'Consolidated Inventory'!$A$1:$O$187"}</definedName>
    <definedName name="j_4">{"'Consolidated Inventory'!$A$1:$O$187"}</definedName>
    <definedName name="JANWORK">#REF!</definedName>
    <definedName name="jd" hidden="1">{#N/A,#N/A,FALSE,"INT_Compare";#N/A,#N/A,FALSE,"INT_Current Forecast";#N/A,#N/A,FALSE,"INT_Prior Forecast";#N/A,#N/A,FALSE,"INT_LRP";#N/A,#N/A,FALSE,"INT_CURPLAN"}</definedName>
    <definedName name="jd_1" hidden="1">{#N/A,#N/A,FALSE,"INT_Compare";#N/A,#N/A,FALSE,"INT_Current Forecast";#N/A,#N/A,FALSE,"INT_Prior Forecast";#N/A,#N/A,FALSE,"INT_LRP";#N/A,#N/A,FALSE,"INT_CURPLAN"}</definedName>
    <definedName name="jd_1_1" hidden="1">{#N/A,#N/A,FALSE,"INT_Compare";#N/A,#N/A,FALSE,"INT_Current Forecast";#N/A,#N/A,FALSE,"INT_Prior Forecast";#N/A,#N/A,FALSE,"INT_LRP";#N/A,#N/A,FALSE,"INT_CURPLAN"}</definedName>
    <definedName name="jd_1_1_1" hidden="1">{#N/A,#N/A,FALSE,"INT_Compare";#N/A,#N/A,FALSE,"INT_Current Forecast";#N/A,#N/A,FALSE,"INT_Prior Forecast";#N/A,#N/A,FALSE,"INT_LRP";#N/A,#N/A,FALSE,"INT_CURPLAN"}</definedName>
    <definedName name="jd_1_1_2" hidden="1">{#N/A,#N/A,FALSE,"INT_Compare";#N/A,#N/A,FALSE,"INT_Current Forecast";#N/A,#N/A,FALSE,"INT_Prior Forecast";#N/A,#N/A,FALSE,"INT_LRP";#N/A,#N/A,FALSE,"INT_CURPLAN"}</definedName>
    <definedName name="jd_1_1_3" hidden="1">{#N/A,#N/A,FALSE,"INT_Compare";#N/A,#N/A,FALSE,"INT_Current Forecast";#N/A,#N/A,FALSE,"INT_Prior Forecast";#N/A,#N/A,FALSE,"INT_LRP";#N/A,#N/A,FALSE,"INT_CURPLAN"}</definedName>
    <definedName name="jd_1_2" hidden="1">{#N/A,#N/A,FALSE,"INT_Compare";#N/A,#N/A,FALSE,"INT_Current Forecast";#N/A,#N/A,FALSE,"INT_Prior Forecast";#N/A,#N/A,FALSE,"INT_LRP";#N/A,#N/A,FALSE,"INT_CURPLAN"}</definedName>
    <definedName name="jd_1_2_1" hidden="1">{#N/A,#N/A,FALSE,"INT_Compare";#N/A,#N/A,FALSE,"INT_Current Forecast";#N/A,#N/A,FALSE,"INT_Prior Forecast";#N/A,#N/A,FALSE,"INT_LRP";#N/A,#N/A,FALSE,"INT_CURPLAN"}</definedName>
    <definedName name="jd_1_2_2" hidden="1">{#N/A,#N/A,FALSE,"INT_Compare";#N/A,#N/A,FALSE,"INT_Current Forecast";#N/A,#N/A,FALSE,"INT_Prior Forecast";#N/A,#N/A,FALSE,"INT_LRP";#N/A,#N/A,FALSE,"INT_CURPLAN"}</definedName>
    <definedName name="jd_1_2_3" hidden="1">{#N/A,#N/A,FALSE,"INT_Compare";#N/A,#N/A,FALSE,"INT_Current Forecast";#N/A,#N/A,FALSE,"INT_Prior Forecast";#N/A,#N/A,FALSE,"INT_LRP";#N/A,#N/A,FALSE,"INT_CURPLAN"}</definedName>
    <definedName name="jd_1_3" hidden="1">{#N/A,#N/A,FALSE,"INT_Compare";#N/A,#N/A,FALSE,"INT_Current Forecast";#N/A,#N/A,FALSE,"INT_Prior Forecast";#N/A,#N/A,FALSE,"INT_LRP";#N/A,#N/A,FALSE,"INT_CURPLAN"}</definedName>
    <definedName name="jd_1_3_1" hidden="1">{#N/A,#N/A,FALSE,"INT_Compare";#N/A,#N/A,FALSE,"INT_Current Forecast";#N/A,#N/A,FALSE,"INT_Prior Forecast";#N/A,#N/A,FALSE,"INT_LRP";#N/A,#N/A,FALSE,"INT_CURPLAN"}</definedName>
    <definedName name="jd_1_3_2" hidden="1">{#N/A,#N/A,FALSE,"INT_Compare";#N/A,#N/A,FALSE,"INT_Current Forecast";#N/A,#N/A,FALSE,"INT_Prior Forecast";#N/A,#N/A,FALSE,"INT_LRP";#N/A,#N/A,FALSE,"INT_CURPLAN"}</definedName>
    <definedName name="jd_1_3_3" hidden="1">{#N/A,#N/A,FALSE,"INT_Compare";#N/A,#N/A,FALSE,"INT_Current Forecast";#N/A,#N/A,FALSE,"INT_Prior Forecast";#N/A,#N/A,FALSE,"INT_LRP";#N/A,#N/A,FALSE,"INT_CURPLAN"}</definedName>
    <definedName name="jd_1_4" hidden="1">{#N/A,#N/A,FALSE,"INT_Compare";#N/A,#N/A,FALSE,"INT_Current Forecast";#N/A,#N/A,FALSE,"INT_Prior Forecast";#N/A,#N/A,FALSE,"INT_LRP";#N/A,#N/A,FALSE,"INT_CURPLAN"}</definedName>
    <definedName name="jd_1_5" hidden="1">{#N/A,#N/A,FALSE,"INT_Compare";#N/A,#N/A,FALSE,"INT_Current Forecast";#N/A,#N/A,FALSE,"INT_Prior Forecast";#N/A,#N/A,FALSE,"INT_LRP";#N/A,#N/A,FALSE,"INT_CURPLAN"}</definedName>
    <definedName name="jd_2" hidden="1">{#N/A,#N/A,FALSE,"INT_Compare";#N/A,#N/A,FALSE,"INT_Current Forecast";#N/A,#N/A,FALSE,"INT_Prior Forecast";#N/A,#N/A,FALSE,"INT_LRP";#N/A,#N/A,FALSE,"INT_CURPLAN"}</definedName>
    <definedName name="jd_2_1" hidden="1">{#N/A,#N/A,FALSE,"INT_Compare";#N/A,#N/A,FALSE,"INT_Current Forecast";#N/A,#N/A,FALSE,"INT_Prior Forecast";#N/A,#N/A,FALSE,"INT_LRP";#N/A,#N/A,FALSE,"INT_CURPLAN"}</definedName>
    <definedName name="jd_2_1_1" hidden="1">{#N/A,#N/A,FALSE,"INT_Compare";#N/A,#N/A,FALSE,"INT_Current Forecast";#N/A,#N/A,FALSE,"INT_Prior Forecast";#N/A,#N/A,FALSE,"INT_LRP";#N/A,#N/A,FALSE,"INT_CURPLAN"}</definedName>
    <definedName name="jd_2_1_2" hidden="1">{#N/A,#N/A,FALSE,"INT_Compare";#N/A,#N/A,FALSE,"INT_Current Forecast";#N/A,#N/A,FALSE,"INT_Prior Forecast";#N/A,#N/A,FALSE,"INT_LRP";#N/A,#N/A,FALSE,"INT_CURPLAN"}</definedName>
    <definedName name="jd_2_1_3" hidden="1">{#N/A,#N/A,FALSE,"INT_Compare";#N/A,#N/A,FALSE,"INT_Current Forecast";#N/A,#N/A,FALSE,"INT_Prior Forecast";#N/A,#N/A,FALSE,"INT_LRP";#N/A,#N/A,FALSE,"INT_CURPLAN"}</definedName>
    <definedName name="jd_2_2" hidden="1">{#N/A,#N/A,FALSE,"INT_Compare";#N/A,#N/A,FALSE,"INT_Current Forecast";#N/A,#N/A,FALSE,"INT_Prior Forecast";#N/A,#N/A,FALSE,"INT_LRP";#N/A,#N/A,FALSE,"INT_CURPLAN"}</definedName>
    <definedName name="jd_2_2_1" hidden="1">{#N/A,#N/A,FALSE,"INT_Compare";#N/A,#N/A,FALSE,"INT_Current Forecast";#N/A,#N/A,FALSE,"INT_Prior Forecast";#N/A,#N/A,FALSE,"INT_LRP";#N/A,#N/A,FALSE,"INT_CURPLAN"}</definedName>
    <definedName name="jd_2_2_2" hidden="1">{#N/A,#N/A,FALSE,"INT_Compare";#N/A,#N/A,FALSE,"INT_Current Forecast";#N/A,#N/A,FALSE,"INT_Prior Forecast";#N/A,#N/A,FALSE,"INT_LRP";#N/A,#N/A,FALSE,"INT_CURPLAN"}</definedName>
    <definedName name="jd_2_2_3" hidden="1">{#N/A,#N/A,FALSE,"INT_Compare";#N/A,#N/A,FALSE,"INT_Current Forecast";#N/A,#N/A,FALSE,"INT_Prior Forecast";#N/A,#N/A,FALSE,"INT_LRP";#N/A,#N/A,FALSE,"INT_CURPLAN"}</definedName>
    <definedName name="jd_2_3" hidden="1">{#N/A,#N/A,FALSE,"INT_Compare";#N/A,#N/A,FALSE,"INT_Current Forecast";#N/A,#N/A,FALSE,"INT_Prior Forecast";#N/A,#N/A,FALSE,"INT_LRP";#N/A,#N/A,FALSE,"INT_CURPLAN"}</definedName>
    <definedName name="jd_2_3_1" hidden="1">{#N/A,#N/A,FALSE,"INT_Compare";#N/A,#N/A,FALSE,"INT_Current Forecast";#N/A,#N/A,FALSE,"INT_Prior Forecast";#N/A,#N/A,FALSE,"INT_LRP";#N/A,#N/A,FALSE,"INT_CURPLAN"}</definedName>
    <definedName name="jd_2_3_2" hidden="1">{#N/A,#N/A,FALSE,"INT_Compare";#N/A,#N/A,FALSE,"INT_Current Forecast";#N/A,#N/A,FALSE,"INT_Prior Forecast";#N/A,#N/A,FALSE,"INT_LRP";#N/A,#N/A,FALSE,"INT_CURPLAN"}</definedName>
    <definedName name="jd_2_3_3" hidden="1">{#N/A,#N/A,FALSE,"INT_Compare";#N/A,#N/A,FALSE,"INT_Current Forecast";#N/A,#N/A,FALSE,"INT_Prior Forecast";#N/A,#N/A,FALSE,"INT_LRP";#N/A,#N/A,FALSE,"INT_CURPLAN"}</definedName>
    <definedName name="jd_2_4" hidden="1">{#N/A,#N/A,FALSE,"INT_Compare";#N/A,#N/A,FALSE,"INT_Current Forecast";#N/A,#N/A,FALSE,"INT_Prior Forecast";#N/A,#N/A,FALSE,"INT_LRP";#N/A,#N/A,FALSE,"INT_CURPLAN"}</definedName>
    <definedName name="jd_2_5" hidden="1">{#N/A,#N/A,FALSE,"INT_Compare";#N/A,#N/A,FALSE,"INT_Current Forecast";#N/A,#N/A,FALSE,"INT_Prior Forecast";#N/A,#N/A,FALSE,"INT_LRP";#N/A,#N/A,FALSE,"INT_CURPLAN"}</definedName>
    <definedName name="jd_3" hidden="1">{#N/A,#N/A,FALSE,"INT_Compare";#N/A,#N/A,FALSE,"INT_Current Forecast";#N/A,#N/A,FALSE,"INT_Prior Forecast";#N/A,#N/A,FALSE,"INT_LRP";#N/A,#N/A,FALSE,"INT_CURPLAN"}</definedName>
    <definedName name="jd_3_1" hidden="1">{#N/A,#N/A,FALSE,"INT_Compare";#N/A,#N/A,FALSE,"INT_Current Forecast";#N/A,#N/A,FALSE,"INT_Prior Forecast";#N/A,#N/A,FALSE,"INT_LRP";#N/A,#N/A,FALSE,"INT_CURPLAN"}</definedName>
    <definedName name="jd_3_2" hidden="1">{#N/A,#N/A,FALSE,"INT_Compare";#N/A,#N/A,FALSE,"INT_Current Forecast";#N/A,#N/A,FALSE,"INT_Prior Forecast";#N/A,#N/A,FALSE,"INT_LRP";#N/A,#N/A,FALSE,"INT_CURPLAN"}</definedName>
    <definedName name="jd_3_3" hidden="1">{#N/A,#N/A,FALSE,"INT_Compare";#N/A,#N/A,FALSE,"INT_Current Forecast";#N/A,#N/A,FALSE,"INT_Prior Forecast";#N/A,#N/A,FALSE,"INT_LRP";#N/A,#N/A,FALSE,"INT_CURPLAN"}</definedName>
    <definedName name="jd_4" hidden="1">{#N/A,#N/A,FALSE,"INT_Compare";#N/A,#N/A,FALSE,"INT_Current Forecast";#N/A,#N/A,FALSE,"INT_Prior Forecast";#N/A,#N/A,FALSE,"INT_LRP";#N/A,#N/A,FALSE,"INT_CURPLAN"}</definedName>
    <definedName name="jd_4_1" hidden="1">{#N/A,#N/A,FALSE,"INT_Compare";#N/A,#N/A,FALSE,"INT_Current Forecast";#N/A,#N/A,FALSE,"INT_Prior Forecast";#N/A,#N/A,FALSE,"INT_LRP";#N/A,#N/A,FALSE,"INT_CURPLAN"}</definedName>
    <definedName name="jd_4_2" hidden="1">{#N/A,#N/A,FALSE,"INT_Compare";#N/A,#N/A,FALSE,"INT_Current Forecast";#N/A,#N/A,FALSE,"INT_Prior Forecast";#N/A,#N/A,FALSE,"INT_LRP";#N/A,#N/A,FALSE,"INT_CURPLAN"}</definedName>
    <definedName name="jd_4_3" hidden="1">{#N/A,#N/A,FALSE,"INT_Compare";#N/A,#N/A,FALSE,"INT_Current Forecast";#N/A,#N/A,FALSE,"INT_Prior Forecast";#N/A,#N/A,FALSE,"INT_LRP";#N/A,#N/A,FALSE,"INT_CURPLAN"}</definedName>
    <definedName name="jd_5" hidden="1">{#N/A,#N/A,FALSE,"INT_Compare";#N/A,#N/A,FALSE,"INT_Current Forecast";#N/A,#N/A,FALSE,"INT_Prior Forecast";#N/A,#N/A,FALSE,"INT_LRP";#N/A,#N/A,FALSE,"INT_CURPLAN"}</definedName>
    <definedName name="jd_5_1" hidden="1">{#N/A,#N/A,FALSE,"INT_Compare";#N/A,#N/A,FALSE,"INT_Current Forecast";#N/A,#N/A,FALSE,"INT_Prior Forecast";#N/A,#N/A,FALSE,"INT_LRP";#N/A,#N/A,FALSE,"INT_CURPLAN"}</definedName>
    <definedName name="jd_5_2" hidden="1">{#N/A,#N/A,FALSE,"INT_Compare";#N/A,#N/A,FALSE,"INT_Current Forecast";#N/A,#N/A,FALSE,"INT_Prior Forecast";#N/A,#N/A,FALSE,"INT_LRP";#N/A,#N/A,FALSE,"INT_CURPLAN"}</definedName>
    <definedName name="jd_5_3" hidden="1">{#N/A,#N/A,FALSE,"INT_Compare";#N/A,#N/A,FALSE,"INT_Current Forecast";#N/A,#N/A,FALSE,"INT_Prior Forecast";#N/A,#N/A,FALSE,"INT_LRP";#N/A,#N/A,FALSE,"INT_CURPLAN"}</definedName>
    <definedName name="Jimmy" localSheetId="3">#N/A</definedName>
    <definedName name="Jimmy" localSheetId="2">#N/A</definedName>
    <definedName name="Jimmy" localSheetId="1">#N/A</definedName>
    <definedName name="Jimmy">#N/A</definedName>
    <definedName name="jjjj" hidden="1">{"Page1",#N/A,FALSE,"CompCo";"Page2",#N/A,FALSE,"CompCo"}</definedName>
    <definedName name="jjjj_1" hidden="1">{"Page1",#N/A,FALSE,"CompCo";"Page2",#N/A,FALSE,"CompCo"}</definedName>
    <definedName name="jjjj_1_1" hidden="1">{"Page1",#N/A,FALSE,"CompCo";"Page2",#N/A,FALSE,"CompCo"}</definedName>
    <definedName name="jjjj_1_1_1" hidden="1">{"Page1",#N/A,FALSE,"CompCo";"Page2",#N/A,FALSE,"CompCo"}</definedName>
    <definedName name="jjjj_1_1_2" hidden="1">{"Page1",#N/A,FALSE,"CompCo";"Page2",#N/A,FALSE,"CompCo"}</definedName>
    <definedName name="jjjj_1_1_3" hidden="1">{"Page1",#N/A,FALSE,"CompCo";"Page2",#N/A,FALSE,"CompCo"}</definedName>
    <definedName name="jjjj_1_2" hidden="1">{"Page1",#N/A,FALSE,"CompCo";"Page2",#N/A,FALSE,"CompCo"}</definedName>
    <definedName name="jjjj_1_2_1" hidden="1">{"Page1",#N/A,FALSE,"CompCo";"Page2",#N/A,FALSE,"CompCo"}</definedName>
    <definedName name="jjjj_1_2_2" hidden="1">{"Page1",#N/A,FALSE,"CompCo";"Page2",#N/A,FALSE,"CompCo"}</definedName>
    <definedName name="jjjj_1_2_3" hidden="1">{"Page1",#N/A,FALSE,"CompCo";"Page2",#N/A,FALSE,"CompCo"}</definedName>
    <definedName name="jjjj_1_3" hidden="1">{"Page1",#N/A,FALSE,"CompCo";"Page2",#N/A,FALSE,"CompCo"}</definedName>
    <definedName name="jjjj_1_3_1" hidden="1">{"Page1",#N/A,FALSE,"CompCo";"Page2",#N/A,FALSE,"CompCo"}</definedName>
    <definedName name="jjjj_1_3_2" hidden="1">{"Page1",#N/A,FALSE,"CompCo";"Page2",#N/A,FALSE,"CompCo"}</definedName>
    <definedName name="jjjj_1_3_3" hidden="1">{"Page1",#N/A,FALSE,"CompCo";"Page2",#N/A,FALSE,"CompCo"}</definedName>
    <definedName name="jjjj_1_4" hidden="1">{"Page1",#N/A,FALSE,"CompCo";"Page2",#N/A,FALSE,"CompCo"}</definedName>
    <definedName name="jjjj_1_5" hidden="1">{"Page1",#N/A,FALSE,"CompCo";"Page2",#N/A,FALSE,"CompCo"}</definedName>
    <definedName name="jjjj_2" hidden="1">{"Page1",#N/A,FALSE,"CompCo";"Page2",#N/A,FALSE,"CompCo"}</definedName>
    <definedName name="jjjj_2_1" hidden="1">{"Page1",#N/A,FALSE,"CompCo";"Page2",#N/A,FALSE,"CompCo"}</definedName>
    <definedName name="jjjj_2_2" hidden="1">{"Page1",#N/A,FALSE,"CompCo";"Page2",#N/A,FALSE,"CompCo"}</definedName>
    <definedName name="jjjj_2_3" hidden="1">{"Page1",#N/A,FALSE,"CompCo";"Page2",#N/A,FALSE,"CompCo"}</definedName>
    <definedName name="jjjj_3" hidden="1">{"Page1",#N/A,FALSE,"CompCo";"Page2",#N/A,FALSE,"CompCo"}</definedName>
    <definedName name="jjjj_3_1" hidden="1">{"Page1",#N/A,FALSE,"CompCo";"Page2",#N/A,FALSE,"CompCo"}</definedName>
    <definedName name="jjjj_3_2" hidden="1">{"Page1",#N/A,FALSE,"CompCo";"Page2",#N/A,FALSE,"CompCo"}</definedName>
    <definedName name="jjjj_3_3" hidden="1">{"Page1",#N/A,FALSE,"CompCo";"Page2",#N/A,FALSE,"CompCo"}</definedName>
    <definedName name="jjjj_4" hidden="1">{"Page1",#N/A,FALSE,"CompCo";"Page2",#N/A,FALSE,"CompCo"}</definedName>
    <definedName name="jjjj_4_1" hidden="1">{"Page1",#N/A,FALSE,"CompCo";"Page2",#N/A,FALSE,"CompCo"}</definedName>
    <definedName name="jjjj_4_2" hidden="1">{"Page1",#N/A,FALSE,"CompCo";"Page2",#N/A,FALSE,"CompCo"}</definedName>
    <definedName name="jjjj_4_3" hidden="1">{"Page1",#N/A,FALSE,"CompCo";"Page2",#N/A,FALSE,"CompCo"}</definedName>
    <definedName name="jjjj_5" hidden="1">{"Page1",#N/A,FALSE,"CompCo";"Page2",#N/A,FALSE,"CompCo"}</definedName>
    <definedName name="jkl" hidden="1">{"ReportTop",#N/A,FALSE,"report top"}</definedName>
    <definedName name="jkl_1" hidden="1">{"ReportTop",#N/A,FALSE,"report top"}</definedName>
    <definedName name="jkl_2" hidden="1">{"ReportTop",#N/A,FALSE,"report top"}</definedName>
    <definedName name="jkl_3" hidden="1">{"ReportTop",#N/A,FALSE,"report top"}</definedName>
    <definedName name="jkl_4" hidden="1">{"ReportTop",#N/A,FALSE,"report top"}</definedName>
    <definedName name="jklkj" hidden="1">{"Sum1",#N/A,FALSE,"Reserve Report";"Sum2",#N/A,FALSE,"Reserve Report";"Sum3",#N/A,FALSE,"Reserve Report";"Sum4",#N/A,FALSE,"Reserve Report"}</definedName>
    <definedName name="jklkj_1" hidden="1">{"Sum1",#N/A,FALSE,"Reserve Report";"Sum2",#N/A,FALSE,"Reserve Report";"Sum3",#N/A,FALSE,"Reserve Report";"Sum4",#N/A,FALSE,"Reserve Report"}</definedName>
    <definedName name="jklkj_2" hidden="1">{"Sum1",#N/A,FALSE,"Reserve Report";"Sum2",#N/A,FALSE,"Reserve Report";"Sum3",#N/A,FALSE,"Reserve Report";"Sum4",#N/A,FALSE,"Reserve Report"}</definedName>
    <definedName name="jklkj_3" hidden="1">{"Sum1",#N/A,FALSE,"Reserve Report";"Sum2",#N/A,FALSE,"Reserve Report";"Sum3",#N/A,FALSE,"Reserve Report";"Sum4",#N/A,FALSE,"Reserve Report"}</definedName>
    <definedName name="jklkj_4" hidden="1">{"Sum1",#N/A,FALSE,"Reserve Report";"Sum2",#N/A,FALSE,"Reserve Report";"Sum3",#N/A,FALSE,"Reserve Report";"Sum4",#N/A,FALSE,"Reserve Report"}</definedName>
    <definedName name="JRN" localSheetId="2">#REF!</definedName>
    <definedName name="JRN" localSheetId="1">#REF!</definedName>
    <definedName name="JRN">#REF!</definedName>
    <definedName name="js">{"'Consolidated Inventory'!$A$1:$O$187"}</definedName>
    <definedName name="js_1">{"'Consolidated Inventory'!$A$1:$O$187"}</definedName>
    <definedName name="js_2">{"'Consolidated Inventory'!$A$1:$O$187"}</definedName>
    <definedName name="js_3">{"'Consolidated Inventory'!$A$1:$O$187"}</definedName>
    <definedName name="js_4">{"'Consolidated Inventory'!$A$1:$O$187"}</definedName>
    <definedName name="kjkk" hidden="1">{"Sum1",#N/A,FALSE,"Reserve Report";"Sum2",#N/A,FALSE,"Reserve Report";"Sum3",#N/A,FALSE,"Reserve Report";"Sum4",#N/A,FALSE,"Reserve Report"}</definedName>
    <definedName name="kjkk_1" hidden="1">{"Sum1",#N/A,FALSE,"Reserve Report";"Sum2",#N/A,FALSE,"Reserve Report";"Sum3",#N/A,FALSE,"Reserve Report";"Sum4",#N/A,FALSE,"Reserve Report"}</definedName>
    <definedName name="kjkk_2" hidden="1">{"Sum1",#N/A,FALSE,"Reserve Report";"Sum2",#N/A,FALSE,"Reserve Report";"Sum3",#N/A,FALSE,"Reserve Report";"Sum4",#N/A,FALSE,"Reserve Report"}</definedName>
    <definedName name="kjkk_3" hidden="1">{"Sum1",#N/A,FALSE,"Reserve Report";"Sum2",#N/A,FALSE,"Reserve Report";"Sum3",#N/A,FALSE,"Reserve Report";"Sum4",#N/A,FALSE,"Reserve Report"}</definedName>
    <definedName name="kjkk_4" hidden="1">{"Sum1",#N/A,FALSE,"Reserve Report";"Sum2",#N/A,FALSE,"Reserve Report";"Sum3",#N/A,FALSE,"Reserve Report";"Sum4",#N/A,FALSE,"Reserve Report"}</definedName>
    <definedName name="kli" hidden="1">{"Total",#N/A,FALSE,"Total Proved";"PDP",#N/A,FALSE,"Total Proved";"PNP",#N/A,FALSE,"Total Proved";"PUD",#N/A,FALSE,"Total Proved"}</definedName>
    <definedName name="kli_1" hidden="1">{"Total",#N/A,FALSE,"Total Proved";"PDP",#N/A,FALSE,"Total Proved";"PNP",#N/A,FALSE,"Total Proved";"PUD",#N/A,FALSE,"Total Proved"}</definedName>
    <definedName name="kli_2" hidden="1">{"Total",#N/A,FALSE,"Total Proved";"PDP",#N/A,FALSE,"Total Proved";"PNP",#N/A,FALSE,"Total Proved";"PUD",#N/A,FALSE,"Total Proved"}</definedName>
    <definedName name="kli_3" hidden="1">{"Total",#N/A,FALSE,"Total Proved";"PDP",#N/A,FALSE,"Total Proved";"PNP",#N/A,FALSE,"Total Proved";"PUD",#N/A,FALSE,"Total Proved"}</definedName>
    <definedName name="kli_4" hidden="1">{"Total",#N/A,FALSE,"Total Proved";"PDP",#N/A,FALSE,"Total Proved";"PNP",#N/A,FALSE,"Total Proved";"PUD",#N/A,FALSE,"Total Proved"}</definedName>
    <definedName name="KNOX">#REF!</definedName>
    <definedName name="kyd.CounterLimitCell.01." hidden="1">"x"</definedName>
    <definedName name="kyd.Dim.01." hidden="1">"tm1serv_7_1_3:VesselCo"</definedName>
    <definedName name="kyd.ElementType.01." hidden="1">3</definedName>
    <definedName name="kyd.FileSaveDir." hidden="1">"C:\My Documents\2003 Q2\A06-MD&amp;A\"</definedName>
    <definedName name="kyd.ItemType.01." hidden="1">2</definedName>
    <definedName name="kyd.KillLinks." hidden="1">-4146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MemoSortHide." hidden="1">FALSE</definedName>
    <definedName name="kyd.NumLevels.01." hidden="1">1</definedName>
    <definedName name="kyd.PanicStop." hidden="1">FALSE</definedName>
    <definedName name="kyd.ParentName.01." hidden="1">""</definedName>
    <definedName name="kyd.Password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When." hidden="1">3</definedName>
    <definedName name="kyd.ProtWbkStruct." hidden="1">-4146</definedName>
    <definedName name="kyd.ProtWbkWin." hidden="1">-4146</definedName>
    <definedName name="kyd.ReplaceFile." hidden="1">-4146</definedName>
    <definedName name="kyd.SaveAsFile." hidden="1">FALSE</definedName>
    <definedName name="kyd.SaveCopy." hidden="1">3</definedName>
    <definedName name="kyd.SaveMemo." hidden="1">FALSE</definedName>
    <definedName name="kyd.SelectString.01." hidden="1">"*"</definedName>
    <definedName name="kyd.StdSortHide." hidden="1">FALSE</definedName>
    <definedName name="kyd.StopRow." hidden="1">65536</definedName>
    <definedName name="kyd.WriteMemWhenOptn." hidden="1">3</definedName>
    <definedName name="L">#REF!</definedName>
    <definedName name="land" localSheetId="4">#REF!</definedName>
    <definedName name="land" localSheetId="3">#REF!</definedName>
    <definedName name="land" localSheetId="2">#REF!</definedName>
    <definedName name="land" localSheetId="1">#REF!</definedName>
    <definedName name="land">#REF!</definedName>
    <definedName name="LaunchFormulaLookup">#N/A</definedName>
    <definedName name="Layered_PL" localSheetId="4">#REF!</definedName>
    <definedName name="Layered_PL" localSheetId="3">#REF!</definedName>
    <definedName name="Layered_PL" localSheetId="2">#REF!</definedName>
    <definedName name="Layered_PL" localSheetId="1">#REF!</definedName>
    <definedName name="Layered_PL">#REF!</definedName>
    <definedName name="lblBoeFactorUom">#REF!</definedName>
    <definedName name="lblEntity">#REF!</definedName>
    <definedName name="lblRoyOverrideUom">#REF!</definedName>
    <definedName name="lblSort">#REF!</definedName>
    <definedName name="LBOSaleExit1">#REF!</definedName>
    <definedName name="LBOSaleExit2">#REF!</definedName>
    <definedName name="limcount" hidden="1">1</definedName>
    <definedName name="Little_Turtle_Bayou" localSheetId="4">#REF!</definedName>
    <definedName name="Little_Turtle_Bayou" localSheetId="3">#REF!</definedName>
    <definedName name="Little_Turtle_Bayou" localSheetId="2">#REF!</definedName>
    <definedName name="Little_Turtle_Bayou" localSheetId="1">#REF!</definedName>
    <definedName name="Little_Turtle_Bayou">#REF!</definedName>
    <definedName name="littleturtlebayou" localSheetId="4">#REF!</definedName>
    <definedName name="littleturtlebayou" localSheetId="3">#REF!</definedName>
    <definedName name="littleturtlebayou" localSheetId="2">#REF!</definedName>
    <definedName name="littleturtlebayou" localSheetId="1">#REF!</definedName>
    <definedName name="littleturtlebayou">#REF!</definedName>
    <definedName name="Loan">#REF!</definedName>
    <definedName name="Loan_Repayment" localSheetId="4">#REF!</definedName>
    <definedName name="Loan_Repayment" localSheetId="3">#REF!</definedName>
    <definedName name="Loan_Repayment" localSheetId="2">#REF!</definedName>
    <definedName name="Loan_Repayment" localSheetId="1">#REF!</definedName>
    <definedName name="Loan_Repayment">#REF!</definedName>
    <definedName name="LoanP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hridge" localSheetId="4">#REF!</definedName>
    <definedName name="lochridge" localSheetId="3">#REF!</definedName>
    <definedName name="lochridge" localSheetId="2">#REF!</definedName>
    <definedName name="lochridge" localSheetId="1">#REF!</definedName>
    <definedName name="lochridge">#REF!</definedName>
    <definedName name="LOE">#REF!</definedName>
    <definedName name="LOEP">#REF!</definedName>
    <definedName name="longhorn" localSheetId="4">#REF!</definedName>
    <definedName name="longhorn" localSheetId="3">#REF!</definedName>
    <definedName name="longhorn" localSheetId="2">#REF!</definedName>
    <definedName name="longhorn" localSheetId="1">#REF!</definedName>
    <definedName name="longhorn">#REF!</definedName>
    <definedName name="LookUpRange">#REF!</definedName>
    <definedName name="lovelllake" localSheetId="4">#REF!</definedName>
    <definedName name="lovelllake" localSheetId="3">#REF!</definedName>
    <definedName name="lovelllake" localSheetId="2">#REF!</definedName>
    <definedName name="lovelllake" localSheetId="1">#REF!</definedName>
    <definedName name="lovelllake">#REF!</definedName>
    <definedName name="loxb" localSheetId="4">#REF!</definedName>
    <definedName name="loxb" localSheetId="3">#REF!</definedName>
    <definedName name="loxb" localSheetId="2">#REF!</definedName>
    <definedName name="loxb" localSheetId="1">#REF!</definedName>
    <definedName name="loxb">#REF!</definedName>
    <definedName name="LPO" localSheetId="4">#REF!</definedName>
    <definedName name="LPO" localSheetId="3">#REF!</definedName>
    <definedName name="LPO" localSheetId="2">#REF!</definedName>
    <definedName name="LPO" localSheetId="1">#REF!</definedName>
    <definedName name="LPO">#REF!</definedName>
    <definedName name="LRI" localSheetId="2">#REF!</definedName>
    <definedName name="LRI" localSheetId="1">#REF!</definedName>
    <definedName name="LRI">#REF!</definedName>
    <definedName name="LWI" localSheetId="2">#REF!</definedName>
    <definedName name="LWI" localSheetId="1">#REF!</definedName>
    <definedName name="LWI">#REF!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acro10">#N/A</definedName>
    <definedName name="Macro11">#N/A</definedName>
    <definedName name="Macro3">#N/A</definedName>
    <definedName name="Macro6">#N/A</definedName>
    <definedName name="Macro7">#N/A</definedName>
    <definedName name="Macro9">#N/A</definedName>
    <definedName name="MACRS">#REF!</definedName>
    <definedName name="mailtrailmesa" localSheetId="4">#REF!</definedName>
    <definedName name="mailtrailmesa" localSheetId="3">#REF!</definedName>
    <definedName name="mailtrailmesa" localSheetId="2">#REF!</definedName>
    <definedName name="mailtrailmesa" localSheetId="1">#REF!</definedName>
    <definedName name="mailtrailmesa">#REF!</definedName>
    <definedName name="manchester" localSheetId="4">#REF!</definedName>
    <definedName name="manchester" localSheetId="3">#REF!</definedName>
    <definedName name="manchester" localSheetId="2">#REF!</definedName>
    <definedName name="manchester" localSheetId="1">#REF!</definedName>
    <definedName name="manchester">#REF!</definedName>
    <definedName name="MARGINAL">#REF!</definedName>
    <definedName name="max">#REF!</definedName>
    <definedName name="MEAN_AC">#REF!</definedName>
    <definedName name="MEAN_FT">#REF!</definedName>
    <definedName name="MEAN_RF">#REF!</definedName>
    <definedName name="mefs">#REF!</definedName>
    <definedName name="MENU" localSheetId="2">#REF!</definedName>
    <definedName name="MENU" localSheetId="1">#REF!</definedName>
    <definedName name="MENU">#REF!</definedName>
    <definedName name="MENUDESC" localSheetId="2">#REF!</definedName>
    <definedName name="MENUDESC" localSheetId="1">#REF!</definedName>
    <definedName name="MENUDESC">#REF!</definedName>
    <definedName name="MethodofExit">#REF!</definedName>
    <definedName name="mike">#REF!</definedName>
    <definedName name="milner" hidden="1">{#N/A,#N/A,FALSE,"Aging Summary";#N/A,#N/A,FALSE,"Ratio Analysis";#N/A,#N/A,FALSE,"Test 120 Day Accts";#N/A,#N/A,FALSE,"Tickmarks"}</definedName>
    <definedName name="milner_1" hidden="1">{#N/A,#N/A,FALSE,"Aging Summary";#N/A,#N/A,FALSE,"Ratio Analysis";#N/A,#N/A,FALSE,"Test 120 Day Accts";#N/A,#N/A,FALSE,"Tickmarks"}</definedName>
    <definedName name="milner_2" hidden="1">{#N/A,#N/A,FALSE,"Aging Summary";#N/A,#N/A,FALSE,"Ratio Analysis";#N/A,#N/A,FALSE,"Test 120 Day Accts";#N/A,#N/A,FALSE,"Tickmarks"}</definedName>
    <definedName name="milner_3" hidden="1">{#N/A,#N/A,FALSE,"Aging Summary";#N/A,#N/A,FALSE,"Ratio Analysis";#N/A,#N/A,FALSE,"Test 120 Day Accts";#N/A,#N/A,FALSE,"Tickmarks"}</definedName>
    <definedName name="milner_4" hidden="1">{#N/A,#N/A,FALSE,"Aging Summary";#N/A,#N/A,FALSE,"Ratio Analysis";#N/A,#N/A,FALSE,"Test 120 Day Accts";#N/A,#N/A,FALSE,"Tickmarks"}</definedName>
    <definedName name="MinInt00" localSheetId="4">#REF!</definedName>
    <definedName name="MinInt00" localSheetId="3">#REF!</definedName>
    <definedName name="MinInt00" localSheetId="2">#REF!</definedName>
    <definedName name="MinInt00" localSheetId="1">#REF!</definedName>
    <definedName name="MinInt00">#REF!</definedName>
    <definedName name="MinInt01" localSheetId="4">#REF!</definedName>
    <definedName name="MinInt01" localSheetId="3">#REF!</definedName>
    <definedName name="MinInt01" localSheetId="2">#REF!</definedName>
    <definedName name="MinInt01" localSheetId="1">#REF!</definedName>
    <definedName name="MinInt01">#REF!</definedName>
    <definedName name="MinInt02" localSheetId="4">#REF!</definedName>
    <definedName name="MinInt02" localSheetId="3">#REF!</definedName>
    <definedName name="MinInt02" localSheetId="2">#REF!</definedName>
    <definedName name="MinInt02" localSheetId="1">#REF!</definedName>
    <definedName name="MinInt02">#REF!</definedName>
    <definedName name="MinInt03" localSheetId="4">#REF!</definedName>
    <definedName name="MinInt03" localSheetId="3">#REF!</definedName>
    <definedName name="MinInt03" localSheetId="2">#REF!</definedName>
    <definedName name="MinInt03" localSheetId="1">#REF!</definedName>
    <definedName name="MinInt03">#REF!</definedName>
    <definedName name="MinInt04" localSheetId="4">#REF!</definedName>
    <definedName name="MinInt04" localSheetId="3">#REF!</definedName>
    <definedName name="MinInt04" localSheetId="2">#REF!</definedName>
    <definedName name="MinInt04" localSheetId="1">#REF!</definedName>
    <definedName name="MinInt04">#REF!</definedName>
    <definedName name="MinInt05" localSheetId="4">#REF!</definedName>
    <definedName name="MinInt05" localSheetId="3">#REF!</definedName>
    <definedName name="MinInt05" localSheetId="2">#REF!</definedName>
    <definedName name="MinInt05" localSheetId="1">#REF!</definedName>
    <definedName name="MinInt05">#REF!</definedName>
    <definedName name="MinInt06" localSheetId="4">#REF!</definedName>
    <definedName name="MinInt06" localSheetId="3">#REF!</definedName>
    <definedName name="MinInt06" localSheetId="2">#REF!</definedName>
    <definedName name="MinInt06" localSheetId="1">#REF!</definedName>
    <definedName name="MinInt06">#REF!</definedName>
    <definedName name="MinInt07" localSheetId="4">#REF!</definedName>
    <definedName name="MinInt07" localSheetId="3">#REF!</definedName>
    <definedName name="MinInt07" localSheetId="2">#REF!</definedName>
    <definedName name="MinInt07" localSheetId="1">#REF!</definedName>
    <definedName name="MinInt07">#REF!</definedName>
    <definedName name="MinInt08" localSheetId="4">#REF!</definedName>
    <definedName name="MinInt08" localSheetId="3">#REF!</definedName>
    <definedName name="MinInt08" localSheetId="2">#REF!</definedName>
    <definedName name="MinInt08" localSheetId="1">#REF!</definedName>
    <definedName name="MinInt08">#REF!</definedName>
    <definedName name="MinInt09" localSheetId="4">#REF!</definedName>
    <definedName name="MinInt09" localSheetId="3">#REF!</definedName>
    <definedName name="MinInt09" localSheetId="2">#REF!</definedName>
    <definedName name="MinInt09" localSheetId="1">#REF!</definedName>
    <definedName name="MinInt09">#REF!</definedName>
    <definedName name="MinInt10" localSheetId="4">#REF!</definedName>
    <definedName name="MinInt10" localSheetId="3">#REF!</definedName>
    <definedName name="MinInt10" localSheetId="2">#REF!</definedName>
    <definedName name="MinInt10" localSheetId="1">#REF!</definedName>
    <definedName name="MinInt10">#REF!</definedName>
    <definedName name="MinInt1Q00" localSheetId="4">#REF!</definedName>
    <definedName name="MinInt1Q00" localSheetId="3">#REF!</definedName>
    <definedName name="MinInt1Q00" localSheetId="2">#REF!</definedName>
    <definedName name="MinInt1Q00" localSheetId="1">#REF!</definedName>
    <definedName name="MinInt1Q00">#REF!</definedName>
    <definedName name="MinInt1Q01" localSheetId="4">#REF!</definedName>
    <definedName name="MinInt1Q01" localSheetId="3">#REF!</definedName>
    <definedName name="MinInt1Q01" localSheetId="2">#REF!</definedName>
    <definedName name="MinInt1Q01" localSheetId="1">#REF!</definedName>
    <definedName name="MinInt1Q01">#REF!</definedName>
    <definedName name="MinInt1Q02" localSheetId="4">#REF!</definedName>
    <definedName name="MinInt1Q02" localSheetId="3">#REF!</definedName>
    <definedName name="MinInt1Q02" localSheetId="2">#REF!</definedName>
    <definedName name="MinInt1Q02" localSheetId="1">#REF!</definedName>
    <definedName name="MinInt1Q02">#REF!</definedName>
    <definedName name="MinInt1Q03" localSheetId="4">#REF!</definedName>
    <definedName name="MinInt1Q03" localSheetId="3">#REF!</definedName>
    <definedName name="MinInt1Q03" localSheetId="2">#REF!</definedName>
    <definedName name="MinInt1Q03" localSheetId="1">#REF!</definedName>
    <definedName name="MinInt1Q03">#REF!</definedName>
    <definedName name="MinInt1Q04" localSheetId="4">#REF!</definedName>
    <definedName name="MinInt1Q04" localSheetId="3">#REF!</definedName>
    <definedName name="MinInt1Q04" localSheetId="2">#REF!</definedName>
    <definedName name="MinInt1Q04" localSheetId="1">#REF!</definedName>
    <definedName name="MinInt1Q04">#REF!</definedName>
    <definedName name="MinInt1Q05" localSheetId="4">#REF!</definedName>
    <definedName name="MinInt1Q05" localSheetId="3">#REF!</definedName>
    <definedName name="MinInt1Q05" localSheetId="2">#REF!</definedName>
    <definedName name="MinInt1Q05" localSheetId="1">#REF!</definedName>
    <definedName name="MinInt1Q05">#REF!</definedName>
    <definedName name="MinInt1Q06" localSheetId="4">#REF!</definedName>
    <definedName name="MinInt1Q06" localSheetId="3">#REF!</definedName>
    <definedName name="MinInt1Q06" localSheetId="2">#REF!</definedName>
    <definedName name="MinInt1Q06" localSheetId="1">#REF!</definedName>
    <definedName name="MinInt1Q06">#REF!</definedName>
    <definedName name="MinInt1Q07" localSheetId="4">#REF!</definedName>
    <definedName name="MinInt1Q07" localSheetId="3">#REF!</definedName>
    <definedName name="MinInt1Q07" localSheetId="2">#REF!</definedName>
    <definedName name="MinInt1Q07" localSheetId="1">#REF!</definedName>
    <definedName name="MinInt1Q07">#REF!</definedName>
    <definedName name="MinInt1Q08" localSheetId="4">#REF!</definedName>
    <definedName name="MinInt1Q08" localSheetId="3">#REF!</definedName>
    <definedName name="MinInt1Q08" localSheetId="2">#REF!</definedName>
    <definedName name="MinInt1Q08" localSheetId="1">#REF!</definedName>
    <definedName name="MinInt1Q08">#REF!</definedName>
    <definedName name="MinInt1Q09" localSheetId="4">#REF!</definedName>
    <definedName name="MinInt1Q09" localSheetId="3">#REF!</definedName>
    <definedName name="MinInt1Q09" localSheetId="2">#REF!</definedName>
    <definedName name="MinInt1Q09" localSheetId="1">#REF!</definedName>
    <definedName name="MinInt1Q09">#REF!</definedName>
    <definedName name="MinInt1Q10" localSheetId="4">#REF!</definedName>
    <definedName name="MinInt1Q10" localSheetId="3">#REF!</definedName>
    <definedName name="MinInt1Q10" localSheetId="2">#REF!</definedName>
    <definedName name="MinInt1Q10" localSheetId="1">#REF!</definedName>
    <definedName name="MinInt1Q10">#REF!</definedName>
    <definedName name="MinInt1Q99" localSheetId="4">#REF!</definedName>
    <definedName name="MinInt1Q99" localSheetId="3">#REF!</definedName>
    <definedName name="MinInt1Q99" localSheetId="2">#REF!</definedName>
    <definedName name="MinInt1Q99" localSheetId="1">#REF!</definedName>
    <definedName name="MinInt1Q99">#REF!</definedName>
    <definedName name="MinInt2Q00" localSheetId="4">#REF!</definedName>
    <definedName name="MinInt2Q00" localSheetId="3">#REF!</definedName>
    <definedName name="MinInt2Q00" localSheetId="2">#REF!</definedName>
    <definedName name="MinInt2Q00" localSheetId="1">#REF!</definedName>
    <definedName name="MinInt2Q00">#REF!</definedName>
    <definedName name="MinInt2Q01" localSheetId="4">#REF!</definedName>
    <definedName name="MinInt2Q01" localSheetId="3">#REF!</definedName>
    <definedName name="MinInt2Q01" localSheetId="2">#REF!</definedName>
    <definedName name="MinInt2Q01" localSheetId="1">#REF!</definedName>
    <definedName name="MinInt2Q01">#REF!</definedName>
    <definedName name="MinInt2Q02" localSheetId="4">#REF!</definedName>
    <definedName name="MinInt2Q02" localSheetId="3">#REF!</definedName>
    <definedName name="MinInt2Q02" localSheetId="2">#REF!</definedName>
    <definedName name="MinInt2Q02" localSheetId="1">#REF!</definedName>
    <definedName name="MinInt2Q02">#REF!</definedName>
    <definedName name="MinInt2Q03" localSheetId="4">#REF!</definedName>
    <definedName name="MinInt2Q03" localSheetId="3">#REF!</definedName>
    <definedName name="MinInt2Q03" localSheetId="2">#REF!</definedName>
    <definedName name="MinInt2Q03" localSheetId="1">#REF!</definedName>
    <definedName name="MinInt2Q03">#REF!</definedName>
    <definedName name="MinInt2Q04" localSheetId="4">#REF!</definedName>
    <definedName name="MinInt2Q04" localSheetId="3">#REF!</definedName>
    <definedName name="MinInt2Q04" localSheetId="2">#REF!</definedName>
    <definedName name="MinInt2Q04" localSheetId="1">#REF!</definedName>
    <definedName name="MinInt2Q04">#REF!</definedName>
    <definedName name="MinInt2Q05" localSheetId="4">#REF!</definedName>
    <definedName name="MinInt2Q05" localSheetId="3">#REF!</definedName>
    <definedName name="MinInt2Q05" localSheetId="2">#REF!</definedName>
    <definedName name="MinInt2Q05" localSheetId="1">#REF!</definedName>
    <definedName name="MinInt2Q05">#REF!</definedName>
    <definedName name="MinInt2Q06" localSheetId="4">#REF!</definedName>
    <definedName name="MinInt2Q06" localSheetId="3">#REF!</definedName>
    <definedName name="MinInt2Q06" localSheetId="2">#REF!</definedName>
    <definedName name="MinInt2Q06" localSheetId="1">#REF!</definedName>
    <definedName name="MinInt2Q06">#REF!</definedName>
    <definedName name="MinInt2Q07" localSheetId="4">#REF!</definedName>
    <definedName name="MinInt2Q07" localSheetId="3">#REF!</definedName>
    <definedName name="MinInt2Q07" localSheetId="2">#REF!</definedName>
    <definedName name="MinInt2Q07" localSheetId="1">#REF!</definedName>
    <definedName name="MinInt2Q07">#REF!</definedName>
    <definedName name="MinInt2Q08" localSheetId="4">#REF!</definedName>
    <definedName name="MinInt2Q08" localSheetId="3">#REF!</definedName>
    <definedName name="MinInt2Q08" localSheetId="2">#REF!</definedName>
    <definedName name="MinInt2Q08" localSheetId="1">#REF!</definedName>
    <definedName name="MinInt2Q08">#REF!</definedName>
    <definedName name="MinInt2Q09" localSheetId="4">#REF!</definedName>
    <definedName name="MinInt2Q09" localSheetId="3">#REF!</definedName>
    <definedName name="MinInt2Q09" localSheetId="2">#REF!</definedName>
    <definedName name="MinInt2Q09" localSheetId="1">#REF!</definedName>
    <definedName name="MinInt2Q09">#REF!</definedName>
    <definedName name="MinInt2Q10" localSheetId="4">#REF!</definedName>
    <definedName name="MinInt2Q10" localSheetId="3">#REF!</definedName>
    <definedName name="MinInt2Q10" localSheetId="2">#REF!</definedName>
    <definedName name="MinInt2Q10" localSheetId="1">#REF!</definedName>
    <definedName name="MinInt2Q10">#REF!</definedName>
    <definedName name="MinInt2Q99" localSheetId="4">#REF!</definedName>
    <definedName name="MinInt2Q99" localSheetId="3">#REF!</definedName>
    <definedName name="MinInt2Q99" localSheetId="2">#REF!</definedName>
    <definedName name="MinInt2Q99" localSheetId="1">#REF!</definedName>
    <definedName name="MinInt2Q99">#REF!</definedName>
    <definedName name="MinInt3Q00" localSheetId="4">#REF!</definedName>
    <definedName name="MinInt3Q00" localSheetId="3">#REF!</definedName>
    <definedName name="MinInt3Q00" localSheetId="2">#REF!</definedName>
    <definedName name="MinInt3Q00" localSheetId="1">#REF!</definedName>
    <definedName name="MinInt3Q00">#REF!</definedName>
    <definedName name="MinInt3Q01" localSheetId="4">#REF!</definedName>
    <definedName name="MinInt3Q01" localSheetId="3">#REF!</definedName>
    <definedName name="MinInt3Q01" localSheetId="2">#REF!</definedName>
    <definedName name="MinInt3Q01" localSheetId="1">#REF!</definedName>
    <definedName name="MinInt3Q01">#REF!</definedName>
    <definedName name="MinInt3Q02" localSheetId="4">#REF!</definedName>
    <definedName name="MinInt3Q02" localSheetId="3">#REF!</definedName>
    <definedName name="MinInt3Q02" localSheetId="2">#REF!</definedName>
    <definedName name="MinInt3Q02" localSheetId="1">#REF!</definedName>
    <definedName name="MinInt3Q02">#REF!</definedName>
    <definedName name="MinInt3Q03" localSheetId="4">#REF!</definedName>
    <definedName name="MinInt3Q03" localSheetId="3">#REF!</definedName>
    <definedName name="MinInt3Q03" localSheetId="2">#REF!</definedName>
    <definedName name="MinInt3Q03" localSheetId="1">#REF!</definedName>
    <definedName name="MinInt3Q03">#REF!</definedName>
    <definedName name="MinInt3Q04" localSheetId="4">#REF!</definedName>
    <definedName name="MinInt3Q04" localSheetId="3">#REF!</definedName>
    <definedName name="MinInt3Q04" localSheetId="2">#REF!</definedName>
    <definedName name="MinInt3Q04" localSheetId="1">#REF!</definedName>
    <definedName name="MinInt3Q04">#REF!</definedName>
    <definedName name="MinInt3Q05" localSheetId="4">#REF!</definedName>
    <definedName name="MinInt3Q05" localSheetId="3">#REF!</definedName>
    <definedName name="MinInt3Q05" localSheetId="2">#REF!</definedName>
    <definedName name="MinInt3Q05" localSheetId="1">#REF!</definedName>
    <definedName name="MinInt3Q05">#REF!</definedName>
    <definedName name="MinInt3Q06" localSheetId="4">#REF!</definedName>
    <definedName name="MinInt3Q06" localSheetId="3">#REF!</definedName>
    <definedName name="MinInt3Q06" localSheetId="2">#REF!</definedName>
    <definedName name="MinInt3Q06" localSheetId="1">#REF!</definedName>
    <definedName name="MinInt3Q06">#REF!</definedName>
    <definedName name="MinInt3Q07" localSheetId="4">#REF!</definedName>
    <definedName name="MinInt3Q07" localSheetId="3">#REF!</definedName>
    <definedName name="MinInt3Q07" localSheetId="2">#REF!</definedName>
    <definedName name="MinInt3Q07" localSheetId="1">#REF!</definedName>
    <definedName name="MinInt3Q07">#REF!</definedName>
    <definedName name="MinInt3Q08" localSheetId="4">#REF!</definedName>
    <definedName name="MinInt3Q08" localSheetId="3">#REF!</definedName>
    <definedName name="MinInt3Q08" localSheetId="2">#REF!</definedName>
    <definedName name="MinInt3Q08" localSheetId="1">#REF!</definedName>
    <definedName name="MinInt3Q08">#REF!</definedName>
    <definedName name="MinInt3Q09" localSheetId="4">#REF!</definedName>
    <definedName name="MinInt3Q09" localSheetId="3">#REF!</definedName>
    <definedName name="MinInt3Q09" localSheetId="2">#REF!</definedName>
    <definedName name="MinInt3Q09" localSheetId="1">#REF!</definedName>
    <definedName name="MinInt3Q09">#REF!</definedName>
    <definedName name="MinInt3Q10" localSheetId="4">#REF!</definedName>
    <definedName name="MinInt3Q10" localSheetId="3">#REF!</definedName>
    <definedName name="MinInt3Q10" localSheetId="2">#REF!</definedName>
    <definedName name="MinInt3Q10" localSheetId="1">#REF!</definedName>
    <definedName name="MinInt3Q10">#REF!</definedName>
    <definedName name="MinInt3Q99" localSheetId="4">#REF!</definedName>
    <definedName name="MinInt3Q99" localSheetId="3">#REF!</definedName>
    <definedName name="MinInt3Q99" localSheetId="2">#REF!</definedName>
    <definedName name="MinInt3Q99" localSheetId="1">#REF!</definedName>
    <definedName name="MinInt3Q99">#REF!</definedName>
    <definedName name="MinInt4Q00" localSheetId="4">#REF!</definedName>
    <definedName name="MinInt4Q00" localSheetId="3">#REF!</definedName>
    <definedName name="MinInt4Q00" localSheetId="2">#REF!</definedName>
    <definedName name="MinInt4Q00" localSheetId="1">#REF!</definedName>
    <definedName name="MinInt4Q00">#REF!</definedName>
    <definedName name="MinInt4Q01" localSheetId="4">#REF!</definedName>
    <definedName name="MinInt4Q01" localSheetId="3">#REF!</definedName>
    <definedName name="MinInt4Q01" localSheetId="2">#REF!</definedName>
    <definedName name="MinInt4Q01" localSheetId="1">#REF!</definedName>
    <definedName name="MinInt4Q01">#REF!</definedName>
    <definedName name="MinInt4Q02" localSheetId="4">#REF!</definedName>
    <definedName name="MinInt4Q02" localSheetId="3">#REF!</definedName>
    <definedName name="MinInt4Q02" localSheetId="2">#REF!</definedName>
    <definedName name="MinInt4Q02" localSheetId="1">#REF!</definedName>
    <definedName name="MinInt4Q02">#REF!</definedName>
    <definedName name="MinInt4Q03" localSheetId="4">#REF!</definedName>
    <definedName name="MinInt4Q03" localSheetId="3">#REF!</definedName>
    <definedName name="MinInt4Q03" localSheetId="2">#REF!</definedName>
    <definedName name="MinInt4Q03" localSheetId="1">#REF!</definedName>
    <definedName name="MinInt4Q03">#REF!</definedName>
    <definedName name="MinInt4Q04" localSheetId="4">#REF!</definedName>
    <definedName name="MinInt4Q04" localSheetId="3">#REF!</definedName>
    <definedName name="MinInt4Q04" localSheetId="2">#REF!</definedName>
    <definedName name="MinInt4Q04" localSheetId="1">#REF!</definedName>
    <definedName name="MinInt4Q04">#REF!</definedName>
    <definedName name="MinInt4Q05" localSheetId="4">#REF!</definedName>
    <definedName name="MinInt4Q05" localSheetId="3">#REF!</definedName>
    <definedName name="MinInt4Q05" localSheetId="2">#REF!</definedName>
    <definedName name="MinInt4Q05" localSheetId="1">#REF!</definedName>
    <definedName name="MinInt4Q05">#REF!</definedName>
    <definedName name="MinInt4Q06" localSheetId="4">#REF!</definedName>
    <definedName name="MinInt4Q06" localSheetId="3">#REF!</definedName>
    <definedName name="MinInt4Q06" localSheetId="2">#REF!</definedName>
    <definedName name="MinInt4Q06" localSheetId="1">#REF!</definedName>
    <definedName name="MinInt4Q06">#REF!</definedName>
    <definedName name="MinInt4Q07" localSheetId="4">#REF!</definedName>
    <definedName name="MinInt4Q07" localSheetId="3">#REF!</definedName>
    <definedName name="MinInt4Q07" localSheetId="2">#REF!</definedName>
    <definedName name="MinInt4Q07" localSheetId="1">#REF!</definedName>
    <definedName name="MinInt4Q07">#REF!</definedName>
    <definedName name="MinInt4Q08" localSheetId="4">#REF!</definedName>
    <definedName name="MinInt4Q08" localSheetId="3">#REF!</definedName>
    <definedName name="MinInt4Q08" localSheetId="2">#REF!</definedName>
    <definedName name="MinInt4Q08" localSheetId="1">#REF!</definedName>
    <definedName name="MinInt4Q08">#REF!</definedName>
    <definedName name="MinInt4Q09" localSheetId="4">#REF!</definedName>
    <definedName name="MinInt4Q09" localSheetId="3">#REF!</definedName>
    <definedName name="MinInt4Q09" localSheetId="2">#REF!</definedName>
    <definedName name="MinInt4Q09" localSheetId="1">#REF!</definedName>
    <definedName name="MinInt4Q09">#REF!</definedName>
    <definedName name="MinInt4Q10" localSheetId="4">#REF!</definedName>
    <definedName name="MinInt4Q10" localSheetId="3">#REF!</definedName>
    <definedName name="MinInt4Q10" localSheetId="2">#REF!</definedName>
    <definedName name="MinInt4Q10" localSheetId="1">#REF!</definedName>
    <definedName name="MinInt4Q10">#REF!</definedName>
    <definedName name="MinInt4Q99" localSheetId="4">#REF!</definedName>
    <definedName name="MinInt4Q99" localSheetId="3">#REF!</definedName>
    <definedName name="MinInt4Q99" localSheetId="2">#REF!</definedName>
    <definedName name="MinInt4Q99" localSheetId="1">#REF!</definedName>
    <definedName name="MinInt4Q99">#REF!</definedName>
    <definedName name="MinInt99" localSheetId="4">#REF!</definedName>
    <definedName name="MinInt99" localSheetId="3">#REF!</definedName>
    <definedName name="MinInt99" localSheetId="2">#REF!</definedName>
    <definedName name="MinInt99" localSheetId="1">#REF!</definedName>
    <definedName name="MinInt99">#REF!</definedName>
    <definedName name="minnelusa" localSheetId="4">#REF!</definedName>
    <definedName name="minnelusa" localSheetId="3">#REF!</definedName>
    <definedName name="minnelusa" localSheetId="2">#REF!</definedName>
    <definedName name="minnelusa" localSheetId="1">#REF!</definedName>
    <definedName name="minnelusa">#REF!</definedName>
    <definedName name="MLNK25cb816d95814fd7b11a1a832833254f" hidden="1">#REF!</definedName>
    <definedName name="MLNK38444fdef8df4683940d5e85e9eb7815" hidden="1">#REF!</definedName>
    <definedName name="MONGA1">#REF!</definedName>
    <definedName name="MONGA2">#REF!</definedName>
    <definedName name="morrison" localSheetId="4">#REF!</definedName>
    <definedName name="morrison" localSheetId="3">#REF!</definedName>
    <definedName name="morrison" localSheetId="2">#REF!</definedName>
    <definedName name="morrison" localSheetId="1">#REF!</definedName>
    <definedName name="morrison">#REF!</definedName>
    <definedName name="morton" localSheetId="4">#REF!</definedName>
    <definedName name="morton" localSheetId="3">#REF!</definedName>
    <definedName name="morton" localSheetId="2">#REF!</definedName>
    <definedName name="morton" localSheetId="1">#REF!</definedName>
    <definedName name="morton">#REF!</definedName>
    <definedName name="MOVED" hidden="1">{"CHART",#N/A,FALSE,"Arch Communications"}</definedName>
    <definedName name="MOVED_1" hidden="1">{"CHART",#N/A,FALSE,"Arch Communications"}</definedName>
    <definedName name="MOVED_2" hidden="1">{"CHART",#N/A,FALSE,"Arch Communications"}</definedName>
    <definedName name="MOVED_3" hidden="1">{"CHART",#N/A,FALSE,"Arch Communications"}</definedName>
    <definedName name="MOVED_4" hidden="1">{"CHART",#N/A,FALSE,"Arch Communications"}</definedName>
    <definedName name="MRG" hidden="1">{"INCOME",#N/A,FALSE,"ProNet";"VALUE",#N/A,FALSE,"ProNet"}</definedName>
    <definedName name="MRG_1" hidden="1">{"INCOME",#N/A,FALSE,"ProNet";"VALUE",#N/A,FALSE,"ProNet"}</definedName>
    <definedName name="MRG_2" hidden="1">{"INCOME",#N/A,FALSE,"ProNet";"VALUE",#N/A,FALSE,"ProNet"}</definedName>
    <definedName name="MRG_3" hidden="1">{"INCOME",#N/A,FALSE,"ProNet";"VALUE",#N/A,FALSE,"ProNet"}</definedName>
    <definedName name="MRG_4" hidden="1">{"INCOME",#N/A,FALSE,"ProNet";"VALUE",#N/A,FALSE,"ProNet"}</definedName>
    <definedName name="MULTIPLE_TYPES">#REF!</definedName>
    <definedName name="name_c1" localSheetId="3">#REF!</definedName>
    <definedName name="name_c1" localSheetId="2">#REF!</definedName>
    <definedName name="name_c1" localSheetId="1">#REF!</definedName>
    <definedName name="name_c1">#REF!</definedName>
    <definedName name="name_c2" localSheetId="3">#REF!</definedName>
    <definedName name="name_c2" localSheetId="2">#REF!</definedName>
    <definedName name="name_c2" localSheetId="1">#REF!</definedName>
    <definedName name="name_c2">#REF!</definedName>
    <definedName name="name_c3" localSheetId="3">#REF!</definedName>
    <definedName name="name_c3" localSheetId="2">#REF!</definedName>
    <definedName name="name_c3" localSheetId="1">#REF!</definedName>
    <definedName name="name_c3">#REF!</definedName>
    <definedName name="name_c4" localSheetId="3">#REF!</definedName>
    <definedName name="name_c4" localSheetId="2">#REF!</definedName>
    <definedName name="name_c4" localSheetId="1">#REF!</definedName>
    <definedName name="name_c4">#REF!</definedName>
    <definedName name="name_c5" localSheetId="3">#REF!</definedName>
    <definedName name="name_c5" localSheetId="2">#REF!</definedName>
    <definedName name="name_c5" localSheetId="1">#REF!</definedName>
    <definedName name="name_c5">#REF!</definedName>
    <definedName name="name_c6" localSheetId="3">#REF!</definedName>
    <definedName name="name_c6" localSheetId="2">#REF!</definedName>
    <definedName name="name_c6" localSheetId="1">#REF!</definedName>
    <definedName name="name_c6">#REF!</definedName>
    <definedName name="name_c7" localSheetId="3">#REF!</definedName>
    <definedName name="name_c7" localSheetId="2">#REF!</definedName>
    <definedName name="name_c7" localSheetId="1">#REF!</definedName>
    <definedName name="name_c7">#REF!</definedName>
    <definedName name="NAmGasRate00" localSheetId="4">#REF!</definedName>
    <definedName name="NAmGasRate00" localSheetId="3">#REF!</definedName>
    <definedName name="NAmGasRate00" localSheetId="2">#REF!</definedName>
    <definedName name="NAmGasRate00" localSheetId="1">#REF!</definedName>
    <definedName name="NAmGasRate00">#REF!</definedName>
    <definedName name="NAmGasRate01" localSheetId="4">#REF!</definedName>
    <definedName name="NAmGasRate01" localSheetId="3">#REF!</definedName>
    <definedName name="NAmGasRate01" localSheetId="2">#REF!</definedName>
    <definedName name="NAmGasRate01" localSheetId="1">#REF!</definedName>
    <definedName name="NAmGasRate01">#REF!</definedName>
    <definedName name="NAmGasRate02" localSheetId="4">#REF!</definedName>
    <definedName name="NAmGasRate02" localSheetId="3">#REF!</definedName>
    <definedName name="NAmGasRate02" localSheetId="2">#REF!</definedName>
    <definedName name="NAmGasRate02" localSheetId="1">#REF!</definedName>
    <definedName name="NAmGasRate02">#REF!</definedName>
    <definedName name="NAmGasRate03" localSheetId="4">#REF!</definedName>
    <definedName name="NAmGasRate03" localSheetId="3">#REF!</definedName>
    <definedName name="NAmGasRate03" localSheetId="2">#REF!</definedName>
    <definedName name="NAmGasRate03" localSheetId="1">#REF!</definedName>
    <definedName name="NAmGasRate03">#REF!</definedName>
    <definedName name="NAmGasRate04" localSheetId="4">#REF!</definedName>
    <definedName name="NAmGasRate04" localSheetId="3">#REF!</definedName>
    <definedName name="NAmGasRate04" localSheetId="2">#REF!</definedName>
    <definedName name="NAmGasRate04" localSheetId="1">#REF!</definedName>
    <definedName name="NAmGasRate04">#REF!</definedName>
    <definedName name="NAmGasRate05" localSheetId="4">#REF!</definedName>
    <definedName name="NAmGasRate05" localSheetId="3">#REF!</definedName>
    <definedName name="NAmGasRate05" localSheetId="2">#REF!</definedName>
    <definedName name="NAmGasRate05" localSheetId="1">#REF!</definedName>
    <definedName name="NAmGasRate05">#REF!</definedName>
    <definedName name="NAmGasRate06" localSheetId="4">#REF!</definedName>
    <definedName name="NAmGasRate06" localSheetId="3">#REF!</definedName>
    <definedName name="NAmGasRate06" localSheetId="2">#REF!</definedName>
    <definedName name="NAmGasRate06" localSheetId="1">#REF!</definedName>
    <definedName name="NAmGasRate06">#REF!</definedName>
    <definedName name="NAmGasRate07" localSheetId="4">#REF!</definedName>
    <definedName name="NAmGasRate07" localSheetId="3">#REF!</definedName>
    <definedName name="NAmGasRate07" localSheetId="2">#REF!</definedName>
    <definedName name="NAmGasRate07" localSheetId="1">#REF!</definedName>
    <definedName name="NAmGasRate07">#REF!</definedName>
    <definedName name="NAmGasRate08" localSheetId="4">#REF!</definedName>
    <definedName name="NAmGasRate08" localSheetId="3">#REF!</definedName>
    <definedName name="NAmGasRate08" localSheetId="2">#REF!</definedName>
    <definedName name="NAmGasRate08" localSheetId="1">#REF!</definedName>
    <definedName name="NAmGasRate08">#REF!</definedName>
    <definedName name="NAmGasRate09" localSheetId="4">#REF!</definedName>
    <definedName name="NAmGasRate09" localSheetId="3">#REF!</definedName>
    <definedName name="NAmGasRate09" localSheetId="2">#REF!</definedName>
    <definedName name="NAmGasRate09" localSheetId="1">#REF!</definedName>
    <definedName name="NAmGasRate09">#REF!</definedName>
    <definedName name="NAmGasRate10" localSheetId="4">#REF!</definedName>
    <definedName name="NAmGasRate10" localSheetId="3">#REF!</definedName>
    <definedName name="NAmGasRate10" localSheetId="2">#REF!</definedName>
    <definedName name="NAmGasRate10" localSheetId="1">#REF!</definedName>
    <definedName name="NAmGasRate10">#REF!</definedName>
    <definedName name="NAmGasRate1Q02" localSheetId="4">#REF!</definedName>
    <definedName name="NAmGasRate1Q02" localSheetId="3">#REF!</definedName>
    <definedName name="NAmGasRate1Q02" localSheetId="2">#REF!</definedName>
    <definedName name="NAmGasRate1Q02" localSheetId="1">#REF!</definedName>
    <definedName name="NAmGasRate1Q02">#REF!</definedName>
    <definedName name="NAmGasRate1Q03" localSheetId="4">#REF!</definedName>
    <definedName name="NAmGasRate1Q03" localSheetId="3">#REF!</definedName>
    <definedName name="NAmGasRate1Q03" localSheetId="2">#REF!</definedName>
    <definedName name="NAmGasRate1Q03" localSheetId="1">#REF!</definedName>
    <definedName name="NAmGasRate1Q03">#REF!</definedName>
    <definedName name="NAmGasRate1Q04" localSheetId="4">#REF!</definedName>
    <definedName name="NAmGasRate1Q04" localSheetId="3">#REF!</definedName>
    <definedName name="NAmGasRate1Q04" localSheetId="2">#REF!</definedName>
    <definedName name="NAmGasRate1Q04" localSheetId="1">#REF!</definedName>
    <definedName name="NAmGasRate1Q04">#REF!</definedName>
    <definedName name="NAmGasRate1Q05" localSheetId="4">#REF!</definedName>
    <definedName name="NAmGasRate1Q05" localSheetId="3">#REF!</definedName>
    <definedName name="NAmGasRate1Q05" localSheetId="2">#REF!</definedName>
    <definedName name="NAmGasRate1Q05" localSheetId="1">#REF!</definedName>
    <definedName name="NAmGasRate1Q05">#REF!</definedName>
    <definedName name="NAmGasRate1Q06" localSheetId="4">#REF!</definedName>
    <definedName name="NAmGasRate1Q06" localSheetId="3">#REF!</definedName>
    <definedName name="NAmGasRate1Q06" localSheetId="2">#REF!</definedName>
    <definedName name="NAmGasRate1Q06" localSheetId="1">#REF!</definedName>
    <definedName name="NAmGasRate1Q06">#REF!</definedName>
    <definedName name="NAmGasRate1Q07" localSheetId="4">#REF!</definedName>
    <definedName name="NAmGasRate1Q07" localSheetId="3">#REF!</definedName>
    <definedName name="NAmGasRate1Q07" localSheetId="2">#REF!</definedName>
    <definedName name="NAmGasRate1Q07" localSheetId="1">#REF!</definedName>
    <definedName name="NAmGasRate1Q07">#REF!</definedName>
    <definedName name="NAmGasRate1Q08" localSheetId="4">#REF!</definedName>
    <definedName name="NAmGasRate1Q08" localSheetId="3">#REF!</definedName>
    <definedName name="NAmGasRate1Q08" localSheetId="2">#REF!</definedName>
    <definedName name="NAmGasRate1Q08" localSheetId="1">#REF!</definedName>
    <definedName name="NAmGasRate1Q08">#REF!</definedName>
    <definedName name="NAmGasRate1Q09" localSheetId="4">#REF!</definedName>
    <definedName name="NAmGasRate1Q09" localSheetId="3">#REF!</definedName>
    <definedName name="NAmGasRate1Q09" localSheetId="2">#REF!</definedName>
    <definedName name="NAmGasRate1Q09" localSheetId="1">#REF!</definedName>
    <definedName name="NAmGasRate1Q09">#REF!</definedName>
    <definedName name="NAmGasRate1Q10" localSheetId="4">#REF!</definedName>
    <definedName name="NAmGasRate1Q10" localSheetId="3">#REF!</definedName>
    <definedName name="NAmGasRate1Q10" localSheetId="2">#REF!</definedName>
    <definedName name="NAmGasRate1Q10" localSheetId="1">#REF!</definedName>
    <definedName name="NAmGasRate1Q10">#REF!</definedName>
    <definedName name="NAmGasRate2Q03" localSheetId="4">#REF!</definedName>
    <definedName name="NAmGasRate2Q03" localSheetId="3">#REF!</definedName>
    <definedName name="NAmGasRate2Q03" localSheetId="2">#REF!</definedName>
    <definedName name="NAmGasRate2Q03" localSheetId="1">#REF!</definedName>
    <definedName name="NAmGasRate2Q03">#REF!</definedName>
    <definedName name="NAmGasRate2Q04" localSheetId="4">#REF!</definedName>
    <definedName name="NAmGasRate2Q04" localSheetId="3">#REF!</definedName>
    <definedName name="NAmGasRate2Q04" localSheetId="2">#REF!</definedName>
    <definedName name="NAmGasRate2Q04" localSheetId="1">#REF!</definedName>
    <definedName name="NAmGasRate2Q04">#REF!</definedName>
    <definedName name="NAmGasRate2Q05" localSheetId="4">#REF!</definedName>
    <definedName name="NAmGasRate2Q05" localSheetId="3">#REF!</definedName>
    <definedName name="NAmGasRate2Q05" localSheetId="2">#REF!</definedName>
    <definedName name="NAmGasRate2Q05" localSheetId="1">#REF!</definedName>
    <definedName name="NAmGasRate2Q05">#REF!</definedName>
    <definedName name="NAmGasRate2Q06" localSheetId="4">#REF!</definedName>
    <definedName name="NAmGasRate2Q06" localSheetId="3">#REF!</definedName>
    <definedName name="NAmGasRate2Q06" localSheetId="2">#REF!</definedName>
    <definedName name="NAmGasRate2Q06" localSheetId="1">#REF!</definedName>
    <definedName name="NAmGasRate2Q06">#REF!</definedName>
    <definedName name="NAmGasRate2Q07" localSheetId="4">#REF!</definedName>
    <definedName name="NAmGasRate2Q07" localSheetId="3">#REF!</definedName>
    <definedName name="NAmGasRate2Q07" localSheetId="2">#REF!</definedName>
    <definedName name="NAmGasRate2Q07" localSheetId="1">#REF!</definedName>
    <definedName name="NAmGasRate2Q07">#REF!</definedName>
    <definedName name="NAmGasRate2Q08" localSheetId="4">#REF!</definedName>
    <definedName name="NAmGasRate2Q08" localSheetId="3">#REF!</definedName>
    <definedName name="NAmGasRate2Q08" localSheetId="2">#REF!</definedName>
    <definedName name="NAmGasRate2Q08" localSheetId="1">#REF!</definedName>
    <definedName name="NAmGasRate2Q08">#REF!</definedName>
    <definedName name="NAmGasRate2Q09" localSheetId="4">#REF!</definedName>
    <definedName name="NAmGasRate2Q09" localSheetId="3">#REF!</definedName>
    <definedName name="NAmGasRate2Q09" localSheetId="2">#REF!</definedName>
    <definedName name="NAmGasRate2Q09" localSheetId="1">#REF!</definedName>
    <definedName name="NAmGasRate2Q09">#REF!</definedName>
    <definedName name="NAmGasRate2Q10" localSheetId="4">#REF!</definedName>
    <definedName name="NAmGasRate2Q10" localSheetId="3">#REF!</definedName>
    <definedName name="NAmGasRate2Q10" localSheetId="2">#REF!</definedName>
    <definedName name="NAmGasRate2Q10" localSheetId="1">#REF!</definedName>
    <definedName name="NAmGasRate2Q10">#REF!</definedName>
    <definedName name="NAmGasRate3Q03" localSheetId="4">#REF!</definedName>
    <definedName name="NAmGasRate3Q03" localSheetId="3">#REF!</definedName>
    <definedName name="NAmGasRate3Q03" localSheetId="2">#REF!</definedName>
    <definedName name="NAmGasRate3Q03" localSheetId="1">#REF!</definedName>
    <definedName name="NAmGasRate3Q03">#REF!</definedName>
    <definedName name="NAmGasRate3Q04" localSheetId="4">#REF!</definedName>
    <definedName name="NAmGasRate3Q04" localSheetId="3">#REF!</definedName>
    <definedName name="NAmGasRate3Q04" localSheetId="2">#REF!</definedName>
    <definedName name="NAmGasRate3Q04" localSheetId="1">#REF!</definedName>
    <definedName name="NAmGasRate3Q04">#REF!</definedName>
    <definedName name="NAmGasRate3Q05" localSheetId="4">#REF!</definedName>
    <definedName name="NAmGasRate3Q05" localSheetId="3">#REF!</definedName>
    <definedName name="NAmGasRate3Q05" localSheetId="2">#REF!</definedName>
    <definedName name="NAmGasRate3Q05" localSheetId="1">#REF!</definedName>
    <definedName name="NAmGasRate3Q05">#REF!</definedName>
    <definedName name="NAmGasRate3Q06" localSheetId="4">#REF!</definedName>
    <definedName name="NAmGasRate3Q06" localSheetId="3">#REF!</definedName>
    <definedName name="NAmGasRate3Q06" localSheetId="2">#REF!</definedName>
    <definedName name="NAmGasRate3Q06" localSheetId="1">#REF!</definedName>
    <definedName name="NAmGasRate3Q06">#REF!</definedName>
    <definedName name="NAmGasRate3Q07" localSheetId="4">#REF!</definedName>
    <definedName name="NAmGasRate3Q07" localSheetId="3">#REF!</definedName>
    <definedName name="NAmGasRate3Q07" localSheetId="2">#REF!</definedName>
    <definedName name="NAmGasRate3Q07" localSheetId="1">#REF!</definedName>
    <definedName name="NAmGasRate3Q07">#REF!</definedName>
    <definedName name="NAmGasRate3Q08" localSheetId="4">#REF!</definedName>
    <definedName name="NAmGasRate3Q08" localSheetId="3">#REF!</definedName>
    <definedName name="NAmGasRate3Q08" localSheetId="2">#REF!</definedName>
    <definedName name="NAmGasRate3Q08" localSheetId="1">#REF!</definedName>
    <definedName name="NAmGasRate3Q08">#REF!</definedName>
    <definedName name="NAmGasRate3Q09" localSheetId="4">#REF!</definedName>
    <definedName name="NAmGasRate3Q09" localSheetId="3">#REF!</definedName>
    <definedName name="NAmGasRate3Q09" localSheetId="2">#REF!</definedName>
    <definedName name="NAmGasRate3Q09" localSheetId="1">#REF!</definedName>
    <definedName name="NAmGasRate3Q09">#REF!</definedName>
    <definedName name="NAmGasRate3Q10" localSheetId="4">#REF!</definedName>
    <definedName name="NAmGasRate3Q10" localSheetId="3">#REF!</definedName>
    <definedName name="NAmGasRate3Q10" localSheetId="2">#REF!</definedName>
    <definedName name="NAmGasRate3Q10" localSheetId="1">#REF!</definedName>
    <definedName name="NAmGasRate3Q10">#REF!</definedName>
    <definedName name="NAmGasRate4Q03" localSheetId="4">#REF!</definedName>
    <definedName name="NAmGasRate4Q03" localSheetId="3">#REF!</definedName>
    <definedName name="NAmGasRate4Q03" localSheetId="2">#REF!</definedName>
    <definedName name="NAmGasRate4Q03" localSheetId="1">#REF!</definedName>
    <definedName name="NAmGasRate4Q03">#REF!</definedName>
    <definedName name="NAmGasRate4Q04" localSheetId="4">#REF!</definedName>
    <definedName name="NAmGasRate4Q04" localSheetId="3">#REF!</definedName>
    <definedName name="NAmGasRate4Q04" localSheetId="2">#REF!</definedName>
    <definedName name="NAmGasRate4Q04" localSheetId="1">#REF!</definedName>
    <definedName name="NAmGasRate4Q04">#REF!</definedName>
    <definedName name="NAmGasRate4Q05" localSheetId="4">#REF!</definedName>
    <definedName name="NAmGasRate4Q05" localSheetId="3">#REF!</definedName>
    <definedName name="NAmGasRate4Q05" localSheetId="2">#REF!</definedName>
    <definedName name="NAmGasRate4Q05" localSheetId="1">#REF!</definedName>
    <definedName name="NAmGasRate4Q05">#REF!</definedName>
    <definedName name="NAmGasRate4Q06" localSheetId="4">#REF!</definedName>
    <definedName name="NAmGasRate4Q06" localSheetId="3">#REF!</definedName>
    <definedName name="NAmGasRate4Q06" localSheetId="2">#REF!</definedName>
    <definedName name="NAmGasRate4Q06" localSheetId="1">#REF!</definedName>
    <definedName name="NAmGasRate4Q06">#REF!</definedName>
    <definedName name="NAmGasRate4Q07" localSheetId="4">#REF!</definedName>
    <definedName name="NAmGasRate4Q07" localSheetId="3">#REF!</definedName>
    <definedName name="NAmGasRate4Q07" localSheetId="2">#REF!</definedName>
    <definedName name="NAmGasRate4Q07" localSheetId="1">#REF!</definedName>
    <definedName name="NAmGasRate4Q07">#REF!</definedName>
    <definedName name="NAmGasRate4Q08" localSheetId="4">#REF!</definedName>
    <definedName name="NAmGasRate4Q08" localSheetId="3">#REF!</definedName>
    <definedName name="NAmGasRate4Q08" localSheetId="2">#REF!</definedName>
    <definedName name="NAmGasRate4Q08" localSheetId="1">#REF!</definedName>
    <definedName name="NAmGasRate4Q08">#REF!</definedName>
    <definedName name="NAmGasRate4Q09" localSheetId="4">#REF!</definedName>
    <definedName name="NAmGasRate4Q09" localSheetId="3">#REF!</definedName>
    <definedName name="NAmGasRate4Q09" localSheetId="2">#REF!</definedName>
    <definedName name="NAmGasRate4Q09" localSheetId="1">#REF!</definedName>
    <definedName name="NAmGasRate4Q09">#REF!</definedName>
    <definedName name="NAmGasRate4Q10" localSheetId="4">#REF!</definedName>
    <definedName name="NAmGasRate4Q10" localSheetId="3">#REF!</definedName>
    <definedName name="NAmGasRate4Q10" localSheetId="2">#REF!</definedName>
    <definedName name="NAmGasRate4Q10" localSheetId="1">#REF!</definedName>
    <definedName name="NAmGasRate4Q10">#REF!</definedName>
    <definedName name="NAmGasRate99" localSheetId="4">#REF!</definedName>
    <definedName name="NAmGasRate99" localSheetId="3">#REF!</definedName>
    <definedName name="NAmGasRate99" localSheetId="2">#REF!</definedName>
    <definedName name="NAmGasRate99" localSheetId="1">#REF!</definedName>
    <definedName name="NAmGasRate99">#REF!</definedName>
    <definedName name="NAmNGLRate00" localSheetId="4">#REF!</definedName>
    <definedName name="NAmNGLRate00" localSheetId="3">#REF!</definedName>
    <definedName name="NAmNGLRate00" localSheetId="2">#REF!</definedName>
    <definedName name="NAmNGLRate00" localSheetId="1">#REF!</definedName>
    <definedName name="NAmNGLRate00">#REF!</definedName>
    <definedName name="NAmNGLRate01" localSheetId="4">#REF!</definedName>
    <definedName name="NAmNGLRate01" localSheetId="3">#REF!</definedName>
    <definedName name="NAmNGLRate01" localSheetId="2">#REF!</definedName>
    <definedName name="NAmNGLRate01" localSheetId="1">#REF!</definedName>
    <definedName name="NAmNGLRate01">#REF!</definedName>
    <definedName name="NAmNGLRate02" localSheetId="4">#REF!</definedName>
    <definedName name="NAmNGLRate02" localSheetId="3">#REF!</definedName>
    <definedName name="NAmNGLRate02" localSheetId="2">#REF!</definedName>
    <definedName name="NAmNGLRate02" localSheetId="1">#REF!</definedName>
    <definedName name="NAmNGLRate02">#REF!</definedName>
    <definedName name="NAmNGLRate03" localSheetId="4">#REF!</definedName>
    <definedName name="NAmNGLRate03" localSheetId="3">#REF!</definedName>
    <definedName name="NAmNGLRate03" localSheetId="2">#REF!</definedName>
    <definedName name="NAmNGLRate03" localSheetId="1">#REF!</definedName>
    <definedName name="NAmNGLRate03">#REF!</definedName>
    <definedName name="NAmNGLRate04" localSheetId="4">#REF!</definedName>
    <definedName name="NAmNGLRate04" localSheetId="3">#REF!</definedName>
    <definedName name="NAmNGLRate04" localSheetId="2">#REF!</definedName>
    <definedName name="NAmNGLRate04" localSheetId="1">#REF!</definedName>
    <definedName name="NAmNGLRate04">#REF!</definedName>
    <definedName name="NAmNGLRate05" localSheetId="4">#REF!</definedName>
    <definedName name="NAmNGLRate05" localSheetId="3">#REF!</definedName>
    <definedName name="NAmNGLRate05" localSheetId="2">#REF!</definedName>
    <definedName name="NAmNGLRate05" localSheetId="1">#REF!</definedName>
    <definedName name="NAmNGLRate05">#REF!</definedName>
    <definedName name="NAmNGLRate06" localSheetId="4">#REF!</definedName>
    <definedName name="NAmNGLRate06" localSheetId="3">#REF!</definedName>
    <definedName name="NAmNGLRate06" localSheetId="2">#REF!</definedName>
    <definedName name="NAmNGLRate06" localSheetId="1">#REF!</definedName>
    <definedName name="NAmNGLRate06">#REF!</definedName>
    <definedName name="NAmNGLRate07" localSheetId="4">#REF!</definedName>
    <definedName name="NAmNGLRate07" localSheetId="3">#REF!</definedName>
    <definedName name="NAmNGLRate07" localSheetId="2">#REF!</definedName>
    <definedName name="NAmNGLRate07" localSheetId="1">#REF!</definedName>
    <definedName name="NAmNGLRate07">#REF!</definedName>
    <definedName name="NAmNGLRate08" localSheetId="4">#REF!</definedName>
    <definedName name="NAmNGLRate08" localSheetId="3">#REF!</definedName>
    <definedName name="NAmNGLRate08" localSheetId="2">#REF!</definedName>
    <definedName name="NAmNGLRate08" localSheetId="1">#REF!</definedName>
    <definedName name="NAmNGLRate08">#REF!</definedName>
    <definedName name="NAmNGLRate09" localSheetId="4">#REF!</definedName>
    <definedName name="NAmNGLRate09" localSheetId="3">#REF!</definedName>
    <definedName name="NAmNGLRate09" localSheetId="2">#REF!</definedName>
    <definedName name="NAmNGLRate09" localSheetId="1">#REF!</definedName>
    <definedName name="NAmNGLRate09">#REF!</definedName>
    <definedName name="NAmNGLRate10" localSheetId="4">#REF!</definedName>
    <definedName name="NAmNGLRate10" localSheetId="3">#REF!</definedName>
    <definedName name="NAmNGLRate10" localSheetId="2">#REF!</definedName>
    <definedName name="NAmNGLRate10" localSheetId="1">#REF!</definedName>
    <definedName name="NAmNGLRate10">#REF!</definedName>
    <definedName name="NAmNGLRate99" localSheetId="4">#REF!</definedName>
    <definedName name="NAmNGLRate99" localSheetId="3">#REF!</definedName>
    <definedName name="NAmNGLRate99" localSheetId="2">#REF!</definedName>
    <definedName name="NAmNGLRate99" localSheetId="1">#REF!</definedName>
    <definedName name="NAmNGLRate99">#REF!</definedName>
    <definedName name="NAmOilRate00" localSheetId="4">#REF!</definedName>
    <definedName name="NAmOilRate00" localSheetId="3">#REF!</definedName>
    <definedName name="NAmOilRate00" localSheetId="2">#REF!</definedName>
    <definedName name="NAmOilRate00" localSheetId="1">#REF!</definedName>
    <definedName name="NAmOilRate00">#REF!</definedName>
    <definedName name="NAmOilRate01" localSheetId="4">#REF!</definedName>
    <definedName name="NAmOilRate01" localSheetId="3">#REF!</definedName>
    <definedName name="NAmOilRate01" localSheetId="2">#REF!</definedName>
    <definedName name="NAmOilRate01" localSheetId="1">#REF!</definedName>
    <definedName name="NAmOilRate01">#REF!</definedName>
    <definedName name="NAmOilRate02" localSheetId="4">#REF!</definedName>
    <definedName name="NAmOilRate02" localSheetId="3">#REF!</definedName>
    <definedName name="NAmOilRate02" localSheetId="2">#REF!</definedName>
    <definedName name="NAmOilRate02" localSheetId="1">#REF!</definedName>
    <definedName name="NAmOilRate02">#REF!</definedName>
    <definedName name="NAmOilRate03" localSheetId="4">#REF!</definedName>
    <definedName name="NAmOilRate03" localSheetId="3">#REF!</definedName>
    <definedName name="NAmOilRate03" localSheetId="2">#REF!</definedName>
    <definedName name="NAmOilRate03" localSheetId="1">#REF!</definedName>
    <definedName name="NAmOilRate03">#REF!</definedName>
    <definedName name="NAmOilRate04" localSheetId="4">#REF!</definedName>
    <definedName name="NAmOilRate04" localSheetId="3">#REF!</definedName>
    <definedName name="NAmOilRate04" localSheetId="2">#REF!</definedName>
    <definedName name="NAmOilRate04" localSheetId="1">#REF!</definedName>
    <definedName name="NAmOilRate04">#REF!</definedName>
    <definedName name="NAmOilRate05" localSheetId="4">#REF!</definedName>
    <definedName name="NAmOilRate05" localSheetId="3">#REF!</definedName>
    <definedName name="NAmOilRate05" localSheetId="2">#REF!</definedName>
    <definedName name="NAmOilRate05" localSheetId="1">#REF!</definedName>
    <definedName name="NAmOilRate05">#REF!</definedName>
    <definedName name="NAmOilRate06" localSheetId="4">#REF!</definedName>
    <definedName name="NAmOilRate06" localSheetId="3">#REF!</definedName>
    <definedName name="NAmOilRate06" localSheetId="2">#REF!</definedName>
    <definedName name="NAmOilRate06" localSheetId="1">#REF!</definedName>
    <definedName name="NAmOilRate06">#REF!</definedName>
    <definedName name="NAmOilRate07" localSheetId="4">#REF!</definedName>
    <definedName name="NAmOilRate07" localSheetId="3">#REF!</definedName>
    <definedName name="NAmOilRate07" localSheetId="2">#REF!</definedName>
    <definedName name="NAmOilRate07" localSheetId="1">#REF!</definedName>
    <definedName name="NAmOilRate07">#REF!</definedName>
    <definedName name="NAmOilRate08" localSheetId="4">#REF!</definedName>
    <definedName name="NAmOilRate08" localSheetId="3">#REF!</definedName>
    <definedName name="NAmOilRate08" localSheetId="2">#REF!</definedName>
    <definedName name="NAmOilRate08" localSheetId="1">#REF!</definedName>
    <definedName name="NAmOilRate08">#REF!</definedName>
    <definedName name="NAmOilRate09" localSheetId="4">#REF!</definedName>
    <definedName name="NAmOilRate09" localSheetId="3">#REF!</definedName>
    <definedName name="NAmOilRate09" localSheetId="2">#REF!</definedName>
    <definedName name="NAmOilRate09" localSheetId="1">#REF!</definedName>
    <definedName name="NAmOilRate09">#REF!</definedName>
    <definedName name="NAmOilRate10" localSheetId="4">#REF!</definedName>
    <definedName name="NAmOilRate10" localSheetId="3">#REF!</definedName>
    <definedName name="NAmOilRate10" localSheetId="2">#REF!</definedName>
    <definedName name="NAmOilRate10" localSheetId="1">#REF!</definedName>
    <definedName name="NAmOilRate10">#REF!</definedName>
    <definedName name="NAmOilRate99" localSheetId="4">#REF!</definedName>
    <definedName name="NAmOilRate99" localSheetId="3">#REF!</definedName>
    <definedName name="NAmOilRate99" localSheetId="2">#REF!</definedName>
    <definedName name="NAmOilRate99" localSheetId="1">#REF!</definedName>
    <definedName name="NAmOilRate99">#REF!</definedName>
    <definedName name="NAmTotRate00" localSheetId="4">#REF!</definedName>
    <definedName name="NAmTotRate00" localSheetId="3">#REF!</definedName>
    <definedName name="NAmTotRate00" localSheetId="2">#REF!</definedName>
    <definedName name="NAmTotRate00" localSheetId="1">#REF!</definedName>
    <definedName name="NAmTotRate00">#REF!</definedName>
    <definedName name="NAmTotRate01" localSheetId="4">#REF!</definedName>
    <definedName name="NAmTotRate01" localSheetId="3">#REF!</definedName>
    <definedName name="NAmTotRate01" localSheetId="2">#REF!</definedName>
    <definedName name="NAmTotRate01" localSheetId="1">#REF!</definedName>
    <definedName name="NAmTotRate01">#REF!</definedName>
    <definedName name="NAmTotRate02" localSheetId="4">#REF!</definedName>
    <definedName name="NAmTotRate02" localSheetId="3">#REF!</definedName>
    <definedName name="NAmTotRate02" localSheetId="2">#REF!</definedName>
    <definedName name="NAmTotRate02" localSheetId="1">#REF!</definedName>
    <definedName name="NAmTotRate02">#REF!</definedName>
    <definedName name="NAmTotRate03" localSheetId="4">#REF!</definedName>
    <definedName name="NAmTotRate03" localSheetId="3">#REF!</definedName>
    <definedName name="NAmTotRate03" localSheetId="2">#REF!</definedName>
    <definedName name="NAmTotRate03" localSheetId="1">#REF!</definedName>
    <definedName name="NAmTotRate03">#REF!</definedName>
    <definedName name="NAmTotRate04" localSheetId="4">#REF!</definedName>
    <definedName name="NAmTotRate04" localSheetId="3">#REF!</definedName>
    <definedName name="NAmTotRate04" localSheetId="2">#REF!</definedName>
    <definedName name="NAmTotRate04" localSheetId="1">#REF!</definedName>
    <definedName name="NAmTotRate04">#REF!</definedName>
    <definedName name="NAmTotRate05" localSheetId="4">#REF!</definedName>
    <definedName name="NAmTotRate05" localSheetId="3">#REF!</definedName>
    <definedName name="NAmTotRate05" localSheetId="2">#REF!</definedName>
    <definedName name="NAmTotRate05" localSheetId="1">#REF!</definedName>
    <definedName name="NAmTotRate05">#REF!</definedName>
    <definedName name="NAmTotRate06" localSheetId="4">#REF!</definedName>
    <definedName name="NAmTotRate06" localSheetId="3">#REF!</definedName>
    <definedName name="NAmTotRate06" localSheetId="2">#REF!</definedName>
    <definedName name="NAmTotRate06" localSheetId="1">#REF!</definedName>
    <definedName name="NAmTotRate06">#REF!</definedName>
    <definedName name="NAmTotRate07" localSheetId="4">#REF!</definedName>
    <definedName name="NAmTotRate07" localSheetId="3">#REF!</definedName>
    <definedName name="NAmTotRate07" localSheetId="2">#REF!</definedName>
    <definedName name="NAmTotRate07" localSheetId="1">#REF!</definedName>
    <definedName name="NAmTotRate07">#REF!</definedName>
    <definedName name="NAmTotRate08" localSheetId="4">#REF!</definedName>
    <definedName name="NAmTotRate08" localSheetId="3">#REF!</definedName>
    <definedName name="NAmTotRate08" localSheetId="2">#REF!</definedName>
    <definedName name="NAmTotRate08" localSheetId="1">#REF!</definedName>
    <definedName name="NAmTotRate08">#REF!</definedName>
    <definedName name="NAmTotRate09" localSheetId="4">#REF!</definedName>
    <definedName name="NAmTotRate09" localSheetId="3">#REF!</definedName>
    <definedName name="NAmTotRate09" localSheetId="2">#REF!</definedName>
    <definedName name="NAmTotRate09" localSheetId="1">#REF!</definedName>
    <definedName name="NAmTotRate09">#REF!</definedName>
    <definedName name="NAmTotRate10" localSheetId="4">#REF!</definedName>
    <definedName name="NAmTotRate10" localSheetId="3">#REF!</definedName>
    <definedName name="NAmTotRate10" localSheetId="2">#REF!</definedName>
    <definedName name="NAmTotRate10" localSheetId="1">#REF!</definedName>
    <definedName name="NAmTotRate10">#REF!</definedName>
    <definedName name="NAmTotRate99" localSheetId="4">#REF!</definedName>
    <definedName name="NAmTotRate99" localSheetId="3">#REF!</definedName>
    <definedName name="NAmTotRate99" localSheetId="2">#REF!</definedName>
    <definedName name="NAmTotRate99" localSheetId="1">#REF!</definedName>
    <definedName name="NAmTotRate99">#REF!</definedName>
    <definedName name="NBUTANE">#REF!</definedName>
    <definedName name="nemaha" localSheetId="4">#REF!</definedName>
    <definedName name="nemaha" localSheetId="3">#REF!</definedName>
    <definedName name="nemaha" localSheetId="2">#REF!</definedName>
    <definedName name="nemaha" localSheetId="1">#REF!</definedName>
    <definedName name="nemaha">#REF!</definedName>
    <definedName name="net_pay_avg">#REF!</definedName>
    <definedName name="NET_PAY_o2">#REF!</definedName>
    <definedName name="Net_pay_p10">#REF!</definedName>
    <definedName name="net_pay_p90">#REF!</definedName>
    <definedName name="NET_PAY_u">#REF!</definedName>
    <definedName name="NetDebt">#REF!</definedName>
    <definedName name="NewGasDecline_C1" localSheetId="3">#REF!</definedName>
    <definedName name="NewGasDecline_C1" localSheetId="2">#REF!</definedName>
    <definedName name="NewGasDecline_C1" localSheetId="1">#REF!</definedName>
    <definedName name="NewGasDecline_C1">#REF!</definedName>
    <definedName name="NewGasDecline_C2" localSheetId="3">#REF!</definedName>
    <definedName name="NewGasDecline_C2" localSheetId="2">#REF!</definedName>
    <definedName name="NewGasDecline_C2" localSheetId="1">#REF!</definedName>
    <definedName name="NewGasDecline_C2">#REF!</definedName>
    <definedName name="NewGasDecline_C3" localSheetId="3">#REF!</definedName>
    <definedName name="NewGasDecline_C3" localSheetId="2">#REF!</definedName>
    <definedName name="NewGasDecline_C3" localSheetId="1">#REF!</definedName>
    <definedName name="NewGasDecline_C3">#REF!</definedName>
    <definedName name="NewGasDecline_C4" localSheetId="3">#REF!</definedName>
    <definedName name="NewGasDecline_C4" localSheetId="2">#REF!</definedName>
    <definedName name="NewGasDecline_C4" localSheetId="1">#REF!</definedName>
    <definedName name="NewGasDecline_C4">#REF!</definedName>
    <definedName name="NewGasDecline_C5" localSheetId="3">#REF!</definedName>
    <definedName name="NewGasDecline_C5" localSheetId="2">#REF!</definedName>
    <definedName name="NewGasDecline_C5" localSheetId="1">#REF!</definedName>
    <definedName name="NewGasDecline_C5">#REF!</definedName>
    <definedName name="NewGasDecline_C6" localSheetId="3">#REF!</definedName>
    <definedName name="NewGasDecline_C6" localSheetId="2">#REF!</definedName>
    <definedName name="NewGasDecline_C6" localSheetId="1">#REF!</definedName>
    <definedName name="NewGasDecline_C6">#REF!</definedName>
    <definedName name="NewGasDecline_C7" localSheetId="3">#REF!</definedName>
    <definedName name="NewGasDecline_C7" localSheetId="2">#REF!</definedName>
    <definedName name="NewGasDecline_C7" localSheetId="1">#REF!</definedName>
    <definedName name="NewGasDecline_C7">#REF!</definedName>
    <definedName name="newname111" hidden="1">{"Cover",#N/A,FALSE,"Cover";"Summary",#N/A,FALSE,"Summarpage"}</definedName>
    <definedName name="newname111_1" hidden="1">{"Cover",#N/A,FALSE,"Cover";"Summary",#N/A,FALSE,"Summarpage"}</definedName>
    <definedName name="newname111_1_1" hidden="1">{"Cover",#N/A,FALSE,"Cover";"Summary",#N/A,FALSE,"Summarpage"}</definedName>
    <definedName name="newname111_1_2" hidden="1">{"Cover",#N/A,FALSE,"Cover";"Summary",#N/A,FALSE,"Summarpage"}</definedName>
    <definedName name="newname111_1_3" hidden="1">{"Cover",#N/A,FALSE,"Cover";"Summary",#N/A,FALSE,"Summarpage"}</definedName>
    <definedName name="newname111_2" hidden="1">{"Cover",#N/A,FALSE,"Cover";"Summary",#N/A,FALSE,"Summarpage"}</definedName>
    <definedName name="newname111_2_1" hidden="1">{"Cover",#N/A,FALSE,"Cover";"Summary",#N/A,FALSE,"Summarpage"}</definedName>
    <definedName name="newname111_2_2" hidden="1">{"Cover",#N/A,FALSE,"Cover";"Summary",#N/A,FALSE,"Summarpage"}</definedName>
    <definedName name="newname111_2_3" hidden="1">{"Cover",#N/A,FALSE,"Cover";"Summary",#N/A,FALSE,"Summarpage"}</definedName>
    <definedName name="newname111_3" hidden="1">{"Cover",#N/A,FALSE,"Cover";"Summary",#N/A,FALSE,"Summarpage"}</definedName>
    <definedName name="newname111_3_1" hidden="1">{"Cover",#N/A,FALSE,"Cover";"Summary",#N/A,FALSE,"Summarpage"}</definedName>
    <definedName name="newname111_3_2" hidden="1">{"Cover",#N/A,FALSE,"Cover";"Summary",#N/A,FALSE,"Summarpage"}</definedName>
    <definedName name="newname111_3_3" hidden="1">{"Cover",#N/A,FALSE,"Cover";"Summary",#N/A,FALSE,"Summarpage"}</definedName>
    <definedName name="newname111_4" hidden="1">{"Cover",#N/A,FALSE,"Cover";"Summary",#N/A,FALSE,"Summarpage"}</definedName>
    <definedName name="newname111_5" hidden="1">{"Cover",#N/A,FALSE,"Cover";"Summary",#N/A,FALSE,"Summarpage"}</definedName>
    <definedName name="newname11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newname115" hidden="1">{"Pulp Production",#N/A,FALSE,"Pulp";"Pulp Earnings",#N/A,FALSE,"Pulp"}</definedName>
    <definedName name="newname115_1" hidden="1">{"Pulp Production",#N/A,FALSE,"Pulp";"Pulp Earnings",#N/A,FALSE,"Pulp"}</definedName>
    <definedName name="newname115_1_1" hidden="1">{"Pulp Production",#N/A,FALSE,"Pulp";"Pulp Earnings",#N/A,FALSE,"Pulp"}</definedName>
    <definedName name="newname115_1_2" hidden="1">{"Pulp Production",#N/A,FALSE,"Pulp";"Pulp Earnings",#N/A,FALSE,"Pulp"}</definedName>
    <definedName name="newname115_1_3" hidden="1">{"Pulp Production",#N/A,FALSE,"Pulp";"Pulp Earnings",#N/A,FALSE,"Pulp"}</definedName>
    <definedName name="newname115_2" hidden="1">{"Pulp Production",#N/A,FALSE,"Pulp";"Pulp Earnings",#N/A,FALSE,"Pulp"}</definedName>
    <definedName name="newname115_2_1" hidden="1">{"Pulp Production",#N/A,FALSE,"Pulp";"Pulp Earnings",#N/A,FALSE,"Pulp"}</definedName>
    <definedName name="newname115_2_2" hidden="1">{"Pulp Production",#N/A,FALSE,"Pulp";"Pulp Earnings",#N/A,FALSE,"Pulp"}</definedName>
    <definedName name="newname115_2_3" hidden="1">{"Pulp Production",#N/A,FALSE,"Pulp";"Pulp Earnings",#N/A,FALSE,"Pulp"}</definedName>
    <definedName name="newname115_3" hidden="1">{"Pulp Production",#N/A,FALSE,"Pulp";"Pulp Earnings",#N/A,FALSE,"Pulp"}</definedName>
    <definedName name="newname115_3_1" hidden="1">{"Pulp Production",#N/A,FALSE,"Pulp";"Pulp Earnings",#N/A,FALSE,"Pulp"}</definedName>
    <definedName name="newname115_3_2" hidden="1">{"Pulp Production",#N/A,FALSE,"Pulp";"Pulp Earnings",#N/A,FALSE,"Pulp"}</definedName>
    <definedName name="newname115_3_3" hidden="1">{"Pulp Production",#N/A,FALSE,"Pulp";"Pulp Earnings",#N/A,FALSE,"Pulp"}</definedName>
    <definedName name="newname115_4" hidden="1">{"Pulp Production",#N/A,FALSE,"Pulp";"Pulp Earnings",#N/A,FALSE,"Pulp"}</definedName>
    <definedName name="newname115_5" hidden="1">{"Pulp Production",#N/A,FALSE,"Pulp";"Pulp Earnings",#N/A,FALSE,"Pulp"}</definedName>
    <definedName name="NewOilDecline_C1" localSheetId="3">#REF!</definedName>
    <definedName name="NewOilDecline_C1" localSheetId="2">#REF!</definedName>
    <definedName name="NewOilDecline_C1" localSheetId="1">#REF!</definedName>
    <definedName name="NewOilDecline_C1">#REF!</definedName>
    <definedName name="NewOilDecline_C2" localSheetId="3">#REF!</definedName>
    <definedName name="NewOilDecline_C2" localSheetId="2">#REF!</definedName>
    <definedName name="NewOilDecline_C2" localSheetId="1">#REF!</definedName>
    <definedName name="NewOilDecline_C2">#REF!</definedName>
    <definedName name="NewOilDecline_C3" localSheetId="3">#REF!</definedName>
    <definedName name="NewOilDecline_C3" localSheetId="2">#REF!</definedName>
    <definedName name="NewOilDecline_C3" localSheetId="1">#REF!</definedName>
    <definedName name="NewOilDecline_C3">#REF!</definedName>
    <definedName name="NewOilDecline_C4" localSheetId="3">#REF!</definedName>
    <definedName name="NewOilDecline_C4" localSheetId="2">#REF!</definedName>
    <definedName name="NewOilDecline_C4" localSheetId="1">#REF!</definedName>
    <definedName name="NewOilDecline_C4">#REF!</definedName>
    <definedName name="NewOilDecline_C5" localSheetId="3">#REF!</definedName>
    <definedName name="NewOilDecline_C5" localSheetId="2">#REF!</definedName>
    <definedName name="NewOilDecline_C5" localSheetId="1">#REF!</definedName>
    <definedName name="NewOilDecline_C5">#REF!</definedName>
    <definedName name="NewOilDecline_C6" localSheetId="3">#REF!</definedName>
    <definedName name="NewOilDecline_C6" localSheetId="2">#REF!</definedName>
    <definedName name="NewOilDecline_C6" localSheetId="1">#REF!</definedName>
    <definedName name="NewOilDecline_C6">#REF!</definedName>
    <definedName name="NewOilDecline_C7" localSheetId="3">#REF!</definedName>
    <definedName name="NewOilDecline_C7" localSheetId="2">#REF!</definedName>
    <definedName name="NewOilDecline_C7" localSheetId="1">#REF!</definedName>
    <definedName name="NewOilDecline_C7">#REF!</definedName>
    <definedName name="NewReserves_c1" localSheetId="3">#REF!</definedName>
    <definedName name="NewReserves_c1" localSheetId="2">#REF!</definedName>
    <definedName name="NewReserves_c1" localSheetId="1">#REF!</definedName>
    <definedName name="NewReserves_c1">#REF!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a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1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2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3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1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2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4_3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_5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ellCost_c1" localSheetId="3">#REF!</definedName>
    <definedName name="NewWellCost_c1" localSheetId="2">#REF!</definedName>
    <definedName name="NewWellCost_c1" localSheetId="1">#REF!</definedName>
    <definedName name="NewWellCost_c1">#REF!</definedName>
    <definedName name="NewWellCost_c2" localSheetId="3">#REF!</definedName>
    <definedName name="NewWellCost_c2" localSheetId="2">#REF!</definedName>
    <definedName name="NewWellCost_c2" localSheetId="1">#REF!</definedName>
    <definedName name="NewWellCost_c2">#REF!</definedName>
    <definedName name="NewWellCost_c3" localSheetId="3">#REF!</definedName>
    <definedName name="NewWellCost_c3" localSheetId="2">#REF!</definedName>
    <definedName name="NewWellCost_c3" localSheetId="1">#REF!</definedName>
    <definedName name="NewWellCost_c3">#REF!</definedName>
    <definedName name="NewWellCost_c4" localSheetId="3">#REF!</definedName>
    <definedName name="NewWellCost_c4" localSheetId="2">#REF!</definedName>
    <definedName name="NewWellCost_c4" localSheetId="1">#REF!</definedName>
    <definedName name="NewWellCost_c4">#REF!</definedName>
    <definedName name="NewWellCost_c5" localSheetId="3">#REF!</definedName>
    <definedName name="NewWellCost_c5" localSheetId="2">#REF!</definedName>
    <definedName name="NewWellCost_c5" localSheetId="1">#REF!</definedName>
    <definedName name="NewWellCost_c5">#REF!</definedName>
    <definedName name="NewWellCost_c6" localSheetId="3">#REF!</definedName>
    <definedName name="NewWellCost_c6" localSheetId="2">#REF!</definedName>
    <definedName name="NewWellCost_c6" localSheetId="1">#REF!</definedName>
    <definedName name="NewWellCost_c6">#REF!</definedName>
    <definedName name="NewWellCost_c7" localSheetId="3">#REF!</definedName>
    <definedName name="NewWellCost_c7" localSheetId="2">#REF!</definedName>
    <definedName name="NewWellCost_c7" localSheetId="1">#REF!</definedName>
    <definedName name="NewWellCost_c7">#REF!</definedName>
    <definedName name="ngillisphase1" localSheetId="4">#REF!</definedName>
    <definedName name="ngillisphase1" localSheetId="3">#REF!</definedName>
    <definedName name="ngillisphase1" localSheetId="2">#REF!</definedName>
    <definedName name="ngillisphase1" localSheetId="1">#REF!</definedName>
    <definedName name="ngillisphase1">#REF!</definedName>
    <definedName name="NGLRate00" localSheetId="4">#REF!</definedName>
    <definedName name="NGLRate00" localSheetId="3">#REF!</definedName>
    <definedName name="NGLRate00" localSheetId="2">#REF!</definedName>
    <definedName name="NGLRate00" localSheetId="1">#REF!</definedName>
    <definedName name="NGLRate00">#REF!</definedName>
    <definedName name="NGLRate01" localSheetId="4">#REF!</definedName>
    <definedName name="NGLRate01" localSheetId="3">#REF!</definedName>
    <definedName name="NGLRate01" localSheetId="2">#REF!</definedName>
    <definedName name="NGLRate01" localSheetId="1">#REF!</definedName>
    <definedName name="NGLRate01">#REF!</definedName>
    <definedName name="NGLRate02" localSheetId="4">#REF!</definedName>
    <definedName name="NGLRate02" localSheetId="3">#REF!</definedName>
    <definedName name="NGLRate02" localSheetId="2">#REF!</definedName>
    <definedName name="NGLRate02" localSheetId="1">#REF!</definedName>
    <definedName name="NGLRate02">#REF!</definedName>
    <definedName name="NGLRate03" localSheetId="4">#REF!</definedName>
    <definedName name="NGLRate03" localSheetId="3">#REF!</definedName>
    <definedName name="NGLRate03" localSheetId="2">#REF!</definedName>
    <definedName name="NGLRate03" localSheetId="1">#REF!</definedName>
    <definedName name="NGLRate03">#REF!</definedName>
    <definedName name="NGLRate04" localSheetId="4">#REF!</definedName>
    <definedName name="NGLRate04" localSheetId="3">#REF!</definedName>
    <definedName name="NGLRate04" localSheetId="2">#REF!</definedName>
    <definedName name="NGLRate04" localSheetId="1">#REF!</definedName>
    <definedName name="NGLRate04">#REF!</definedName>
    <definedName name="NGLRate05" localSheetId="4">#REF!</definedName>
    <definedName name="NGLRate05" localSheetId="3">#REF!</definedName>
    <definedName name="NGLRate05" localSheetId="2">#REF!</definedName>
    <definedName name="NGLRate05" localSheetId="1">#REF!</definedName>
    <definedName name="NGLRate05">#REF!</definedName>
    <definedName name="NGLRate06" localSheetId="4">#REF!</definedName>
    <definedName name="NGLRate06" localSheetId="3">#REF!</definedName>
    <definedName name="NGLRate06" localSheetId="2">#REF!</definedName>
    <definedName name="NGLRate06" localSheetId="1">#REF!</definedName>
    <definedName name="NGLRate06">#REF!</definedName>
    <definedName name="NGLRate07" localSheetId="4">#REF!</definedName>
    <definedName name="NGLRate07" localSheetId="3">#REF!</definedName>
    <definedName name="NGLRate07" localSheetId="2">#REF!</definedName>
    <definedName name="NGLRate07" localSheetId="1">#REF!</definedName>
    <definedName name="NGLRate07">#REF!</definedName>
    <definedName name="NGLRate08" localSheetId="4">#REF!</definedName>
    <definedName name="NGLRate08" localSheetId="3">#REF!</definedName>
    <definedName name="NGLRate08" localSheetId="2">#REF!</definedName>
    <definedName name="NGLRate08" localSheetId="1">#REF!</definedName>
    <definedName name="NGLRate08">#REF!</definedName>
    <definedName name="NGLRate09" localSheetId="4">#REF!</definedName>
    <definedName name="NGLRate09" localSheetId="3">#REF!</definedName>
    <definedName name="NGLRate09" localSheetId="2">#REF!</definedName>
    <definedName name="NGLRate09" localSheetId="1">#REF!</definedName>
    <definedName name="NGLRate09">#REF!</definedName>
    <definedName name="NGLRate10" localSheetId="4">#REF!</definedName>
    <definedName name="NGLRate10" localSheetId="3">#REF!</definedName>
    <definedName name="NGLRate10" localSheetId="2">#REF!</definedName>
    <definedName name="NGLRate10" localSheetId="1">#REF!</definedName>
    <definedName name="NGLRate10">#REF!</definedName>
    <definedName name="NGLRate99" localSheetId="4">#REF!</definedName>
    <definedName name="NGLRate99" localSheetId="3">#REF!</definedName>
    <definedName name="NGLRate99" localSheetId="2">#REF!</definedName>
    <definedName name="NGLRate99" localSheetId="1">#REF!</definedName>
    <definedName name="NGLRate99">#REF!</definedName>
    <definedName name="NGLRev00" localSheetId="4">#REF!</definedName>
    <definedName name="NGLRev00" localSheetId="3">#REF!</definedName>
    <definedName name="NGLRev00" localSheetId="2">#REF!</definedName>
    <definedName name="NGLRev00" localSheetId="1">#REF!</definedName>
    <definedName name="NGLRev00">#REF!</definedName>
    <definedName name="NGLRev01" localSheetId="4">#REF!</definedName>
    <definedName name="NGLRev01" localSheetId="3">#REF!</definedName>
    <definedName name="NGLRev01" localSheetId="2">#REF!</definedName>
    <definedName name="NGLRev01" localSheetId="1">#REF!</definedName>
    <definedName name="NGLRev01">#REF!</definedName>
    <definedName name="NGLRev02" localSheetId="4">#REF!</definedName>
    <definedName name="NGLRev02" localSheetId="3">#REF!</definedName>
    <definedName name="NGLRev02" localSheetId="2">#REF!</definedName>
    <definedName name="NGLRev02" localSheetId="1">#REF!</definedName>
    <definedName name="NGLRev02">#REF!</definedName>
    <definedName name="NGLRev03" localSheetId="4">#REF!</definedName>
    <definedName name="NGLRev03" localSheetId="3">#REF!</definedName>
    <definedName name="NGLRev03" localSheetId="2">#REF!</definedName>
    <definedName name="NGLRev03" localSheetId="1">#REF!</definedName>
    <definedName name="NGLRev03">#REF!</definedName>
    <definedName name="NGLRev04" localSheetId="4">#REF!</definedName>
    <definedName name="NGLRev04" localSheetId="3">#REF!</definedName>
    <definedName name="NGLRev04" localSheetId="2">#REF!</definedName>
    <definedName name="NGLRev04" localSheetId="1">#REF!</definedName>
    <definedName name="NGLRev04">#REF!</definedName>
    <definedName name="NGLRev05" localSheetId="4">#REF!</definedName>
    <definedName name="NGLRev05" localSheetId="3">#REF!</definedName>
    <definedName name="NGLRev05" localSheetId="2">#REF!</definedName>
    <definedName name="NGLRev05" localSheetId="1">#REF!</definedName>
    <definedName name="NGLRev05">#REF!</definedName>
    <definedName name="NGLRev06" localSheetId="4">#REF!</definedName>
    <definedName name="NGLRev06" localSheetId="3">#REF!</definedName>
    <definedName name="NGLRev06" localSheetId="2">#REF!</definedName>
    <definedName name="NGLRev06" localSheetId="1">#REF!</definedName>
    <definedName name="NGLRev06">#REF!</definedName>
    <definedName name="NGLRev07" localSheetId="4">#REF!</definedName>
    <definedName name="NGLRev07" localSheetId="3">#REF!</definedName>
    <definedName name="NGLRev07" localSheetId="2">#REF!</definedName>
    <definedName name="NGLRev07" localSheetId="1">#REF!</definedName>
    <definedName name="NGLRev07">#REF!</definedName>
    <definedName name="NGLRev08" localSheetId="4">#REF!</definedName>
    <definedName name="NGLRev08" localSheetId="3">#REF!</definedName>
    <definedName name="NGLRev08" localSheetId="2">#REF!</definedName>
    <definedName name="NGLRev08" localSheetId="1">#REF!</definedName>
    <definedName name="NGLRev08">#REF!</definedName>
    <definedName name="NGLRev09" localSheetId="4">#REF!</definedName>
    <definedName name="NGLRev09" localSheetId="3">#REF!</definedName>
    <definedName name="NGLRev09" localSheetId="2">#REF!</definedName>
    <definedName name="NGLRev09" localSheetId="1">#REF!</definedName>
    <definedName name="NGLRev09">#REF!</definedName>
    <definedName name="NGLRev10" localSheetId="4">#REF!</definedName>
    <definedName name="NGLRev10" localSheetId="3">#REF!</definedName>
    <definedName name="NGLRev10" localSheetId="2">#REF!</definedName>
    <definedName name="NGLRev10" localSheetId="1">#REF!</definedName>
    <definedName name="NGLRev10">#REF!</definedName>
    <definedName name="NGLRev99" localSheetId="4">#REF!</definedName>
    <definedName name="NGLRev99" localSheetId="3">#REF!</definedName>
    <definedName name="NGLRev99" localSheetId="2">#REF!</definedName>
    <definedName name="NGLRev99" localSheetId="1">#REF!</definedName>
    <definedName name="NGLRev99">#REF!</definedName>
    <definedName name="NonEPCapex00" localSheetId="4">#REF!</definedName>
    <definedName name="NonEPCapex00" localSheetId="3">#REF!</definedName>
    <definedName name="NonEPCapex00" localSheetId="2">#REF!</definedName>
    <definedName name="NonEPCapex00" localSheetId="1">#REF!</definedName>
    <definedName name="NonEPCapex00">#REF!</definedName>
    <definedName name="NonEPCapex01" localSheetId="4">#REF!</definedName>
    <definedName name="NonEPCapex01" localSheetId="3">#REF!</definedName>
    <definedName name="NonEPCapex01" localSheetId="2">#REF!</definedName>
    <definedName name="NonEPCapex01" localSheetId="1">#REF!</definedName>
    <definedName name="NonEPCapex01">#REF!</definedName>
    <definedName name="NonEPCapex02" localSheetId="4">#REF!</definedName>
    <definedName name="NonEPCapex02" localSheetId="3">#REF!</definedName>
    <definedName name="NonEPCapex02" localSheetId="2">#REF!</definedName>
    <definedName name="NonEPCapex02" localSheetId="1">#REF!</definedName>
    <definedName name="NonEPCapex02">#REF!</definedName>
    <definedName name="NonEPCapex03" localSheetId="4">#REF!</definedName>
    <definedName name="NonEPCapex03" localSheetId="3">#REF!</definedName>
    <definedName name="NonEPCapex03" localSheetId="2">#REF!</definedName>
    <definedName name="NonEPCapex03" localSheetId="1">#REF!</definedName>
    <definedName name="NonEPCapex03">#REF!</definedName>
    <definedName name="NonEPCapex04" localSheetId="4">#REF!</definedName>
    <definedName name="NonEPCapex04" localSheetId="3">#REF!</definedName>
    <definedName name="NonEPCapex04" localSheetId="2">#REF!</definedName>
    <definedName name="NonEPCapex04" localSheetId="1">#REF!</definedName>
    <definedName name="NonEPCapex04">#REF!</definedName>
    <definedName name="NonEPCapex05" localSheetId="4">#REF!</definedName>
    <definedName name="NonEPCapex05" localSheetId="3">#REF!</definedName>
    <definedName name="NonEPCapex05" localSheetId="2">#REF!</definedName>
    <definedName name="NonEPCapex05" localSheetId="1">#REF!</definedName>
    <definedName name="NonEPCapex05">#REF!</definedName>
    <definedName name="NonEPCapex06" localSheetId="4">#REF!</definedName>
    <definedName name="NonEPCapex06" localSheetId="3">#REF!</definedName>
    <definedName name="NonEPCapex06" localSheetId="2">#REF!</definedName>
    <definedName name="NonEPCapex06" localSheetId="1">#REF!</definedName>
    <definedName name="NonEPCapex06">#REF!</definedName>
    <definedName name="NonEPCapex07" localSheetId="4">#REF!</definedName>
    <definedName name="NonEPCapex07" localSheetId="3">#REF!</definedName>
    <definedName name="NonEPCapex07" localSheetId="2">#REF!</definedName>
    <definedName name="NonEPCapex07" localSheetId="1">#REF!</definedName>
    <definedName name="NonEPCapex07">#REF!</definedName>
    <definedName name="NonEPCapex08" localSheetId="4">#REF!</definedName>
    <definedName name="NonEPCapex08" localSheetId="3">#REF!</definedName>
    <definedName name="NonEPCapex08" localSheetId="2">#REF!</definedName>
    <definedName name="NonEPCapex08" localSheetId="1">#REF!</definedName>
    <definedName name="NonEPCapex08">#REF!</definedName>
    <definedName name="NonEPCapex09" localSheetId="4">#REF!</definedName>
    <definedName name="NonEPCapex09" localSheetId="3">#REF!</definedName>
    <definedName name="NonEPCapex09" localSheetId="2">#REF!</definedName>
    <definedName name="NonEPCapex09" localSheetId="1">#REF!</definedName>
    <definedName name="NonEPCapex09">#REF!</definedName>
    <definedName name="NonEPCapex10" localSheetId="4">#REF!</definedName>
    <definedName name="NonEPCapex10" localSheetId="3">#REF!</definedName>
    <definedName name="NonEPCapex10" localSheetId="2">#REF!</definedName>
    <definedName name="NonEPCapex10" localSheetId="1">#REF!</definedName>
    <definedName name="NonEPCapex10">#REF!</definedName>
    <definedName name="NonEPCapex99" localSheetId="4">#REF!</definedName>
    <definedName name="NonEPCapex99" localSheetId="3">#REF!</definedName>
    <definedName name="NonEPCapex99" localSheetId="2">#REF!</definedName>
    <definedName name="NonEPCapex99" localSheetId="1">#REF!</definedName>
    <definedName name="NonEPCapex99">#REF!</definedName>
    <definedName name="North_Nome" localSheetId="4">#REF!</definedName>
    <definedName name="North_Nome" localSheetId="3">#REF!</definedName>
    <definedName name="North_Nome" localSheetId="2">#REF!</definedName>
    <definedName name="North_Nome" localSheetId="1">#REF!</definedName>
    <definedName name="North_Nome">#REF!</definedName>
    <definedName name="NOTES" localSheetId="2">#REF!</definedName>
    <definedName name="NOTES" localSheetId="1">#REF!</definedName>
    <definedName name="NOTES">#REF!</definedName>
    <definedName name="NOTES1" localSheetId="2">#REF!</definedName>
    <definedName name="NOTES1" localSheetId="1">#REF!</definedName>
    <definedName name="NOTES1">#REF!</definedName>
    <definedName name="NPI" localSheetId="4">#REF!</definedName>
    <definedName name="NPI" localSheetId="3">#REF!</definedName>
    <definedName name="NPI" localSheetId="2">#REF!</definedName>
    <definedName name="NPI" localSheetId="1">#REF!</definedName>
    <definedName name="NPI">#REF!</definedName>
    <definedName name="Npv_C1" localSheetId="3">#REF!</definedName>
    <definedName name="Npv_C1" localSheetId="2">#REF!</definedName>
    <definedName name="Npv_C1" localSheetId="1">#REF!</definedName>
    <definedName name="Npv_C1">#REF!</definedName>
    <definedName name="Npv_C2" localSheetId="3">#REF!</definedName>
    <definedName name="Npv_C2" localSheetId="2">#REF!</definedName>
    <definedName name="Npv_C2" localSheetId="1">#REF!</definedName>
    <definedName name="Npv_C2">#REF!</definedName>
    <definedName name="Npv_C3" localSheetId="3">#REF!</definedName>
    <definedName name="Npv_C3" localSheetId="2">#REF!</definedName>
    <definedName name="Npv_C3" localSheetId="1">#REF!</definedName>
    <definedName name="Npv_C3">#REF!</definedName>
    <definedName name="Npv_C4" localSheetId="3">#REF!</definedName>
    <definedName name="Npv_C4" localSheetId="2">#REF!</definedName>
    <definedName name="Npv_C4" localSheetId="1">#REF!</definedName>
    <definedName name="Npv_C4">#REF!</definedName>
    <definedName name="Npv_C4\" localSheetId="3">#REF!</definedName>
    <definedName name="Npv_C4\" localSheetId="2">#REF!</definedName>
    <definedName name="Npv_C4\" localSheetId="1">#REF!</definedName>
    <definedName name="Npv_C4\">#REF!</definedName>
    <definedName name="Npv_C5" localSheetId="3">#REF!</definedName>
    <definedName name="Npv_C5" localSheetId="2">#REF!</definedName>
    <definedName name="Npv_C5" localSheetId="1">#REF!</definedName>
    <definedName name="Npv_C5">#REF!</definedName>
    <definedName name="Npv_C6" localSheetId="3">#REF!</definedName>
    <definedName name="Npv_C6" localSheetId="2">#REF!</definedName>
    <definedName name="Npv_C6" localSheetId="1">#REF!</definedName>
    <definedName name="Npv_C6">#REF!</definedName>
    <definedName name="Npv_C7" localSheetId="3">#REF!</definedName>
    <definedName name="Npv_C7" localSheetId="2">#REF!</definedName>
    <definedName name="Npv_C7" localSheetId="1">#REF!</definedName>
    <definedName name="Npv_C7">#REF!</definedName>
    <definedName name="Numeric_1">#REF!</definedName>
    <definedName name="NYMEXtoAECO">#REF!</definedName>
    <definedName name="OHIncome">#REF!</definedName>
    <definedName name="OHIncomeP">#REF!</definedName>
    <definedName name="ohio" localSheetId="4">#REF!</definedName>
    <definedName name="ohio" localSheetId="3">#REF!</definedName>
    <definedName name="ohio" localSheetId="2">#REF!</definedName>
    <definedName name="ohio" localSheetId="1">#REF!</definedName>
    <definedName name="ohio">#REF!</definedName>
    <definedName name="Oil">#REF!</definedName>
    <definedName name="oil_res_o2">#REF!</definedName>
    <definedName name="oil_res_u">#REF!</definedName>
    <definedName name="oilgasconv">#REF!</definedName>
    <definedName name="OilP">#REF!</definedName>
    <definedName name="OilRate00" localSheetId="4">#REF!</definedName>
    <definedName name="OilRate00" localSheetId="3">#REF!</definedName>
    <definedName name="OilRate00" localSheetId="2">#REF!</definedName>
    <definedName name="OilRate00" localSheetId="1">#REF!</definedName>
    <definedName name="OilRate00">#REF!</definedName>
    <definedName name="OilRate01" localSheetId="4">#REF!</definedName>
    <definedName name="OilRate01" localSheetId="3">#REF!</definedName>
    <definedName name="OilRate01" localSheetId="2">#REF!</definedName>
    <definedName name="OilRate01" localSheetId="1">#REF!</definedName>
    <definedName name="OilRate01">#REF!</definedName>
    <definedName name="OilRate02" localSheetId="4">#REF!</definedName>
    <definedName name="OilRate02" localSheetId="3">#REF!</definedName>
    <definedName name="OilRate02" localSheetId="2">#REF!</definedName>
    <definedName name="OilRate02" localSheetId="1">#REF!</definedName>
    <definedName name="OilRate02">#REF!</definedName>
    <definedName name="OilRate03" localSheetId="4">#REF!</definedName>
    <definedName name="OilRate03" localSheetId="3">#REF!</definedName>
    <definedName name="OilRate03" localSheetId="2">#REF!</definedName>
    <definedName name="OilRate03" localSheetId="1">#REF!</definedName>
    <definedName name="OilRate03">#REF!</definedName>
    <definedName name="OilRate04" localSheetId="4">#REF!</definedName>
    <definedName name="OilRate04" localSheetId="3">#REF!</definedName>
    <definedName name="OilRate04" localSheetId="2">#REF!</definedName>
    <definedName name="OilRate04" localSheetId="1">#REF!</definedName>
    <definedName name="OilRate04">#REF!</definedName>
    <definedName name="OilRate05" localSheetId="4">#REF!</definedName>
    <definedName name="OilRate05" localSheetId="3">#REF!</definedName>
    <definedName name="OilRate05" localSheetId="2">#REF!</definedName>
    <definedName name="OilRate05" localSheetId="1">#REF!</definedName>
    <definedName name="OilRate05">#REF!</definedName>
    <definedName name="OilRate06" localSheetId="4">#REF!</definedName>
    <definedName name="OilRate06" localSheetId="3">#REF!</definedName>
    <definedName name="OilRate06" localSheetId="2">#REF!</definedName>
    <definedName name="OilRate06" localSheetId="1">#REF!</definedName>
    <definedName name="OilRate06">#REF!</definedName>
    <definedName name="OilRate07" localSheetId="4">#REF!</definedName>
    <definedName name="OilRate07" localSheetId="3">#REF!</definedName>
    <definedName name="OilRate07" localSheetId="2">#REF!</definedName>
    <definedName name="OilRate07" localSheetId="1">#REF!</definedName>
    <definedName name="OilRate07">#REF!</definedName>
    <definedName name="OilRate08" localSheetId="4">#REF!</definedName>
    <definedName name="OilRate08" localSheetId="3">#REF!</definedName>
    <definedName name="OilRate08" localSheetId="2">#REF!</definedName>
    <definedName name="OilRate08" localSheetId="1">#REF!</definedName>
    <definedName name="OilRate08">#REF!</definedName>
    <definedName name="OilRate09" localSheetId="4">#REF!</definedName>
    <definedName name="OilRate09" localSheetId="3">#REF!</definedName>
    <definedName name="OilRate09" localSheetId="2">#REF!</definedName>
    <definedName name="OilRate09" localSheetId="1">#REF!</definedName>
    <definedName name="OilRate09">#REF!</definedName>
    <definedName name="OilRate10" localSheetId="4">#REF!</definedName>
    <definedName name="OilRate10" localSheetId="3">#REF!</definedName>
    <definedName name="OilRate10" localSheetId="2">#REF!</definedName>
    <definedName name="OilRate10" localSheetId="1">#REF!</definedName>
    <definedName name="OilRate10">#REF!</definedName>
    <definedName name="OilRate99" localSheetId="4">#REF!</definedName>
    <definedName name="OilRate99" localSheetId="3">#REF!</definedName>
    <definedName name="OilRate99" localSheetId="2">#REF!</definedName>
    <definedName name="OilRate99" localSheetId="1">#REF!</definedName>
    <definedName name="OilRate99">#REF!</definedName>
    <definedName name="OilRev00" localSheetId="4">#REF!</definedName>
    <definedName name="OilRev00" localSheetId="3">#REF!</definedName>
    <definedName name="OilRev00" localSheetId="2">#REF!</definedName>
    <definedName name="OilRev00" localSheetId="1">#REF!</definedName>
    <definedName name="OilRev00">#REF!</definedName>
    <definedName name="OilRev01" localSheetId="4">#REF!</definedName>
    <definedName name="OilRev01" localSheetId="3">#REF!</definedName>
    <definedName name="OilRev01" localSheetId="2">#REF!</definedName>
    <definedName name="OilRev01" localSheetId="1">#REF!</definedName>
    <definedName name="OilRev01">#REF!</definedName>
    <definedName name="OilRev02" localSheetId="4">#REF!</definedName>
    <definedName name="OilRev02" localSheetId="3">#REF!</definedName>
    <definedName name="OilRev02" localSheetId="2">#REF!</definedName>
    <definedName name="OilRev02" localSheetId="1">#REF!</definedName>
    <definedName name="OilRev02">#REF!</definedName>
    <definedName name="OilRev03" localSheetId="4">#REF!</definedName>
    <definedName name="OilRev03" localSheetId="3">#REF!</definedName>
    <definedName name="OilRev03" localSheetId="2">#REF!</definedName>
    <definedName name="OilRev03" localSheetId="1">#REF!</definedName>
    <definedName name="OilRev03">#REF!</definedName>
    <definedName name="OilRev04" localSheetId="4">#REF!</definedName>
    <definedName name="OilRev04" localSheetId="3">#REF!</definedName>
    <definedName name="OilRev04" localSheetId="2">#REF!</definedName>
    <definedName name="OilRev04" localSheetId="1">#REF!</definedName>
    <definedName name="OilRev04">#REF!</definedName>
    <definedName name="OilRev05" localSheetId="4">#REF!</definedName>
    <definedName name="OilRev05" localSheetId="3">#REF!</definedName>
    <definedName name="OilRev05" localSheetId="2">#REF!</definedName>
    <definedName name="OilRev05" localSheetId="1">#REF!</definedName>
    <definedName name="OilRev05">#REF!</definedName>
    <definedName name="OilRev06" localSheetId="4">#REF!</definedName>
    <definedName name="OilRev06" localSheetId="3">#REF!</definedName>
    <definedName name="OilRev06" localSheetId="2">#REF!</definedName>
    <definedName name="OilRev06" localSheetId="1">#REF!</definedName>
    <definedName name="OilRev06">#REF!</definedName>
    <definedName name="OilRev07" localSheetId="4">#REF!</definedName>
    <definedName name="OilRev07" localSheetId="3">#REF!</definedName>
    <definedName name="OilRev07" localSheetId="2">#REF!</definedName>
    <definedName name="OilRev07" localSheetId="1">#REF!</definedName>
    <definedName name="OilRev07">#REF!</definedName>
    <definedName name="OilRev08" localSheetId="4">#REF!</definedName>
    <definedName name="OilRev08" localSheetId="3">#REF!</definedName>
    <definedName name="OilRev08" localSheetId="2">#REF!</definedName>
    <definedName name="OilRev08" localSheetId="1">#REF!</definedName>
    <definedName name="OilRev08">#REF!</definedName>
    <definedName name="OilRev09" localSheetId="4">#REF!</definedName>
    <definedName name="OilRev09" localSheetId="3">#REF!</definedName>
    <definedName name="OilRev09" localSheetId="2">#REF!</definedName>
    <definedName name="OilRev09" localSheetId="1">#REF!</definedName>
    <definedName name="OilRev09">#REF!</definedName>
    <definedName name="OilRev10" localSheetId="4">#REF!</definedName>
    <definedName name="OilRev10" localSheetId="3">#REF!</definedName>
    <definedName name="OilRev10" localSheetId="2">#REF!</definedName>
    <definedName name="OilRev10" localSheetId="1">#REF!</definedName>
    <definedName name="OilRev10">#REF!</definedName>
    <definedName name="OilRev99" localSheetId="4">#REF!</definedName>
    <definedName name="OilRev99" localSheetId="3">#REF!</definedName>
    <definedName name="OilRev99" localSheetId="2">#REF!</definedName>
    <definedName name="OilRev99" localSheetId="1">#REF!</definedName>
    <definedName name="OilRev99">#REF!</definedName>
    <definedName name="ok" hidden="1">{"ReportTop",#N/A,FALSE,"report top"}</definedName>
    <definedName name="ok_1" hidden="1">{"ReportTop",#N/A,FALSE,"report top"}</definedName>
    <definedName name="ok_1_1" hidden="1">{"ReportTop",#N/A,FALSE,"report top"}</definedName>
    <definedName name="ok_1_2" hidden="1">{"ReportTop",#N/A,FALSE,"report top"}</definedName>
    <definedName name="ok_1_3" hidden="1">{"ReportTop",#N/A,FALSE,"report top"}</definedName>
    <definedName name="ok_2" hidden="1">{"ReportTop",#N/A,FALSE,"report top"}</definedName>
    <definedName name="ok_2_1" hidden="1">{"ReportTop",#N/A,FALSE,"report top"}</definedName>
    <definedName name="ok_2_2" hidden="1">{"ReportTop",#N/A,FALSE,"report top"}</definedName>
    <definedName name="ok_2_3" hidden="1">{"ReportTop",#N/A,FALSE,"report top"}</definedName>
    <definedName name="ok_3" hidden="1">{"ReportTop",#N/A,FALSE,"report top"}</definedName>
    <definedName name="ok_3_1" hidden="1">{"ReportTop",#N/A,FALSE,"report top"}</definedName>
    <definedName name="ok_3_2" hidden="1">{"ReportTop",#N/A,FALSE,"report top"}</definedName>
    <definedName name="ok_3_3" hidden="1">{"ReportTop",#N/A,FALSE,"report top"}</definedName>
    <definedName name="ok_4" hidden="1">{"ReportTop",#N/A,FALSE,"report top"}</definedName>
    <definedName name="ok_5" hidden="1">{"ReportTop",#N/A,FALSE,"report top"}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name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DVEN" localSheetId="2">#REF!</definedName>
    <definedName name="OLDVEN" localSheetId="1">#REF!</definedName>
    <definedName name="OLDVEN">#REF!</definedName>
    <definedName name="OnlineCensus">#REF!</definedName>
    <definedName name="ool" hidden="1">{"Page1",#N/A,FALSE,"CompCo";"Page2",#N/A,FALSE,"CompCo"}</definedName>
    <definedName name="ool_1" hidden="1">{"Page1",#N/A,FALSE,"CompCo";"Page2",#N/A,FALSE,"CompCo"}</definedName>
    <definedName name="ool_1_1" hidden="1">{"Page1",#N/A,FALSE,"CompCo";"Page2",#N/A,FALSE,"CompCo"}</definedName>
    <definedName name="ool_1_1_1" hidden="1">{"Page1",#N/A,FALSE,"CompCo";"Page2",#N/A,FALSE,"CompCo"}</definedName>
    <definedName name="ool_1_1_2" hidden="1">{"Page1",#N/A,FALSE,"CompCo";"Page2",#N/A,FALSE,"CompCo"}</definedName>
    <definedName name="ool_1_1_3" hidden="1">{"Page1",#N/A,FALSE,"CompCo";"Page2",#N/A,FALSE,"CompCo"}</definedName>
    <definedName name="ool_1_2" hidden="1">{"Page1",#N/A,FALSE,"CompCo";"Page2",#N/A,FALSE,"CompCo"}</definedName>
    <definedName name="ool_1_2_1" hidden="1">{"Page1",#N/A,FALSE,"CompCo";"Page2",#N/A,FALSE,"CompCo"}</definedName>
    <definedName name="ool_1_2_2" hidden="1">{"Page1",#N/A,FALSE,"CompCo";"Page2",#N/A,FALSE,"CompCo"}</definedName>
    <definedName name="ool_1_2_3" hidden="1">{"Page1",#N/A,FALSE,"CompCo";"Page2",#N/A,FALSE,"CompCo"}</definedName>
    <definedName name="ool_1_3" hidden="1">{"Page1",#N/A,FALSE,"CompCo";"Page2",#N/A,FALSE,"CompCo"}</definedName>
    <definedName name="ool_1_3_1" hidden="1">{"Page1",#N/A,FALSE,"CompCo";"Page2",#N/A,FALSE,"CompCo"}</definedName>
    <definedName name="ool_1_3_2" hidden="1">{"Page1",#N/A,FALSE,"CompCo";"Page2",#N/A,FALSE,"CompCo"}</definedName>
    <definedName name="ool_1_3_3" hidden="1">{"Page1",#N/A,FALSE,"CompCo";"Page2",#N/A,FALSE,"CompCo"}</definedName>
    <definedName name="ool_1_4" hidden="1">{"Page1",#N/A,FALSE,"CompCo";"Page2",#N/A,FALSE,"CompCo"}</definedName>
    <definedName name="ool_1_5" hidden="1">{"Page1",#N/A,FALSE,"CompCo";"Page2",#N/A,FALSE,"CompCo"}</definedName>
    <definedName name="ool_2" hidden="1">{"Page1",#N/A,FALSE,"CompCo";"Page2",#N/A,FALSE,"CompCo"}</definedName>
    <definedName name="ool_2_1" hidden="1">{"Page1",#N/A,FALSE,"CompCo";"Page2",#N/A,FALSE,"CompCo"}</definedName>
    <definedName name="ool_2_2" hidden="1">{"Page1",#N/A,FALSE,"CompCo";"Page2",#N/A,FALSE,"CompCo"}</definedName>
    <definedName name="ool_2_3" hidden="1">{"Page1",#N/A,FALSE,"CompCo";"Page2",#N/A,FALSE,"CompCo"}</definedName>
    <definedName name="ool_3" hidden="1">{"Page1",#N/A,FALSE,"CompCo";"Page2",#N/A,FALSE,"CompCo"}</definedName>
    <definedName name="ool_3_1" hidden="1">{"Page1",#N/A,FALSE,"CompCo";"Page2",#N/A,FALSE,"CompCo"}</definedName>
    <definedName name="ool_3_2" hidden="1">{"Page1",#N/A,FALSE,"CompCo";"Page2",#N/A,FALSE,"CompCo"}</definedName>
    <definedName name="ool_3_3" hidden="1">{"Page1",#N/A,FALSE,"CompCo";"Page2",#N/A,FALSE,"CompCo"}</definedName>
    <definedName name="ool_4" hidden="1">{"Page1",#N/A,FALSE,"CompCo";"Page2",#N/A,FALSE,"CompCo"}</definedName>
    <definedName name="ool_4_1" hidden="1">{"Page1",#N/A,FALSE,"CompCo";"Page2",#N/A,FALSE,"CompCo"}</definedName>
    <definedName name="ool_4_2" hidden="1">{"Page1",#N/A,FALSE,"CompCo";"Page2",#N/A,FALSE,"CompCo"}</definedName>
    <definedName name="ool_4_3" hidden="1">{"Page1",#N/A,FALSE,"CompCo";"Page2",#N/A,FALSE,"CompCo"}</definedName>
    <definedName name="ool_5" hidden="1">{"Page1",#N/A,FALSE,"CompCo";"Page2",#N/A,FALSE,"CompCo"}</definedName>
    <definedName name="OpCost_c1" localSheetId="3">#REF!</definedName>
    <definedName name="OpCost_c1" localSheetId="2">#REF!</definedName>
    <definedName name="OpCost_c1" localSheetId="1">#REF!</definedName>
    <definedName name="OpCost_c1">#REF!</definedName>
    <definedName name="OpCost_c2" localSheetId="3">#REF!</definedName>
    <definedName name="OpCost_c2" localSheetId="2">#REF!</definedName>
    <definedName name="OpCost_c2" localSheetId="1">#REF!</definedName>
    <definedName name="OpCost_c2">#REF!</definedName>
    <definedName name="OpCost_c3" localSheetId="3">#REF!</definedName>
    <definedName name="OpCost_c3" localSheetId="2">#REF!</definedName>
    <definedName name="OpCost_c3" localSheetId="1">#REF!</definedName>
    <definedName name="OpCost_c3">#REF!</definedName>
    <definedName name="OpCost_c4" localSheetId="3">#REF!</definedName>
    <definedName name="OpCost_c4" localSheetId="2">#REF!</definedName>
    <definedName name="OpCost_c4" localSheetId="1">#REF!</definedName>
    <definedName name="OpCost_c4">#REF!</definedName>
    <definedName name="OpCost_c5" localSheetId="3">#REF!</definedName>
    <definedName name="OpCost_c5" localSheetId="2">#REF!</definedName>
    <definedName name="OpCost_c5" localSheetId="1">#REF!</definedName>
    <definedName name="OpCost_c5">#REF!</definedName>
    <definedName name="OpCost_c6" localSheetId="3">#REF!</definedName>
    <definedName name="OpCost_c6" localSheetId="2">#REF!</definedName>
    <definedName name="OpCost_c6" localSheetId="1">#REF!</definedName>
    <definedName name="OpCost_c6">#REF!</definedName>
    <definedName name="OpCost_c7" localSheetId="3">#REF!</definedName>
    <definedName name="OpCost_c7" localSheetId="2">#REF!</definedName>
    <definedName name="OpCost_c7" localSheetId="1">#REF!</definedName>
    <definedName name="OpCost_c7">#REF!</definedName>
    <definedName name="OpEBITDAX00" localSheetId="4">#REF!</definedName>
    <definedName name="OpEBITDAX00" localSheetId="3">#REF!</definedName>
    <definedName name="OpEBITDAX00" localSheetId="2">#REF!</definedName>
    <definedName name="OpEBITDAX00" localSheetId="1">#REF!</definedName>
    <definedName name="OpEBITDAX00">#REF!</definedName>
    <definedName name="OpEBITDAX01" localSheetId="4">#REF!</definedName>
    <definedName name="OpEBITDAX01" localSheetId="3">#REF!</definedName>
    <definedName name="OpEBITDAX01" localSheetId="2">#REF!</definedName>
    <definedName name="OpEBITDAX01" localSheetId="1">#REF!</definedName>
    <definedName name="OpEBITDAX01">#REF!</definedName>
    <definedName name="OpEBITDAX02" localSheetId="4">#REF!</definedName>
    <definedName name="OpEBITDAX02" localSheetId="3">#REF!</definedName>
    <definedName name="OpEBITDAX02" localSheetId="2">#REF!</definedName>
    <definedName name="OpEBITDAX02" localSheetId="1">#REF!</definedName>
    <definedName name="OpEBITDAX02">#REF!</definedName>
    <definedName name="OpEBITDAX03" localSheetId="4">#REF!</definedName>
    <definedName name="OpEBITDAX03" localSheetId="3">#REF!</definedName>
    <definedName name="OpEBITDAX03" localSheetId="2">#REF!</definedName>
    <definedName name="OpEBITDAX03" localSheetId="1">#REF!</definedName>
    <definedName name="OpEBITDAX03">#REF!</definedName>
    <definedName name="OpEBITDAX04" localSheetId="4">#REF!</definedName>
    <definedName name="OpEBITDAX04" localSheetId="3">#REF!</definedName>
    <definedName name="OpEBITDAX04" localSheetId="2">#REF!</definedName>
    <definedName name="OpEBITDAX04" localSheetId="1">#REF!</definedName>
    <definedName name="OpEBITDAX04">#REF!</definedName>
    <definedName name="OpEBITDAX05" localSheetId="4">#REF!</definedName>
    <definedName name="OpEBITDAX05" localSheetId="3">#REF!</definedName>
    <definedName name="OpEBITDAX05" localSheetId="2">#REF!</definedName>
    <definedName name="OpEBITDAX05" localSheetId="1">#REF!</definedName>
    <definedName name="OpEBITDAX05">#REF!</definedName>
    <definedName name="OpEBITDAX06" localSheetId="4">#REF!</definedName>
    <definedName name="OpEBITDAX06" localSheetId="3">#REF!</definedName>
    <definedName name="OpEBITDAX06" localSheetId="2">#REF!</definedName>
    <definedName name="OpEBITDAX06" localSheetId="1">#REF!</definedName>
    <definedName name="OpEBITDAX06">#REF!</definedName>
    <definedName name="OpEBITDAX07" localSheetId="4">#REF!</definedName>
    <definedName name="OpEBITDAX07" localSheetId="3">#REF!</definedName>
    <definedName name="OpEBITDAX07" localSheetId="2">#REF!</definedName>
    <definedName name="OpEBITDAX07" localSheetId="1">#REF!</definedName>
    <definedName name="OpEBITDAX07">#REF!</definedName>
    <definedName name="OpEBITDAX08" localSheetId="4">#REF!</definedName>
    <definedName name="OpEBITDAX08" localSheetId="3">#REF!</definedName>
    <definedName name="OpEBITDAX08" localSheetId="2">#REF!</definedName>
    <definedName name="OpEBITDAX08" localSheetId="1">#REF!</definedName>
    <definedName name="OpEBITDAX08">#REF!</definedName>
    <definedName name="OpEBITDAX09" localSheetId="4">#REF!</definedName>
    <definedName name="OpEBITDAX09" localSheetId="3">#REF!</definedName>
    <definedName name="OpEBITDAX09" localSheetId="2">#REF!</definedName>
    <definedName name="OpEBITDAX09" localSheetId="1">#REF!</definedName>
    <definedName name="OpEBITDAX09">#REF!</definedName>
    <definedName name="OpEBITDAX10" localSheetId="4">#REF!</definedName>
    <definedName name="OpEBITDAX10" localSheetId="3">#REF!</definedName>
    <definedName name="OpEBITDAX10" localSheetId="2">#REF!</definedName>
    <definedName name="OpEBITDAX10" localSheetId="1">#REF!</definedName>
    <definedName name="OpEBITDAX10">#REF!</definedName>
    <definedName name="OpEBITDAX99" localSheetId="4">#REF!</definedName>
    <definedName name="OpEBITDAX99" localSheetId="3">#REF!</definedName>
    <definedName name="OpEBITDAX99" localSheetId="2">#REF!</definedName>
    <definedName name="OpEBITDAX99" localSheetId="1">#REF!</definedName>
    <definedName name="OpEBITDAX99">#REF!</definedName>
    <definedName name="OPEN">#REF!</definedName>
    <definedName name="Openall" localSheetId="3">#N/A</definedName>
    <definedName name="Openall" localSheetId="2">#N/A</definedName>
    <definedName name="Openall" localSheetId="1">#N/A</definedName>
    <definedName name="Openall">[0]!CFPS3Q08</definedName>
    <definedName name="OpEx00" localSheetId="4">#REF!</definedName>
    <definedName name="OpEx00" localSheetId="3">#REF!</definedName>
    <definedName name="OpEx00" localSheetId="2">#REF!</definedName>
    <definedName name="OpEx00" localSheetId="1">#REF!</definedName>
    <definedName name="OpEx00">#REF!</definedName>
    <definedName name="OpEx01" localSheetId="4">#REF!</definedName>
    <definedName name="OpEx01" localSheetId="3">#REF!</definedName>
    <definedName name="OpEx01" localSheetId="2">#REF!</definedName>
    <definedName name="OpEx01" localSheetId="1">#REF!</definedName>
    <definedName name="OpEx01">#REF!</definedName>
    <definedName name="OpEx02" localSheetId="4">#REF!</definedName>
    <definedName name="OpEx02" localSheetId="3">#REF!</definedName>
    <definedName name="OpEx02" localSheetId="2">#REF!</definedName>
    <definedName name="OpEx02" localSheetId="1">#REF!</definedName>
    <definedName name="OpEx02">#REF!</definedName>
    <definedName name="OpEx03" localSheetId="4">#REF!</definedName>
    <definedName name="OpEx03" localSheetId="3">#REF!</definedName>
    <definedName name="OpEx03" localSheetId="2">#REF!</definedName>
    <definedName name="OpEx03" localSheetId="1">#REF!</definedName>
    <definedName name="OpEx03">#REF!</definedName>
    <definedName name="OpEx04" localSheetId="4">#REF!</definedName>
    <definedName name="OpEx04" localSheetId="3">#REF!</definedName>
    <definedName name="OpEx04" localSheetId="2">#REF!</definedName>
    <definedName name="OpEx04" localSheetId="1">#REF!</definedName>
    <definedName name="OpEx04">#REF!</definedName>
    <definedName name="OpEx05" localSheetId="4">#REF!</definedName>
    <definedName name="OpEx05" localSheetId="3">#REF!</definedName>
    <definedName name="OpEx05" localSheetId="2">#REF!</definedName>
    <definedName name="OpEx05" localSheetId="1">#REF!</definedName>
    <definedName name="OpEx05">#REF!</definedName>
    <definedName name="OpEx06" localSheetId="4">#REF!</definedName>
    <definedName name="OpEx06" localSheetId="3">#REF!</definedName>
    <definedName name="OpEx06" localSheetId="2">#REF!</definedName>
    <definedName name="OpEx06" localSheetId="1">#REF!</definedName>
    <definedName name="OpEx06">#REF!</definedName>
    <definedName name="OpEx07" localSheetId="4">#REF!</definedName>
    <definedName name="OpEx07" localSheetId="3">#REF!</definedName>
    <definedName name="OpEx07" localSheetId="2">#REF!</definedName>
    <definedName name="OpEx07" localSheetId="1">#REF!</definedName>
    <definedName name="OpEx07">#REF!</definedName>
    <definedName name="OpEx08" localSheetId="4">#REF!</definedName>
    <definedName name="OpEx08" localSheetId="3">#REF!</definedName>
    <definedName name="OpEx08" localSheetId="2">#REF!</definedName>
    <definedName name="OpEx08" localSheetId="1">#REF!</definedName>
    <definedName name="OpEx08">#REF!</definedName>
    <definedName name="OpEx09" localSheetId="4">#REF!</definedName>
    <definedName name="OpEx09" localSheetId="3">#REF!</definedName>
    <definedName name="OpEx09" localSheetId="2">#REF!</definedName>
    <definedName name="OpEx09" localSheetId="1">#REF!</definedName>
    <definedName name="OpEx09">#REF!</definedName>
    <definedName name="OpEx10" localSheetId="4">#REF!</definedName>
    <definedName name="OpEx10" localSheetId="3">#REF!</definedName>
    <definedName name="OpEx10" localSheetId="2">#REF!</definedName>
    <definedName name="OpEx10" localSheetId="1">#REF!</definedName>
    <definedName name="OpEx10">#REF!</definedName>
    <definedName name="OpEx99" localSheetId="4">#REF!</definedName>
    <definedName name="OpEx99" localSheetId="3">#REF!</definedName>
    <definedName name="OpEx99" localSheetId="2">#REF!</definedName>
    <definedName name="OpEx99" localSheetId="1">#REF!</definedName>
    <definedName name="OpEx99">#REF!</definedName>
    <definedName name="OpExFixed">#REF!</definedName>
    <definedName name="OpExVariable">#REF!</definedName>
    <definedName name="OpNetBack00" localSheetId="4">#REF!</definedName>
    <definedName name="OpNetBack00" localSheetId="3">#REF!</definedName>
    <definedName name="OpNetBack00" localSheetId="2">#REF!</definedName>
    <definedName name="OpNetBack00" localSheetId="1">#REF!</definedName>
    <definedName name="OpNetBack00">#REF!</definedName>
    <definedName name="OpNetBack01" localSheetId="4">#REF!</definedName>
    <definedName name="OpNetBack01" localSheetId="3">#REF!</definedName>
    <definedName name="OpNetBack01" localSheetId="2">#REF!</definedName>
    <definedName name="OpNetBack01" localSheetId="1">#REF!</definedName>
    <definedName name="OpNetBack01">#REF!</definedName>
    <definedName name="OpNetBack02" localSheetId="4">#REF!</definedName>
    <definedName name="OpNetBack02" localSheetId="3">#REF!</definedName>
    <definedName name="OpNetBack02" localSheetId="2">#REF!</definedName>
    <definedName name="OpNetBack02" localSheetId="1">#REF!</definedName>
    <definedName name="OpNetBack02">#REF!</definedName>
    <definedName name="OpNetBack03" localSheetId="4">#REF!</definedName>
    <definedName name="OpNetBack03" localSheetId="3">#REF!</definedName>
    <definedName name="OpNetBack03" localSheetId="2">#REF!</definedName>
    <definedName name="OpNetBack03" localSheetId="1">#REF!</definedName>
    <definedName name="OpNetBack03">#REF!</definedName>
    <definedName name="OpNetBack04" localSheetId="4">#REF!</definedName>
    <definedName name="OpNetBack04" localSheetId="3">#REF!</definedName>
    <definedName name="OpNetBack04" localSheetId="2">#REF!</definedName>
    <definedName name="OpNetBack04" localSheetId="1">#REF!</definedName>
    <definedName name="OpNetBack04">#REF!</definedName>
    <definedName name="OpNetBack05" localSheetId="4">#REF!</definedName>
    <definedName name="OpNetBack05" localSheetId="3">#REF!</definedName>
    <definedName name="OpNetBack05" localSheetId="2">#REF!</definedName>
    <definedName name="OpNetBack05" localSheetId="1">#REF!</definedName>
    <definedName name="OpNetBack05">#REF!</definedName>
    <definedName name="OpNetBack06" localSheetId="4">#REF!</definedName>
    <definedName name="OpNetBack06" localSheetId="3">#REF!</definedName>
    <definedName name="OpNetBack06" localSheetId="2">#REF!</definedName>
    <definedName name="OpNetBack06" localSheetId="1">#REF!</definedName>
    <definedName name="OpNetBack06">#REF!</definedName>
    <definedName name="OpNetBack07" localSheetId="4">#REF!</definedName>
    <definedName name="OpNetBack07" localSheetId="3">#REF!</definedName>
    <definedName name="OpNetBack07" localSheetId="2">#REF!</definedName>
    <definedName name="OpNetBack07" localSheetId="1">#REF!</definedName>
    <definedName name="OpNetBack07">#REF!</definedName>
    <definedName name="OpNetBack08" localSheetId="4">#REF!</definedName>
    <definedName name="OpNetBack08" localSheetId="3">#REF!</definedName>
    <definedName name="OpNetBack08" localSheetId="2">#REF!</definedName>
    <definedName name="OpNetBack08" localSheetId="1">#REF!</definedName>
    <definedName name="OpNetBack08">#REF!</definedName>
    <definedName name="OpNetBack09" localSheetId="4">#REF!</definedName>
    <definedName name="OpNetBack09" localSheetId="3">#REF!</definedName>
    <definedName name="OpNetBack09" localSheetId="2">#REF!</definedName>
    <definedName name="OpNetBack09" localSheetId="1">#REF!</definedName>
    <definedName name="OpNetBack09">#REF!</definedName>
    <definedName name="OpNetBack10" localSheetId="4">#REF!</definedName>
    <definedName name="OpNetBack10" localSheetId="3">#REF!</definedName>
    <definedName name="OpNetBack10" localSheetId="2">#REF!</definedName>
    <definedName name="OpNetBack10" localSheetId="1">#REF!</definedName>
    <definedName name="OpNetBack10">#REF!</definedName>
    <definedName name="OpNetBack99" localSheetId="4">#REF!</definedName>
    <definedName name="OpNetBack99" localSheetId="3">#REF!</definedName>
    <definedName name="OpNetBack99" localSheetId="2">#REF!</definedName>
    <definedName name="OpNetBack99" localSheetId="1">#REF!</definedName>
    <definedName name="OpNetBack99">#REF!</definedName>
    <definedName name="optAllocated">#REF!</definedName>
    <definedName name="optCompare0">#REF!</definedName>
    <definedName name="optCompare1">#REF!</definedName>
    <definedName name="optCompare2">#REF!</definedName>
    <definedName name="optCompare3">#REF!</definedName>
    <definedName name="optElimCorp">#REF!</definedName>
    <definedName name="optElimSingle">#REF!</definedName>
    <definedName name="options" localSheetId="4">#REF!</definedName>
    <definedName name="options" localSheetId="3">#REF!</definedName>
    <definedName name="options" localSheetId="2">#REF!</definedName>
    <definedName name="options" localSheetId="1">#REF!</definedName>
    <definedName name="options">#REF!</definedName>
    <definedName name="optNumFormat0">#REF!</definedName>
    <definedName name="optNumFormat1">#REF!</definedName>
    <definedName name="optNumFormat2">#REF!</definedName>
    <definedName name="optPeriodBasis0">#REF!</definedName>
    <definedName name="optPeriodBasis1">#REF!</definedName>
    <definedName name="optPeriodBasis2">#REF!</definedName>
    <definedName name="optPeriodBasis3">#REF!</definedName>
    <definedName name="optPeriodType0">#REF!</definedName>
    <definedName name="optPeriodType1">#REF!</definedName>
    <definedName name="optPeriodType2">#REF!</definedName>
    <definedName name="optPosted">#REF!</definedName>
    <definedName name="optRangeMon">#REF!</definedName>
    <definedName name="optRangeQtr">#REF!</definedName>
    <definedName name="optRangeYr">#REF!</definedName>
    <definedName name="optSortByCode">#REF!</definedName>
    <definedName name="optSortByName">#REF!</definedName>
    <definedName name="optSprayed">#REF!</definedName>
    <definedName name="optVolumes0">#REF!</definedName>
    <definedName name="optVolumes1">#REF!</definedName>
    <definedName name="optVolumes2">#REF!</definedName>
    <definedName name="orange" localSheetId="4">#REF!</definedName>
    <definedName name="orange" localSheetId="3">#REF!</definedName>
    <definedName name="orange" localSheetId="2">#REF!</definedName>
    <definedName name="orange" localSheetId="1">#REF!</definedName>
    <definedName name="orange">#REF!</definedName>
    <definedName name="orangedome" localSheetId="4">#REF!</definedName>
    <definedName name="orangedome" localSheetId="3">#REF!</definedName>
    <definedName name="orangedome" localSheetId="2">#REF!</definedName>
    <definedName name="orangedome" localSheetId="1">#REF!</definedName>
    <definedName name="orangedome">#REF!</definedName>
    <definedName name="ORI" localSheetId="2">#REF!</definedName>
    <definedName name="ORI" localSheetId="1">#REF!</definedName>
    <definedName name="ORI">#REF!</definedName>
    <definedName name="ORRI" localSheetId="4">#REF!</definedName>
    <definedName name="ORRI" localSheetId="3">#REF!</definedName>
    <definedName name="ORRI" localSheetId="2">#REF!</definedName>
    <definedName name="ORRI" localSheetId="1">#REF!</definedName>
    <definedName name="ORRI">#REF!</definedName>
    <definedName name="OSW_1_WEEK">#N/A</definedName>
    <definedName name="OSW_4_WEEK">#N/A</definedName>
    <definedName name="OSW_YTD">#N/A</definedName>
    <definedName name="OTHERASSETS">#REF!</definedName>
    <definedName name="OTHERDDA">#REF!</definedName>
    <definedName name="OtherIncome">#REF!</definedName>
    <definedName name="OtherIncomeP">#REF!</definedName>
    <definedName name="OTHERPROP">#N/A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WI" localSheetId="2">#REF!</definedName>
    <definedName name="OWI" localSheetId="1">#REF!</definedName>
    <definedName name="OWI">#REF!</definedName>
    <definedName name="Ownership" localSheetId="4">#REF!</definedName>
    <definedName name="Ownership" localSheetId="3">#REF!</definedName>
    <definedName name="Ownership" localSheetId="2">#REF!</definedName>
    <definedName name="Ownership" localSheetId="1">#REF!</definedName>
    <definedName name="Ownership">#REF!</definedName>
    <definedName name="P_B1">#REF!</definedName>
    <definedName name="P_B2">#REF!</definedName>
    <definedName name="P_B2_GIVEN_B1">#REF!</definedName>
    <definedName name="P_B3">#REF!</definedName>
    <definedName name="P_B3_GIVEN_B1">#REF!</definedName>
    <definedName name="P_B3_GIVEN_B2">#REF!</definedName>
    <definedName name="P_B3_GIVEN_BA">#REF!</definedName>
    <definedName name="P_B3_NO_B1_OR_B2">#REF!</definedName>
    <definedName name="P_Commercial">#REF!</definedName>
    <definedName name="P_Commerical">#REF!</definedName>
    <definedName name="P_L">#REF!</definedName>
    <definedName name="P_LCOMP">#REF!</definedName>
    <definedName name="P_NO_B1">#REF!</definedName>
    <definedName name="P_Retained">#REF!</definedName>
    <definedName name="pa">#REF!,#REF!,#REF!,#REF!,#REF!,#REF!,#REF!,#REF!</definedName>
    <definedName name="PAGE1" localSheetId="2">#REF!</definedName>
    <definedName name="PAGE1" localSheetId="1">#REF!</definedName>
    <definedName name="PAGE1">#REF!</definedName>
    <definedName name="PAGE1A" localSheetId="2">#REF!</definedName>
    <definedName name="PAGE1A" localSheetId="1">#REF!</definedName>
    <definedName name="PAGE1A">#REF!</definedName>
    <definedName name="PAGE2" localSheetId="2">#REF!</definedName>
    <definedName name="PAGE2" localSheetId="1">#REF!</definedName>
    <definedName name="PAGE2">#REF!</definedName>
    <definedName name="PAGE2A" localSheetId="2">#REF!</definedName>
    <definedName name="PAGE2A" localSheetId="1">#REF!</definedName>
    <definedName name="PAGE2A">#REF!</definedName>
    <definedName name="PAGE3" localSheetId="2">#REF!</definedName>
    <definedName name="PAGE3" localSheetId="1">#REF!</definedName>
    <definedName name="PAGE3">#REF!</definedName>
    <definedName name="PAGE3A" localSheetId="2">#REF!</definedName>
    <definedName name="PAGE3A" localSheetId="1">#REF!</definedName>
    <definedName name="PAGE3A">#REF!</definedName>
    <definedName name="PAGE4" localSheetId="2">#REF!</definedName>
    <definedName name="PAGE4" localSheetId="1">#REF!</definedName>
    <definedName name="PAGE4">#REF!</definedName>
    <definedName name="PAGE4A" localSheetId="2">#REF!</definedName>
    <definedName name="PAGE4A" localSheetId="1">#REF!</definedName>
    <definedName name="PAGE4A">#REF!</definedName>
    <definedName name="PAGE5" localSheetId="2">#REF!</definedName>
    <definedName name="PAGE5" localSheetId="1">#REF!</definedName>
    <definedName name="PAGE5">#REF!</definedName>
    <definedName name="PAGE5A" localSheetId="2">#REF!</definedName>
    <definedName name="PAGE5A" localSheetId="1">#REF!</definedName>
    <definedName name="PAGE5A">#REF!</definedName>
    <definedName name="PAGE6" localSheetId="2">#REF!</definedName>
    <definedName name="PAGE6" localSheetId="1">#REF!</definedName>
    <definedName name="PAGE6">#REF!</definedName>
    <definedName name="PAGE6A" localSheetId="2">#REF!</definedName>
    <definedName name="PAGE6A" localSheetId="1">#REF!</definedName>
    <definedName name="PAGE6A">#REF!</definedName>
    <definedName name="PAGE7A">#REF!</definedName>
    <definedName name="page8a">#REF!</definedName>
    <definedName name="PAGE9A">#N/A</definedName>
    <definedName name="PasteGraph">#N/A</definedName>
    <definedName name="PB">#REF!</definedName>
    <definedName name="Pbr">#REF!</definedName>
    <definedName name="Pc">#REF!</definedName>
    <definedName name="PCOS">#REF!</definedName>
    <definedName name="Pct_FC_oil_c1" localSheetId="3">#REF!</definedName>
    <definedName name="Pct_FC_oil_c1" localSheetId="2">#REF!</definedName>
    <definedName name="Pct_FC_oil_c1" localSheetId="1">#REF!</definedName>
    <definedName name="Pct_FC_oil_c1">#REF!</definedName>
    <definedName name="Pct_FC_oil_c2" localSheetId="3">#REF!</definedName>
    <definedName name="Pct_FC_oil_c2" localSheetId="2">#REF!</definedName>
    <definedName name="Pct_FC_oil_c2" localSheetId="1">#REF!</definedName>
    <definedName name="Pct_FC_oil_c2">#REF!</definedName>
    <definedName name="Pct_FC_oil_c3" localSheetId="3">#REF!</definedName>
    <definedName name="Pct_FC_oil_c3" localSheetId="2">#REF!</definedName>
    <definedName name="Pct_FC_oil_c3" localSheetId="1">#REF!</definedName>
    <definedName name="Pct_FC_oil_c3">#REF!</definedName>
    <definedName name="Pct_FC_oil_c4" localSheetId="3">#REF!</definedName>
    <definedName name="Pct_FC_oil_c4" localSheetId="2">#REF!</definedName>
    <definedName name="Pct_FC_oil_c4" localSheetId="1">#REF!</definedName>
    <definedName name="Pct_FC_oil_c4">#REF!</definedName>
    <definedName name="Pct_FC_oil_c5" localSheetId="3">#REF!</definedName>
    <definedName name="Pct_FC_oil_c5" localSheetId="2">#REF!</definedName>
    <definedName name="Pct_FC_oil_c5" localSheetId="1">#REF!</definedName>
    <definedName name="Pct_FC_oil_c5">#REF!</definedName>
    <definedName name="Pct_FC_oil_c6" localSheetId="3">#REF!</definedName>
    <definedName name="Pct_FC_oil_c6" localSheetId="2">#REF!</definedName>
    <definedName name="Pct_FC_oil_c6" localSheetId="1">#REF!</definedName>
    <definedName name="Pct_FC_oil_c6">#REF!</definedName>
    <definedName name="Pct_FC_oil_c7" localSheetId="3">#REF!</definedName>
    <definedName name="Pct_FC_oil_c7" localSheetId="2">#REF!</definedName>
    <definedName name="Pct_FC_oil_c7" localSheetId="1">#REF!</definedName>
    <definedName name="Pct_FC_oil_c7">#REF!</definedName>
    <definedName name="Ped">#REF!</definedName>
    <definedName name="PENTANE">#REF!</definedName>
    <definedName name="PERC_REC_O2">#REF!</definedName>
    <definedName name="PERC_REC_U">#REF!</definedName>
    <definedName name="percent_multiplier">100</definedName>
    <definedName name="Performance" hidden="1">{#N/A,#N/A,FALSE,"VP";#N/A,#N/A,FALSE,"TREND"}</definedName>
    <definedName name="Performance_1" hidden="1">{#N/A,#N/A,FALSE,"VP";#N/A,#N/A,FALSE,"TREND"}</definedName>
    <definedName name="Performance_1_1" hidden="1">{#N/A,#N/A,FALSE,"VP";#N/A,#N/A,FALSE,"TREND"}</definedName>
    <definedName name="Performance_1_2" hidden="1">{#N/A,#N/A,FALSE,"VP";#N/A,#N/A,FALSE,"TREND"}</definedName>
    <definedName name="Performance_1_3" hidden="1">{#N/A,#N/A,FALSE,"VP";#N/A,#N/A,FALSE,"TREND"}</definedName>
    <definedName name="Performance_2" hidden="1">{#N/A,#N/A,FALSE,"VP";#N/A,#N/A,FALSE,"TREND"}</definedName>
    <definedName name="Performance_2_1" hidden="1">{#N/A,#N/A,FALSE,"VP";#N/A,#N/A,FALSE,"TREND"}</definedName>
    <definedName name="Performance_2_2" hidden="1">{#N/A,#N/A,FALSE,"VP";#N/A,#N/A,FALSE,"TREND"}</definedName>
    <definedName name="Performance_2_3" hidden="1">{#N/A,#N/A,FALSE,"VP";#N/A,#N/A,FALSE,"TREND"}</definedName>
    <definedName name="Performance_3" hidden="1">{#N/A,#N/A,FALSE,"VP";#N/A,#N/A,FALSE,"TREND"}</definedName>
    <definedName name="Performance_3_1" hidden="1">{#N/A,#N/A,FALSE,"VP";#N/A,#N/A,FALSE,"TREND"}</definedName>
    <definedName name="Performance_3_2" hidden="1">{#N/A,#N/A,FALSE,"VP";#N/A,#N/A,FALSE,"TREND"}</definedName>
    <definedName name="Performance_3_3" hidden="1">{#N/A,#N/A,FALSE,"VP";#N/A,#N/A,FALSE,"TREND"}</definedName>
    <definedName name="Performance_4" hidden="1">{#N/A,#N/A,FALSE,"VP";#N/A,#N/A,FALSE,"TREND"}</definedName>
    <definedName name="Performance_5" hidden="1">{#N/A,#N/A,FALSE,"VP";#N/A,#N/A,FALSE,"TREND"}</definedName>
    <definedName name="Pfd00" localSheetId="4">#REF!</definedName>
    <definedName name="Pfd00" localSheetId="3">#REF!</definedName>
    <definedName name="Pfd00" localSheetId="2">#REF!</definedName>
    <definedName name="Pfd00" localSheetId="1">#REF!</definedName>
    <definedName name="Pfd00">#REF!</definedName>
    <definedName name="Pfd1Q00" localSheetId="4">#REF!</definedName>
    <definedName name="Pfd1Q00" localSheetId="3">#REF!</definedName>
    <definedName name="Pfd1Q00" localSheetId="2">#REF!</definedName>
    <definedName name="Pfd1Q00" localSheetId="1">#REF!</definedName>
    <definedName name="Pfd1Q00">#REF!</definedName>
    <definedName name="Pfd1Q01" localSheetId="4">#REF!</definedName>
    <definedName name="Pfd1Q01" localSheetId="3">#REF!</definedName>
    <definedName name="Pfd1Q01" localSheetId="2">#REF!</definedName>
    <definedName name="Pfd1Q01" localSheetId="1">#REF!</definedName>
    <definedName name="Pfd1Q01">#REF!</definedName>
    <definedName name="Pfd1Q02" localSheetId="4">#REF!</definedName>
    <definedName name="Pfd1Q02" localSheetId="3">#REF!</definedName>
    <definedName name="Pfd1Q02" localSheetId="2">#REF!</definedName>
    <definedName name="Pfd1Q02" localSheetId="1">#REF!</definedName>
    <definedName name="Pfd1Q02">#REF!</definedName>
    <definedName name="Pfd1Q03" localSheetId="4">#REF!</definedName>
    <definedName name="Pfd1Q03" localSheetId="3">#REF!</definedName>
    <definedName name="Pfd1Q03" localSheetId="2">#REF!</definedName>
    <definedName name="Pfd1Q03" localSheetId="1">#REF!</definedName>
    <definedName name="Pfd1Q03">#REF!</definedName>
    <definedName name="Pfd1Q04" localSheetId="4">#REF!</definedName>
    <definedName name="Pfd1Q04" localSheetId="3">#REF!</definedName>
    <definedName name="Pfd1Q04" localSheetId="2">#REF!</definedName>
    <definedName name="Pfd1Q04" localSheetId="1">#REF!</definedName>
    <definedName name="Pfd1Q04">#REF!</definedName>
    <definedName name="Pfd1Q05" localSheetId="4">#REF!</definedName>
    <definedName name="Pfd1Q05" localSheetId="3">#REF!</definedName>
    <definedName name="Pfd1Q05" localSheetId="2">#REF!</definedName>
    <definedName name="Pfd1Q05" localSheetId="1">#REF!</definedName>
    <definedName name="Pfd1Q05">#REF!</definedName>
    <definedName name="Pfd1Q06" localSheetId="4">#REF!</definedName>
    <definedName name="Pfd1Q06" localSheetId="3">#REF!</definedName>
    <definedName name="Pfd1Q06" localSheetId="2">#REF!</definedName>
    <definedName name="Pfd1Q06" localSheetId="1">#REF!</definedName>
    <definedName name="Pfd1Q06">#REF!</definedName>
    <definedName name="Pfd1Q07" localSheetId="4">#REF!</definedName>
    <definedName name="Pfd1Q07" localSheetId="3">#REF!</definedName>
    <definedName name="Pfd1Q07" localSheetId="2">#REF!</definedName>
    <definedName name="Pfd1Q07" localSheetId="1">#REF!</definedName>
    <definedName name="Pfd1Q07">#REF!</definedName>
    <definedName name="Pfd1Q08" localSheetId="4">#REF!</definedName>
    <definedName name="Pfd1Q08" localSheetId="3">#REF!</definedName>
    <definedName name="Pfd1Q08" localSheetId="2">#REF!</definedName>
    <definedName name="Pfd1Q08" localSheetId="1">#REF!</definedName>
    <definedName name="Pfd1Q08">#REF!</definedName>
    <definedName name="Pfd1Q09" localSheetId="4">#REF!</definedName>
    <definedName name="Pfd1Q09" localSheetId="3">#REF!</definedName>
    <definedName name="Pfd1Q09" localSheetId="2">#REF!</definedName>
    <definedName name="Pfd1Q09" localSheetId="1">#REF!</definedName>
    <definedName name="Pfd1Q09">#REF!</definedName>
    <definedName name="Pfd1Q10" localSheetId="4">#REF!</definedName>
    <definedName name="Pfd1Q10" localSheetId="3">#REF!</definedName>
    <definedName name="Pfd1Q10" localSheetId="2">#REF!</definedName>
    <definedName name="Pfd1Q10" localSheetId="1">#REF!</definedName>
    <definedName name="Pfd1Q10">#REF!</definedName>
    <definedName name="Pfd1Q99" localSheetId="4">#REF!</definedName>
    <definedName name="Pfd1Q99" localSheetId="3">#REF!</definedName>
    <definedName name="Pfd1Q99" localSheetId="2">#REF!</definedName>
    <definedName name="Pfd1Q99" localSheetId="1">#REF!</definedName>
    <definedName name="Pfd1Q99">#REF!</definedName>
    <definedName name="Pfd2Q00" localSheetId="4">#REF!</definedName>
    <definedName name="Pfd2Q00" localSheetId="3">#REF!</definedName>
    <definedName name="Pfd2Q00" localSheetId="2">#REF!</definedName>
    <definedName name="Pfd2Q00" localSheetId="1">#REF!</definedName>
    <definedName name="Pfd2Q00">#REF!</definedName>
    <definedName name="Pfd2Q01" localSheetId="4">#REF!</definedName>
    <definedName name="Pfd2Q01" localSheetId="3">#REF!</definedName>
    <definedName name="Pfd2Q01" localSheetId="2">#REF!</definedName>
    <definedName name="Pfd2Q01" localSheetId="1">#REF!</definedName>
    <definedName name="Pfd2Q01">#REF!</definedName>
    <definedName name="Pfd2Q02" localSheetId="4">#REF!</definedName>
    <definedName name="Pfd2Q02" localSheetId="3">#REF!</definedName>
    <definedName name="Pfd2Q02" localSheetId="2">#REF!</definedName>
    <definedName name="Pfd2Q02" localSheetId="1">#REF!</definedName>
    <definedName name="Pfd2Q02">#REF!</definedName>
    <definedName name="Pfd2Q03" localSheetId="4">#REF!</definedName>
    <definedName name="Pfd2Q03" localSheetId="3">#REF!</definedName>
    <definedName name="Pfd2Q03" localSheetId="2">#REF!</definedName>
    <definedName name="Pfd2Q03" localSheetId="1">#REF!</definedName>
    <definedName name="Pfd2Q03">#REF!</definedName>
    <definedName name="Pfd2Q04" localSheetId="4">#REF!</definedName>
    <definedName name="Pfd2Q04" localSheetId="3">#REF!</definedName>
    <definedName name="Pfd2Q04" localSheetId="2">#REF!</definedName>
    <definedName name="Pfd2Q04" localSheetId="1">#REF!</definedName>
    <definedName name="Pfd2Q04">#REF!</definedName>
    <definedName name="Pfd2Q05" localSheetId="4">#REF!</definedName>
    <definedName name="Pfd2Q05" localSheetId="3">#REF!</definedName>
    <definedName name="Pfd2Q05" localSheetId="2">#REF!</definedName>
    <definedName name="Pfd2Q05" localSheetId="1">#REF!</definedName>
    <definedName name="Pfd2Q05">#REF!</definedName>
    <definedName name="Pfd2Q06" localSheetId="4">#REF!</definedName>
    <definedName name="Pfd2Q06" localSheetId="3">#REF!</definedName>
    <definedName name="Pfd2Q06" localSheetId="2">#REF!</definedName>
    <definedName name="Pfd2Q06" localSheetId="1">#REF!</definedName>
    <definedName name="Pfd2Q06">#REF!</definedName>
    <definedName name="Pfd2Q07" localSheetId="4">#REF!</definedName>
    <definedName name="Pfd2Q07" localSheetId="3">#REF!</definedName>
    <definedName name="Pfd2Q07" localSheetId="2">#REF!</definedName>
    <definedName name="Pfd2Q07" localSheetId="1">#REF!</definedName>
    <definedName name="Pfd2Q07">#REF!</definedName>
    <definedName name="Pfd2Q08" localSheetId="4">#REF!</definedName>
    <definedName name="Pfd2Q08" localSheetId="3">#REF!</definedName>
    <definedName name="Pfd2Q08" localSheetId="2">#REF!</definedName>
    <definedName name="Pfd2Q08" localSheetId="1">#REF!</definedName>
    <definedName name="Pfd2Q08">#REF!</definedName>
    <definedName name="Pfd2Q09" localSheetId="4">#REF!</definedName>
    <definedName name="Pfd2Q09" localSheetId="3">#REF!</definedName>
    <definedName name="Pfd2Q09" localSheetId="2">#REF!</definedName>
    <definedName name="Pfd2Q09" localSheetId="1">#REF!</definedName>
    <definedName name="Pfd2Q09">#REF!</definedName>
    <definedName name="Pfd2Q10" localSheetId="4">#REF!</definedName>
    <definedName name="Pfd2Q10" localSheetId="3">#REF!</definedName>
    <definedName name="Pfd2Q10" localSheetId="2">#REF!</definedName>
    <definedName name="Pfd2Q10" localSheetId="1">#REF!</definedName>
    <definedName name="Pfd2Q10">#REF!</definedName>
    <definedName name="Pfd2Q99" localSheetId="4">#REF!</definedName>
    <definedName name="Pfd2Q99" localSheetId="3">#REF!</definedName>
    <definedName name="Pfd2Q99" localSheetId="2">#REF!</definedName>
    <definedName name="Pfd2Q99" localSheetId="1">#REF!</definedName>
    <definedName name="Pfd2Q99">#REF!</definedName>
    <definedName name="Pfd3Q00" localSheetId="4">#REF!</definedName>
    <definedName name="Pfd3Q00" localSheetId="3">#REF!</definedName>
    <definedName name="Pfd3Q00" localSheetId="2">#REF!</definedName>
    <definedName name="Pfd3Q00" localSheetId="1">#REF!</definedName>
    <definedName name="Pfd3Q00">#REF!</definedName>
    <definedName name="Pfd3Q01" localSheetId="4">#REF!</definedName>
    <definedName name="Pfd3Q01" localSheetId="3">#REF!</definedName>
    <definedName name="Pfd3Q01" localSheetId="2">#REF!</definedName>
    <definedName name="Pfd3Q01" localSheetId="1">#REF!</definedName>
    <definedName name="Pfd3Q01">#REF!</definedName>
    <definedName name="Pfd3Q02" localSheetId="4">#REF!</definedName>
    <definedName name="Pfd3Q02" localSheetId="3">#REF!</definedName>
    <definedName name="Pfd3Q02" localSheetId="2">#REF!</definedName>
    <definedName name="Pfd3Q02" localSheetId="1">#REF!</definedName>
    <definedName name="Pfd3Q02">#REF!</definedName>
    <definedName name="Pfd3Q03" localSheetId="4">#REF!</definedName>
    <definedName name="Pfd3Q03" localSheetId="3">#REF!</definedName>
    <definedName name="Pfd3Q03" localSheetId="2">#REF!</definedName>
    <definedName name="Pfd3Q03" localSheetId="1">#REF!</definedName>
    <definedName name="Pfd3Q03">#REF!</definedName>
    <definedName name="Pfd3Q04" localSheetId="4">#REF!</definedName>
    <definedName name="Pfd3Q04" localSheetId="3">#REF!</definedName>
    <definedName name="Pfd3Q04" localSheetId="2">#REF!</definedName>
    <definedName name="Pfd3Q04" localSheetId="1">#REF!</definedName>
    <definedName name="Pfd3Q04">#REF!</definedName>
    <definedName name="Pfd3Q05" localSheetId="4">#REF!</definedName>
    <definedName name="Pfd3Q05" localSheetId="3">#REF!</definedName>
    <definedName name="Pfd3Q05" localSheetId="2">#REF!</definedName>
    <definedName name="Pfd3Q05" localSheetId="1">#REF!</definedName>
    <definedName name="Pfd3Q05">#REF!</definedName>
    <definedName name="Pfd3Q06" localSheetId="4">#REF!</definedName>
    <definedName name="Pfd3Q06" localSheetId="3">#REF!</definedName>
    <definedName name="Pfd3Q06" localSheetId="2">#REF!</definedName>
    <definedName name="Pfd3Q06" localSheetId="1">#REF!</definedName>
    <definedName name="Pfd3Q06">#REF!</definedName>
    <definedName name="Pfd3Q07" localSheetId="4">#REF!</definedName>
    <definedName name="Pfd3Q07" localSheetId="3">#REF!</definedName>
    <definedName name="Pfd3Q07" localSheetId="2">#REF!</definedName>
    <definedName name="Pfd3Q07" localSheetId="1">#REF!</definedName>
    <definedName name="Pfd3Q07">#REF!</definedName>
    <definedName name="Pfd3Q08" localSheetId="4">#REF!</definedName>
    <definedName name="Pfd3Q08" localSheetId="3">#REF!</definedName>
    <definedName name="Pfd3Q08" localSheetId="2">#REF!</definedName>
    <definedName name="Pfd3Q08" localSheetId="1">#REF!</definedName>
    <definedName name="Pfd3Q08">#REF!</definedName>
    <definedName name="Pfd3Q09" localSheetId="4">#REF!</definedName>
    <definedName name="Pfd3Q09" localSheetId="3">#REF!</definedName>
    <definedName name="Pfd3Q09" localSheetId="2">#REF!</definedName>
    <definedName name="Pfd3Q09" localSheetId="1">#REF!</definedName>
    <definedName name="Pfd3Q09">#REF!</definedName>
    <definedName name="Pfd3Q10" localSheetId="4">#REF!</definedName>
    <definedName name="Pfd3Q10" localSheetId="3">#REF!</definedName>
    <definedName name="Pfd3Q10" localSheetId="2">#REF!</definedName>
    <definedName name="Pfd3Q10" localSheetId="1">#REF!</definedName>
    <definedName name="Pfd3Q10">#REF!</definedName>
    <definedName name="Pfd3Q99" localSheetId="4">#REF!</definedName>
    <definedName name="Pfd3Q99" localSheetId="3">#REF!</definedName>
    <definedName name="Pfd3Q99" localSheetId="2">#REF!</definedName>
    <definedName name="Pfd3Q99" localSheetId="1">#REF!</definedName>
    <definedName name="Pfd3Q99">#REF!</definedName>
    <definedName name="Pfd4Q00" localSheetId="4">#REF!</definedName>
    <definedName name="Pfd4Q00" localSheetId="3">#REF!</definedName>
    <definedName name="Pfd4Q00" localSheetId="2">#REF!</definedName>
    <definedName name="Pfd4Q00" localSheetId="1">#REF!</definedName>
    <definedName name="Pfd4Q00">#REF!</definedName>
    <definedName name="Pfd4Q01" localSheetId="4">#REF!</definedName>
    <definedName name="Pfd4Q01" localSheetId="3">#REF!</definedName>
    <definedName name="Pfd4Q01" localSheetId="2">#REF!</definedName>
    <definedName name="Pfd4Q01" localSheetId="1">#REF!</definedName>
    <definedName name="Pfd4Q01">#REF!</definedName>
    <definedName name="Pfd4Q02" localSheetId="4">#REF!</definedName>
    <definedName name="Pfd4Q02" localSheetId="3">#REF!</definedName>
    <definedName name="Pfd4Q02" localSheetId="2">#REF!</definedName>
    <definedName name="Pfd4Q02" localSheetId="1">#REF!</definedName>
    <definedName name="Pfd4Q02">#REF!</definedName>
    <definedName name="Pfd4Q03" localSheetId="4">#REF!</definedName>
    <definedName name="Pfd4Q03" localSheetId="3">#REF!</definedName>
    <definedName name="Pfd4Q03" localSheetId="2">#REF!</definedName>
    <definedName name="Pfd4Q03" localSheetId="1">#REF!</definedName>
    <definedName name="Pfd4Q03">#REF!</definedName>
    <definedName name="Pfd4Q04" localSheetId="4">#REF!</definedName>
    <definedName name="Pfd4Q04" localSheetId="3">#REF!</definedName>
    <definedName name="Pfd4Q04" localSheetId="2">#REF!</definedName>
    <definedName name="Pfd4Q04" localSheetId="1">#REF!</definedName>
    <definedName name="Pfd4Q04">#REF!</definedName>
    <definedName name="Pfd4Q05" localSheetId="4">#REF!</definedName>
    <definedName name="Pfd4Q05" localSheetId="3">#REF!</definedName>
    <definedName name="Pfd4Q05" localSheetId="2">#REF!</definedName>
    <definedName name="Pfd4Q05" localSheetId="1">#REF!</definedName>
    <definedName name="Pfd4Q05">#REF!</definedName>
    <definedName name="Pfd4Q06" localSheetId="4">#REF!</definedName>
    <definedName name="Pfd4Q06" localSheetId="3">#REF!</definedName>
    <definedName name="Pfd4Q06" localSheetId="2">#REF!</definedName>
    <definedName name="Pfd4Q06" localSheetId="1">#REF!</definedName>
    <definedName name="Pfd4Q06">#REF!</definedName>
    <definedName name="Pfd4Q07" localSheetId="4">#REF!</definedName>
    <definedName name="Pfd4Q07" localSheetId="3">#REF!</definedName>
    <definedName name="Pfd4Q07" localSheetId="2">#REF!</definedName>
    <definedName name="Pfd4Q07" localSheetId="1">#REF!</definedName>
    <definedName name="Pfd4Q07">#REF!</definedName>
    <definedName name="Pfd4Q08" localSheetId="4">#REF!</definedName>
    <definedName name="Pfd4Q08" localSheetId="3">#REF!</definedName>
    <definedName name="Pfd4Q08" localSheetId="2">#REF!</definedName>
    <definedName name="Pfd4Q08" localSheetId="1">#REF!</definedName>
    <definedName name="Pfd4Q08">#REF!</definedName>
    <definedName name="Pfd4Q09" localSheetId="4">#REF!</definedName>
    <definedName name="Pfd4Q09" localSheetId="3">#REF!</definedName>
    <definedName name="Pfd4Q09" localSheetId="2">#REF!</definedName>
    <definedName name="Pfd4Q09" localSheetId="1">#REF!</definedName>
    <definedName name="Pfd4Q09">#REF!</definedName>
    <definedName name="Pfd4Q10" localSheetId="4">#REF!</definedName>
    <definedName name="Pfd4Q10" localSheetId="3">#REF!</definedName>
    <definedName name="Pfd4Q10" localSheetId="2">#REF!</definedName>
    <definedName name="Pfd4Q10" localSheetId="1">#REF!</definedName>
    <definedName name="Pfd4Q10">#REF!</definedName>
    <definedName name="Pfd4Q99" localSheetId="4">#REF!</definedName>
    <definedName name="Pfd4Q99" localSheetId="3">#REF!</definedName>
    <definedName name="Pfd4Q99" localSheetId="2">#REF!</definedName>
    <definedName name="Pfd4Q99" localSheetId="1">#REF!</definedName>
    <definedName name="Pfd4Q99">#REF!</definedName>
    <definedName name="PfdDiv00" localSheetId="4">#REF!</definedName>
    <definedName name="PfdDiv00" localSheetId="3">#REF!</definedName>
    <definedName name="PfdDiv00" localSheetId="2">#REF!</definedName>
    <definedName name="PfdDiv00" localSheetId="1">#REF!</definedName>
    <definedName name="PfdDiv00">#REF!</definedName>
    <definedName name="PfdDiv01" localSheetId="4">#REF!</definedName>
    <definedName name="PfdDiv01" localSheetId="3">#REF!</definedName>
    <definedName name="PfdDiv01" localSheetId="2">#REF!</definedName>
    <definedName name="PfdDiv01" localSheetId="1">#REF!</definedName>
    <definedName name="PfdDiv01">#REF!</definedName>
    <definedName name="PfdDiv02" localSheetId="4">#REF!</definedName>
    <definedName name="PfdDiv02" localSheetId="3">#REF!</definedName>
    <definedName name="PfdDiv02" localSheetId="2">#REF!</definedName>
    <definedName name="PfdDiv02" localSheetId="1">#REF!</definedName>
    <definedName name="PfdDiv02">#REF!</definedName>
    <definedName name="PfdDiv03" localSheetId="4">#REF!</definedName>
    <definedName name="PfdDiv03" localSheetId="3">#REF!</definedName>
    <definedName name="PfdDiv03" localSheetId="2">#REF!</definedName>
    <definedName name="PfdDiv03" localSheetId="1">#REF!</definedName>
    <definedName name="PfdDiv03">#REF!</definedName>
    <definedName name="PfdDiv04" localSheetId="4">#REF!</definedName>
    <definedName name="PfdDiv04" localSheetId="3">#REF!</definedName>
    <definedName name="PfdDiv04" localSheetId="2">#REF!</definedName>
    <definedName name="PfdDiv04" localSheetId="1">#REF!</definedName>
    <definedName name="PfdDiv04">#REF!</definedName>
    <definedName name="PfdDiv05" localSheetId="4">#REF!</definedName>
    <definedName name="PfdDiv05" localSheetId="3">#REF!</definedName>
    <definedName name="PfdDiv05" localSheetId="2">#REF!</definedName>
    <definedName name="PfdDiv05" localSheetId="1">#REF!</definedName>
    <definedName name="PfdDiv05">#REF!</definedName>
    <definedName name="PfdDiv06" localSheetId="4">#REF!</definedName>
    <definedName name="PfdDiv06" localSheetId="3">#REF!</definedName>
    <definedName name="PfdDiv06" localSheetId="2">#REF!</definedName>
    <definedName name="PfdDiv06" localSheetId="1">#REF!</definedName>
    <definedName name="PfdDiv06">#REF!</definedName>
    <definedName name="PfdDiv07" localSheetId="4">#REF!</definedName>
    <definedName name="PfdDiv07" localSheetId="3">#REF!</definedName>
    <definedName name="PfdDiv07" localSheetId="2">#REF!</definedName>
    <definedName name="PfdDiv07" localSheetId="1">#REF!</definedName>
    <definedName name="PfdDiv07">#REF!</definedName>
    <definedName name="PfdDiv08" localSheetId="4">#REF!</definedName>
    <definedName name="PfdDiv08" localSheetId="3">#REF!</definedName>
    <definedName name="PfdDiv08" localSheetId="2">#REF!</definedName>
    <definedName name="PfdDiv08" localSheetId="1">#REF!</definedName>
    <definedName name="PfdDiv08">#REF!</definedName>
    <definedName name="PfdDiv09" localSheetId="4">#REF!</definedName>
    <definedName name="PfdDiv09" localSheetId="3">#REF!</definedName>
    <definedName name="PfdDiv09" localSheetId="2">#REF!</definedName>
    <definedName name="PfdDiv09" localSheetId="1">#REF!</definedName>
    <definedName name="PfdDiv09">#REF!</definedName>
    <definedName name="PfdDiv10" localSheetId="4">#REF!</definedName>
    <definedName name="PfdDiv10" localSheetId="3">#REF!</definedName>
    <definedName name="PfdDiv10" localSheetId="2">#REF!</definedName>
    <definedName name="PfdDiv10" localSheetId="1">#REF!</definedName>
    <definedName name="PfdDiv10">#REF!</definedName>
    <definedName name="PfdDiv99" localSheetId="4">#REF!</definedName>
    <definedName name="PfdDiv99" localSheetId="3">#REF!</definedName>
    <definedName name="PfdDiv99" localSheetId="2">#REF!</definedName>
    <definedName name="PfdDiv99" localSheetId="1">#REF!</definedName>
    <definedName name="PfdDiv99">#REF!</definedName>
    <definedName name="phase2" localSheetId="4">#REF!</definedName>
    <definedName name="phase2" localSheetId="3">#REF!</definedName>
    <definedName name="phase2" localSheetId="2">#REF!</definedName>
    <definedName name="phase2" localSheetId="1">#REF!</definedName>
    <definedName name="phase2">#REF!</definedName>
    <definedName name="pinoak" localSheetId="4">#REF!</definedName>
    <definedName name="pinoak" localSheetId="3">#REF!</definedName>
    <definedName name="pinoak" localSheetId="2">#REF!</definedName>
    <definedName name="pinoak" localSheetId="1">#REF!</definedName>
    <definedName name="pinoak">#REF!</definedName>
    <definedName name="Pitchbook" hidden="1">{#N/A,#N/A,TRUE,"Sheet16"}</definedName>
    <definedName name="Pitchbook_1" hidden="1">{#N/A,#N/A,TRUE,"Sheet16"}</definedName>
    <definedName name="Pitchbook_1_1" hidden="1">{#N/A,#N/A,TRUE,"Sheet16"}</definedName>
    <definedName name="Pitchbook_1_2" hidden="1">{#N/A,#N/A,TRUE,"Sheet16"}</definedName>
    <definedName name="Pitchbook_1_3" hidden="1">{#N/A,#N/A,TRUE,"Sheet16"}</definedName>
    <definedName name="Pitchbook_2" hidden="1">{#N/A,#N/A,TRUE,"Sheet16"}</definedName>
    <definedName name="Pitchbook_2_1" hidden="1">{#N/A,#N/A,TRUE,"Sheet16"}</definedName>
    <definedName name="Pitchbook_2_2" hidden="1">{#N/A,#N/A,TRUE,"Sheet16"}</definedName>
    <definedName name="Pitchbook_2_3" hidden="1">{#N/A,#N/A,TRUE,"Sheet16"}</definedName>
    <definedName name="Pitchbook_3" hidden="1">{#N/A,#N/A,TRUE,"Sheet16"}</definedName>
    <definedName name="Pitchbook_3_1" hidden="1">{#N/A,#N/A,TRUE,"Sheet16"}</definedName>
    <definedName name="Pitchbook_3_2" hidden="1">{#N/A,#N/A,TRUE,"Sheet16"}</definedName>
    <definedName name="Pitchbook_3_3" hidden="1">{#N/A,#N/A,TRUE,"Sheet16"}</definedName>
    <definedName name="Pitchbook_4" hidden="1">{#N/A,#N/A,TRUE,"Sheet16"}</definedName>
    <definedName name="Pitchbook_5" hidden="1">{#N/A,#N/A,TRUE,"Sheet16"}</definedName>
    <definedName name="PJAM3Yr" hidden="1">{"INCOME",#N/A,FALSE,"ProNet";"VALUE",#N/A,FALSE,"ProNet"}</definedName>
    <definedName name="PJAM3Yr_1" hidden="1">{"INCOME",#N/A,FALSE,"ProNet";"VALUE",#N/A,FALSE,"ProNet"}</definedName>
    <definedName name="PJAM3Yr_2" hidden="1">{"INCOME",#N/A,FALSE,"ProNet";"VALUE",#N/A,FALSE,"ProNet"}</definedName>
    <definedName name="PJAM3Yr_3" hidden="1">{"INCOME",#N/A,FALSE,"ProNet";"VALUE",#N/A,FALSE,"ProNet"}</definedName>
    <definedName name="PJAM3Yr_4" hidden="1">{"INCOME",#N/A,FALSE,"ProNet";"VALUE",#N/A,FALSE,"ProNet"}</definedName>
    <definedName name="PL">#REF!</definedName>
    <definedName name="PLBDGT">#REF!</definedName>
    <definedName name="PLCOMP">#REF!</definedName>
    <definedName name="porosity_o2">#REF!</definedName>
    <definedName name="porosity_u">#REF!</definedName>
    <definedName name="PP20_2">#REF!</definedName>
    <definedName name="PPSUM">#N/A</definedName>
    <definedName name="PPSUMI">#N/A</definedName>
    <definedName name="PPTITLE">#N/A</definedName>
    <definedName name="PREPAID">#REF!</definedName>
    <definedName name="Price">#REF!</definedName>
    <definedName name="Price_Deck">#REF!</definedName>
    <definedName name="PriceForecast" localSheetId="3">#REF!</definedName>
    <definedName name="PriceForecast" localSheetId="2">#REF!</definedName>
    <definedName name="PriceForecast" localSheetId="1">#REF!</definedName>
    <definedName name="PriceForecast">#REF!</definedName>
    <definedName name="Pricing_Revenues" localSheetId="4">#REF!</definedName>
    <definedName name="Pricing_Revenues" localSheetId="3">#REF!</definedName>
    <definedName name="Pricing_Revenues" localSheetId="2">#REF!</definedName>
    <definedName name="Pricing_Revenues" localSheetId="1">#REF!</definedName>
    <definedName name="Pricing_Revenues">#REF!</definedName>
    <definedName name="PRINT" localSheetId="2">#REF!</definedName>
    <definedName name="PRINT" localSheetId="1">#REF!</definedName>
    <definedName name="PRINT">#REF!</definedName>
    <definedName name="Print_All_Models">#N/A</definedName>
    <definedName name="_xlnm.Print_Area" localSheetId="8">'Private Equity Fund V'!#REF!</definedName>
    <definedName name="Print_Area_MI">#REF!</definedName>
    <definedName name="Print_Area_Reset" localSheetId="1">OFFSET(FULL_PRINT,0,0,[0]!Last_Row)</definedName>
    <definedName name="Print_Area_Reset">OFFSET(FULL_PRINT,0,0,[0]!Last_Row)</definedName>
    <definedName name="Print_Data_Tables">#N/A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4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Preview">#N/A</definedName>
    <definedName name="printrange">#REF!</definedName>
    <definedName name="Prob">#REF!</definedName>
    <definedName name="Prod_Lag" localSheetId="4">#REF!</definedName>
    <definedName name="Prod_Lag" localSheetId="3">#REF!</definedName>
    <definedName name="Prod_Lag" localSheetId="2">#REF!</definedName>
    <definedName name="Prod_Lag" localSheetId="1">#REF!</definedName>
    <definedName name="Prod_Lag">#REF!</definedName>
    <definedName name="Prod_Month" localSheetId="4">#REF!</definedName>
    <definedName name="Prod_Month" localSheetId="3">#REF!</definedName>
    <definedName name="Prod_Month" localSheetId="2">#REF!</definedName>
    <definedName name="Prod_Month" localSheetId="1">#REF!</definedName>
    <definedName name="Prod_Month">#REF!</definedName>
    <definedName name="PRODPROP">#N/A</definedName>
    <definedName name="ProdRisk">#REF!</definedName>
    <definedName name="ProdTax">#REF!</definedName>
    <definedName name="ProdTax00" localSheetId="4">#REF!</definedName>
    <definedName name="ProdTax00" localSheetId="3">#REF!</definedName>
    <definedName name="ProdTax00" localSheetId="2">#REF!</definedName>
    <definedName name="ProdTax00" localSheetId="1">#REF!</definedName>
    <definedName name="ProdTax00">#REF!</definedName>
    <definedName name="ProdTax01" localSheetId="4">#REF!</definedName>
    <definedName name="ProdTax01" localSheetId="3">#REF!</definedName>
    <definedName name="ProdTax01" localSheetId="2">#REF!</definedName>
    <definedName name="ProdTax01" localSheetId="1">#REF!</definedName>
    <definedName name="ProdTax01">#REF!</definedName>
    <definedName name="ProdTax02" localSheetId="4">#REF!</definedName>
    <definedName name="ProdTax02" localSheetId="3">#REF!</definedName>
    <definedName name="ProdTax02" localSheetId="2">#REF!</definedName>
    <definedName name="ProdTax02" localSheetId="1">#REF!</definedName>
    <definedName name="ProdTax02">#REF!</definedName>
    <definedName name="ProdTax03" localSheetId="4">#REF!</definedName>
    <definedName name="ProdTax03" localSheetId="3">#REF!</definedName>
    <definedName name="ProdTax03" localSheetId="2">#REF!</definedName>
    <definedName name="ProdTax03" localSheetId="1">#REF!</definedName>
    <definedName name="ProdTax03">#REF!</definedName>
    <definedName name="ProdTax04" localSheetId="4">#REF!</definedName>
    <definedName name="ProdTax04" localSheetId="3">#REF!</definedName>
    <definedName name="ProdTax04" localSheetId="2">#REF!</definedName>
    <definedName name="ProdTax04" localSheetId="1">#REF!</definedName>
    <definedName name="ProdTax04">#REF!</definedName>
    <definedName name="ProdTax05" localSheetId="4">#REF!</definedName>
    <definedName name="ProdTax05" localSheetId="3">#REF!</definedName>
    <definedName name="ProdTax05" localSheetId="2">#REF!</definedName>
    <definedName name="ProdTax05" localSheetId="1">#REF!</definedName>
    <definedName name="ProdTax05">#REF!</definedName>
    <definedName name="ProdTax06" localSheetId="4">#REF!</definedName>
    <definedName name="ProdTax06" localSheetId="3">#REF!</definedName>
    <definedName name="ProdTax06" localSheetId="2">#REF!</definedName>
    <definedName name="ProdTax06" localSheetId="1">#REF!</definedName>
    <definedName name="ProdTax06">#REF!</definedName>
    <definedName name="ProdTax07" localSheetId="4">#REF!</definedName>
    <definedName name="ProdTax07" localSheetId="3">#REF!</definedName>
    <definedName name="ProdTax07" localSheetId="2">#REF!</definedName>
    <definedName name="ProdTax07" localSheetId="1">#REF!</definedName>
    <definedName name="ProdTax07">#REF!</definedName>
    <definedName name="ProdTax08" localSheetId="4">#REF!</definedName>
    <definedName name="ProdTax08" localSheetId="3">#REF!</definedName>
    <definedName name="ProdTax08" localSheetId="2">#REF!</definedName>
    <definedName name="ProdTax08" localSheetId="1">#REF!</definedName>
    <definedName name="ProdTax08">#REF!</definedName>
    <definedName name="ProdTax09" localSheetId="4">#REF!</definedName>
    <definedName name="ProdTax09" localSheetId="3">#REF!</definedName>
    <definedName name="ProdTax09" localSheetId="2">#REF!</definedName>
    <definedName name="ProdTax09" localSheetId="1">#REF!</definedName>
    <definedName name="ProdTax09">#REF!</definedName>
    <definedName name="ProdTax10" localSheetId="4">#REF!</definedName>
    <definedName name="ProdTax10" localSheetId="3">#REF!</definedName>
    <definedName name="ProdTax10" localSheetId="2">#REF!</definedName>
    <definedName name="ProdTax10" localSheetId="1">#REF!</definedName>
    <definedName name="ProdTax10">#REF!</definedName>
    <definedName name="ProdTax99" localSheetId="4">#REF!</definedName>
    <definedName name="ProdTax99" localSheetId="3">#REF!</definedName>
    <definedName name="ProdTax99" localSheetId="2">#REF!</definedName>
    <definedName name="ProdTax99" localSheetId="1">#REF!</definedName>
    <definedName name="ProdTax99">#REF!</definedName>
    <definedName name="ProdTaxP">#REF!</definedName>
    <definedName name="Production" localSheetId="4">#REF!</definedName>
    <definedName name="Production" localSheetId="3">#REF!</definedName>
    <definedName name="Production" localSheetId="2">#REF!</definedName>
    <definedName name="Production" localSheetId="1">#REF!</definedName>
    <definedName name="Production">#REF!</definedName>
    <definedName name="Project_HighTrunc">#REF!</definedName>
    <definedName name="Project_LogMean">#REF!</definedName>
    <definedName name="Project_LogVar">#REF!</definedName>
    <definedName name="Project_LowTrunc">#REF!</definedName>
    <definedName name="Project_Mean">#REF!</definedName>
    <definedName name="Project_P1">#REF!</definedName>
    <definedName name="Project_P10">#REF!</definedName>
    <definedName name="Project_P50">#REF!</definedName>
    <definedName name="Project_P90">#REF!</definedName>
    <definedName name="Project_P99">#REF!</definedName>
    <definedName name="Project_TruncLogMean">#REF!</definedName>
    <definedName name="Project_TruncLogVar">#REF!</definedName>
    <definedName name="Project_TruncMean">#REF!</definedName>
    <definedName name="Project_TruncPs">#REF!</definedName>
    <definedName name="Project_Variance">#REF!</definedName>
    <definedName name="ProjectName" localSheetId="4">#REF!</definedName>
    <definedName name="ProjectName" localSheetId="3">#REF!</definedName>
    <definedName name="ProjectName" localSheetId="2">#REF!</definedName>
    <definedName name="ProjectName" localSheetId="1">#REF!</definedName>
    <definedName name="ProjectName">#REF!</definedName>
    <definedName name="ProjectNameII" localSheetId="4">#REF!</definedName>
    <definedName name="ProjectNameII" localSheetId="3">#REF!</definedName>
    <definedName name="ProjectNameII" localSheetId="2">#REF!</definedName>
    <definedName name="ProjectNameII" localSheetId="1">#REF!</definedName>
    <definedName name="ProjectNameII">#REF!</definedName>
    <definedName name="PROPANE">#REF!</definedName>
    <definedName name="Prospect_LogVar">#REF!</definedName>
    <definedName name="Prospect_Mean">#REF!</definedName>
    <definedName name="Prospect_Mu">#REF!</definedName>
    <definedName name="Prospect_Variance">#REF!</definedName>
    <definedName name="Proved_Reserves" localSheetId="4">#REF!</definedName>
    <definedName name="Proved_Reserves" localSheetId="3">#REF!</definedName>
    <definedName name="Proved_Reserves" localSheetId="2">#REF!</definedName>
    <definedName name="Proved_Reserves" localSheetId="1">#REF!</definedName>
    <definedName name="Proved_Reserves">#REF!</definedName>
    <definedName name="PUDRATES">#REF!</definedName>
    <definedName name="PWI" localSheetId="2">#REF!</definedName>
    <definedName name="PWI" localSheetId="1">#REF!</definedName>
    <definedName name="PWI">#REF!</definedName>
    <definedName name="q_300_EUR">#REF!</definedName>
    <definedName name="Q2Days" localSheetId="3">#REF!</definedName>
    <definedName name="Q2Days" localSheetId="2">#REF!</definedName>
    <definedName name="Q2Days" localSheetId="1">#REF!</definedName>
    <definedName name="Q2Days">#REF!</definedName>
    <definedName name="Q3Days" localSheetId="3">#REF!</definedName>
    <definedName name="Q3Days" localSheetId="2">#REF!</definedName>
    <definedName name="Q3Days" localSheetId="1">#REF!</definedName>
    <definedName name="Q3Days">#REF!</definedName>
    <definedName name="qdfawefqweeqw" localSheetId="2">#REF!</definedName>
    <definedName name="qdfawefqweeqw" localSheetId="1">#REF!</definedName>
    <definedName name="qdfawefqweeqw">#REF!</definedName>
    <definedName name="QLGC" hidden="1">{"CHART",#N/A,FALSE,"Arch Communications"}</definedName>
    <definedName name="QLGC_1" hidden="1">{"CHART",#N/A,FALSE,"Arch Communications"}</definedName>
    <definedName name="QLGC_2" hidden="1">{"CHART",#N/A,FALSE,"Arch Communications"}</definedName>
    <definedName name="QLGC_3" hidden="1">{"CHART",#N/A,FALSE,"Arch Communications"}</definedName>
    <definedName name="QLGC_4" hidden="1">{"CHART",#N/A,FALSE,"Arch Communications"}</definedName>
    <definedName name="qw" localSheetId="2" hidden="1">#REF!</definedName>
    <definedName name="qw" localSheetId="1" hidden="1">#REF!</definedName>
    <definedName name="qw" hidden="1">#REF!</definedName>
    <definedName name="qw_1" hidden="1">{"Total",#N/A,FALSE,"Total Proved + Probable";"PDP",#N/A,FALSE,"Total Proved + Probable";"PNP",#N/A,FALSE,"Total Proved + Probable";"PUD",#N/A,FALSE,"Total Proved + Probable";"Prob",#N/A,FALSE,"Total Proved + Probable"}</definedName>
    <definedName name="qw_2" hidden="1">{"Total",#N/A,FALSE,"Total Proved + Probable";"PDP",#N/A,FALSE,"Total Proved + Probable";"PNP",#N/A,FALSE,"Total Proved + Probable";"PUD",#N/A,FALSE,"Total Proved + Probable";"Prob",#N/A,FALSE,"Total Proved + Probable"}</definedName>
    <definedName name="qw_3" hidden="1">{"Total",#N/A,FALSE,"Total Proved + Probable";"PDP",#N/A,FALSE,"Total Proved + Probable";"PNP",#N/A,FALSE,"Total Proved + Probable";"PUD",#N/A,FALSE,"Total Proved + Probable";"Prob",#N/A,FALSE,"Total Proved + Probable"}</definedName>
    <definedName name="qw_4" hidden="1">{"Total",#N/A,FALSE,"Total Proved + Probable";"PDP",#N/A,FALSE,"Total Proved + Probable";"PNP",#N/A,FALSE,"Total Proved + Probable";"PUD",#N/A,FALSE,"Total Proved + Probable";"Prob",#N/A,FALSE,"Total Proved + Probable"}</definedName>
    <definedName name="RANGE1">#REF!</definedName>
    <definedName name="RANGE2">#REF!</definedName>
    <definedName name="RANGE3">#REF!</definedName>
    <definedName name="RANGE4">#N/A</definedName>
    <definedName name="RateofDec_gas_c1" localSheetId="3">#REF!</definedName>
    <definedName name="RateofDec_gas_c1" localSheetId="2">#REF!</definedName>
    <definedName name="RateofDec_gas_c1" localSheetId="1">#REF!</definedName>
    <definedName name="RateofDec_gas_c1">#REF!</definedName>
    <definedName name="RateofDec_gas_c2" localSheetId="3">#REF!</definedName>
    <definedName name="RateofDec_gas_c2" localSheetId="2">#REF!</definedName>
    <definedName name="RateofDec_gas_c2" localSheetId="1">#REF!</definedName>
    <definedName name="RateofDec_gas_c2">#REF!</definedName>
    <definedName name="RateofDec_gas_c3" localSheetId="3">#REF!</definedName>
    <definedName name="RateofDec_gas_c3" localSheetId="2">#REF!</definedName>
    <definedName name="RateofDec_gas_c3" localSheetId="1">#REF!</definedName>
    <definedName name="RateofDec_gas_c3">#REF!</definedName>
    <definedName name="RateofDec_gas_c4" localSheetId="3">#REF!</definedName>
    <definedName name="RateofDec_gas_c4" localSheetId="2">#REF!</definedName>
    <definedName name="RateofDec_gas_c4" localSheetId="1">#REF!</definedName>
    <definedName name="RateofDec_gas_c4">#REF!</definedName>
    <definedName name="RateofDec_gas_c5" localSheetId="3">#REF!</definedName>
    <definedName name="RateofDec_gas_c5" localSheetId="2">#REF!</definedName>
    <definedName name="RateofDec_gas_c5" localSheetId="1">#REF!</definedName>
    <definedName name="RateofDec_gas_c5">#REF!</definedName>
    <definedName name="RateofDec_gas_c6" localSheetId="3">#REF!</definedName>
    <definedName name="RateofDec_gas_c6" localSheetId="2">#REF!</definedName>
    <definedName name="RateofDec_gas_c6" localSheetId="1">#REF!</definedName>
    <definedName name="RateofDec_gas_c6">#REF!</definedName>
    <definedName name="RateofDec_gas_c7" localSheetId="3">#REF!</definedName>
    <definedName name="RateofDec_gas_c7" localSheetId="2">#REF!</definedName>
    <definedName name="RateofDec_gas_c7" localSheetId="1">#REF!</definedName>
    <definedName name="RateofDec_gas_c7">#REF!</definedName>
    <definedName name="RateofDec_oil_c1" localSheetId="3">#REF!</definedName>
    <definedName name="RateofDec_oil_c1" localSheetId="2">#REF!</definedName>
    <definedName name="RateofDec_oil_c1" localSheetId="1">#REF!</definedName>
    <definedName name="RateofDec_oil_c1">#REF!</definedName>
    <definedName name="RateofDec_oil_c2" localSheetId="3">#REF!</definedName>
    <definedName name="RateofDec_oil_c2" localSheetId="2">#REF!</definedName>
    <definedName name="RateofDec_oil_c2" localSheetId="1">#REF!</definedName>
    <definedName name="RateofDec_oil_c2">#REF!</definedName>
    <definedName name="RateofDec_oil_c3" localSheetId="3">#REF!</definedName>
    <definedName name="RateofDec_oil_c3" localSheetId="2">#REF!</definedName>
    <definedName name="RateofDec_oil_c3" localSheetId="1">#REF!</definedName>
    <definedName name="RateofDec_oil_c3">#REF!</definedName>
    <definedName name="RateofDec_oil_c4" localSheetId="3">#REF!</definedName>
    <definedName name="RateofDec_oil_c4" localSheetId="2">#REF!</definedName>
    <definedName name="RateofDec_oil_c4" localSheetId="1">#REF!</definedName>
    <definedName name="RateofDec_oil_c4">#REF!</definedName>
    <definedName name="RateofDec_oil_c5" localSheetId="3">#REF!</definedName>
    <definedName name="RateofDec_oil_c5" localSheetId="2">#REF!</definedName>
    <definedName name="RateofDec_oil_c5" localSheetId="1">#REF!</definedName>
    <definedName name="RateofDec_oil_c5">#REF!</definedName>
    <definedName name="RateofDec_oil_c6" localSheetId="3">#REF!</definedName>
    <definedName name="RateofDec_oil_c6" localSheetId="2">#REF!</definedName>
    <definedName name="RateofDec_oil_c6" localSheetId="1">#REF!</definedName>
    <definedName name="RateofDec_oil_c6">#REF!</definedName>
    <definedName name="RateofDec_oil_c7" localSheetId="3">#REF!</definedName>
    <definedName name="RateofDec_oil_c7" localSheetId="2">#REF!</definedName>
    <definedName name="RateofDec_oil_c7" localSheetId="1">#REF!</definedName>
    <definedName name="RateofDec_oil_c7">#REF!</definedName>
    <definedName name="RATES">#REF!</definedName>
    <definedName name="RatioC3">#REF!</definedName>
    <definedName name="RatioC4">#REF!</definedName>
    <definedName name="RatioC5">#REF!</definedName>
    <definedName name="Realizations">#REF!</definedName>
    <definedName name="RealizedGasPrice_c1" localSheetId="3">#REF!</definedName>
    <definedName name="RealizedGasPrice_c1" localSheetId="2">#REF!</definedName>
    <definedName name="RealizedGasPrice_c1" localSheetId="1">#REF!</definedName>
    <definedName name="RealizedGasPrice_c1">#REF!</definedName>
    <definedName name="RealizedGasPrice_c2" localSheetId="3">#REF!</definedName>
    <definedName name="RealizedGasPrice_c2" localSheetId="2">#REF!</definedName>
    <definedName name="RealizedGasPrice_c2" localSheetId="1">#REF!</definedName>
    <definedName name="RealizedGasPrice_c2">#REF!</definedName>
    <definedName name="RealizedGasPrice_c3" localSheetId="3">#REF!</definedName>
    <definedName name="RealizedGasPrice_c3" localSheetId="2">#REF!</definedName>
    <definedName name="RealizedGasPrice_c3" localSheetId="1">#REF!</definedName>
    <definedName name="RealizedGasPrice_c3">#REF!</definedName>
    <definedName name="RealizedGasPrice_c4" localSheetId="3">#REF!</definedName>
    <definedName name="RealizedGasPrice_c4" localSheetId="2">#REF!</definedName>
    <definedName name="RealizedGasPrice_c4" localSheetId="1">#REF!</definedName>
    <definedName name="RealizedGasPrice_c4">#REF!</definedName>
    <definedName name="RealizedGasPrice_c5" localSheetId="3">#REF!</definedName>
    <definedName name="RealizedGasPrice_c5" localSheetId="2">#REF!</definedName>
    <definedName name="RealizedGasPrice_c5" localSheetId="1">#REF!</definedName>
    <definedName name="RealizedGasPrice_c5">#REF!</definedName>
    <definedName name="RealizedGasPrice_c6" localSheetId="3">#REF!</definedName>
    <definedName name="RealizedGasPrice_c6" localSheetId="2">#REF!</definedName>
    <definedName name="RealizedGasPrice_c6" localSheetId="1">#REF!</definedName>
    <definedName name="RealizedGasPrice_c6">#REF!</definedName>
    <definedName name="RealizedGasPrice_c7" localSheetId="3">#REF!</definedName>
    <definedName name="RealizedGasPrice_c7" localSheetId="2">#REF!</definedName>
    <definedName name="RealizedGasPrice_c7" localSheetId="1">#REF!</definedName>
    <definedName name="RealizedGasPrice_c7">#REF!</definedName>
    <definedName name="RealizedNGLprice_c1" localSheetId="3">#REF!</definedName>
    <definedName name="RealizedNGLprice_c1" localSheetId="2">#REF!</definedName>
    <definedName name="RealizedNGLprice_c1" localSheetId="1">#REF!</definedName>
    <definedName name="RealizedNGLprice_c1">#REF!</definedName>
    <definedName name="RealizedNGLprice_c2" localSheetId="3">#REF!</definedName>
    <definedName name="RealizedNGLprice_c2" localSheetId="2">#REF!</definedName>
    <definedName name="RealizedNGLprice_c2" localSheetId="1">#REF!</definedName>
    <definedName name="RealizedNGLprice_c2">#REF!</definedName>
    <definedName name="RealizedNGLprice_c3" localSheetId="3">#REF!</definedName>
    <definedName name="RealizedNGLprice_c3" localSheetId="2">#REF!</definedName>
    <definedName name="RealizedNGLprice_c3" localSheetId="1">#REF!</definedName>
    <definedName name="RealizedNGLprice_c3">#REF!</definedName>
    <definedName name="RealizedNGLprice_c4" localSheetId="3">#REF!</definedName>
    <definedName name="RealizedNGLprice_c4" localSheetId="2">#REF!</definedName>
    <definedName name="RealizedNGLprice_c4" localSheetId="1">#REF!</definedName>
    <definedName name="RealizedNGLprice_c4">#REF!</definedName>
    <definedName name="RealizedNGLprice_c5" localSheetId="3">#REF!</definedName>
    <definedName name="RealizedNGLprice_c5" localSheetId="2">#REF!</definedName>
    <definedName name="RealizedNGLprice_c5" localSheetId="1">#REF!</definedName>
    <definedName name="RealizedNGLprice_c5">#REF!</definedName>
    <definedName name="RealizedNGLprice_c6" localSheetId="3">#REF!</definedName>
    <definedName name="RealizedNGLprice_c6" localSheetId="2">#REF!</definedName>
    <definedName name="RealizedNGLprice_c6" localSheetId="1">#REF!</definedName>
    <definedName name="RealizedNGLprice_c6">#REF!</definedName>
    <definedName name="RealizedNGLprice_c7" localSheetId="3">#REF!</definedName>
    <definedName name="RealizedNGLprice_c7" localSheetId="2">#REF!</definedName>
    <definedName name="RealizedNGLprice_c7" localSheetId="1">#REF!</definedName>
    <definedName name="RealizedNGLprice_c7">#REF!</definedName>
    <definedName name="RealizedOilPrice_c1" localSheetId="3">#REF!</definedName>
    <definedName name="RealizedOilPrice_c1" localSheetId="2">#REF!</definedName>
    <definedName name="RealizedOilPrice_c1" localSheetId="1">#REF!</definedName>
    <definedName name="RealizedOilPrice_c1">#REF!</definedName>
    <definedName name="RealizedOilPrice_c2" localSheetId="3">#REF!</definedName>
    <definedName name="RealizedOilPrice_c2" localSheetId="2">#REF!</definedName>
    <definedName name="RealizedOilPrice_c2" localSheetId="1">#REF!</definedName>
    <definedName name="RealizedOilPrice_c2">#REF!</definedName>
    <definedName name="RealizedOilPrice_c3" localSheetId="3">#REF!</definedName>
    <definedName name="RealizedOilPrice_c3" localSheetId="2">#REF!</definedName>
    <definedName name="RealizedOilPrice_c3" localSheetId="1">#REF!</definedName>
    <definedName name="RealizedOilPrice_c3">#REF!</definedName>
    <definedName name="RealizedOilPrice_c4" localSheetId="3">#REF!</definedName>
    <definedName name="RealizedOilPrice_c4" localSheetId="2">#REF!</definedName>
    <definedName name="RealizedOilPrice_c4" localSheetId="1">#REF!</definedName>
    <definedName name="RealizedOilPrice_c4">#REF!</definedName>
    <definedName name="RealizedOilPrice_c5" localSheetId="3">#REF!</definedName>
    <definedName name="RealizedOilPrice_c5" localSheetId="2">#REF!</definedName>
    <definedName name="RealizedOilPrice_c5" localSheetId="1">#REF!</definedName>
    <definedName name="RealizedOilPrice_c5">#REF!</definedName>
    <definedName name="RealizedOilPrice_c6" localSheetId="3">#REF!</definedName>
    <definedName name="RealizedOilPrice_c6" localSheetId="2">#REF!</definedName>
    <definedName name="RealizedOilPrice_c6" localSheetId="1">#REF!</definedName>
    <definedName name="RealizedOilPrice_c6">#REF!</definedName>
    <definedName name="RealizedOilPrice_c7" localSheetId="3">#REF!</definedName>
    <definedName name="RealizedOilPrice_c7" localSheetId="2">#REF!</definedName>
    <definedName name="RealizedOilPrice_c7" localSheetId="1">#REF!</definedName>
    <definedName name="RealizedOilPrice_c7">#REF!</definedName>
    <definedName name="RecEPS00" localSheetId="4">#REF!</definedName>
    <definedName name="RecEPS00" localSheetId="3">#REF!</definedName>
    <definedName name="RecEPS00" localSheetId="2">#REF!</definedName>
    <definedName name="RecEPS00" localSheetId="1">#REF!</definedName>
    <definedName name="RecEPS00">#REF!</definedName>
    <definedName name="RecEPS01" localSheetId="4">#REF!</definedName>
    <definedName name="RecEPS01" localSheetId="3">#REF!</definedName>
    <definedName name="RecEPS01" localSheetId="2">#REF!</definedName>
    <definedName name="RecEPS01" localSheetId="1">#REF!</definedName>
    <definedName name="RecEPS01">#REF!</definedName>
    <definedName name="RecEPS02" localSheetId="4">#REF!</definedName>
    <definedName name="RecEPS02" localSheetId="3">#REF!</definedName>
    <definedName name="RecEPS02" localSheetId="2">#REF!</definedName>
    <definedName name="RecEPS02" localSheetId="1">#REF!</definedName>
    <definedName name="RecEPS02">#REF!</definedName>
    <definedName name="RecEPS03" localSheetId="4">#REF!</definedName>
    <definedName name="RecEPS03" localSheetId="3">#REF!</definedName>
    <definedName name="RecEPS03" localSheetId="2">#REF!</definedName>
    <definedName name="RecEPS03" localSheetId="1">#REF!</definedName>
    <definedName name="RecEPS03">#REF!</definedName>
    <definedName name="RecEPS04" localSheetId="4">#REF!</definedName>
    <definedName name="RecEPS04" localSheetId="3">#REF!</definedName>
    <definedName name="RecEPS04" localSheetId="2">#REF!</definedName>
    <definedName name="RecEPS04" localSheetId="1">#REF!</definedName>
    <definedName name="RecEPS04">#REF!</definedName>
    <definedName name="RecEPS05" localSheetId="4">#REF!</definedName>
    <definedName name="RecEPS05" localSheetId="3">#REF!</definedName>
    <definedName name="RecEPS05" localSheetId="2">#REF!</definedName>
    <definedName name="RecEPS05" localSheetId="1">#REF!</definedName>
    <definedName name="RecEPS05">#REF!</definedName>
    <definedName name="RecEPS06" localSheetId="4">#REF!</definedName>
    <definedName name="RecEPS06" localSheetId="3">#REF!</definedName>
    <definedName name="RecEPS06" localSheetId="2">#REF!</definedName>
    <definedName name="RecEPS06" localSheetId="1">#REF!</definedName>
    <definedName name="RecEPS06">#REF!</definedName>
    <definedName name="RecEPS07" localSheetId="4">#REF!</definedName>
    <definedName name="RecEPS07" localSheetId="3">#REF!</definedName>
    <definedName name="RecEPS07" localSheetId="2">#REF!</definedName>
    <definedName name="RecEPS07" localSheetId="1">#REF!</definedName>
    <definedName name="RecEPS07">#REF!</definedName>
    <definedName name="RecEPS08" localSheetId="4">#REF!</definedName>
    <definedName name="RecEPS08" localSheetId="3">#REF!</definedName>
    <definedName name="RecEPS08" localSheetId="2">#REF!</definedName>
    <definedName name="RecEPS08" localSheetId="1">#REF!</definedName>
    <definedName name="RecEPS08">#REF!</definedName>
    <definedName name="RecEPS09" localSheetId="4">#REF!</definedName>
    <definedName name="RecEPS09" localSheetId="3">#REF!</definedName>
    <definedName name="RecEPS09" localSheetId="2">#REF!</definedName>
    <definedName name="RecEPS09" localSheetId="1">#REF!</definedName>
    <definedName name="RecEPS09">#REF!</definedName>
    <definedName name="RecEPS10" localSheetId="4">#REF!</definedName>
    <definedName name="RecEPS10" localSheetId="3">#REF!</definedName>
    <definedName name="RecEPS10" localSheetId="2">#REF!</definedName>
    <definedName name="RecEPS10" localSheetId="1">#REF!</definedName>
    <definedName name="RecEPS10">#REF!</definedName>
    <definedName name="RecEPS1Q00" localSheetId="4">#REF!</definedName>
    <definedName name="RecEPS1Q00" localSheetId="3">#REF!</definedName>
    <definedName name="RecEPS1Q00" localSheetId="2">#REF!</definedName>
    <definedName name="RecEPS1Q00" localSheetId="1">#REF!</definedName>
    <definedName name="RecEPS1Q00">#REF!</definedName>
    <definedName name="RecEPS1Q01" localSheetId="4">#REF!</definedName>
    <definedName name="RecEPS1Q01" localSheetId="3">#REF!</definedName>
    <definedName name="RecEPS1Q01" localSheetId="2">#REF!</definedName>
    <definedName name="RecEPS1Q01" localSheetId="1">#REF!</definedName>
    <definedName name="RecEPS1Q01">#REF!</definedName>
    <definedName name="RecEPS1Q02" localSheetId="4">#REF!</definedName>
    <definedName name="RecEPS1Q02" localSheetId="3">#REF!</definedName>
    <definedName name="RecEPS1Q02" localSheetId="2">#REF!</definedName>
    <definedName name="RecEPS1Q02" localSheetId="1">#REF!</definedName>
    <definedName name="RecEPS1Q02">#REF!</definedName>
    <definedName name="RecEPS1Q03" localSheetId="4">#REF!</definedName>
    <definedName name="RecEPS1Q03" localSheetId="3">#REF!</definedName>
    <definedName name="RecEPS1Q03" localSheetId="2">#REF!</definedName>
    <definedName name="RecEPS1Q03" localSheetId="1">#REF!</definedName>
    <definedName name="RecEPS1Q03">#REF!</definedName>
    <definedName name="RecEPS1Q04" localSheetId="4">#REF!</definedName>
    <definedName name="RecEPS1Q04" localSheetId="3">#REF!</definedName>
    <definedName name="RecEPS1Q04" localSheetId="2">#REF!</definedName>
    <definedName name="RecEPS1Q04" localSheetId="1">#REF!</definedName>
    <definedName name="RecEPS1Q04">#REF!</definedName>
    <definedName name="RecEPS1Q05" localSheetId="4">#REF!</definedName>
    <definedName name="RecEPS1Q05" localSheetId="3">#REF!</definedName>
    <definedName name="RecEPS1Q05" localSheetId="2">#REF!</definedName>
    <definedName name="RecEPS1Q05" localSheetId="1">#REF!</definedName>
    <definedName name="RecEPS1Q05">#REF!</definedName>
    <definedName name="RecEPS1Q06" localSheetId="4">#REF!</definedName>
    <definedName name="RecEPS1Q06" localSheetId="3">#REF!</definedName>
    <definedName name="RecEPS1Q06" localSheetId="2">#REF!</definedName>
    <definedName name="RecEPS1Q06" localSheetId="1">#REF!</definedName>
    <definedName name="RecEPS1Q06">#REF!</definedName>
    <definedName name="RecEPS1Q07" localSheetId="4">#REF!</definedName>
    <definedName name="RecEPS1Q07" localSheetId="3">#REF!</definedName>
    <definedName name="RecEPS1Q07" localSheetId="2">#REF!</definedName>
    <definedName name="RecEPS1Q07" localSheetId="1">#REF!</definedName>
    <definedName name="RecEPS1Q07">#REF!</definedName>
    <definedName name="RecEPS1Q08" localSheetId="4">#REF!</definedName>
    <definedName name="RecEPS1Q08" localSheetId="3">#REF!</definedName>
    <definedName name="RecEPS1Q08" localSheetId="2">#REF!</definedName>
    <definedName name="RecEPS1Q08" localSheetId="1">#REF!</definedName>
    <definedName name="RecEPS1Q08">#REF!</definedName>
    <definedName name="RecEPS1Q09" localSheetId="4">#REF!</definedName>
    <definedName name="RecEPS1Q09" localSheetId="3">#REF!</definedName>
    <definedName name="RecEPS1Q09" localSheetId="2">#REF!</definedName>
    <definedName name="RecEPS1Q09" localSheetId="1">#REF!</definedName>
    <definedName name="RecEPS1Q09">#REF!</definedName>
    <definedName name="RecEPS1Q10" localSheetId="4">#REF!</definedName>
    <definedName name="RecEPS1Q10" localSheetId="3">#REF!</definedName>
    <definedName name="RecEPS1Q10" localSheetId="2">#REF!</definedName>
    <definedName name="RecEPS1Q10" localSheetId="1">#REF!</definedName>
    <definedName name="RecEPS1Q10">#REF!</definedName>
    <definedName name="RecEPS1Q99" localSheetId="4">#REF!</definedName>
    <definedName name="RecEPS1Q99" localSheetId="3">#REF!</definedName>
    <definedName name="RecEPS1Q99" localSheetId="2">#REF!</definedName>
    <definedName name="RecEPS1Q99" localSheetId="1">#REF!</definedName>
    <definedName name="RecEPS1Q99">#REF!</definedName>
    <definedName name="RecEPS2Q00" localSheetId="4">#REF!</definedName>
    <definedName name="RecEPS2Q00" localSheetId="3">#REF!</definedName>
    <definedName name="RecEPS2Q00" localSheetId="2">#REF!</definedName>
    <definedName name="RecEPS2Q00" localSheetId="1">#REF!</definedName>
    <definedName name="RecEPS2Q00">#REF!</definedName>
    <definedName name="RecEPS2Q01" localSheetId="4">#REF!</definedName>
    <definedName name="RecEPS2Q01" localSheetId="3">#REF!</definedName>
    <definedName name="RecEPS2Q01" localSheetId="2">#REF!</definedName>
    <definedName name="RecEPS2Q01" localSheetId="1">#REF!</definedName>
    <definedName name="RecEPS2Q01">#REF!</definedName>
    <definedName name="RecEPS2Q02" localSheetId="4">#REF!</definedName>
    <definedName name="RecEPS2Q02" localSheetId="3">#REF!</definedName>
    <definedName name="RecEPS2Q02" localSheetId="2">#REF!</definedName>
    <definedName name="RecEPS2Q02" localSheetId="1">#REF!</definedName>
    <definedName name="RecEPS2Q02">#REF!</definedName>
    <definedName name="RecEPS2Q03" localSheetId="4">#REF!</definedName>
    <definedName name="RecEPS2Q03" localSheetId="3">#REF!</definedName>
    <definedName name="RecEPS2Q03" localSheetId="2">#REF!</definedName>
    <definedName name="RecEPS2Q03" localSheetId="1">#REF!</definedName>
    <definedName name="RecEPS2Q03">#REF!</definedName>
    <definedName name="RecEPS2Q04" localSheetId="4">#REF!</definedName>
    <definedName name="RecEPS2Q04" localSheetId="3">#REF!</definedName>
    <definedName name="RecEPS2Q04" localSheetId="2">#REF!</definedName>
    <definedName name="RecEPS2Q04" localSheetId="1">#REF!</definedName>
    <definedName name="RecEPS2Q04">#REF!</definedName>
    <definedName name="RecEPS2Q05" localSheetId="4">#REF!</definedName>
    <definedName name="RecEPS2Q05" localSheetId="3">#REF!</definedName>
    <definedName name="RecEPS2Q05" localSheetId="2">#REF!</definedName>
    <definedName name="RecEPS2Q05" localSheetId="1">#REF!</definedName>
    <definedName name="RecEPS2Q05">#REF!</definedName>
    <definedName name="RecEPS2Q06" localSheetId="4">#REF!</definedName>
    <definedName name="RecEPS2Q06" localSheetId="3">#REF!</definedName>
    <definedName name="RecEPS2Q06" localSheetId="2">#REF!</definedName>
    <definedName name="RecEPS2Q06" localSheetId="1">#REF!</definedName>
    <definedName name="RecEPS2Q06">#REF!</definedName>
    <definedName name="RecEPS2Q07" localSheetId="4">#REF!</definedName>
    <definedName name="RecEPS2Q07" localSheetId="3">#REF!</definedName>
    <definedName name="RecEPS2Q07" localSheetId="2">#REF!</definedName>
    <definedName name="RecEPS2Q07" localSheetId="1">#REF!</definedName>
    <definedName name="RecEPS2Q07">#REF!</definedName>
    <definedName name="RecEPS2Q08" localSheetId="4">#REF!</definedName>
    <definedName name="RecEPS2Q08" localSheetId="3">#REF!</definedName>
    <definedName name="RecEPS2Q08" localSheetId="2">#REF!</definedName>
    <definedName name="RecEPS2Q08" localSheetId="1">#REF!</definedName>
    <definedName name="RecEPS2Q08">#REF!</definedName>
    <definedName name="RecEPS2Q09" localSheetId="4">#REF!</definedName>
    <definedName name="RecEPS2Q09" localSheetId="3">#REF!</definedName>
    <definedName name="RecEPS2Q09" localSheetId="2">#REF!</definedName>
    <definedName name="RecEPS2Q09" localSheetId="1">#REF!</definedName>
    <definedName name="RecEPS2Q09">#REF!</definedName>
    <definedName name="RecEPS2Q10" localSheetId="4">#REF!</definedName>
    <definedName name="RecEPS2Q10" localSheetId="3">#REF!</definedName>
    <definedName name="RecEPS2Q10" localSheetId="2">#REF!</definedName>
    <definedName name="RecEPS2Q10" localSheetId="1">#REF!</definedName>
    <definedName name="RecEPS2Q10">#REF!</definedName>
    <definedName name="RecEPS2Q99" localSheetId="4">#REF!</definedName>
    <definedName name="RecEPS2Q99" localSheetId="3">#REF!</definedName>
    <definedName name="RecEPS2Q99" localSheetId="2">#REF!</definedName>
    <definedName name="RecEPS2Q99" localSheetId="1">#REF!</definedName>
    <definedName name="RecEPS2Q99">#REF!</definedName>
    <definedName name="RecEPS3Q00" localSheetId="4">#REF!</definedName>
    <definedName name="RecEPS3Q00" localSheetId="3">#REF!</definedName>
    <definedName name="RecEPS3Q00" localSheetId="2">#REF!</definedName>
    <definedName name="RecEPS3Q00" localSheetId="1">#REF!</definedName>
    <definedName name="RecEPS3Q00">#REF!</definedName>
    <definedName name="RecEPS3Q01" localSheetId="4">#REF!</definedName>
    <definedName name="RecEPS3Q01" localSheetId="3">#REF!</definedName>
    <definedName name="RecEPS3Q01" localSheetId="2">#REF!</definedName>
    <definedName name="RecEPS3Q01" localSheetId="1">#REF!</definedName>
    <definedName name="RecEPS3Q01">#REF!</definedName>
    <definedName name="RecEPS3Q02" localSheetId="4">#REF!</definedName>
    <definedName name="RecEPS3Q02" localSheetId="3">#REF!</definedName>
    <definedName name="RecEPS3Q02" localSheetId="2">#REF!</definedName>
    <definedName name="RecEPS3Q02" localSheetId="1">#REF!</definedName>
    <definedName name="RecEPS3Q02">#REF!</definedName>
    <definedName name="RecEPS3Q03" localSheetId="4">#REF!</definedName>
    <definedName name="RecEPS3Q03" localSheetId="3">#REF!</definedName>
    <definedName name="RecEPS3Q03" localSheetId="2">#REF!</definedName>
    <definedName name="RecEPS3Q03" localSheetId="1">#REF!</definedName>
    <definedName name="RecEPS3Q03">#REF!</definedName>
    <definedName name="RecEPS3Q04" localSheetId="4">#REF!</definedName>
    <definedName name="RecEPS3Q04" localSheetId="3">#REF!</definedName>
    <definedName name="RecEPS3Q04" localSheetId="2">#REF!</definedName>
    <definedName name="RecEPS3Q04" localSheetId="1">#REF!</definedName>
    <definedName name="RecEPS3Q04">#REF!</definedName>
    <definedName name="RecEPS3Q05" localSheetId="4">#REF!</definedName>
    <definedName name="RecEPS3Q05" localSheetId="3">#REF!</definedName>
    <definedName name="RecEPS3Q05" localSheetId="2">#REF!</definedName>
    <definedName name="RecEPS3Q05" localSheetId="1">#REF!</definedName>
    <definedName name="RecEPS3Q05">#REF!</definedName>
    <definedName name="RecEPS3Q06" localSheetId="4">#REF!</definedName>
    <definedName name="RecEPS3Q06" localSheetId="3">#REF!</definedName>
    <definedName name="RecEPS3Q06" localSheetId="2">#REF!</definedName>
    <definedName name="RecEPS3Q06" localSheetId="1">#REF!</definedName>
    <definedName name="RecEPS3Q06">#REF!</definedName>
    <definedName name="RecEPS3Q07" localSheetId="4">#REF!</definedName>
    <definedName name="RecEPS3Q07" localSheetId="3">#REF!</definedName>
    <definedName name="RecEPS3Q07" localSheetId="2">#REF!</definedName>
    <definedName name="RecEPS3Q07" localSheetId="1">#REF!</definedName>
    <definedName name="RecEPS3Q07">#REF!</definedName>
    <definedName name="RecEPS3Q08" localSheetId="4">#REF!</definedName>
    <definedName name="RecEPS3Q08" localSheetId="3">#REF!</definedName>
    <definedName name="RecEPS3Q08" localSheetId="2">#REF!</definedName>
    <definedName name="RecEPS3Q08" localSheetId="1">#REF!</definedName>
    <definedName name="RecEPS3Q08">#REF!</definedName>
    <definedName name="RecEPS3Q09" localSheetId="4">#REF!</definedName>
    <definedName name="RecEPS3Q09" localSheetId="3">#REF!</definedName>
    <definedName name="RecEPS3Q09" localSheetId="2">#REF!</definedName>
    <definedName name="RecEPS3Q09" localSheetId="1">#REF!</definedName>
    <definedName name="RecEPS3Q09">#REF!</definedName>
    <definedName name="RecEPS3Q10" localSheetId="4">#REF!</definedName>
    <definedName name="RecEPS3Q10" localSheetId="3">#REF!</definedName>
    <definedName name="RecEPS3Q10" localSheetId="2">#REF!</definedName>
    <definedName name="RecEPS3Q10" localSheetId="1">#REF!</definedName>
    <definedName name="RecEPS3Q10">#REF!</definedName>
    <definedName name="RecEPS3Q99" localSheetId="4">#REF!</definedName>
    <definedName name="RecEPS3Q99" localSheetId="3">#REF!</definedName>
    <definedName name="RecEPS3Q99" localSheetId="2">#REF!</definedName>
    <definedName name="RecEPS3Q99" localSheetId="1">#REF!</definedName>
    <definedName name="RecEPS3Q99">#REF!</definedName>
    <definedName name="RecEPS4Q00" localSheetId="4">#REF!</definedName>
    <definedName name="RecEPS4Q00" localSheetId="3">#REF!</definedName>
    <definedName name="RecEPS4Q00" localSheetId="2">#REF!</definedName>
    <definedName name="RecEPS4Q00" localSheetId="1">#REF!</definedName>
    <definedName name="RecEPS4Q00">#REF!</definedName>
    <definedName name="RecEPS4Q01" localSheetId="4">#REF!</definedName>
    <definedName name="RecEPS4Q01" localSheetId="3">#REF!</definedName>
    <definedName name="RecEPS4Q01" localSheetId="2">#REF!</definedName>
    <definedName name="RecEPS4Q01" localSheetId="1">#REF!</definedName>
    <definedName name="RecEPS4Q01">#REF!</definedName>
    <definedName name="RecEPS4Q02" localSheetId="4">#REF!</definedName>
    <definedName name="RecEPS4Q02" localSheetId="3">#REF!</definedName>
    <definedName name="RecEPS4Q02" localSheetId="2">#REF!</definedName>
    <definedName name="RecEPS4Q02" localSheetId="1">#REF!</definedName>
    <definedName name="RecEPS4Q02">#REF!</definedName>
    <definedName name="RecEPS4Q03" localSheetId="4">#REF!</definedName>
    <definedName name="RecEPS4Q03" localSheetId="3">#REF!</definedName>
    <definedName name="RecEPS4Q03" localSheetId="2">#REF!</definedName>
    <definedName name="RecEPS4Q03" localSheetId="1">#REF!</definedName>
    <definedName name="RecEPS4Q03">#REF!</definedName>
    <definedName name="RecEPS4Q04" localSheetId="4">#REF!</definedName>
    <definedName name="RecEPS4Q04" localSheetId="3">#REF!</definedName>
    <definedName name="RecEPS4Q04" localSheetId="2">#REF!</definedName>
    <definedName name="RecEPS4Q04" localSheetId="1">#REF!</definedName>
    <definedName name="RecEPS4Q04">#REF!</definedName>
    <definedName name="RecEPS4Q05" localSheetId="4">#REF!</definedName>
    <definedName name="RecEPS4Q05" localSheetId="3">#REF!</definedName>
    <definedName name="RecEPS4Q05" localSheetId="2">#REF!</definedName>
    <definedName name="RecEPS4Q05" localSheetId="1">#REF!</definedName>
    <definedName name="RecEPS4Q05">#REF!</definedName>
    <definedName name="RecEPS4Q06" localSheetId="4">#REF!</definedName>
    <definedName name="RecEPS4Q06" localSheetId="3">#REF!</definedName>
    <definedName name="RecEPS4Q06" localSheetId="2">#REF!</definedName>
    <definedName name="RecEPS4Q06" localSheetId="1">#REF!</definedName>
    <definedName name="RecEPS4Q06">#REF!</definedName>
    <definedName name="RecEPS4Q07" localSheetId="4">#REF!</definedName>
    <definedName name="RecEPS4Q07" localSheetId="3">#REF!</definedName>
    <definedName name="RecEPS4Q07" localSheetId="2">#REF!</definedName>
    <definedName name="RecEPS4Q07" localSheetId="1">#REF!</definedName>
    <definedName name="RecEPS4Q07">#REF!</definedName>
    <definedName name="RecEPS4Q08" localSheetId="4">#REF!</definedName>
    <definedName name="RecEPS4Q08" localSheetId="3">#REF!</definedName>
    <definedName name="RecEPS4Q08" localSheetId="2">#REF!</definedName>
    <definedName name="RecEPS4Q08" localSheetId="1">#REF!</definedName>
    <definedName name="RecEPS4Q08">#REF!</definedName>
    <definedName name="RecEPS4Q09" localSheetId="4">#REF!</definedName>
    <definedName name="RecEPS4Q09" localSheetId="3">#REF!</definedName>
    <definedName name="RecEPS4Q09" localSheetId="2">#REF!</definedName>
    <definedName name="RecEPS4Q09" localSheetId="1">#REF!</definedName>
    <definedName name="RecEPS4Q09">#REF!</definedName>
    <definedName name="RecEPS4Q10" localSheetId="4">#REF!</definedName>
    <definedName name="RecEPS4Q10" localSheetId="3">#REF!</definedName>
    <definedName name="RecEPS4Q10" localSheetId="2">#REF!</definedName>
    <definedName name="RecEPS4Q10" localSheetId="1">#REF!</definedName>
    <definedName name="RecEPS4Q10">#REF!</definedName>
    <definedName name="RecEPS4Q99" localSheetId="4">#REF!</definedName>
    <definedName name="RecEPS4Q99" localSheetId="3">#REF!</definedName>
    <definedName name="RecEPS4Q99" localSheetId="2">#REF!</definedName>
    <definedName name="RecEPS4Q99" localSheetId="1">#REF!</definedName>
    <definedName name="RecEPS4Q99">#REF!</definedName>
    <definedName name="RecEPS99" localSheetId="4">#REF!</definedName>
    <definedName name="RecEPS99" localSheetId="3">#REF!</definedName>
    <definedName name="RecEPS99" localSheetId="2">#REF!</definedName>
    <definedName name="RecEPS99" localSheetId="1">#REF!</definedName>
    <definedName name="RecEPS99">#REF!</definedName>
    <definedName name="RecNI00" localSheetId="4">#REF!</definedName>
    <definedName name="RecNI00" localSheetId="3">#REF!</definedName>
    <definedName name="RecNI00" localSheetId="2">#REF!</definedName>
    <definedName name="RecNI00" localSheetId="1">#REF!</definedName>
    <definedName name="RecNI00">#REF!</definedName>
    <definedName name="RecNI01" localSheetId="4">#REF!</definedName>
    <definedName name="RecNI01" localSheetId="3">#REF!</definedName>
    <definedName name="RecNI01" localSheetId="2">#REF!</definedName>
    <definedName name="RecNI01" localSheetId="1">#REF!</definedName>
    <definedName name="RecNI01">#REF!</definedName>
    <definedName name="RecNI02" localSheetId="4">#REF!</definedName>
    <definedName name="RecNI02" localSheetId="3">#REF!</definedName>
    <definedName name="RecNI02" localSheetId="2">#REF!</definedName>
    <definedName name="RecNI02" localSheetId="1">#REF!</definedName>
    <definedName name="RecNI02">#REF!</definedName>
    <definedName name="RecNI03" localSheetId="4">#REF!</definedName>
    <definedName name="RecNI03" localSheetId="3">#REF!</definedName>
    <definedName name="RecNI03" localSheetId="2">#REF!</definedName>
    <definedName name="RecNI03" localSheetId="1">#REF!</definedName>
    <definedName name="RecNI03">#REF!</definedName>
    <definedName name="RecNI04" localSheetId="4">#REF!</definedName>
    <definedName name="RecNI04" localSheetId="3">#REF!</definedName>
    <definedName name="RecNI04" localSheetId="2">#REF!</definedName>
    <definedName name="RecNI04" localSheetId="1">#REF!</definedName>
    <definedName name="RecNI04">#REF!</definedName>
    <definedName name="RecNI05" localSheetId="4">#REF!</definedName>
    <definedName name="RecNI05" localSheetId="3">#REF!</definedName>
    <definedName name="RecNI05" localSheetId="2">#REF!</definedName>
    <definedName name="RecNI05" localSheetId="1">#REF!</definedName>
    <definedName name="RecNI05">#REF!</definedName>
    <definedName name="RecNI06" localSheetId="4">#REF!</definedName>
    <definedName name="RecNI06" localSheetId="3">#REF!</definedName>
    <definedName name="RecNI06" localSheetId="2">#REF!</definedName>
    <definedName name="RecNI06" localSheetId="1">#REF!</definedName>
    <definedName name="RecNI06">#REF!</definedName>
    <definedName name="RecNI07" localSheetId="4">#REF!</definedName>
    <definedName name="RecNI07" localSheetId="3">#REF!</definedName>
    <definedName name="RecNI07" localSheetId="2">#REF!</definedName>
    <definedName name="RecNI07" localSheetId="1">#REF!</definedName>
    <definedName name="RecNI07">#REF!</definedName>
    <definedName name="RecNI08" localSheetId="4">#REF!</definedName>
    <definedName name="RecNI08" localSheetId="3">#REF!</definedName>
    <definedName name="RecNI08" localSheetId="2">#REF!</definedName>
    <definedName name="RecNI08" localSheetId="1">#REF!</definedName>
    <definedName name="RecNI08">#REF!</definedName>
    <definedName name="RecNI09" localSheetId="4">#REF!</definedName>
    <definedName name="RecNI09" localSheetId="3">#REF!</definedName>
    <definedName name="RecNI09" localSheetId="2">#REF!</definedName>
    <definedName name="RecNI09" localSheetId="1">#REF!</definedName>
    <definedName name="RecNI09">#REF!</definedName>
    <definedName name="RecNI10" localSheetId="4">#REF!</definedName>
    <definedName name="RecNI10" localSheetId="3">#REF!</definedName>
    <definedName name="RecNI10" localSheetId="2">#REF!</definedName>
    <definedName name="RecNI10" localSheetId="1">#REF!</definedName>
    <definedName name="RecNI10">#REF!</definedName>
    <definedName name="RecNI2Q02" localSheetId="4">#REF!</definedName>
    <definedName name="RecNI2Q02" localSheetId="3">#REF!</definedName>
    <definedName name="RecNI2Q02" localSheetId="2">#REF!</definedName>
    <definedName name="RecNI2Q02" localSheetId="1">#REF!</definedName>
    <definedName name="RecNI2Q02">#REF!</definedName>
    <definedName name="RecNI3Q02" localSheetId="4">#REF!</definedName>
    <definedName name="RecNI3Q02" localSheetId="3">#REF!</definedName>
    <definedName name="RecNI3Q02" localSheetId="2">#REF!</definedName>
    <definedName name="RecNI3Q02" localSheetId="1">#REF!</definedName>
    <definedName name="RecNI3Q02">#REF!</definedName>
    <definedName name="RecNI4Q02" localSheetId="4">#REF!</definedName>
    <definedName name="RecNI4Q02" localSheetId="3">#REF!</definedName>
    <definedName name="RecNI4Q02" localSheetId="2">#REF!</definedName>
    <definedName name="RecNI4Q02" localSheetId="1">#REF!</definedName>
    <definedName name="RecNI4Q02">#REF!</definedName>
    <definedName name="RecNI99" localSheetId="4">#REF!</definedName>
    <definedName name="RecNI99" localSheetId="3">#REF!</definedName>
    <definedName name="RecNI99" localSheetId="2">#REF!</definedName>
    <definedName name="RecNI99" localSheetId="1">#REF!</definedName>
    <definedName name="RecNI99">#REF!</definedName>
    <definedName name="redriver" localSheetId="4">#REF!</definedName>
    <definedName name="redriver" localSheetId="3">#REF!</definedName>
    <definedName name="redriver" localSheetId="2">#REF!</definedName>
    <definedName name="redriver" localSheetId="1">#REF!</definedName>
    <definedName name="redriver">#REF!</definedName>
    <definedName name="Region1" localSheetId="4">#REF!</definedName>
    <definedName name="Region1" localSheetId="3">#REF!</definedName>
    <definedName name="Region1" localSheetId="2">#REF!</definedName>
    <definedName name="Region1" localSheetId="1">#REF!</definedName>
    <definedName name="Region1">#REF!</definedName>
    <definedName name="Region2" localSheetId="4">#REF!</definedName>
    <definedName name="Region2" localSheetId="3">#REF!</definedName>
    <definedName name="Region2" localSheetId="2">#REF!</definedName>
    <definedName name="Region2" localSheetId="1">#REF!</definedName>
    <definedName name="Region2">#REF!</definedName>
    <definedName name="Region3" localSheetId="4">#REF!</definedName>
    <definedName name="Region3" localSheetId="3">#REF!</definedName>
    <definedName name="Region3" localSheetId="2">#REF!</definedName>
    <definedName name="Region3" localSheetId="1">#REF!</definedName>
    <definedName name="Region3">#REF!</definedName>
    <definedName name="Region4" localSheetId="4">#REF!</definedName>
    <definedName name="Region4" localSheetId="3">#REF!</definedName>
    <definedName name="Region4" localSheetId="2">#REF!</definedName>
    <definedName name="Region4" localSheetId="1">#REF!</definedName>
    <definedName name="Region4">#REF!</definedName>
    <definedName name="Region5" localSheetId="4">#REF!</definedName>
    <definedName name="Region5" localSheetId="3">#REF!</definedName>
    <definedName name="Region5" localSheetId="2">#REF!</definedName>
    <definedName name="Region5" localSheetId="1">#REF!</definedName>
    <definedName name="Region5">#REF!</definedName>
    <definedName name="RepNI00" localSheetId="4">#REF!</definedName>
    <definedName name="RepNI00" localSheetId="3">#REF!</definedName>
    <definedName name="RepNI00" localSheetId="2">#REF!</definedName>
    <definedName name="RepNI00" localSheetId="1">#REF!</definedName>
    <definedName name="RepNI00">#REF!</definedName>
    <definedName name="RepNI01" localSheetId="4">#REF!</definedName>
    <definedName name="RepNI01" localSheetId="3">#REF!</definedName>
    <definedName name="RepNI01" localSheetId="2">#REF!</definedName>
    <definedName name="RepNI01" localSheetId="1">#REF!</definedName>
    <definedName name="RepNI01">#REF!</definedName>
    <definedName name="RepNI02" localSheetId="4">#REF!</definedName>
    <definedName name="RepNI02" localSheetId="3">#REF!</definedName>
    <definedName name="RepNI02" localSheetId="2">#REF!</definedName>
    <definedName name="RepNI02" localSheetId="1">#REF!</definedName>
    <definedName name="RepNI02">#REF!</definedName>
    <definedName name="RepNI03" localSheetId="4">#REF!</definedName>
    <definedName name="RepNI03" localSheetId="3">#REF!</definedName>
    <definedName name="RepNI03" localSheetId="2">#REF!</definedName>
    <definedName name="RepNI03" localSheetId="1">#REF!</definedName>
    <definedName name="RepNI03">#REF!</definedName>
    <definedName name="RepNI04" localSheetId="4">#REF!</definedName>
    <definedName name="RepNI04" localSheetId="3">#REF!</definedName>
    <definedName name="RepNI04" localSheetId="2">#REF!</definedName>
    <definedName name="RepNI04" localSheetId="1">#REF!</definedName>
    <definedName name="RepNI04">#REF!</definedName>
    <definedName name="RepNI05" localSheetId="4">#REF!</definedName>
    <definedName name="RepNI05" localSheetId="3">#REF!</definedName>
    <definedName name="RepNI05" localSheetId="2">#REF!</definedName>
    <definedName name="RepNI05" localSheetId="1">#REF!</definedName>
    <definedName name="RepNI05">#REF!</definedName>
    <definedName name="RepNI06" localSheetId="4">#REF!</definedName>
    <definedName name="RepNI06" localSheetId="3">#REF!</definedName>
    <definedName name="RepNI06" localSheetId="2">#REF!</definedName>
    <definedName name="RepNI06" localSheetId="1">#REF!</definedName>
    <definedName name="RepNI06">#REF!</definedName>
    <definedName name="RepNI07" localSheetId="4">#REF!</definedName>
    <definedName name="RepNI07" localSheetId="3">#REF!</definedName>
    <definedName name="RepNI07" localSheetId="2">#REF!</definedName>
    <definedName name="RepNI07" localSheetId="1">#REF!</definedName>
    <definedName name="RepNI07">#REF!</definedName>
    <definedName name="RepNI08" localSheetId="4">#REF!</definedName>
    <definedName name="RepNI08" localSheetId="3">#REF!</definedName>
    <definedName name="RepNI08" localSheetId="2">#REF!</definedName>
    <definedName name="RepNI08" localSheetId="1">#REF!</definedName>
    <definedName name="RepNI08">#REF!</definedName>
    <definedName name="RepNI09" localSheetId="4">#REF!</definedName>
    <definedName name="RepNI09" localSheetId="3">#REF!</definedName>
    <definedName name="RepNI09" localSheetId="2">#REF!</definedName>
    <definedName name="RepNI09" localSheetId="1">#REF!</definedName>
    <definedName name="RepNI09">#REF!</definedName>
    <definedName name="RepNI10" localSheetId="4">#REF!</definedName>
    <definedName name="RepNI10" localSheetId="3">#REF!</definedName>
    <definedName name="RepNI10" localSheetId="2">#REF!</definedName>
    <definedName name="RepNI10" localSheetId="1">#REF!</definedName>
    <definedName name="RepNI10">#REF!</definedName>
    <definedName name="RepNI99" localSheetId="4">#REF!</definedName>
    <definedName name="RepNI99" localSheetId="3">#REF!</definedName>
    <definedName name="RepNI99" localSheetId="2">#REF!</definedName>
    <definedName name="RepNI99" localSheetId="1">#REF!</definedName>
    <definedName name="RepNI99">#REF!</definedName>
    <definedName name="RepRev00" localSheetId="4">#REF!</definedName>
    <definedName name="RepRev00" localSheetId="3">#REF!</definedName>
    <definedName name="RepRev00" localSheetId="2">#REF!</definedName>
    <definedName name="RepRev00" localSheetId="1">#REF!</definedName>
    <definedName name="RepRev00">#REF!</definedName>
    <definedName name="RepRev01" localSheetId="4">#REF!</definedName>
    <definedName name="RepRev01" localSheetId="3">#REF!</definedName>
    <definedName name="RepRev01" localSheetId="2">#REF!</definedName>
    <definedName name="RepRev01" localSheetId="1">#REF!</definedName>
    <definedName name="RepRev01">#REF!</definedName>
    <definedName name="RepRev02" localSheetId="4">#REF!</definedName>
    <definedName name="RepRev02" localSheetId="3">#REF!</definedName>
    <definedName name="RepRev02" localSheetId="2">#REF!</definedName>
    <definedName name="RepRev02" localSheetId="1">#REF!</definedName>
    <definedName name="RepRev02">#REF!</definedName>
    <definedName name="RepRev03" localSheetId="4">#REF!</definedName>
    <definedName name="RepRev03" localSheetId="3">#REF!</definedName>
    <definedName name="RepRev03" localSheetId="2">#REF!</definedName>
    <definedName name="RepRev03" localSheetId="1">#REF!</definedName>
    <definedName name="RepRev03">#REF!</definedName>
    <definedName name="RepRev04" localSheetId="4">#REF!</definedName>
    <definedName name="RepRev04" localSheetId="3">#REF!</definedName>
    <definedName name="RepRev04" localSheetId="2">#REF!</definedName>
    <definedName name="RepRev04" localSheetId="1">#REF!</definedName>
    <definedName name="RepRev04">#REF!</definedName>
    <definedName name="RepRev05" localSheetId="4">#REF!</definedName>
    <definedName name="RepRev05" localSheetId="3">#REF!</definedName>
    <definedName name="RepRev05" localSheetId="2">#REF!</definedName>
    <definedName name="RepRev05" localSheetId="1">#REF!</definedName>
    <definedName name="RepRev05">#REF!</definedName>
    <definedName name="RepRev06" localSheetId="4">#REF!</definedName>
    <definedName name="RepRev06" localSheetId="3">#REF!</definedName>
    <definedName name="RepRev06" localSheetId="2">#REF!</definedName>
    <definedName name="RepRev06" localSheetId="1">#REF!</definedName>
    <definedName name="RepRev06">#REF!</definedName>
    <definedName name="RepRev07" localSheetId="4">#REF!</definedName>
    <definedName name="RepRev07" localSheetId="3">#REF!</definedName>
    <definedName name="RepRev07" localSheetId="2">#REF!</definedName>
    <definedName name="RepRev07" localSheetId="1">#REF!</definedName>
    <definedName name="RepRev07">#REF!</definedName>
    <definedName name="RepRev08" localSheetId="4">#REF!</definedName>
    <definedName name="RepRev08" localSheetId="3">#REF!</definedName>
    <definedName name="RepRev08" localSheetId="2">#REF!</definedName>
    <definedName name="RepRev08" localSheetId="1">#REF!</definedName>
    <definedName name="RepRev08">#REF!</definedName>
    <definedName name="RepRev09" localSheetId="4">#REF!</definedName>
    <definedName name="RepRev09" localSheetId="3">#REF!</definedName>
    <definedName name="RepRev09" localSheetId="2">#REF!</definedName>
    <definedName name="RepRev09" localSheetId="1">#REF!</definedName>
    <definedName name="RepRev09">#REF!</definedName>
    <definedName name="RepRev10" localSheetId="4">#REF!</definedName>
    <definedName name="RepRev10" localSheetId="3">#REF!</definedName>
    <definedName name="RepRev10" localSheetId="2">#REF!</definedName>
    <definedName name="RepRev10" localSheetId="1">#REF!</definedName>
    <definedName name="RepRev10">#REF!</definedName>
    <definedName name="RepRev99" localSheetId="4">#REF!</definedName>
    <definedName name="RepRev99" localSheetId="3">#REF!</definedName>
    <definedName name="RepRev99" localSheetId="2">#REF!</definedName>
    <definedName name="RepRev99" localSheetId="1">#REF!</definedName>
    <definedName name="RepRev99">#REF!</definedName>
    <definedName name="Res_Gas_c1" localSheetId="3">#REF!</definedName>
    <definedName name="Res_Gas_c1" localSheetId="2">#REF!</definedName>
    <definedName name="Res_Gas_c1" localSheetId="1">#REF!</definedName>
    <definedName name="Res_Gas_c1">#REF!</definedName>
    <definedName name="Res_Gas_c2" localSheetId="3">#REF!</definedName>
    <definedName name="Res_Gas_c2" localSheetId="2">#REF!</definedName>
    <definedName name="Res_Gas_c2" localSheetId="1">#REF!</definedName>
    <definedName name="Res_Gas_c2">#REF!</definedName>
    <definedName name="Res_Gas_c3" localSheetId="3">#REF!</definedName>
    <definedName name="Res_Gas_c3" localSheetId="2">#REF!</definedName>
    <definedName name="Res_Gas_c3" localSheetId="1">#REF!</definedName>
    <definedName name="Res_Gas_c3">#REF!</definedName>
    <definedName name="Res_Gas_c4" localSheetId="3">#REF!</definedName>
    <definedName name="Res_Gas_c4" localSheetId="2">#REF!</definedName>
    <definedName name="Res_Gas_c4" localSheetId="1">#REF!</definedName>
    <definedName name="Res_Gas_c4">#REF!</definedName>
    <definedName name="Res_Gas_c5" localSheetId="3">#REF!</definedName>
    <definedName name="Res_Gas_c5" localSheetId="2">#REF!</definedName>
    <definedName name="Res_Gas_c5" localSheetId="1">#REF!</definedName>
    <definedName name="Res_Gas_c5">#REF!</definedName>
    <definedName name="Res_Gas_c6" localSheetId="3">#REF!</definedName>
    <definedName name="Res_Gas_c6" localSheetId="2">#REF!</definedName>
    <definedName name="Res_Gas_c6" localSheetId="1">#REF!</definedName>
    <definedName name="Res_Gas_c6">#REF!</definedName>
    <definedName name="Res_Gas_c7" localSheetId="3">#REF!</definedName>
    <definedName name="Res_Gas_c7" localSheetId="2">#REF!</definedName>
    <definedName name="Res_Gas_c7" localSheetId="1">#REF!</definedName>
    <definedName name="Res_Gas_c7">#REF!</definedName>
    <definedName name="Res_Liq_c1" localSheetId="3">#REF!</definedName>
    <definedName name="Res_Liq_c1" localSheetId="2">#REF!</definedName>
    <definedName name="Res_Liq_c1" localSheetId="1">#REF!</definedName>
    <definedName name="Res_Liq_c1">#REF!</definedName>
    <definedName name="Res_Liq_c2" localSheetId="3">#REF!</definedName>
    <definedName name="Res_Liq_c2" localSheetId="2">#REF!</definedName>
    <definedName name="Res_Liq_c2" localSheetId="1">#REF!</definedName>
    <definedName name="Res_Liq_c2">#REF!</definedName>
    <definedName name="Res_Liq_c3" localSheetId="3">#REF!</definedName>
    <definedName name="Res_Liq_c3" localSheetId="2">#REF!</definedName>
    <definedName name="Res_Liq_c3" localSheetId="1">#REF!</definedName>
    <definedName name="Res_Liq_c3">#REF!</definedName>
    <definedName name="Res_Liq_c4" localSheetId="3">#REF!</definedName>
    <definedName name="Res_Liq_c4" localSheetId="2">#REF!</definedName>
    <definedName name="Res_Liq_c4" localSheetId="1">#REF!</definedName>
    <definedName name="Res_Liq_c4">#REF!</definedName>
    <definedName name="Res_Liq_c5" localSheetId="3">#REF!</definedName>
    <definedName name="Res_Liq_c5" localSheetId="2">#REF!</definedName>
    <definedName name="Res_Liq_c5" localSheetId="1">#REF!</definedName>
    <definedName name="Res_Liq_c5">#REF!</definedName>
    <definedName name="Res_Liq_c6" localSheetId="3">#REF!</definedName>
    <definedName name="Res_Liq_c6" localSheetId="2">#REF!</definedName>
    <definedName name="Res_Liq_c6" localSheetId="1">#REF!</definedName>
    <definedName name="Res_Liq_c6">#REF!</definedName>
    <definedName name="Res_Liq_c7" localSheetId="3">#REF!</definedName>
    <definedName name="Res_Liq_c7" localSheetId="2">#REF!</definedName>
    <definedName name="Res_Liq_c7" localSheetId="1">#REF!</definedName>
    <definedName name="Res_Liq_c7">#REF!</definedName>
    <definedName name="reserve_avg">#REF!</definedName>
    <definedName name="reserve_p1">#REF!</definedName>
    <definedName name="reserve_p99">#REF!</definedName>
    <definedName name="Reservoir">#REF!</definedName>
    <definedName name="ResetItemView">#N/A</definedName>
    <definedName name="resvol_oil_02">#REF!</definedName>
    <definedName name="resvol_oil_u">#REF!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l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F_01">#REF!</definedName>
    <definedName name="RF_0199">#REF!</definedName>
    <definedName name="RF_10">#REF!</definedName>
    <definedName name="RF_1090">#REF!</definedName>
    <definedName name="RF_90">#REF!</definedName>
    <definedName name="RF_99">#REF!</definedName>
    <definedName name="RF_BUTTON">#REF!</definedName>
    <definedName name="RF_DIST">#REF!</definedName>
    <definedName name="rgr" hidden="1">{"ReportTop",#N/A,FALSE,"report top"}</definedName>
    <definedName name="rgr_1" hidden="1">{"ReportTop",#N/A,FALSE,"report top"}</definedName>
    <definedName name="rgr_2" hidden="1">{"ReportTop",#N/A,FALSE,"report top"}</definedName>
    <definedName name="rgr_3" hidden="1">{"ReportTop",#N/A,FALSE,"report top"}</definedName>
    <definedName name="rgr_4" hidden="1">{"ReportTop",#N/A,FALSE,"report top"}</definedName>
    <definedName name="RICHARDS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6144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oanoke" localSheetId="4">#REF!</definedName>
    <definedName name="roanoke" localSheetId="3">#REF!</definedName>
    <definedName name="roanoke" localSheetId="2">#REF!</definedName>
    <definedName name="roanoke" localSheetId="1">#REF!</definedName>
    <definedName name="roanoke">#REF!</definedName>
    <definedName name="ROCE00" localSheetId="4">#REF!</definedName>
    <definedName name="ROCE00" localSheetId="3">#REF!</definedName>
    <definedName name="ROCE00" localSheetId="2">#REF!</definedName>
    <definedName name="ROCE00" localSheetId="1">#REF!</definedName>
    <definedName name="ROCE00">#REF!</definedName>
    <definedName name="ROCE01" localSheetId="4">#REF!</definedName>
    <definedName name="ROCE01" localSheetId="3">#REF!</definedName>
    <definedName name="ROCE01" localSheetId="2">#REF!</definedName>
    <definedName name="ROCE01" localSheetId="1">#REF!</definedName>
    <definedName name="ROCE01">#REF!</definedName>
    <definedName name="ROCE02" localSheetId="4">#REF!</definedName>
    <definedName name="ROCE02" localSheetId="3">#REF!</definedName>
    <definedName name="ROCE02" localSheetId="2">#REF!</definedName>
    <definedName name="ROCE02" localSheetId="1">#REF!</definedName>
    <definedName name="ROCE02">#REF!</definedName>
    <definedName name="ROCE03" localSheetId="4">#REF!</definedName>
    <definedName name="ROCE03" localSheetId="3">#REF!</definedName>
    <definedName name="ROCE03" localSheetId="2">#REF!</definedName>
    <definedName name="ROCE03" localSheetId="1">#REF!</definedName>
    <definedName name="ROCE03">#REF!</definedName>
    <definedName name="ROCE04" localSheetId="4">#REF!</definedName>
    <definedName name="ROCE04" localSheetId="3">#REF!</definedName>
    <definedName name="ROCE04" localSheetId="2">#REF!</definedName>
    <definedName name="ROCE04" localSheetId="1">#REF!</definedName>
    <definedName name="ROCE04">#REF!</definedName>
    <definedName name="ROCE05" localSheetId="4">#REF!</definedName>
    <definedName name="ROCE05" localSheetId="3">#REF!</definedName>
    <definedName name="ROCE05" localSheetId="2">#REF!</definedName>
    <definedName name="ROCE05" localSheetId="1">#REF!</definedName>
    <definedName name="ROCE05">#REF!</definedName>
    <definedName name="ROCE06" localSheetId="4">#REF!</definedName>
    <definedName name="ROCE06" localSheetId="3">#REF!</definedName>
    <definedName name="ROCE06" localSheetId="2">#REF!</definedName>
    <definedName name="ROCE06" localSheetId="1">#REF!</definedName>
    <definedName name="ROCE06">#REF!</definedName>
    <definedName name="ROCE07" localSheetId="4">#REF!</definedName>
    <definedName name="ROCE07" localSheetId="3">#REF!</definedName>
    <definedName name="ROCE07" localSheetId="2">#REF!</definedName>
    <definedName name="ROCE07" localSheetId="1">#REF!</definedName>
    <definedName name="ROCE07">#REF!</definedName>
    <definedName name="ROCE08" localSheetId="4">#REF!</definedName>
    <definedName name="ROCE08" localSheetId="3">#REF!</definedName>
    <definedName name="ROCE08" localSheetId="2">#REF!</definedName>
    <definedName name="ROCE08" localSheetId="1">#REF!</definedName>
    <definedName name="ROCE08">#REF!</definedName>
    <definedName name="ROCE09" localSheetId="4">#REF!</definedName>
    <definedName name="ROCE09" localSheetId="3">#REF!</definedName>
    <definedName name="ROCE09" localSheetId="2">#REF!</definedName>
    <definedName name="ROCE09" localSheetId="1">#REF!</definedName>
    <definedName name="ROCE09">#REF!</definedName>
    <definedName name="ROCE10" localSheetId="4">#REF!</definedName>
    <definedName name="ROCE10" localSheetId="3">#REF!</definedName>
    <definedName name="ROCE10" localSheetId="2">#REF!</definedName>
    <definedName name="ROCE10" localSheetId="1">#REF!</definedName>
    <definedName name="ROCE10">#REF!</definedName>
    <definedName name="ROCE98" localSheetId="4">#REF!</definedName>
    <definedName name="ROCE98" localSheetId="3">#REF!</definedName>
    <definedName name="ROCE98" localSheetId="2">#REF!</definedName>
    <definedName name="ROCE98" localSheetId="1">#REF!</definedName>
    <definedName name="ROCE98">#REF!</definedName>
    <definedName name="ROCE99" localSheetId="4">#REF!</definedName>
    <definedName name="ROCE99" localSheetId="3">#REF!</definedName>
    <definedName name="ROCE99" localSheetId="2">#REF!</definedName>
    <definedName name="ROCE99" localSheetId="1">#REF!</definedName>
    <definedName name="ROCE99">#REF!</definedName>
    <definedName name="rockiesleo" localSheetId="4">#REF!</definedName>
    <definedName name="rockiesleo" localSheetId="3">#REF!</definedName>
    <definedName name="rockiesleo" localSheetId="2">#REF!</definedName>
    <definedName name="rockiesleo" localSheetId="1">#REF!</definedName>
    <definedName name="rockiesleo">#REF!</definedName>
    <definedName name="ROE00" localSheetId="4">#REF!</definedName>
    <definedName name="ROE00" localSheetId="3">#REF!</definedName>
    <definedName name="ROE00" localSheetId="2">#REF!</definedName>
    <definedName name="ROE00" localSheetId="1">#REF!</definedName>
    <definedName name="ROE00">#REF!</definedName>
    <definedName name="rowreference" localSheetId="4">#REF!</definedName>
    <definedName name="rowreference" localSheetId="3">#REF!</definedName>
    <definedName name="rowreference" localSheetId="2">#REF!</definedName>
    <definedName name="rowreference" localSheetId="1">#REF!</definedName>
    <definedName name="rowreference">#REF!</definedName>
    <definedName name="rrrrr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rrrr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RskData" localSheetId="4">#REF!</definedName>
    <definedName name="RskData" localSheetId="3">#REF!</definedName>
    <definedName name="RskData" localSheetId="2">#REF!</definedName>
    <definedName name="RskData" localSheetId="1">#REF!</definedName>
    <definedName name="RskData">#REF!</definedName>
    <definedName name="S_Rate" localSheetId="4">#REF!</definedName>
    <definedName name="S_Rate" localSheetId="3">#REF!</definedName>
    <definedName name="S_Rate" localSheetId="2">#REF!</definedName>
    <definedName name="S_Rate" localSheetId="1">#REF!</definedName>
    <definedName name="S_Rate">#REF!</definedName>
    <definedName name="sabineriver" localSheetId="4">#REF!</definedName>
    <definedName name="sabineriver" localSheetId="3">#REF!</definedName>
    <definedName name="sabineriver" localSheetId="2">#REF!</definedName>
    <definedName name="sabineriver" localSheetId="1">#REF!</definedName>
    <definedName name="sabineriver">#REF!</definedName>
    <definedName name="sadf" hidden="1">{"ReportTop",#N/A,FALSE,"report top"}</definedName>
    <definedName name="sadf_1" hidden="1">{"ReportTop",#N/A,FALSE,"report top"}</definedName>
    <definedName name="sadf_1_1" hidden="1">{"ReportTop",#N/A,FALSE,"report top"}</definedName>
    <definedName name="sadf_1_2" hidden="1">{"ReportTop",#N/A,FALSE,"report top"}</definedName>
    <definedName name="sadf_1_3" hidden="1">{"ReportTop",#N/A,FALSE,"report top"}</definedName>
    <definedName name="sadf_2" hidden="1">{"ReportTop",#N/A,FALSE,"report top"}</definedName>
    <definedName name="sadf_2_1" hidden="1">{"ReportTop",#N/A,FALSE,"report top"}</definedName>
    <definedName name="sadf_2_2" hidden="1">{"ReportTop",#N/A,FALSE,"report top"}</definedName>
    <definedName name="sadf_2_3" hidden="1">{"ReportTop",#N/A,FALSE,"report top"}</definedName>
    <definedName name="sadf_3" hidden="1">{"ReportTop",#N/A,FALSE,"report top"}</definedName>
    <definedName name="sadf_3_1" hidden="1">{"ReportTop",#N/A,FALSE,"report top"}</definedName>
    <definedName name="sadf_3_2" hidden="1">{"ReportTop",#N/A,FALSE,"report top"}</definedName>
    <definedName name="sadf_3_3" hidden="1">{"ReportTop",#N/A,FALSE,"report top"}</definedName>
    <definedName name="sadf_4" hidden="1">{"ReportTop",#N/A,FALSE,"report top"}</definedName>
    <definedName name="sadf_5" hidden="1">{"ReportTop",#N/A,FALSE,"report top"}</definedName>
    <definedName name="sadfsadffsad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dfsadffsad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SALBYDEPT">#REF!</definedName>
    <definedName name="sales115">#REF!</definedName>
    <definedName name="sanjuansag" localSheetId="4">#REF!</definedName>
    <definedName name="sanjuansag" localSheetId="3">#REF!</definedName>
    <definedName name="sanjuansag" localSheetId="2">#REF!</definedName>
    <definedName name="sanjuansag" localSheetId="1">#REF!</definedName>
    <definedName name="sanjuansag">#REF!</definedName>
    <definedName name="sasdf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sdf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saywhat" hidden="1">{#N/A,#N/A,FALSE,"VP";#N/A,#N/A,FALSE,"TREND"}</definedName>
    <definedName name="saywhat_1" hidden="1">{#N/A,#N/A,FALSE,"VP";#N/A,#N/A,FALSE,"TREND"}</definedName>
    <definedName name="saywhat_1_1" hidden="1">{#N/A,#N/A,FALSE,"VP";#N/A,#N/A,FALSE,"TREND"}</definedName>
    <definedName name="saywhat_1_2" hidden="1">{#N/A,#N/A,FALSE,"VP";#N/A,#N/A,FALSE,"TREND"}</definedName>
    <definedName name="saywhat_1_3" hidden="1">{#N/A,#N/A,FALSE,"VP";#N/A,#N/A,FALSE,"TREND"}</definedName>
    <definedName name="saywhat_2" hidden="1">{#N/A,#N/A,FALSE,"VP";#N/A,#N/A,FALSE,"TREND"}</definedName>
    <definedName name="saywhat_2_1" hidden="1">{#N/A,#N/A,FALSE,"VP";#N/A,#N/A,FALSE,"TREND"}</definedName>
    <definedName name="saywhat_2_2" hidden="1">{#N/A,#N/A,FALSE,"VP";#N/A,#N/A,FALSE,"TREND"}</definedName>
    <definedName name="saywhat_2_3" hidden="1">{#N/A,#N/A,FALSE,"VP";#N/A,#N/A,FALSE,"TREND"}</definedName>
    <definedName name="saywhat_3" hidden="1">{#N/A,#N/A,FALSE,"VP";#N/A,#N/A,FALSE,"TREND"}</definedName>
    <definedName name="saywhat_3_1" hidden="1">{#N/A,#N/A,FALSE,"VP";#N/A,#N/A,FALSE,"TREND"}</definedName>
    <definedName name="saywhat_3_2" hidden="1">{#N/A,#N/A,FALSE,"VP";#N/A,#N/A,FALSE,"TREND"}</definedName>
    <definedName name="saywhat_3_3" hidden="1">{#N/A,#N/A,FALSE,"VP";#N/A,#N/A,FALSE,"TREND"}</definedName>
    <definedName name="saywhat_4" hidden="1">{#N/A,#N/A,FALSE,"VP";#N/A,#N/A,FALSE,"TREND"}</definedName>
    <definedName name="saywhat_5" hidden="1">{#N/A,#N/A,FALSE,"VP";#N/A,#N/A,FALSE,"TREND"}</definedName>
    <definedName name="Scaling_Switch">#REF!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ott_1" hidden="1">{#N/A,#N/A,TRUE,"Val - sum";#N/A,#N/A,TRUE,"Val - Sum1";#N/A,#N/A,TRUE,"Val - sum2";#N/A,#N/A,TRUE,"Val - Sum3";#N/A,#N/A,TRUE,"Tar-DCF";#N/A,#N/A,TRUE,"Tar-Val LBO";#N/A,#N/A,TRUE,"Tar-Mult Val"}</definedName>
    <definedName name="scott_2" hidden="1">{#N/A,#N/A,TRUE,"Val - sum";#N/A,#N/A,TRUE,"Val - Sum1";#N/A,#N/A,TRUE,"Val - sum2";#N/A,#N/A,TRUE,"Val - Sum3";#N/A,#N/A,TRUE,"Tar-DCF";#N/A,#N/A,TRUE,"Tar-Val LBO";#N/A,#N/A,TRUE,"Tar-Mult Val"}</definedName>
    <definedName name="scott_3" hidden="1">{#N/A,#N/A,TRUE,"Val - sum";#N/A,#N/A,TRUE,"Val - Sum1";#N/A,#N/A,TRUE,"Val - sum2";#N/A,#N/A,TRUE,"Val - Sum3";#N/A,#N/A,TRUE,"Tar-DCF";#N/A,#N/A,TRUE,"Tar-Val LBO";#N/A,#N/A,TRUE,"Tar-Mult Val"}</definedName>
    <definedName name="scott_4" hidden="1">{#N/A,#N/A,TRUE,"Val - sum";#N/A,#N/A,TRUE,"Val - Sum1";#N/A,#N/A,TRUE,"Val - sum2";#N/A,#N/A,TRUE,"Val - Sum3";#N/A,#N/A,TRUE,"Tar-DCF";#N/A,#N/A,TRUE,"Tar-Val LBO";#N/A,#N/A,TRUE,"Tar-Mult Val"}</definedName>
    <definedName name="sdas" hidden="1">{"Total",#N/A,FALSE,"Six Fields";"PDP",#N/A,FALSE,"Six Fields";"PNP",#N/A,FALSE,"Six Fields";"PUD",#N/A,FALSE,"Six Fields";"Prob",#N/A,FALSE,"Six Fields"}</definedName>
    <definedName name="sdas_1" hidden="1">{"Total",#N/A,FALSE,"Six Fields";"PDP",#N/A,FALSE,"Six Fields";"PNP",#N/A,FALSE,"Six Fields";"PUD",#N/A,FALSE,"Six Fields";"Prob",#N/A,FALSE,"Six Fields"}</definedName>
    <definedName name="sdas_2" hidden="1">{"Total",#N/A,FALSE,"Six Fields";"PDP",#N/A,FALSE,"Six Fields";"PNP",#N/A,FALSE,"Six Fields";"PUD",#N/A,FALSE,"Six Fields";"Prob",#N/A,FALSE,"Six Fields"}</definedName>
    <definedName name="sdas_3" hidden="1">{"Total",#N/A,FALSE,"Six Fields";"PDP",#N/A,FALSE,"Six Fields";"PNP",#N/A,FALSE,"Six Fields";"PUD",#N/A,FALSE,"Six Fields";"Prob",#N/A,FALSE,"Six Fields"}</definedName>
    <definedName name="sdas_4" hidden="1">{"Total",#N/A,FALSE,"Six Fields";"PDP",#N/A,FALSE,"Six Fields";"PNP",#N/A,FALSE,"Six Fields";"PUD",#N/A,FALSE,"Six Fields";"Prob",#N/A,FALSE,"Six Fields"}</definedName>
    <definedName name="SDCO">#REF!</definedName>
    <definedName name="sdjfl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djfl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Seals">#REF!</definedName>
    <definedName name="SectionTotalRow">1</definedName>
    <definedName name="Sectors">#REF!</definedName>
    <definedName name="SelPrice">#REF!</definedName>
    <definedName name="sencount" hidden="1">1</definedName>
    <definedName name="SeriesFormat">#N/A</definedName>
    <definedName name="sevenpoints" localSheetId="4">#REF!</definedName>
    <definedName name="sevenpoints" localSheetId="3">#REF!</definedName>
    <definedName name="sevenpoints" localSheetId="2">#REF!</definedName>
    <definedName name="sevenpoints" localSheetId="1">#REF!</definedName>
    <definedName name="sevenpoints">#REF!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ci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mrock_1" hidden="1">{#N/A,#N/A,TRUE,"Val - sum";#N/A,#N/A,TRUE,"Val - Sum1";#N/A,#N/A,TRUE,"Val - sum2";#N/A,#N/A,TRUE,"Val - Sum3";#N/A,#N/A,TRUE,"Tar-DCF";#N/A,#N/A,TRUE,"Tar-Val LBO";#N/A,#N/A,TRUE,"Tar-Mult Val"}</definedName>
    <definedName name="shamrock_2" hidden="1">{#N/A,#N/A,TRUE,"Val - sum";#N/A,#N/A,TRUE,"Val - Sum1";#N/A,#N/A,TRUE,"Val - sum2";#N/A,#N/A,TRUE,"Val - Sum3";#N/A,#N/A,TRUE,"Tar-DCF";#N/A,#N/A,TRUE,"Tar-Val LBO";#N/A,#N/A,TRUE,"Tar-Mult Val"}</definedName>
    <definedName name="shamrock_3" hidden="1">{#N/A,#N/A,TRUE,"Val - sum";#N/A,#N/A,TRUE,"Val - Sum1";#N/A,#N/A,TRUE,"Val - sum2";#N/A,#N/A,TRUE,"Val - Sum3";#N/A,#N/A,TRUE,"Tar-DCF";#N/A,#N/A,TRUE,"Tar-Val LBO";#N/A,#N/A,TRUE,"Tar-Mult Val"}</definedName>
    <definedName name="shamrock_4" hidden="1">{#N/A,#N/A,TRUE,"Val - sum";#N/A,#N/A,TRUE,"Val - Sum1";#N/A,#N/A,TRUE,"Val - sum2";#N/A,#N/A,TRUE,"Val - Sum3";#N/A,#N/A,TRUE,"Tar-DCF";#N/A,#N/A,TRUE,"Tar-Val LBO";#N/A,#N/A,TRUE,"Tar-Mult Val"}</definedName>
    <definedName name="SHAR1" localSheetId="4">#REF!</definedName>
    <definedName name="SHAR1" localSheetId="3">#REF!</definedName>
    <definedName name="SHAR1" localSheetId="2">#REF!</definedName>
    <definedName name="SHAR1" localSheetId="1">#REF!</definedName>
    <definedName name="SHAR1">#REF!</definedName>
    <definedName name="sheetgrosmar2" hidden="1">{"Cover",#N/A,FALSE,"Cover";"Summary",#N/A,FALSE,"Summarpage"}</definedName>
    <definedName name="sheetgrosmar2_1" hidden="1">{"Cover",#N/A,FALSE,"Cover";"Summary",#N/A,FALSE,"Summarpage"}</definedName>
    <definedName name="sheetgrosmar2_1_1" hidden="1">{"Cover",#N/A,FALSE,"Cover";"Summary",#N/A,FALSE,"Summarpage"}</definedName>
    <definedName name="sheetgrosmar2_1_2" hidden="1">{"Cover",#N/A,FALSE,"Cover";"Summary",#N/A,FALSE,"Summarpage"}</definedName>
    <definedName name="sheetgrosmar2_1_3" hidden="1">{"Cover",#N/A,FALSE,"Cover";"Summary",#N/A,FALSE,"Summarpage"}</definedName>
    <definedName name="sheetgrosmar2_2" hidden="1">{"Cover",#N/A,FALSE,"Cover";"Summary",#N/A,FALSE,"Summarpage"}</definedName>
    <definedName name="sheetgrosmar2_2_1" hidden="1">{"Cover",#N/A,FALSE,"Cover";"Summary",#N/A,FALSE,"Summarpage"}</definedName>
    <definedName name="sheetgrosmar2_2_2" hidden="1">{"Cover",#N/A,FALSE,"Cover";"Summary",#N/A,FALSE,"Summarpage"}</definedName>
    <definedName name="sheetgrosmar2_2_3" hidden="1">{"Cover",#N/A,FALSE,"Cover";"Summary",#N/A,FALSE,"Summarpage"}</definedName>
    <definedName name="sheetgrosmar2_3" hidden="1">{"Cover",#N/A,FALSE,"Cover";"Summary",#N/A,FALSE,"Summarpage"}</definedName>
    <definedName name="sheetgrosmar2_3_1" hidden="1">{"Cover",#N/A,FALSE,"Cover";"Summary",#N/A,FALSE,"Summarpage"}</definedName>
    <definedName name="sheetgrosmar2_3_2" hidden="1">{"Cover",#N/A,FALSE,"Cover";"Summary",#N/A,FALSE,"Summarpage"}</definedName>
    <definedName name="sheetgrosmar2_3_3" hidden="1">{"Cover",#N/A,FALSE,"Cover";"Summary",#N/A,FALSE,"Summarpage"}</definedName>
    <definedName name="sheetgrosmar2_4" hidden="1">{"Cover",#N/A,FALSE,"Cover";"Summary",#N/A,FALSE,"Summarpage"}</definedName>
    <definedName name="sheetgrosmar2_5" hidden="1">{"Cover",#N/A,FALSE,"Cover";"Summary",#N/A,FALSE,"Summarpage"}</definedName>
    <definedName name="sheetgrossmar3" hidden="1">{"Cover",#N/A,FALSE,"Cover";"Summary",#N/A,FALSE,"Summarpage"}</definedName>
    <definedName name="sheetgrossmar3_1" hidden="1">{"Cover",#N/A,FALSE,"Cover";"Summary",#N/A,FALSE,"Summarpage"}</definedName>
    <definedName name="sheetgrossmar3_1_1" hidden="1">{"Cover",#N/A,FALSE,"Cover";"Summary",#N/A,FALSE,"Summarpage"}</definedName>
    <definedName name="sheetgrossmar3_1_2" hidden="1">{"Cover",#N/A,FALSE,"Cover";"Summary",#N/A,FALSE,"Summarpage"}</definedName>
    <definedName name="sheetgrossmar3_1_3" hidden="1">{"Cover",#N/A,FALSE,"Cover";"Summary",#N/A,FALSE,"Summarpage"}</definedName>
    <definedName name="sheetgrossmar3_2" hidden="1">{"Cover",#N/A,FALSE,"Cover";"Summary",#N/A,FALSE,"Summarpage"}</definedName>
    <definedName name="sheetgrossmar3_2_1" hidden="1">{"Cover",#N/A,FALSE,"Cover";"Summary",#N/A,FALSE,"Summarpage"}</definedName>
    <definedName name="sheetgrossmar3_2_2" hidden="1">{"Cover",#N/A,FALSE,"Cover";"Summary",#N/A,FALSE,"Summarpage"}</definedName>
    <definedName name="sheetgrossmar3_2_3" hidden="1">{"Cover",#N/A,FALSE,"Cover";"Summary",#N/A,FALSE,"Summarpage"}</definedName>
    <definedName name="sheetgrossmar3_3" hidden="1">{"Cover",#N/A,FALSE,"Cover";"Summary",#N/A,FALSE,"Summarpage"}</definedName>
    <definedName name="sheetgrossmar3_3_1" hidden="1">{"Cover",#N/A,FALSE,"Cover";"Summary",#N/A,FALSE,"Summarpage"}</definedName>
    <definedName name="sheetgrossmar3_3_2" hidden="1">{"Cover",#N/A,FALSE,"Cover";"Summary",#N/A,FALSE,"Summarpage"}</definedName>
    <definedName name="sheetgrossmar3_3_3" hidden="1">{"Cover",#N/A,FALSE,"Cover";"Summary",#N/A,FALSE,"Summarpage"}</definedName>
    <definedName name="sheetgrossmar3_4" hidden="1">{"Cover",#N/A,FALSE,"Cover";"Summary",#N/A,FALSE,"Summarpage"}</definedName>
    <definedName name="sheetgrossmar3_5" hidden="1">{"Cover",#N/A,FALSE,"Cover";"Summary",#N/A,FALSE,"Summarpage"}</definedName>
    <definedName name="sheetgrossmar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etgrossmar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heriff" localSheetId="4">#REF!</definedName>
    <definedName name="sheriff" localSheetId="3">#REF!</definedName>
    <definedName name="sheriff" localSheetId="2">#REF!</definedName>
    <definedName name="sheriff" localSheetId="1">#REF!</definedName>
    <definedName name="sheriff">#REF!</definedName>
    <definedName name="ShowData">#N/A</definedName>
    <definedName name="ShowGraph">#N/A</definedName>
    <definedName name="ShrEq00" localSheetId="4">#REF!</definedName>
    <definedName name="ShrEq00" localSheetId="3">#REF!</definedName>
    <definedName name="ShrEq00" localSheetId="2">#REF!</definedName>
    <definedName name="ShrEq00" localSheetId="1">#REF!</definedName>
    <definedName name="ShrEq00">#REF!</definedName>
    <definedName name="ShrEq01" localSheetId="4">#REF!</definedName>
    <definedName name="ShrEq01" localSheetId="3">#REF!</definedName>
    <definedName name="ShrEq01" localSheetId="2">#REF!</definedName>
    <definedName name="ShrEq01" localSheetId="1">#REF!</definedName>
    <definedName name="ShrEq01">#REF!</definedName>
    <definedName name="ShrEq02" localSheetId="4">#REF!</definedName>
    <definedName name="ShrEq02" localSheetId="3">#REF!</definedName>
    <definedName name="ShrEq02" localSheetId="2">#REF!</definedName>
    <definedName name="ShrEq02" localSheetId="1">#REF!</definedName>
    <definedName name="ShrEq02">#REF!</definedName>
    <definedName name="ShrEq03" localSheetId="4">#REF!</definedName>
    <definedName name="ShrEq03" localSheetId="3">#REF!</definedName>
    <definedName name="ShrEq03" localSheetId="2">#REF!</definedName>
    <definedName name="ShrEq03" localSheetId="1">#REF!</definedName>
    <definedName name="ShrEq03">#REF!</definedName>
    <definedName name="ShrEq04" localSheetId="4">#REF!</definedName>
    <definedName name="ShrEq04" localSheetId="3">#REF!</definedName>
    <definedName name="ShrEq04" localSheetId="2">#REF!</definedName>
    <definedName name="ShrEq04" localSheetId="1">#REF!</definedName>
    <definedName name="ShrEq04">#REF!</definedName>
    <definedName name="ShrEq05" localSheetId="4">#REF!</definedName>
    <definedName name="ShrEq05" localSheetId="3">#REF!</definedName>
    <definedName name="ShrEq05" localSheetId="2">#REF!</definedName>
    <definedName name="ShrEq05" localSheetId="1">#REF!</definedName>
    <definedName name="ShrEq05">#REF!</definedName>
    <definedName name="ShrEq06" localSheetId="4">#REF!</definedName>
    <definedName name="ShrEq06" localSheetId="3">#REF!</definedName>
    <definedName name="ShrEq06" localSheetId="2">#REF!</definedName>
    <definedName name="ShrEq06" localSheetId="1">#REF!</definedName>
    <definedName name="ShrEq06">#REF!</definedName>
    <definedName name="ShrEq07" localSheetId="4">#REF!</definedName>
    <definedName name="ShrEq07" localSheetId="3">#REF!</definedName>
    <definedName name="ShrEq07" localSheetId="2">#REF!</definedName>
    <definedName name="ShrEq07" localSheetId="1">#REF!</definedName>
    <definedName name="ShrEq07">#REF!</definedName>
    <definedName name="ShrEq08" localSheetId="4">#REF!</definedName>
    <definedName name="ShrEq08" localSheetId="3">#REF!</definedName>
    <definedName name="ShrEq08" localSheetId="2">#REF!</definedName>
    <definedName name="ShrEq08" localSheetId="1">#REF!</definedName>
    <definedName name="ShrEq08">#REF!</definedName>
    <definedName name="ShrEq09" localSheetId="4">#REF!</definedName>
    <definedName name="ShrEq09" localSheetId="3">#REF!</definedName>
    <definedName name="ShrEq09" localSheetId="2">#REF!</definedName>
    <definedName name="ShrEq09" localSheetId="1">#REF!</definedName>
    <definedName name="ShrEq09">#REF!</definedName>
    <definedName name="ShrEq10" localSheetId="4">#REF!</definedName>
    <definedName name="ShrEq10" localSheetId="3">#REF!</definedName>
    <definedName name="ShrEq10" localSheetId="2">#REF!</definedName>
    <definedName name="ShrEq10" localSheetId="1">#REF!</definedName>
    <definedName name="ShrEq10">#REF!</definedName>
    <definedName name="ShrEq1Q02" localSheetId="4">#REF!</definedName>
    <definedName name="ShrEq1Q02" localSheetId="3">#REF!</definedName>
    <definedName name="ShrEq1Q02" localSheetId="2">#REF!</definedName>
    <definedName name="ShrEq1Q02" localSheetId="1">#REF!</definedName>
    <definedName name="ShrEq1Q02">#REF!</definedName>
    <definedName name="ShrEq1Q03" localSheetId="4">#REF!</definedName>
    <definedName name="ShrEq1Q03" localSheetId="3">#REF!</definedName>
    <definedName name="ShrEq1Q03" localSheetId="2">#REF!</definedName>
    <definedName name="ShrEq1Q03" localSheetId="1">#REF!</definedName>
    <definedName name="ShrEq1Q03">#REF!</definedName>
    <definedName name="ShrEq1Q04" localSheetId="4">#REF!</definedName>
    <definedName name="ShrEq1Q04" localSheetId="3">#REF!</definedName>
    <definedName name="ShrEq1Q04" localSheetId="2">#REF!</definedName>
    <definedName name="ShrEq1Q04" localSheetId="1">#REF!</definedName>
    <definedName name="ShrEq1Q04">#REF!</definedName>
    <definedName name="ShrEq1Q05" localSheetId="4">#REF!</definedName>
    <definedName name="ShrEq1Q05" localSheetId="3">#REF!</definedName>
    <definedName name="ShrEq1Q05" localSheetId="2">#REF!</definedName>
    <definedName name="ShrEq1Q05" localSheetId="1">#REF!</definedName>
    <definedName name="ShrEq1Q05">#REF!</definedName>
    <definedName name="ShrEq1Q06" localSheetId="4">#REF!</definedName>
    <definedName name="ShrEq1Q06" localSheetId="3">#REF!</definedName>
    <definedName name="ShrEq1Q06" localSheetId="2">#REF!</definedName>
    <definedName name="ShrEq1Q06" localSheetId="1">#REF!</definedName>
    <definedName name="ShrEq1Q06">#REF!</definedName>
    <definedName name="ShrEq1Q07" localSheetId="4">#REF!</definedName>
    <definedName name="ShrEq1Q07" localSheetId="3">#REF!</definedName>
    <definedName name="ShrEq1Q07" localSheetId="2">#REF!</definedName>
    <definedName name="ShrEq1Q07" localSheetId="1">#REF!</definedName>
    <definedName name="ShrEq1Q07">#REF!</definedName>
    <definedName name="ShrEq1Q08" localSheetId="4">#REF!</definedName>
    <definedName name="ShrEq1Q08" localSheetId="3">#REF!</definedName>
    <definedName name="ShrEq1Q08" localSheetId="2">#REF!</definedName>
    <definedName name="ShrEq1Q08" localSheetId="1">#REF!</definedName>
    <definedName name="ShrEq1Q08">#REF!</definedName>
    <definedName name="ShrEq1Q09" localSheetId="4">#REF!</definedName>
    <definedName name="ShrEq1Q09" localSheetId="3">#REF!</definedName>
    <definedName name="ShrEq1Q09" localSheetId="2">#REF!</definedName>
    <definedName name="ShrEq1Q09" localSheetId="1">#REF!</definedName>
    <definedName name="ShrEq1Q09">#REF!</definedName>
    <definedName name="ShrEq1Q10" localSheetId="4">#REF!</definedName>
    <definedName name="ShrEq1Q10" localSheetId="3">#REF!</definedName>
    <definedName name="ShrEq1Q10" localSheetId="2">#REF!</definedName>
    <definedName name="ShrEq1Q10" localSheetId="1">#REF!</definedName>
    <definedName name="ShrEq1Q10">#REF!</definedName>
    <definedName name="ShrEq2Q02" localSheetId="4">#REF!</definedName>
    <definedName name="ShrEq2Q02" localSheetId="3">#REF!</definedName>
    <definedName name="ShrEq2Q02" localSheetId="2">#REF!</definedName>
    <definedName name="ShrEq2Q02" localSheetId="1">#REF!</definedName>
    <definedName name="ShrEq2Q02">#REF!</definedName>
    <definedName name="ShrEq2Q03" localSheetId="4">#REF!</definedName>
    <definedName name="ShrEq2Q03" localSheetId="3">#REF!</definedName>
    <definedName name="ShrEq2Q03" localSheetId="2">#REF!</definedName>
    <definedName name="ShrEq2Q03" localSheetId="1">#REF!</definedName>
    <definedName name="ShrEq2Q03">#REF!</definedName>
    <definedName name="ShrEq2Q04" localSheetId="4">#REF!</definedName>
    <definedName name="ShrEq2Q04" localSheetId="3">#REF!</definedName>
    <definedName name="ShrEq2Q04" localSheetId="2">#REF!</definedName>
    <definedName name="ShrEq2Q04" localSheetId="1">#REF!</definedName>
    <definedName name="ShrEq2Q04">#REF!</definedName>
    <definedName name="ShrEq2Q05" localSheetId="4">#REF!</definedName>
    <definedName name="ShrEq2Q05" localSheetId="3">#REF!</definedName>
    <definedName name="ShrEq2Q05" localSheetId="2">#REF!</definedName>
    <definedName name="ShrEq2Q05" localSheetId="1">#REF!</definedName>
    <definedName name="ShrEq2Q05">#REF!</definedName>
    <definedName name="ShrEq2Q06" localSheetId="4">#REF!</definedName>
    <definedName name="ShrEq2Q06" localSheetId="3">#REF!</definedName>
    <definedName name="ShrEq2Q06" localSheetId="2">#REF!</definedName>
    <definedName name="ShrEq2Q06" localSheetId="1">#REF!</definedName>
    <definedName name="ShrEq2Q06">#REF!</definedName>
    <definedName name="ShrEq2Q07" localSheetId="4">#REF!</definedName>
    <definedName name="ShrEq2Q07" localSheetId="3">#REF!</definedName>
    <definedName name="ShrEq2Q07" localSheetId="2">#REF!</definedName>
    <definedName name="ShrEq2Q07" localSheetId="1">#REF!</definedName>
    <definedName name="ShrEq2Q07">#REF!</definedName>
    <definedName name="ShrEq2Q08" localSheetId="4">#REF!</definedName>
    <definedName name="ShrEq2Q08" localSheetId="3">#REF!</definedName>
    <definedName name="ShrEq2Q08" localSheetId="2">#REF!</definedName>
    <definedName name="ShrEq2Q08" localSheetId="1">#REF!</definedName>
    <definedName name="ShrEq2Q08">#REF!</definedName>
    <definedName name="ShrEq2Q09" localSheetId="4">#REF!</definedName>
    <definedName name="ShrEq2Q09" localSheetId="3">#REF!</definedName>
    <definedName name="ShrEq2Q09" localSheetId="2">#REF!</definedName>
    <definedName name="ShrEq2Q09" localSheetId="1">#REF!</definedName>
    <definedName name="ShrEq2Q09">#REF!</definedName>
    <definedName name="ShrEq2Q10" localSheetId="4">#REF!</definedName>
    <definedName name="ShrEq2Q10" localSheetId="3">#REF!</definedName>
    <definedName name="ShrEq2Q10" localSheetId="2">#REF!</definedName>
    <definedName name="ShrEq2Q10" localSheetId="1">#REF!</definedName>
    <definedName name="ShrEq2Q10">#REF!</definedName>
    <definedName name="ShrEq3Q02" localSheetId="4">#REF!</definedName>
    <definedName name="ShrEq3Q02" localSheetId="3">#REF!</definedName>
    <definedName name="ShrEq3Q02" localSheetId="2">#REF!</definedName>
    <definedName name="ShrEq3Q02" localSheetId="1">#REF!</definedName>
    <definedName name="ShrEq3Q02">#REF!</definedName>
    <definedName name="ShrEq3Q03" localSheetId="4">#REF!</definedName>
    <definedName name="ShrEq3Q03" localSheetId="3">#REF!</definedName>
    <definedName name="ShrEq3Q03" localSheetId="2">#REF!</definedName>
    <definedName name="ShrEq3Q03" localSheetId="1">#REF!</definedName>
    <definedName name="ShrEq3Q03">#REF!</definedName>
    <definedName name="ShrEq3Q04" localSheetId="4">#REF!</definedName>
    <definedName name="ShrEq3Q04" localSheetId="3">#REF!</definedName>
    <definedName name="ShrEq3Q04" localSheetId="2">#REF!</definedName>
    <definedName name="ShrEq3Q04" localSheetId="1">#REF!</definedName>
    <definedName name="ShrEq3Q04">#REF!</definedName>
    <definedName name="ShrEq3Q05" localSheetId="4">#REF!</definedName>
    <definedName name="ShrEq3Q05" localSheetId="3">#REF!</definedName>
    <definedName name="ShrEq3Q05" localSheetId="2">#REF!</definedName>
    <definedName name="ShrEq3Q05" localSheetId="1">#REF!</definedName>
    <definedName name="ShrEq3Q05">#REF!</definedName>
    <definedName name="ShrEq3Q06" localSheetId="4">#REF!</definedName>
    <definedName name="ShrEq3Q06" localSheetId="3">#REF!</definedName>
    <definedName name="ShrEq3Q06" localSheetId="2">#REF!</definedName>
    <definedName name="ShrEq3Q06" localSheetId="1">#REF!</definedName>
    <definedName name="ShrEq3Q06">#REF!</definedName>
    <definedName name="ShrEq3Q07" localSheetId="4">#REF!</definedName>
    <definedName name="ShrEq3Q07" localSheetId="3">#REF!</definedName>
    <definedName name="ShrEq3Q07" localSheetId="2">#REF!</definedName>
    <definedName name="ShrEq3Q07" localSheetId="1">#REF!</definedName>
    <definedName name="ShrEq3Q07">#REF!</definedName>
    <definedName name="ShrEq3Q08" localSheetId="4">#REF!</definedName>
    <definedName name="ShrEq3Q08" localSheetId="3">#REF!</definedName>
    <definedName name="ShrEq3Q08" localSheetId="2">#REF!</definedName>
    <definedName name="ShrEq3Q08" localSheetId="1">#REF!</definedName>
    <definedName name="ShrEq3Q08">#REF!</definedName>
    <definedName name="ShrEq3Q09" localSheetId="4">#REF!</definedName>
    <definedName name="ShrEq3Q09" localSheetId="3">#REF!</definedName>
    <definedName name="ShrEq3Q09" localSheetId="2">#REF!</definedName>
    <definedName name="ShrEq3Q09" localSheetId="1">#REF!</definedName>
    <definedName name="ShrEq3Q09">#REF!</definedName>
    <definedName name="ShrEq3Q10" localSheetId="4">#REF!</definedName>
    <definedName name="ShrEq3Q10" localSheetId="3">#REF!</definedName>
    <definedName name="ShrEq3Q10" localSheetId="2">#REF!</definedName>
    <definedName name="ShrEq3Q10" localSheetId="1">#REF!</definedName>
    <definedName name="ShrEq3Q10">#REF!</definedName>
    <definedName name="ShrEq4Q01" localSheetId="4">#REF!</definedName>
    <definedName name="ShrEq4Q01" localSheetId="3">#REF!</definedName>
    <definedName name="ShrEq4Q01" localSheetId="2">#REF!</definedName>
    <definedName name="ShrEq4Q01" localSheetId="1">#REF!</definedName>
    <definedName name="ShrEq4Q01">#REF!</definedName>
    <definedName name="ShrEq4Q02" localSheetId="4">#REF!</definedName>
    <definedName name="ShrEq4Q02" localSheetId="3">#REF!</definedName>
    <definedName name="ShrEq4Q02" localSheetId="2">#REF!</definedName>
    <definedName name="ShrEq4Q02" localSheetId="1">#REF!</definedName>
    <definedName name="ShrEq4Q02">#REF!</definedName>
    <definedName name="ShrEq4Q03" localSheetId="4">#REF!</definedName>
    <definedName name="ShrEq4Q03" localSheetId="3">#REF!</definedName>
    <definedName name="ShrEq4Q03" localSheetId="2">#REF!</definedName>
    <definedName name="ShrEq4Q03" localSheetId="1">#REF!</definedName>
    <definedName name="ShrEq4Q03">#REF!</definedName>
    <definedName name="ShrEq4Q04" localSheetId="4">#REF!</definedName>
    <definedName name="ShrEq4Q04" localSheetId="3">#REF!</definedName>
    <definedName name="ShrEq4Q04" localSheetId="2">#REF!</definedName>
    <definedName name="ShrEq4Q04" localSheetId="1">#REF!</definedName>
    <definedName name="ShrEq4Q04">#REF!</definedName>
    <definedName name="ShrEq4Q05" localSheetId="4">#REF!</definedName>
    <definedName name="ShrEq4Q05" localSheetId="3">#REF!</definedName>
    <definedName name="ShrEq4Q05" localSheetId="2">#REF!</definedName>
    <definedName name="ShrEq4Q05" localSheetId="1">#REF!</definedName>
    <definedName name="ShrEq4Q05">#REF!</definedName>
    <definedName name="ShrEq4Q06" localSheetId="4">#REF!</definedName>
    <definedName name="ShrEq4Q06" localSheetId="3">#REF!</definedName>
    <definedName name="ShrEq4Q06" localSheetId="2">#REF!</definedName>
    <definedName name="ShrEq4Q06" localSheetId="1">#REF!</definedName>
    <definedName name="ShrEq4Q06">#REF!</definedName>
    <definedName name="ShrEq4Q07" localSheetId="4">#REF!</definedName>
    <definedName name="ShrEq4Q07" localSheetId="3">#REF!</definedName>
    <definedName name="ShrEq4Q07" localSheetId="2">#REF!</definedName>
    <definedName name="ShrEq4Q07" localSheetId="1">#REF!</definedName>
    <definedName name="ShrEq4Q07">#REF!</definedName>
    <definedName name="ShrEq4Q08" localSheetId="4">#REF!</definedName>
    <definedName name="ShrEq4Q08" localSheetId="3">#REF!</definedName>
    <definedName name="ShrEq4Q08" localSheetId="2">#REF!</definedName>
    <definedName name="ShrEq4Q08" localSheetId="1">#REF!</definedName>
    <definedName name="ShrEq4Q08">#REF!</definedName>
    <definedName name="ShrEq4Q09" localSheetId="4">#REF!</definedName>
    <definedName name="ShrEq4Q09" localSheetId="3">#REF!</definedName>
    <definedName name="ShrEq4Q09" localSheetId="2">#REF!</definedName>
    <definedName name="ShrEq4Q09" localSheetId="1">#REF!</definedName>
    <definedName name="ShrEq4Q09">#REF!</definedName>
    <definedName name="ShrEq4Q10" localSheetId="4">#REF!</definedName>
    <definedName name="ShrEq4Q10" localSheetId="3">#REF!</definedName>
    <definedName name="ShrEq4Q10" localSheetId="2">#REF!</definedName>
    <definedName name="ShrEq4Q10" localSheetId="1">#REF!</definedName>
    <definedName name="ShrEq4Q10">#REF!</definedName>
    <definedName name="ShrEq99" localSheetId="4">#REF!</definedName>
    <definedName name="ShrEq99" localSheetId="3">#REF!</definedName>
    <definedName name="ShrEq99" localSheetId="2">#REF!</definedName>
    <definedName name="ShrEq99" localSheetId="1">#REF!</definedName>
    <definedName name="ShrEq99">#REF!</definedName>
    <definedName name="simpson" localSheetId="4">#REF!</definedName>
    <definedName name="simpson" localSheetId="3">#REF!</definedName>
    <definedName name="simpson" localSheetId="2">#REF!</definedName>
    <definedName name="simpson" localSheetId="1">#REF!</definedName>
    <definedName name="simpson">#REF!</definedName>
    <definedName name="sjfasdjflkjf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jfasdjflkjf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val" hidden="1">0</definedName>
    <definedName name="SORT" localSheetId="2">#REF!</definedName>
    <definedName name="SORT" localSheetId="1">#REF!</definedName>
    <definedName name="SORT">#REF!</definedName>
    <definedName name="SORTFIELD" localSheetId="2">#REF!</definedName>
    <definedName name="SORTFIELD" localSheetId="1">#REF!</definedName>
    <definedName name="SORTFIELD">#REF!</definedName>
    <definedName name="Source">#REF!</definedName>
    <definedName name="SOURCES">#REF!</definedName>
    <definedName name="southdollarhide" localSheetId="4">#REF!</definedName>
    <definedName name="southdollarhide" localSheetId="3">#REF!</definedName>
    <definedName name="southdollarhide" localSheetId="2">#REF!</definedName>
    <definedName name="southdollarhide" localSheetId="1">#REF!</definedName>
    <definedName name="southdollarhide">#REF!</definedName>
    <definedName name="southjennings" localSheetId="4">#REF!</definedName>
    <definedName name="southjennings" localSheetId="3">#REF!</definedName>
    <definedName name="southjennings" localSheetId="2">#REF!</definedName>
    <definedName name="southjennings" localSheetId="1">#REF!</definedName>
    <definedName name="southjennings">#REF!</definedName>
    <definedName name="southlakecharles" localSheetId="4">#REF!</definedName>
    <definedName name="southlakecharles" localSheetId="3">#REF!</definedName>
    <definedName name="southlakecharles" localSheetId="2">#REF!</definedName>
    <definedName name="southlakecharles" localSheetId="1">#REF!</definedName>
    <definedName name="southlakecharles">#REF!</definedName>
    <definedName name="StabRate_gas_c1" localSheetId="3">#REF!</definedName>
    <definedName name="StabRate_gas_c1" localSheetId="2">#REF!</definedName>
    <definedName name="StabRate_gas_c1" localSheetId="1">#REF!</definedName>
    <definedName name="StabRate_gas_c1">#REF!</definedName>
    <definedName name="StabRate_gas_c2" localSheetId="3">#REF!</definedName>
    <definedName name="StabRate_gas_c2" localSheetId="2">#REF!</definedName>
    <definedName name="StabRate_gas_c2" localSheetId="1">#REF!</definedName>
    <definedName name="StabRate_gas_c2">#REF!</definedName>
    <definedName name="StabRate_gas_c3" localSheetId="3">#REF!</definedName>
    <definedName name="StabRate_gas_c3" localSheetId="2">#REF!</definedName>
    <definedName name="StabRate_gas_c3" localSheetId="1">#REF!</definedName>
    <definedName name="StabRate_gas_c3">#REF!</definedName>
    <definedName name="StabRate_gas_c4" localSheetId="3">#REF!</definedName>
    <definedName name="StabRate_gas_c4" localSheetId="2">#REF!</definedName>
    <definedName name="StabRate_gas_c4" localSheetId="1">#REF!</definedName>
    <definedName name="StabRate_gas_c4">#REF!</definedName>
    <definedName name="StabRate_gas_c5" localSheetId="3">#REF!</definedName>
    <definedName name="StabRate_gas_c5" localSheetId="2">#REF!</definedName>
    <definedName name="StabRate_gas_c5" localSheetId="1">#REF!</definedName>
    <definedName name="StabRate_gas_c5">#REF!</definedName>
    <definedName name="StabRate_gas_c6" localSheetId="3">#REF!</definedName>
    <definedName name="StabRate_gas_c6" localSheetId="2">#REF!</definedName>
    <definedName name="StabRate_gas_c6" localSheetId="1">#REF!</definedName>
    <definedName name="StabRate_gas_c6">#REF!</definedName>
    <definedName name="StabRate_gas_c7" localSheetId="3">#REF!</definedName>
    <definedName name="StabRate_gas_c7" localSheetId="2">#REF!</definedName>
    <definedName name="StabRate_gas_c7" localSheetId="1">#REF!</definedName>
    <definedName name="StabRate_gas_c7">#REF!</definedName>
    <definedName name="StabRate_oil_c1" localSheetId="3">#REF!</definedName>
    <definedName name="StabRate_oil_c1" localSheetId="2">#REF!</definedName>
    <definedName name="StabRate_oil_c1" localSheetId="1">#REF!</definedName>
    <definedName name="StabRate_oil_c1">#REF!</definedName>
    <definedName name="StabRate_oil_c2" localSheetId="3">#REF!</definedName>
    <definedName name="StabRate_oil_c2" localSheetId="2">#REF!</definedName>
    <definedName name="StabRate_oil_c2" localSheetId="1">#REF!</definedName>
    <definedName name="StabRate_oil_c2">#REF!</definedName>
    <definedName name="StabRate_oil_c3" localSheetId="3">#REF!</definedName>
    <definedName name="StabRate_oil_c3" localSheetId="2">#REF!</definedName>
    <definedName name="StabRate_oil_c3" localSheetId="1">#REF!</definedName>
    <definedName name="StabRate_oil_c3">#REF!</definedName>
    <definedName name="StabRate_oil_c4" localSheetId="3">#REF!</definedName>
    <definedName name="StabRate_oil_c4" localSheetId="2">#REF!</definedName>
    <definedName name="StabRate_oil_c4" localSheetId="1">#REF!</definedName>
    <definedName name="StabRate_oil_c4">#REF!</definedName>
    <definedName name="StabRate_oil_c5" localSheetId="3">#REF!</definedName>
    <definedName name="StabRate_oil_c5" localSheetId="2">#REF!</definedName>
    <definedName name="StabRate_oil_c5" localSheetId="1">#REF!</definedName>
    <definedName name="StabRate_oil_c5">#REF!</definedName>
    <definedName name="StabRate_oil_c6" localSheetId="3">#REF!</definedName>
    <definedName name="StabRate_oil_c6" localSheetId="2">#REF!</definedName>
    <definedName name="StabRate_oil_c6" localSheetId="1">#REF!</definedName>
    <definedName name="StabRate_oil_c6">#REF!</definedName>
    <definedName name="StabRate_oil_c7" localSheetId="3">#REF!</definedName>
    <definedName name="StabRate_oil_c7" localSheetId="2">#REF!</definedName>
    <definedName name="StabRate_oil_c7" localSheetId="1">#REF!</definedName>
    <definedName name="StabRate_oil_c7">#REF!</definedName>
    <definedName name="starks" localSheetId="4">#REF!</definedName>
    <definedName name="starks" localSheetId="3">#REF!</definedName>
    <definedName name="starks" localSheetId="2">#REF!</definedName>
    <definedName name="starks" localSheetId="1">#REF!</definedName>
    <definedName name="starks">#REF!</definedName>
    <definedName name="START" localSheetId="4">#REF!</definedName>
    <definedName name="START" localSheetId="3">#REF!</definedName>
    <definedName name="START" localSheetId="2">#REF!</definedName>
    <definedName name="START" localSheetId="1">#REF!</definedName>
    <definedName name="START">#REF!</definedName>
    <definedName name="starville" localSheetId="4">#REF!</definedName>
    <definedName name="starville" localSheetId="3">#REF!</definedName>
    <definedName name="starville" localSheetId="2">#REF!</definedName>
    <definedName name="starville" localSheetId="1">#REF!</definedName>
    <definedName name="starville">#REF!</definedName>
    <definedName name="STATE" localSheetId="2">#REF!</definedName>
    <definedName name="STATE" localSheetId="1">#REF!</definedName>
    <definedName name="STATE">#REF!</definedName>
    <definedName name="Std_C1" localSheetId="3">#REF!</definedName>
    <definedName name="Std_C1" localSheetId="2">#REF!</definedName>
    <definedName name="Std_C1" localSheetId="1">#REF!</definedName>
    <definedName name="Std_C1">#REF!</definedName>
    <definedName name="Std_C2" localSheetId="3">#REF!</definedName>
    <definedName name="Std_C2" localSheetId="2">#REF!</definedName>
    <definedName name="Std_C2" localSheetId="1">#REF!</definedName>
    <definedName name="Std_C2">#REF!</definedName>
    <definedName name="Std_C3" localSheetId="3">#REF!</definedName>
    <definedName name="Std_C3" localSheetId="2">#REF!</definedName>
    <definedName name="Std_C3" localSheetId="1">#REF!</definedName>
    <definedName name="Std_C3">#REF!</definedName>
    <definedName name="Std_C4" localSheetId="3">#REF!</definedName>
    <definedName name="Std_C4" localSheetId="2">#REF!</definedName>
    <definedName name="Std_C4" localSheetId="1">#REF!</definedName>
    <definedName name="Std_C4">#REF!</definedName>
    <definedName name="Std_C5" localSheetId="3">#REF!</definedName>
    <definedName name="Std_C5" localSheetId="2">#REF!</definedName>
    <definedName name="Std_C5" localSheetId="1">#REF!</definedName>
    <definedName name="Std_C5">#REF!</definedName>
    <definedName name="Std_C6" localSheetId="3">#REF!</definedName>
    <definedName name="Std_C6" localSheetId="2">#REF!</definedName>
    <definedName name="Std_C6" localSheetId="1">#REF!</definedName>
    <definedName name="Std_C6">#REF!</definedName>
    <definedName name="Std_C7" localSheetId="3">#REF!</definedName>
    <definedName name="Std_C7" localSheetId="2">#REF!</definedName>
    <definedName name="Std_C7" localSheetId="1">#REF!</definedName>
    <definedName name="Std_C7">#REF!</definedName>
    <definedName name="STKGDE" localSheetId="4">#REF!</definedName>
    <definedName name="STKGDE" localSheetId="3">#REF!</definedName>
    <definedName name="STKGDE" localSheetId="2">#REF!</definedName>
    <definedName name="STKGDE" localSheetId="1">#REF!</definedName>
    <definedName name="STKGDE">#REF!</definedName>
    <definedName name="stowell" localSheetId="4">#REF!</definedName>
    <definedName name="stowell" localSheetId="3">#REF!</definedName>
    <definedName name="stowell" localSheetId="2">#REF!</definedName>
    <definedName name="stowell" localSheetId="1">#REF!</definedName>
    <definedName name="stowell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pid" localSheetId="3">#REF!</definedName>
    <definedName name="stupid" localSheetId="2">#REF!</definedName>
    <definedName name="stupid" localSheetId="1">#REF!</definedName>
    <definedName name="stupid">#REF!</definedName>
    <definedName name="su">#REF!</definedName>
    <definedName name="SubsGrowth" hidden="1">#REF!</definedName>
    <definedName name="sum" hidden="1">{#N/A,#N/A,FALSE,"VP";#N/A,#N/A,FALSE,"TREND"}</definedName>
    <definedName name="sum_1" hidden="1">{#N/A,#N/A,FALSE,"VP";#N/A,#N/A,FALSE,"TREND"}</definedName>
    <definedName name="sum_1_1" hidden="1">{#N/A,#N/A,FALSE,"VP";#N/A,#N/A,FALSE,"TREND"}</definedName>
    <definedName name="sum_1_2" hidden="1">{#N/A,#N/A,FALSE,"VP";#N/A,#N/A,FALSE,"TREND"}</definedName>
    <definedName name="sum_1_3" hidden="1">{#N/A,#N/A,FALSE,"VP";#N/A,#N/A,FALSE,"TREND"}</definedName>
    <definedName name="sum_2" hidden="1">{#N/A,#N/A,FALSE,"VP";#N/A,#N/A,FALSE,"TREND"}</definedName>
    <definedName name="sum_2_1" hidden="1">{#N/A,#N/A,FALSE,"VP";#N/A,#N/A,FALSE,"TREND"}</definedName>
    <definedName name="sum_2_2" hidden="1">{#N/A,#N/A,FALSE,"VP";#N/A,#N/A,FALSE,"TREND"}</definedName>
    <definedName name="sum_2_3" hidden="1">{#N/A,#N/A,FALSE,"VP";#N/A,#N/A,FALSE,"TREND"}</definedName>
    <definedName name="sum_3" hidden="1">{#N/A,#N/A,FALSE,"VP";#N/A,#N/A,FALSE,"TREND"}</definedName>
    <definedName name="sum_3_1" hidden="1">{#N/A,#N/A,FALSE,"VP";#N/A,#N/A,FALSE,"TREND"}</definedName>
    <definedName name="sum_3_2" hidden="1">{#N/A,#N/A,FALSE,"VP";#N/A,#N/A,FALSE,"TREND"}</definedName>
    <definedName name="sum_3_3" hidden="1">{#N/A,#N/A,FALSE,"VP";#N/A,#N/A,FALSE,"TREND"}</definedName>
    <definedName name="sum_4" hidden="1">{#N/A,#N/A,FALSE,"VP";#N/A,#N/A,FALSE,"TREND"}</definedName>
    <definedName name="sum_5" hidden="1">{#N/A,#N/A,FALSE,"VP";#N/A,#N/A,FALSE,"TREND"}</definedName>
    <definedName name="sum_NPV" localSheetId="4">#REF!</definedName>
    <definedName name="sum_NPV" localSheetId="3">#REF!</definedName>
    <definedName name="sum_NPV" localSheetId="2">#REF!</definedName>
    <definedName name="sum_NPV" localSheetId="1">#REF!</definedName>
    <definedName name="sum_NPV">#REF!</definedName>
    <definedName name="SUMMARY" localSheetId="4">#REF!</definedName>
    <definedName name="SUMMARY" localSheetId="3">#REF!</definedName>
    <definedName name="SUMMARY" localSheetId="2">#REF!</definedName>
    <definedName name="SUMMARY" localSheetId="1">#REF!</definedName>
    <definedName name="SUMMARY">#REF!</definedName>
    <definedName name="Summary_PL" localSheetId="4">#REF!</definedName>
    <definedName name="Summary_PL" localSheetId="3">#REF!</definedName>
    <definedName name="Summary_PL" localSheetId="2">#REF!</definedName>
    <definedName name="Summary_PL" localSheetId="1">#REF!</definedName>
    <definedName name="Summary_PL">#REF!</definedName>
    <definedName name="SUMMARYGGVA" localSheetId="4">#REF!</definedName>
    <definedName name="SUMMARYGGVA" localSheetId="3">#REF!</definedName>
    <definedName name="SUMMARYGGVA" localSheetId="2">#REF!</definedName>
    <definedName name="SUMMARYGGVA" localSheetId="1">#REF!</definedName>
    <definedName name="SUMMARYGGVA">#REF!</definedName>
    <definedName name="SUMMARYLGP2" localSheetId="4">#REF!</definedName>
    <definedName name="SUMMARYLGP2" localSheetId="3">#REF!</definedName>
    <definedName name="SUMMARYLGP2" localSheetId="2">#REF!</definedName>
    <definedName name="SUMMARYLGP2" localSheetId="1">#REF!</definedName>
    <definedName name="SUMMARYLGP2">#REF!</definedName>
    <definedName name="SV">#REF!</definedName>
    <definedName name="swaptionswitch">#REF!</definedName>
    <definedName name="swpheasant" localSheetId="4">#REF!</definedName>
    <definedName name="swpheasant" localSheetId="3">#REF!</definedName>
    <definedName name="swpheasant" localSheetId="2">#REF!</definedName>
    <definedName name="swpheasant" localSheetId="1">#REF!</definedName>
    <definedName name="swpheasant">#REF!</definedName>
    <definedName name="t" localSheetId="3">#REF!</definedName>
    <definedName name="t" localSheetId="2">#REF!</definedName>
    <definedName name="t" localSheetId="1">#REF!</definedName>
    <definedName name="t">#REF!</definedName>
    <definedName name="TableHeader" localSheetId="4">#REF!</definedName>
    <definedName name="TableHeader" localSheetId="3">#REF!</definedName>
    <definedName name="TableHeader" localSheetId="2">#REF!</definedName>
    <definedName name="TableHeader" localSheetId="1">#REF!</definedName>
    <definedName name="TableHeader">#REF!</definedName>
    <definedName name="TableHeaderII" localSheetId="4">#REF!</definedName>
    <definedName name="TableHeaderII" localSheetId="3">#REF!</definedName>
    <definedName name="TableHeaderII" localSheetId="2">#REF!</definedName>
    <definedName name="TableHeaderII" localSheetId="1">#REF!</definedName>
    <definedName name="TableHeaderII">#REF!</definedName>
    <definedName name="TableHeaderIII" localSheetId="4">#REF!</definedName>
    <definedName name="TableHeaderIII" localSheetId="3">#REF!</definedName>
    <definedName name="TableHeaderIII" localSheetId="2">#REF!</definedName>
    <definedName name="TableHeaderIII" localSheetId="1">#REF!</definedName>
    <definedName name="TableHeaderIII">#REF!</definedName>
    <definedName name="Tables" localSheetId="4">#REF!</definedName>
    <definedName name="Tables" localSheetId="3">#REF!</definedName>
    <definedName name="Tables" localSheetId="2">#REF!</definedName>
    <definedName name="Tables" localSheetId="1">#REF!</definedName>
    <definedName name="Tables">#REF!</definedName>
    <definedName name="TAX">0.0825</definedName>
    <definedName name="TaxRate_C1" localSheetId="3">#REF!</definedName>
    <definedName name="TaxRate_C1" localSheetId="2">#REF!</definedName>
    <definedName name="TaxRate_C1" localSheetId="1">#REF!</definedName>
    <definedName name="TaxRate_C1">#REF!</definedName>
    <definedName name="TaxYearEnd">#REF!</definedName>
    <definedName name="TBB">#REF!</definedName>
    <definedName name="TBCMP1">#REF!</definedName>
    <definedName name="TBCMP2">#REF!</definedName>
    <definedName name="TBCMPTITLE">#REF!</definedName>
    <definedName name="TBCOMP">#REF!</definedName>
    <definedName name="TBCOMPBAL">#REF!</definedName>
    <definedName name="TBCOMPPL">#REF!</definedName>
    <definedName name="Test" localSheetId="4">#REF!</definedName>
    <definedName name="Test" localSheetId="3">#REF!</definedName>
    <definedName name="Test" localSheetId="2">#REF!</definedName>
    <definedName name="Test" localSheetId="1">#REF!</definedName>
    <definedName name="Test">#REF!</definedName>
    <definedName name="test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2" hidden="1">{"INCOME",#N/A,FALSE,"ProNet";"VALUE",#N/A,FALSE,"ProNet"}</definedName>
    <definedName name="Test_3" hidden="1">{"INCOME",#N/A,FALSE,"ProNet";"VALUE",#N/A,FALSE,"ProNet"}</definedName>
    <definedName name="Test_4" hidden="1">{"INCOME",#N/A,FALSE,"ProNet";"VALUE",#N/A,FALSE,"ProNet"}</definedName>
    <definedName name="Test2" hidden="1">{"INCOME",#N/A,FALSE,"ProNet";"VALUE",#N/A,FALSE,"ProNet"}</definedName>
    <definedName name="Test2_1" hidden="1">{"INCOME",#N/A,FALSE,"ProNet";"VALUE",#N/A,FALSE,"ProNet"}</definedName>
    <definedName name="Test2_2" hidden="1">{"INCOME",#N/A,FALSE,"ProNet";"VALUE",#N/A,FALSE,"ProNet"}</definedName>
    <definedName name="Test2_3" hidden="1">{"INCOME",#N/A,FALSE,"ProNet";"VALUE",#N/A,FALSE,"ProNet"}</definedName>
    <definedName name="Test2_4" hidden="1">{"INCOME",#N/A,FALSE,"ProNet";"VALUE",#N/A,FALSE,"ProNet"}</definedName>
    <definedName name="Test3" hidden="1">{"INCOME",#N/A,FALSE,"ProNet";"VALUE",#N/A,FALSE,"ProNet"}</definedName>
    <definedName name="Test3_1" hidden="1">{"INCOME",#N/A,FALSE,"ProNet";"VALUE",#N/A,FALSE,"ProNet"}</definedName>
    <definedName name="Test3_2" hidden="1">{"INCOME",#N/A,FALSE,"ProNet";"VALUE",#N/A,FALSE,"ProNet"}</definedName>
    <definedName name="Test3_3" hidden="1">{"INCOME",#N/A,FALSE,"ProNet";"VALUE",#N/A,FALSE,"ProNet"}</definedName>
    <definedName name="Test3_4" hidden="1">{"INCOME",#N/A,FALSE,"ProNet";"VALUE",#N/A,FALSE,"ProNet"}</definedName>
    <definedName name="test4" hidden="1">{"CHART",#N/A,FALSE,"Arch Communications"}</definedName>
    <definedName name="test4_1" hidden="1">{"CHART",#N/A,FALSE,"Arch Communications"}</definedName>
    <definedName name="test4_2" hidden="1">{"CHART",#N/A,FALSE,"Arch Communications"}</definedName>
    <definedName name="test4_3" hidden="1">{"CHART",#N/A,FALSE,"Arch Communications"}</definedName>
    <definedName name="test4_4" hidden="1">{"CHART",#N/A,FALSE,"Arch Communications"}</definedName>
    <definedName name="TextFormat">#N/A</definedName>
    <definedName name="TextRefCopyRangeCount" hidden="1">38</definedName>
    <definedName name="TheName">#REF!</definedName>
    <definedName name="Thompson__Tx_Gulf_Coast" localSheetId="4">#REF!</definedName>
    <definedName name="Thompson__Tx_Gulf_Coast" localSheetId="3">#REF!</definedName>
    <definedName name="Thompson__Tx_Gulf_Coast" localSheetId="2">#REF!</definedName>
    <definedName name="Thompson__Tx_Gulf_Coast" localSheetId="1">#REF!</definedName>
    <definedName name="Thompson__Tx_Gulf_Coast">#REF!</definedName>
    <definedName name="TickerToNameOnEnter">#N/A</definedName>
    <definedName name="Timing">#REF!</definedName>
    <definedName name="TITLE">#REF!</definedName>
    <definedName name="title3">#REF!</definedName>
    <definedName name="top" hidden="1">{"Page1",#N/A,FALSE,"CompCo";"Page2",#N/A,FALSE,"CompCo"}</definedName>
    <definedName name="top_1" hidden="1">{"Page1",#N/A,FALSE,"CompCo";"Page2",#N/A,FALSE,"CompCo"}</definedName>
    <definedName name="top_1_1" hidden="1">{"Page1",#N/A,FALSE,"CompCo";"Page2",#N/A,FALSE,"CompCo"}</definedName>
    <definedName name="top_1_1_1" hidden="1">{"Page1",#N/A,FALSE,"CompCo";"Page2",#N/A,FALSE,"CompCo"}</definedName>
    <definedName name="top_1_1_2" hidden="1">{"Page1",#N/A,FALSE,"CompCo";"Page2",#N/A,FALSE,"CompCo"}</definedName>
    <definedName name="top_1_1_3" hidden="1">{"Page1",#N/A,FALSE,"CompCo";"Page2",#N/A,FALSE,"CompCo"}</definedName>
    <definedName name="top_1_2" hidden="1">{"Page1",#N/A,FALSE,"CompCo";"Page2",#N/A,FALSE,"CompCo"}</definedName>
    <definedName name="top_1_2_1" hidden="1">{"Page1",#N/A,FALSE,"CompCo";"Page2",#N/A,FALSE,"CompCo"}</definedName>
    <definedName name="top_1_2_2" hidden="1">{"Page1",#N/A,FALSE,"CompCo";"Page2",#N/A,FALSE,"CompCo"}</definedName>
    <definedName name="top_1_2_3" hidden="1">{"Page1",#N/A,FALSE,"CompCo";"Page2",#N/A,FALSE,"CompCo"}</definedName>
    <definedName name="top_1_3" hidden="1">{"Page1",#N/A,FALSE,"CompCo";"Page2",#N/A,FALSE,"CompCo"}</definedName>
    <definedName name="top_1_3_1" hidden="1">{"Page1",#N/A,FALSE,"CompCo";"Page2",#N/A,FALSE,"CompCo"}</definedName>
    <definedName name="top_1_3_2" hidden="1">{"Page1",#N/A,FALSE,"CompCo";"Page2",#N/A,FALSE,"CompCo"}</definedName>
    <definedName name="top_1_3_3" hidden="1">{"Page1",#N/A,FALSE,"CompCo";"Page2",#N/A,FALSE,"CompCo"}</definedName>
    <definedName name="top_1_4" hidden="1">{"Page1",#N/A,FALSE,"CompCo";"Page2",#N/A,FALSE,"CompCo"}</definedName>
    <definedName name="top_1_5" hidden="1">{"Page1",#N/A,FALSE,"CompCo";"Page2",#N/A,FALSE,"CompCo"}</definedName>
    <definedName name="top_2" hidden="1">{"Page1",#N/A,FALSE,"CompCo";"Page2",#N/A,FALSE,"CompCo"}</definedName>
    <definedName name="top_2_1" hidden="1">{"Page1",#N/A,FALSE,"CompCo";"Page2",#N/A,FALSE,"CompCo"}</definedName>
    <definedName name="top_2_2" hidden="1">{"Page1",#N/A,FALSE,"CompCo";"Page2",#N/A,FALSE,"CompCo"}</definedName>
    <definedName name="top_2_3" hidden="1">{"Page1",#N/A,FALSE,"CompCo";"Page2",#N/A,FALSE,"CompCo"}</definedName>
    <definedName name="top_3" hidden="1">{"Page1",#N/A,FALSE,"CompCo";"Page2",#N/A,FALSE,"CompCo"}</definedName>
    <definedName name="top_3_1" hidden="1">{"Page1",#N/A,FALSE,"CompCo";"Page2",#N/A,FALSE,"CompCo"}</definedName>
    <definedName name="top_3_2" hidden="1">{"Page1",#N/A,FALSE,"CompCo";"Page2",#N/A,FALSE,"CompCo"}</definedName>
    <definedName name="top_3_3" hidden="1">{"Page1",#N/A,FALSE,"CompCo";"Page2",#N/A,FALSE,"CompCo"}</definedName>
    <definedName name="top_4" hidden="1">{"Page1",#N/A,FALSE,"CompCo";"Page2",#N/A,FALSE,"CompCo"}</definedName>
    <definedName name="top_4_1" hidden="1">{"Page1",#N/A,FALSE,"CompCo";"Page2",#N/A,FALSE,"CompCo"}</definedName>
    <definedName name="top_4_2" hidden="1">{"Page1",#N/A,FALSE,"CompCo";"Page2",#N/A,FALSE,"CompCo"}</definedName>
    <definedName name="top_4_3" hidden="1">{"Page1",#N/A,FALSE,"CompCo";"Page2",#N/A,FALSE,"CompCo"}</definedName>
    <definedName name="top_5" hidden="1">{"Page1",#N/A,FALSE,"CompCo";"Page2",#N/A,FALSE,"CompCo"}</definedName>
    <definedName name="TOP_LEFT_CHARTAREA">#REF!</definedName>
    <definedName name="tosco" localSheetId="4">#REF!</definedName>
    <definedName name="tosco" localSheetId="3">#REF!</definedName>
    <definedName name="tosco" localSheetId="2">#REF!</definedName>
    <definedName name="tosco" localSheetId="1">#REF!</definedName>
    <definedName name="tosco">#REF!</definedName>
    <definedName name="Total_Mean">#REF!</definedName>
    <definedName name="Total_Mean_Logs">#REF!</definedName>
    <definedName name="Total_Risked_Mean">#REF!</definedName>
    <definedName name="Total_Risked_Var">#REF!</definedName>
    <definedName name="Total_Std_Dev">#REF!</definedName>
    <definedName name="Total_Var">#REF!</definedName>
    <definedName name="Total_Var_Logs">#REF!</definedName>
    <definedName name="TOTALS" localSheetId="2">#REF!</definedName>
    <definedName name="TOTALS" localSheetId="1">#REF!</definedName>
    <definedName name="TOTALS">#REF!</definedName>
    <definedName name="TotCapex00" localSheetId="4">#REF!</definedName>
    <definedName name="TotCapex00" localSheetId="3">#REF!</definedName>
    <definedName name="TotCapex00" localSheetId="2">#REF!</definedName>
    <definedName name="TotCapex00" localSheetId="1">#REF!</definedName>
    <definedName name="TotCapex00">#REF!</definedName>
    <definedName name="TotCapex01" localSheetId="4">#REF!</definedName>
    <definedName name="TotCapex01" localSheetId="3">#REF!</definedName>
    <definedName name="TotCapex01" localSheetId="2">#REF!</definedName>
    <definedName name="TotCapex01" localSheetId="1">#REF!</definedName>
    <definedName name="TotCapex01">#REF!</definedName>
    <definedName name="TotCapex02" localSheetId="4">#REF!</definedName>
    <definedName name="TotCapex02" localSheetId="3">#REF!</definedName>
    <definedName name="TotCapex02" localSheetId="2">#REF!</definedName>
    <definedName name="TotCapex02" localSheetId="1">#REF!</definedName>
    <definedName name="TotCapex02">#REF!</definedName>
    <definedName name="TotCapex03" localSheetId="4">#REF!</definedName>
    <definedName name="TotCapex03" localSheetId="3">#REF!</definedName>
    <definedName name="TotCapex03" localSheetId="2">#REF!</definedName>
    <definedName name="TotCapex03" localSheetId="1">#REF!</definedName>
    <definedName name="TotCapex03">#REF!</definedName>
    <definedName name="TotCapex04" localSheetId="4">#REF!</definedName>
    <definedName name="TotCapex04" localSheetId="3">#REF!</definedName>
    <definedName name="TotCapex04" localSheetId="2">#REF!</definedName>
    <definedName name="TotCapex04" localSheetId="1">#REF!</definedName>
    <definedName name="TotCapex04">#REF!</definedName>
    <definedName name="TotCapex05" localSheetId="4">#REF!</definedName>
    <definedName name="TotCapex05" localSheetId="3">#REF!</definedName>
    <definedName name="TotCapex05" localSheetId="2">#REF!</definedName>
    <definedName name="TotCapex05" localSheetId="1">#REF!</definedName>
    <definedName name="TotCapex05">#REF!</definedName>
    <definedName name="TotCapex06" localSheetId="4">#REF!</definedName>
    <definedName name="TotCapex06" localSheetId="3">#REF!</definedName>
    <definedName name="TotCapex06" localSheetId="2">#REF!</definedName>
    <definedName name="TotCapex06" localSheetId="1">#REF!</definedName>
    <definedName name="TotCapex06">#REF!</definedName>
    <definedName name="TotCapex07" localSheetId="4">#REF!</definedName>
    <definedName name="TotCapex07" localSheetId="3">#REF!</definedName>
    <definedName name="TotCapex07" localSheetId="2">#REF!</definedName>
    <definedName name="TotCapex07" localSheetId="1">#REF!</definedName>
    <definedName name="TotCapex07">#REF!</definedName>
    <definedName name="TotCapex08" localSheetId="4">#REF!</definedName>
    <definedName name="TotCapex08" localSheetId="3">#REF!</definedName>
    <definedName name="TotCapex08" localSheetId="2">#REF!</definedName>
    <definedName name="TotCapex08" localSheetId="1">#REF!</definedName>
    <definedName name="TotCapex08">#REF!</definedName>
    <definedName name="TotCapex09" localSheetId="4">#REF!</definedName>
    <definedName name="TotCapex09" localSheetId="3">#REF!</definedName>
    <definedName name="TotCapex09" localSheetId="2">#REF!</definedName>
    <definedName name="TotCapex09" localSheetId="1">#REF!</definedName>
    <definedName name="TotCapex09">#REF!</definedName>
    <definedName name="TotCapex10" localSheetId="4">#REF!</definedName>
    <definedName name="TotCapex10" localSheetId="3">#REF!</definedName>
    <definedName name="TotCapex10" localSheetId="2">#REF!</definedName>
    <definedName name="TotCapex10" localSheetId="1">#REF!</definedName>
    <definedName name="TotCapex10">#REF!</definedName>
    <definedName name="TotCapex99" localSheetId="4">#REF!</definedName>
    <definedName name="TotCapex99" localSheetId="3">#REF!</definedName>
    <definedName name="TotCapex99" localSheetId="2">#REF!</definedName>
    <definedName name="TotCapex99" localSheetId="1">#REF!</definedName>
    <definedName name="TotCapex99">#REF!</definedName>
    <definedName name="TotEqPDPBcfe00" localSheetId="4">#REF!</definedName>
    <definedName name="TotEqPDPBcfe00" localSheetId="3">#REF!</definedName>
    <definedName name="TotEqPDPBcfe00" localSheetId="2">#REF!</definedName>
    <definedName name="TotEqPDPBcfe00" localSheetId="1">#REF!</definedName>
    <definedName name="TotEqPDPBcfe00">#REF!</definedName>
    <definedName name="TotEqPDPBcfe01" localSheetId="4">#REF!</definedName>
    <definedName name="TotEqPDPBcfe01" localSheetId="3">#REF!</definedName>
    <definedName name="TotEqPDPBcfe01" localSheetId="2">#REF!</definedName>
    <definedName name="TotEqPDPBcfe01" localSheetId="1">#REF!</definedName>
    <definedName name="TotEqPDPBcfe01">#REF!</definedName>
    <definedName name="TotEqPDPBcfe02" localSheetId="4">#REF!</definedName>
    <definedName name="TotEqPDPBcfe02" localSheetId="3">#REF!</definedName>
    <definedName name="TotEqPDPBcfe02" localSheetId="2">#REF!</definedName>
    <definedName name="TotEqPDPBcfe02" localSheetId="1">#REF!</definedName>
    <definedName name="TotEqPDPBcfe02">#REF!</definedName>
    <definedName name="TotEqPDPBcfe03" localSheetId="4">#REF!</definedName>
    <definedName name="TotEqPDPBcfe03" localSheetId="3">#REF!</definedName>
    <definedName name="TotEqPDPBcfe03" localSheetId="2">#REF!</definedName>
    <definedName name="TotEqPDPBcfe03" localSheetId="1">#REF!</definedName>
    <definedName name="TotEqPDPBcfe03">#REF!</definedName>
    <definedName name="TotEqPDPBcfe04" localSheetId="4">#REF!</definedName>
    <definedName name="TotEqPDPBcfe04" localSheetId="3">#REF!</definedName>
    <definedName name="TotEqPDPBcfe04" localSheetId="2">#REF!</definedName>
    <definedName name="TotEqPDPBcfe04" localSheetId="1">#REF!</definedName>
    <definedName name="TotEqPDPBcfe04">#REF!</definedName>
    <definedName name="TotEqPDPBcfe05" localSheetId="4">#REF!</definedName>
    <definedName name="TotEqPDPBcfe05" localSheetId="3">#REF!</definedName>
    <definedName name="TotEqPDPBcfe05" localSheetId="2">#REF!</definedName>
    <definedName name="TotEqPDPBcfe05" localSheetId="1">#REF!</definedName>
    <definedName name="TotEqPDPBcfe05">#REF!</definedName>
    <definedName name="TotEqPDPBcfe06" localSheetId="4">#REF!</definedName>
    <definedName name="TotEqPDPBcfe06" localSheetId="3">#REF!</definedName>
    <definedName name="TotEqPDPBcfe06" localSheetId="2">#REF!</definedName>
    <definedName name="TotEqPDPBcfe06" localSheetId="1">#REF!</definedName>
    <definedName name="TotEqPDPBcfe06">#REF!</definedName>
    <definedName name="TotEqPDPBcfe07" localSheetId="4">#REF!</definedName>
    <definedName name="TotEqPDPBcfe07" localSheetId="3">#REF!</definedName>
    <definedName name="TotEqPDPBcfe07" localSheetId="2">#REF!</definedName>
    <definedName name="TotEqPDPBcfe07" localSheetId="1">#REF!</definedName>
    <definedName name="TotEqPDPBcfe07">#REF!</definedName>
    <definedName name="TotEqPDPBcfe08" localSheetId="4">#REF!</definedName>
    <definedName name="TotEqPDPBcfe08" localSheetId="3">#REF!</definedName>
    <definedName name="TotEqPDPBcfe08" localSheetId="2">#REF!</definedName>
    <definedName name="TotEqPDPBcfe08" localSheetId="1">#REF!</definedName>
    <definedName name="TotEqPDPBcfe08">#REF!</definedName>
    <definedName name="TotEqPDPBcfe09" localSheetId="4">#REF!</definedName>
    <definedName name="TotEqPDPBcfe09" localSheetId="3">#REF!</definedName>
    <definedName name="TotEqPDPBcfe09" localSheetId="2">#REF!</definedName>
    <definedName name="TotEqPDPBcfe09" localSheetId="1">#REF!</definedName>
    <definedName name="TotEqPDPBcfe09">#REF!</definedName>
    <definedName name="TotEqPDPBcfe10" localSheetId="4">#REF!</definedName>
    <definedName name="TotEqPDPBcfe10" localSheetId="3">#REF!</definedName>
    <definedName name="TotEqPDPBcfe10" localSheetId="2">#REF!</definedName>
    <definedName name="TotEqPDPBcfe10" localSheetId="1">#REF!</definedName>
    <definedName name="TotEqPDPBcfe10">#REF!</definedName>
    <definedName name="TotEqPDPBcfe99" localSheetId="4">#REF!</definedName>
    <definedName name="TotEqPDPBcfe99" localSheetId="3">#REF!</definedName>
    <definedName name="TotEqPDPBcfe99" localSheetId="2">#REF!</definedName>
    <definedName name="TotEqPDPBcfe99" localSheetId="1">#REF!</definedName>
    <definedName name="TotEqPDPBcfe99">#REF!</definedName>
    <definedName name="TotEqResBcfe00" localSheetId="4">#REF!</definedName>
    <definedName name="TotEqResBcfe00" localSheetId="3">#REF!</definedName>
    <definedName name="TotEqResBcfe00" localSheetId="2">#REF!</definedName>
    <definedName name="TotEqResBcfe00" localSheetId="1">#REF!</definedName>
    <definedName name="TotEqResBcfe00">#REF!</definedName>
    <definedName name="TotEqResBcfe01" localSheetId="4">#REF!</definedName>
    <definedName name="TotEqResBcfe01" localSheetId="3">#REF!</definedName>
    <definedName name="TotEqResBcfe01" localSheetId="2">#REF!</definedName>
    <definedName name="TotEqResBcfe01" localSheetId="1">#REF!</definedName>
    <definedName name="TotEqResBcfe01">#REF!</definedName>
    <definedName name="TotEqResBcfe02" localSheetId="4">#REF!</definedName>
    <definedName name="TotEqResBcfe02" localSheetId="3">#REF!</definedName>
    <definedName name="TotEqResBcfe02" localSheetId="2">#REF!</definedName>
    <definedName name="TotEqResBcfe02" localSheetId="1">#REF!</definedName>
    <definedName name="TotEqResBcfe02">#REF!</definedName>
    <definedName name="TotEqResBcfe03" localSheetId="4">#REF!</definedName>
    <definedName name="TotEqResBcfe03" localSheetId="3">#REF!</definedName>
    <definedName name="TotEqResBcfe03" localSheetId="2">#REF!</definedName>
    <definedName name="TotEqResBcfe03" localSheetId="1">#REF!</definedName>
    <definedName name="TotEqResBcfe03">#REF!</definedName>
    <definedName name="TotEqResBcfe04" localSheetId="4">#REF!</definedName>
    <definedName name="TotEqResBcfe04" localSheetId="3">#REF!</definedName>
    <definedName name="TotEqResBcfe04" localSheetId="2">#REF!</definedName>
    <definedName name="TotEqResBcfe04" localSheetId="1">#REF!</definedName>
    <definedName name="TotEqResBcfe04">#REF!</definedName>
    <definedName name="TotEqResBcfe05" localSheetId="4">#REF!</definedName>
    <definedName name="TotEqResBcfe05" localSheetId="3">#REF!</definedName>
    <definedName name="TotEqResBcfe05" localSheetId="2">#REF!</definedName>
    <definedName name="TotEqResBcfe05" localSheetId="1">#REF!</definedName>
    <definedName name="TotEqResBcfe05">#REF!</definedName>
    <definedName name="TotEqResBcfe06" localSheetId="4">#REF!</definedName>
    <definedName name="TotEqResBcfe06" localSheetId="3">#REF!</definedName>
    <definedName name="TotEqResBcfe06" localSheetId="2">#REF!</definedName>
    <definedName name="TotEqResBcfe06" localSheetId="1">#REF!</definedName>
    <definedName name="TotEqResBcfe06">#REF!</definedName>
    <definedName name="TotEqResBcfe07" localSheetId="4">#REF!</definedName>
    <definedName name="TotEqResBcfe07" localSheetId="3">#REF!</definedName>
    <definedName name="TotEqResBcfe07" localSheetId="2">#REF!</definedName>
    <definedName name="TotEqResBcfe07" localSheetId="1">#REF!</definedName>
    <definedName name="TotEqResBcfe07">#REF!</definedName>
    <definedName name="TotEqResBcfe08" localSheetId="4">#REF!</definedName>
    <definedName name="TotEqResBcfe08" localSheetId="3">#REF!</definedName>
    <definedName name="TotEqResBcfe08" localSheetId="2">#REF!</definedName>
    <definedName name="TotEqResBcfe08" localSheetId="1">#REF!</definedName>
    <definedName name="TotEqResBcfe08">#REF!</definedName>
    <definedName name="TotEqResBcfe09" localSheetId="4">#REF!</definedName>
    <definedName name="TotEqResBcfe09" localSheetId="3">#REF!</definedName>
    <definedName name="TotEqResBcfe09" localSheetId="2">#REF!</definedName>
    <definedName name="TotEqResBcfe09" localSheetId="1">#REF!</definedName>
    <definedName name="TotEqResBcfe09">#REF!</definedName>
    <definedName name="TotEqResBcfe10" localSheetId="4">#REF!</definedName>
    <definedName name="TotEqResBcfe10" localSheetId="3">#REF!</definedName>
    <definedName name="TotEqResBcfe10" localSheetId="2">#REF!</definedName>
    <definedName name="TotEqResBcfe10" localSheetId="1">#REF!</definedName>
    <definedName name="TotEqResBcfe10">#REF!</definedName>
    <definedName name="TotEqResBcfe99" localSheetId="4">#REF!</definedName>
    <definedName name="TotEqResBcfe99" localSheetId="3">#REF!</definedName>
    <definedName name="TotEqResBcfe99" localSheetId="2">#REF!</definedName>
    <definedName name="TotEqResBcfe99" localSheetId="1">#REF!</definedName>
    <definedName name="TotEqResBcfe99">#REF!</definedName>
    <definedName name="TotGasRes00" localSheetId="4">#REF!</definedName>
    <definedName name="TotGasRes00" localSheetId="3">#REF!</definedName>
    <definedName name="TotGasRes00" localSheetId="2">#REF!</definedName>
    <definedName name="TotGasRes00" localSheetId="1">#REF!</definedName>
    <definedName name="TotGasRes00">#REF!</definedName>
    <definedName name="TotGasRes01" localSheetId="4">#REF!</definedName>
    <definedName name="TotGasRes01" localSheetId="3">#REF!</definedName>
    <definedName name="TotGasRes01" localSheetId="2">#REF!</definedName>
    <definedName name="TotGasRes01" localSheetId="1">#REF!</definedName>
    <definedName name="TotGasRes01">#REF!</definedName>
    <definedName name="TotGasRes02" localSheetId="4">#REF!</definedName>
    <definedName name="TotGasRes02" localSheetId="3">#REF!</definedName>
    <definedName name="TotGasRes02" localSheetId="2">#REF!</definedName>
    <definedName name="TotGasRes02" localSheetId="1">#REF!</definedName>
    <definedName name="TotGasRes02">#REF!</definedName>
    <definedName name="TotGasRes03" localSheetId="4">#REF!</definedName>
    <definedName name="TotGasRes03" localSheetId="3">#REF!</definedName>
    <definedName name="TotGasRes03" localSheetId="2">#REF!</definedName>
    <definedName name="TotGasRes03" localSheetId="1">#REF!</definedName>
    <definedName name="TotGasRes03">#REF!</definedName>
    <definedName name="TotGasRes04" localSheetId="4">#REF!</definedName>
    <definedName name="TotGasRes04" localSheetId="3">#REF!</definedName>
    <definedName name="TotGasRes04" localSheetId="2">#REF!</definedName>
    <definedName name="TotGasRes04" localSheetId="1">#REF!</definedName>
    <definedName name="TotGasRes04">#REF!</definedName>
    <definedName name="TotGasRes05" localSheetId="4">#REF!</definedName>
    <definedName name="TotGasRes05" localSheetId="3">#REF!</definedName>
    <definedName name="TotGasRes05" localSheetId="2">#REF!</definedName>
    <definedName name="TotGasRes05" localSheetId="1">#REF!</definedName>
    <definedName name="TotGasRes05">#REF!</definedName>
    <definedName name="TotGasRes06" localSheetId="4">#REF!</definedName>
    <definedName name="TotGasRes06" localSheetId="3">#REF!</definedName>
    <definedName name="TotGasRes06" localSheetId="2">#REF!</definedName>
    <definedName name="TotGasRes06" localSheetId="1">#REF!</definedName>
    <definedName name="TotGasRes06">#REF!</definedName>
    <definedName name="TotGasRes07" localSheetId="4">#REF!</definedName>
    <definedName name="TotGasRes07" localSheetId="3">#REF!</definedName>
    <definedName name="TotGasRes07" localSheetId="2">#REF!</definedName>
    <definedName name="TotGasRes07" localSheetId="1">#REF!</definedName>
    <definedName name="TotGasRes07">#REF!</definedName>
    <definedName name="TotGasRes08" localSheetId="4">#REF!</definedName>
    <definedName name="TotGasRes08" localSheetId="3">#REF!</definedName>
    <definedName name="TotGasRes08" localSheetId="2">#REF!</definedName>
    <definedName name="TotGasRes08" localSheetId="1">#REF!</definedName>
    <definedName name="TotGasRes08">#REF!</definedName>
    <definedName name="TotGasRes09" localSheetId="4">#REF!</definedName>
    <definedName name="TotGasRes09" localSheetId="3">#REF!</definedName>
    <definedName name="TotGasRes09" localSheetId="2">#REF!</definedName>
    <definedName name="TotGasRes09" localSheetId="1">#REF!</definedName>
    <definedName name="TotGasRes09">#REF!</definedName>
    <definedName name="TotGasRes10" localSheetId="4">#REF!</definedName>
    <definedName name="TotGasRes10" localSheetId="3">#REF!</definedName>
    <definedName name="TotGasRes10" localSheetId="2">#REF!</definedName>
    <definedName name="TotGasRes10" localSheetId="1">#REF!</definedName>
    <definedName name="TotGasRes10">#REF!</definedName>
    <definedName name="TotGasRes99" localSheetId="4">#REF!</definedName>
    <definedName name="TotGasRes99" localSheetId="3">#REF!</definedName>
    <definedName name="TotGasRes99" localSheetId="2">#REF!</definedName>
    <definedName name="TotGasRes99" localSheetId="1">#REF!</definedName>
    <definedName name="TotGasRes99">#REF!</definedName>
    <definedName name="TotHedMMcfed00" localSheetId="4">#REF!</definedName>
    <definedName name="TotHedMMcfed00" localSheetId="3">#REF!</definedName>
    <definedName name="TotHedMMcfed00" localSheetId="2">#REF!</definedName>
    <definedName name="TotHedMMcfed00" localSheetId="1">#REF!</definedName>
    <definedName name="TotHedMMcfed00">#REF!</definedName>
    <definedName name="TotHedMMcfed01" localSheetId="4">#REF!</definedName>
    <definedName name="TotHedMMcfed01" localSheetId="3">#REF!</definedName>
    <definedName name="TotHedMMcfed01" localSheetId="2">#REF!</definedName>
    <definedName name="TotHedMMcfed01" localSheetId="1">#REF!</definedName>
    <definedName name="TotHedMMcfed01">#REF!</definedName>
    <definedName name="TotHedMMcfed02" localSheetId="4">#REF!</definedName>
    <definedName name="TotHedMMcfed02" localSheetId="3">#REF!</definedName>
    <definedName name="TotHedMMcfed02" localSheetId="2">#REF!</definedName>
    <definedName name="TotHedMMcfed02" localSheetId="1">#REF!</definedName>
    <definedName name="TotHedMMcfed02">#REF!</definedName>
    <definedName name="TotHedMMcfed03" localSheetId="4">#REF!</definedName>
    <definedName name="TotHedMMcfed03" localSheetId="3">#REF!</definedName>
    <definedName name="TotHedMMcfed03" localSheetId="2">#REF!</definedName>
    <definedName name="TotHedMMcfed03" localSheetId="1">#REF!</definedName>
    <definedName name="TotHedMMcfed03">#REF!</definedName>
    <definedName name="TotHedMMcfed04" localSheetId="4">#REF!</definedName>
    <definedName name="TotHedMMcfed04" localSheetId="3">#REF!</definedName>
    <definedName name="TotHedMMcfed04" localSheetId="2">#REF!</definedName>
    <definedName name="TotHedMMcfed04" localSheetId="1">#REF!</definedName>
    <definedName name="TotHedMMcfed04">#REF!</definedName>
    <definedName name="TotHedMMcfed05" localSheetId="4">#REF!</definedName>
    <definedName name="TotHedMMcfed05" localSheetId="3">#REF!</definedName>
    <definedName name="TotHedMMcfed05" localSheetId="2">#REF!</definedName>
    <definedName name="TotHedMMcfed05" localSheetId="1">#REF!</definedName>
    <definedName name="TotHedMMcfed05">#REF!</definedName>
    <definedName name="TotHedMMcfed06" localSheetId="4">#REF!</definedName>
    <definedName name="TotHedMMcfed06" localSheetId="3">#REF!</definedName>
    <definedName name="TotHedMMcfed06" localSheetId="2">#REF!</definedName>
    <definedName name="TotHedMMcfed06" localSheetId="1">#REF!</definedName>
    <definedName name="TotHedMMcfed06">#REF!</definedName>
    <definedName name="TotHedMMcfed07" localSheetId="4">#REF!</definedName>
    <definedName name="TotHedMMcfed07" localSheetId="3">#REF!</definedName>
    <definedName name="TotHedMMcfed07" localSheetId="2">#REF!</definedName>
    <definedName name="TotHedMMcfed07" localSheetId="1">#REF!</definedName>
    <definedName name="TotHedMMcfed07">#REF!</definedName>
    <definedName name="TotHedMMcfed08" localSheetId="4">#REF!</definedName>
    <definedName name="TotHedMMcfed08" localSheetId="3">#REF!</definedName>
    <definedName name="TotHedMMcfed08" localSheetId="2">#REF!</definedName>
    <definedName name="TotHedMMcfed08" localSheetId="1">#REF!</definedName>
    <definedName name="TotHedMMcfed08">#REF!</definedName>
    <definedName name="TotHedMMcfed09" localSheetId="4">#REF!</definedName>
    <definedName name="TotHedMMcfed09" localSheetId="3">#REF!</definedName>
    <definedName name="TotHedMMcfed09" localSheetId="2">#REF!</definedName>
    <definedName name="TotHedMMcfed09" localSheetId="1">#REF!</definedName>
    <definedName name="TotHedMMcfed09">#REF!</definedName>
    <definedName name="TotHedMMcfed10" localSheetId="4">#REF!</definedName>
    <definedName name="TotHedMMcfed10" localSheetId="3">#REF!</definedName>
    <definedName name="TotHedMMcfed10" localSheetId="2">#REF!</definedName>
    <definedName name="TotHedMMcfed10" localSheetId="1">#REF!</definedName>
    <definedName name="TotHedMMcfed10">#REF!</definedName>
    <definedName name="TotOilRes00" localSheetId="4">#REF!</definedName>
    <definedName name="TotOilRes00" localSheetId="3">#REF!</definedName>
    <definedName name="TotOilRes00" localSheetId="2">#REF!</definedName>
    <definedName name="TotOilRes00" localSheetId="1">#REF!</definedName>
    <definedName name="TotOilRes00">#REF!</definedName>
    <definedName name="TotOilRes01" localSheetId="4">#REF!</definedName>
    <definedName name="TotOilRes01" localSheetId="3">#REF!</definedName>
    <definedName name="TotOilRes01" localSheetId="2">#REF!</definedName>
    <definedName name="TotOilRes01" localSheetId="1">#REF!</definedName>
    <definedName name="TotOilRes01">#REF!</definedName>
    <definedName name="TotOilRes02" localSheetId="4">#REF!</definedName>
    <definedName name="TotOilRes02" localSheetId="3">#REF!</definedName>
    <definedName name="TotOilRes02" localSheetId="2">#REF!</definedName>
    <definedName name="TotOilRes02" localSheetId="1">#REF!</definedName>
    <definedName name="TotOilRes02">#REF!</definedName>
    <definedName name="TotOilRes03" localSheetId="4">#REF!</definedName>
    <definedName name="TotOilRes03" localSheetId="3">#REF!</definedName>
    <definedName name="TotOilRes03" localSheetId="2">#REF!</definedName>
    <definedName name="TotOilRes03" localSheetId="1">#REF!</definedName>
    <definedName name="TotOilRes03">#REF!</definedName>
    <definedName name="TotOilRes04" localSheetId="4">#REF!</definedName>
    <definedName name="TotOilRes04" localSheetId="3">#REF!</definedName>
    <definedName name="TotOilRes04" localSheetId="2">#REF!</definedName>
    <definedName name="TotOilRes04" localSheetId="1">#REF!</definedName>
    <definedName name="TotOilRes04">#REF!</definedName>
    <definedName name="TotOilRes05" localSheetId="4">#REF!</definedName>
    <definedName name="TotOilRes05" localSheetId="3">#REF!</definedName>
    <definedName name="TotOilRes05" localSheetId="2">#REF!</definedName>
    <definedName name="TotOilRes05" localSheetId="1">#REF!</definedName>
    <definedName name="TotOilRes05">#REF!</definedName>
    <definedName name="TotOilRes06" localSheetId="4">#REF!</definedName>
    <definedName name="TotOilRes06" localSheetId="3">#REF!</definedName>
    <definedName name="TotOilRes06" localSheetId="2">#REF!</definedName>
    <definedName name="TotOilRes06" localSheetId="1">#REF!</definedName>
    <definedName name="TotOilRes06">#REF!</definedName>
    <definedName name="TotOilRes07" localSheetId="4">#REF!</definedName>
    <definedName name="TotOilRes07" localSheetId="3">#REF!</definedName>
    <definedName name="TotOilRes07" localSheetId="2">#REF!</definedName>
    <definedName name="TotOilRes07" localSheetId="1">#REF!</definedName>
    <definedName name="TotOilRes07">#REF!</definedName>
    <definedName name="TotOilRes08" localSheetId="4">#REF!</definedName>
    <definedName name="TotOilRes08" localSheetId="3">#REF!</definedName>
    <definedName name="TotOilRes08" localSheetId="2">#REF!</definedName>
    <definedName name="TotOilRes08" localSheetId="1">#REF!</definedName>
    <definedName name="TotOilRes08">#REF!</definedName>
    <definedName name="TotOilRes09" localSheetId="4">#REF!</definedName>
    <definedName name="TotOilRes09" localSheetId="3">#REF!</definedName>
    <definedName name="TotOilRes09" localSheetId="2">#REF!</definedName>
    <definedName name="TotOilRes09" localSheetId="1">#REF!</definedName>
    <definedName name="TotOilRes09">#REF!</definedName>
    <definedName name="TotOilRes10" localSheetId="4">#REF!</definedName>
    <definedName name="TotOilRes10" localSheetId="3">#REF!</definedName>
    <definedName name="TotOilRes10" localSheetId="2">#REF!</definedName>
    <definedName name="TotOilRes10" localSheetId="1">#REF!</definedName>
    <definedName name="TotOilRes10">#REF!</definedName>
    <definedName name="TotOilRes99" localSheetId="4">#REF!</definedName>
    <definedName name="TotOilRes99" localSheetId="3">#REF!</definedName>
    <definedName name="TotOilRes99" localSheetId="2">#REF!</definedName>
    <definedName name="TotOilRes99" localSheetId="1">#REF!</definedName>
    <definedName name="TotOilRes99">#REF!</definedName>
    <definedName name="TotPDPBcfe01" localSheetId="4">#REF!</definedName>
    <definedName name="TotPDPBcfe01" localSheetId="3">#REF!</definedName>
    <definedName name="TotPDPBcfe01" localSheetId="2">#REF!</definedName>
    <definedName name="TotPDPBcfe01" localSheetId="1">#REF!</definedName>
    <definedName name="TotPDPBcfe01">#REF!</definedName>
    <definedName name="TotProdBcfe00" localSheetId="4">#REF!</definedName>
    <definedName name="TotProdBcfe00" localSheetId="3">#REF!</definedName>
    <definedName name="TotProdBcfe00" localSheetId="2">#REF!</definedName>
    <definedName name="TotProdBcfe00" localSheetId="1">#REF!</definedName>
    <definedName name="TotProdBcfe00">#REF!</definedName>
    <definedName name="TotProdBcfe01" localSheetId="4">#REF!</definedName>
    <definedName name="TotProdBcfe01" localSheetId="3">#REF!</definedName>
    <definedName name="TotProdBcfe01" localSheetId="2">#REF!</definedName>
    <definedName name="TotProdBcfe01" localSheetId="1">#REF!</definedName>
    <definedName name="TotProdBcfe01">#REF!</definedName>
    <definedName name="TotProdBcfe02" localSheetId="4">#REF!</definedName>
    <definedName name="TotProdBcfe02" localSheetId="3">#REF!</definedName>
    <definedName name="TotProdBcfe02" localSheetId="2">#REF!</definedName>
    <definedName name="TotProdBcfe02" localSheetId="1">#REF!</definedName>
    <definedName name="TotProdBcfe02">#REF!</definedName>
    <definedName name="TotProdBcfe03" localSheetId="4">#REF!</definedName>
    <definedName name="TotProdBcfe03" localSheetId="3">#REF!</definedName>
    <definedName name="TotProdBcfe03" localSheetId="2">#REF!</definedName>
    <definedName name="TotProdBcfe03" localSheetId="1">#REF!</definedName>
    <definedName name="TotProdBcfe03">#REF!</definedName>
    <definedName name="TotProdBcfe04" localSheetId="4">#REF!</definedName>
    <definedName name="TotProdBcfe04" localSheetId="3">#REF!</definedName>
    <definedName name="TotProdBcfe04" localSheetId="2">#REF!</definedName>
    <definedName name="TotProdBcfe04" localSheetId="1">#REF!</definedName>
    <definedName name="TotProdBcfe04">#REF!</definedName>
    <definedName name="TotProdBcfe05" localSheetId="4">#REF!</definedName>
    <definedName name="TotProdBcfe05" localSheetId="3">#REF!</definedName>
    <definedName name="TotProdBcfe05" localSheetId="2">#REF!</definedName>
    <definedName name="TotProdBcfe05" localSheetId="1">#REF!</definedName>
    <definedName name="TotProdBcfe05">#REF!</definedName>
    <definedName name="TotProdBcfe06" localSheetId="4">#REF!</definedName>
    <definedName name="TotProdBcfe06" localSheetId="3">#REF!</definedName>
    <definedName name="TotProdBcfe06" localSheetId="2">#REF!</definedName>
    <definedName name="TotProdBcfe06" localSheetId="1">#REF!</definedName>
    <definedName name="TotProdBcfe06">#REF!</definedName>
    <definedName name="TotProdBcfe07" localSheetId="4">#REF!</definedName>
    <definedName name="TotProdBcfe07" localSheetId="3">#REF!</definedName>
    <definedName name="TotProdBcfe07" localSheetId="2">#REF!</definedName>
    <definedName name="TotProdBcfe07" localSheetId="1">#REF!</definedName>
    <definedName name="TotProdBcfe07">#REF!</definedName>
    <definedName name="TotProdBcfe08" localSheetId="4">#REF!</definedName>
    <definedName name="TotProdBcfe08" localSheetId="3">#REF!</definedName>
    <definedName name="TotProdBcfe08" localSheetId="2">#REF!</definedName>
    <definedName name="TotProdBcfe08" localSheetId="1">#REF!</definedName>
    <definedName name="TotProdBcfe08">#REF!</definedName>
    <definedName name="TotProdBcfe09" localSheetId="4">#REF!</definedName>
    <definedName name="TotProdBcfe09" localSheetId="3">#REF!</definedName>
    <definedName name="TotProdBcfe09" localSheetId="2">#REF!</definedName>
    <definedName name="TotProdBcfe09" localSheetId="1">#REF!</definedName>
    <definedName name="TotProdBcfe09">#REF!</definedName>
    <definedName name="TotProdBcfe10" localSheetId="4">#REF!</definedName>
    <definedName name="TotProdBcfe10" localSheetId="3">#REF!</definedName>
    <definedName name="TotProdBcfe10" localSheetId="2">#REF!</definedName>
    <definedName name="TotProdBcfe10" localSheetId="1">#REF!</definedName>
    <definedName name="TotProdBcfe10">#REF!</definedName>
    <definedName name="TotProdBcfe99" localSheetId="4">#REF!</definedName>
    <definedName name="TotProdBcfe99" localSheetId="3">#REF!</definedName>
    <definedName name="TotProdBcfe99" localSheetId="2">#REF!</definedName>
    <definedName name="TotProdBcfe99" localSheetId="1">#REF!</definedName>
    <definedName name="TotProdBcfe99">#REF!</definedName>
    <definedName name="TotRateMMcfed00" localSheetId="4">#REF!</definedName>
    <definedName name="TotRateMMcfed00" localSheetId="3">#REF!</definedName>
    <definedName name="TotRateMMcfed00" localSheetId="2">#REF!</definedName>
    <definedName name="TotRateMMcfed00" localSheetId="1">#REF!</definedName>
    <definedName name="TotRateMMcfed00">#REF!</definedName>
    <definedName name="TotRateMMcfed01" localSheetId="4">#REF!</definedName>
    <definedName name="TotRateMMcfed01" localSheetId="3">#REF!</definedName>
    <definedName name="TotRateMMcfed01" localSheetId="2">#REF!</definedName>
    <definedName name="TotRateMMcfed01" localSheetId="1">#REF!</definedName>
    <definedName name="TotRateMMcfed01">#REF!</definedName>
    <definedName name="TotRateMMcfed02" localSheetId="4">#REF!</definedName>
    <definedName name="TotRateMMcfed02" localSheetId="3">#REF!</definedName>
    <definedName name="TotRateMMcfed02" localSheetId="2">#REF!</definedName>
    <definedName name="TotRateMMcfed02" localSheetId="1">#REF!</definedName>
    <definedName name="TotRateMMcfed02">#REF!</definedName>
    <definedName name="TotRateMMcfed03" localSheetId="4">#REF!</definedName>
    <definedName name="TotRateMMcfed03" localSheetId="3">#REF!</definedName>
    <definedName name="TotRateMMcfed03" localSheetId="2">#REF!</definedName>
    <definedName name="TotRateMMcfed03" localSheetId="1">#REF!</definedName>
    <definedName name="TotRateMMcfed03">#REF!</definedName>
    <definedName name="TotRateMMcfed04" localSheetId="4">#REF!</definedName>
    <definedName name="TotRateMMcfed04" localSheetId="3">#REF!</definedName>
    <definedName name="TotRateMMcfed04" localSheetId="2">#REF!</definedName>
    <definedName name="TotRateMMcfed04" localSheetId="1">#REF!</definedName>
    <definedName name="TotRateMMcfed04">#REF!</definedName>
    <definedName name="TotRateMMcfed05" localSheetId="4">#REF!</definedName>
    <definedName name="TotRateMMcfed05" localSheetId="3">#REF!</definedName>
    <definedName name="TotRateMMcfed05" localSheetId="2">#REF!</definedName>
    <definedName name="TotRateMMcfed05" localSheetId="1">#REF!</definedName>
    <definedName name="TotRateMMcfed05">#REF!</definedName>
    <definedName name="TotRateMMcfed06" localSheetId="4">#REF!</definedName>
    <definedName name="TotRateMMcfed06" localSheetId="3">#REF!</definedName>
    <definedName name="TotRateMMcfed06" localSheetId="2">#REF!</definedName>
    <definedName name="TotRateMMcfed06" localSheetId="1">#REF!</definedName>
    <definedName name="TotRateMMcfed06">#REF!</definedName>
    <definedName name="TotRateMMcfed07" localSheetId="4">#REF!</definedName>
    <definedName name="TotRateMMcfed07" localSheetId="3">#REF!</definedName>
    <definedName name="TotRateMMcfed07" localSheetId="2">#REF!</definedName>
    <definedName name="TotRateMMcfed07" localSheetId="1">#REF!</definedName>
    <definedName name="TotRateMMcfed07">#REF!</definedName>
    <definedName name="TotRateMMcfed08" localSheetId="4">#REF!</definedName>
    <definedName name="TotRateMMcfed08" localSheetId="3">#REF!</definedName>
    <definedName name="TotRateMMcfed08" localSheetId="2">#REF!</definedName>
    <definedName name="TotRateMMcfed08" localSheetId="1">#REF!</definedName>
    <definedName name="TotRateMMcfed08">#REF!</definedName>
    <definedName name="TotRateMMcfed09" localSheetId="4">#REF!</definedName>
    <definedName name="TotRateMMcfed09" localSheetId="3">#REF!</definedName>
    <definedName name="TotRateMMcfed09" localSheetId="2">#REF!</definedName>
    <definedName name="TotRateMMcfed09" localSheetId="1">#REF!</definedName>
    <definedName name="TotRateMMcfed09">#REF!</definedName>
    <definedName name="TotRateMMcfed10" localSheetId="4">#REF!</definedName>
    <definedName name="TotRateMMcfed10" localSheetId="3">#REF!</definedName>
    <definedName name="TotRateMMcfed10" localSheetId="2">#REF!</definedName>
    <definedName name="TotRateMMcfed10" localSheetId="1">#REF!</definedName>
    <definedName name="TotRateMMcfed10">#REF!</definedName>
    <definedName name="TotRateMMcfed99" localSheetId="4">#REF!</definedName>
    <definedName name="TotRateMMcfed99" localSheetId="3">#REF!</definedName>
    <definedName name="TotRateMMcfed99" localSheetId="2">#REF!</definedName>
    <definedName name="TotRateMMcfed99" localSheetId="1">#REF!</definedName>
    <definedName name="TotRateMMcfed99">#REF!</definedName>
    <definedName name="TransCost00" localSheetId="4">#REF!</definedName>
    <definedName name="TransCost00" localSheetId="3">#REF!</definedName>
    <definedName name="TransCost00" localSheetId="2">#REF!</definedName>
    <definedName name="TransCost00" localSheetId="1">#REF!</definedName>
    <definedName name="TransCost00">#REF!</definedName>
    <definedName name="TransCost01" localSheetId="4">#REF!</definedName>
    <definedName name="TransCost01" localSheetId="3">#REF!</definedName>
    <definedName name="TransCost01" localSheetId="2">#REF!</definedName>
    <definedName name="TransCost01" localSheetId="1">#REF!</definedName>
    <definedName name="TransCost01">#REF!</definedName>
    <definedName name="TransCost02" localSheetId="4">#REF!</definedName>
    <definedName name="TransCost02" localSheetId="3">#REF!</definedName>
    <definedName name="TransCost02" localSheetId="2">#REF!</definedName>
    <definedName name="TransCost02" localSheetId="1">#REF!</definedName>
    <definedName name="TransCost02">#REF!</definedName>
    <definedName name="TransCost03" localSheetId="4">#REF!</definedName>
    <definedName name="TransCost03" localSheetId="3">#REF!</definedName>
    <definedName name="TransCost03" localSheetId="2">#REF!</definedName>
    <definedName name="TransCost03" localSheetId="1">#REF!</definedName>
    <definedName name="TransCost03">#REF!</definedName>
    <definedName name="TransCost04" localSheetId="4">#REF!</definedName>
    <definedName name="TransCost04" localSheetId="3">#REF!</definedName>
    <definedName name="TransCost04" localSheetId="2">#REF!</definedName>
    <definedName name="TransCost04" localSheetId="1">#REF!</definedName>
    <definedName name="TransCost04">#REF!</definedName>
    <definedName name="TransCost05" localSheetId="4">#REF!</definedName>
    <definedName name="TransCost05" localSheetId="3">#REF!</definedName>
    <definedName name="TransCost05" localSheetId="2">#REF!</definedName>
    <definedName name="TransCost05" localSheetId="1">#REF!</definedName>
    <definedName name="TransCost05">#REF!</definedName>
    <definedName name="TransCost06" localSheetId="4">#REF!</definedName>
    <definedName name="TransCost06" localSheetId="3">#REF!</definedName>
    <definedName name="TransCost06" localSheetId="2">#REF!</definedName>
    <definedName name="TransCost06" localSheetId="1">#REF!</definedName>
    <definedName name="TransCost06">#REF!</definedName>
    <definedName name="TransCost07" localSheetId="4">#REF!</definedName>
    <definedName name="TransCost07" localSheetId="3">#REF!</definedName>
    <definedName name="TransCost07" localSheetId="2">#REF!</definedName>
    <definedName name="TransCost07" localSheetId="1">#REF!</definedName>
    <definedName name="TransCost07">#REF!</definedName>
    <definedName name="TransCost08" localSheetId="4">#REF!</definedName>
    <definedName name="TransCost08" localSheetId="3">#REF!</definedName>
    <definedName name="TransCost08" localSheetId="2">#REF!</definedName>
    <definedName name="TransCost08" localSheetId="1">#REF!</definedName>
    <definedName name="TransCost08">#REF!</definedName>
    <definedName name="TransCost09" localSheetId="4">#REF!</definedName>
    <definedName name="TransCost09" localSheetId="3">#REF!</definedName>
    <definedName name="TransCost09" localSheetId="2">#REF!</definedName>
    <definedName name="TransCost09" localSheetId="1">#REF!</definedName>
    <definedName name="TransCost09">#REF!</definedName>
    <definedName name="TransCost10" localSheetId="4">#REF!</definedName>
    <definedName name="TransCost10" localSheetId="3">#REF!</definedName>
    <definedName name="TransCost10" localSheetId="2">#REF!</definedName>
    <definedName name="TransCost10" localSheetId="1">#REF!</definedName>
    <definedName name="TransCost10">#REF!</definedName>
    <definedName name="TransCost99" localSheetId="4">#REF!</definedName>
    <definedName name="TransCost99" localSheetId="3">#REF!</definedName>
    <definedName name="TransCost99" localSheetId="2">#REF!</definedName>
    <definedName name="TransCost99" localSheetId="1">#REF!</definedName>
    <definedName name="TransCost99">#REF!</definedName>
    <definedName name="TransDiff">#REF!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tyr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UNC_GUR">#REF!</definedName>
    <definedName name="TruncMean">#REF!</definedName>
    <definedName name="TruncVariance">#REF!</definedName>
    <definedName name="Tulsa" hidden="1">{#N/A,#N/A,FALSE,"Report Data";#N/A,#N/A,FALSE,"COMP POOL";#N/A,#N/A,FALSE,"COMP POOL NB95";#N/A,#N/A,FALSE,"COMP POOL NB94"}</definedName>
    <definedName name="Tulsa_1" hidden="1">{#N/A,#N/A,FALSE,"Report Data";#N/A,#N/A,FALSE,"COMP POOL";#N/A,#N/A,FALSE,"COMP POOL NB95";#N/A,#N/A,FALSE,"COMP POOL NB94"}</definedName>
    <definedName name="Tulsa_1_1" hidden="1">{#N/A,#N/A,FALSE,"Report Data";#N/A,#N/A,FALSE,"COMP POOL";#N/A,#N/A,FALSE,"COMP POOL NB95";#N/A,#N/A,FALSE,"COMP POOL NB94"}</definedName>
    <definedName name="Tulsa_1_2" hidden="1">{#N/A,#N/A,FALSE,"Report Data";#N/A,#N/A,FALSE,"COMP POOL";#N/A,#N/A,FALSE,"COMP POOL NB95";#N/A,#N/A,FALSE,"COMP POOL NB94"}</definedName>
    <definedName name="Tulsa_1_3" hidden="1">{#N/A,#N/A,FALSE,"Report Data";#N/A,#N/A,FALSE,"COMP POOL";#N/A,#N/A,FALSE,"COMP POOL NB95";#N/A,#N/A,FALSE,"COMP POOL NB94"}</definedName>
    <definedName name="Tulsa_2" hidden="1">{#N/A,#N/A,FALSE,"Report Data";#N/A,#N/A,FALSE,"COMP POOL";#N/A,#N/A,FALSE,"COMP POOL NB95";#N/A,#N/A,FALSE,"COMP POOL NB94"}</definedName>
    <definedName name="Tulsa_2_1" hidden="1">{#N/A,#N/A,FALSE,"Report Data";#N/A,#N/A,FALSE,"COMP POOL";#N/A,#N/A,FALSE,"COMP POOL NB95";#N/A,#N/A,FALSE,"COMP POOL NB94"}</definedName>
    <definedName name="Tulsa_2_2" hidden="1">{#N/A,#N/A,FALSE,"Report Data";#N/A,#N/A,FALSE,"COMP POOL";#N/A,#N/A,FALSE,"COMP POOL NB95";#N/A,#N/A,FALSE,"COMP POOL NB94"}</definedName>
    <definedName name="Tulsa_2_3" hidden="1">{#N/A,#N/A,FALSE,"Report Data";#N/A,#N/A,FALSE,"COMP POOL";#N/A,#N/A,FALSE,"COMP POOL NB95";#N/A,#N/A,FALSE,"COMP POOL NB94"}</definedName>
    <definedName name="Tulsa_3" hidden="1">{#N/A,#N/A,FALSE,"Report Data";#N/A,#N/A,FALSE,"COMP POOL";#N/A,#N/A,FALSE,"COMP POOL NB95";#N/A,#N/A,FALSE,"COMP POOL NB94"}</definedName>
    <definedName name="Tulsa_3_1" hidden="1">{#N/A,#N/A,FALSE,"Report Data";#N/A,#N/A,FALSE,"COMP POOL";#N/A,#N/A,FALSE,"COMP POOL NB95";#N/A,#N/A,FALSE,"COMP POOL NB94"}</definedName>
    <definedName name="Tulsa_3_2" hidden="1">{#N/A,#N/A,FALSE,"Report Data";#N/A,#N/A,FALSE,"COMP POOL";#N/A,#N/A,FALSE,"COMP POOL NB95";#N/A,#N/A,FALSE,"COMP POOL NB94"}</definedName>
    <definedName name="Tulsa_3_3" hidden="1">{#N/A,#N/A,FALSE,"Report Data";#N/A,#N/A,FALSE,"COMP POOL";#N/A,#N/A,FALSE,"COMP POOL NB95";#N/A,#N/A,FALSE,"COMP POOL NB94"}</definedName>
    <definedName name="Tulsa_4" hidden="1">{#N/A,#N/A,FALSE,"Report Data";#N/A,#N/A,FALSE,"COMP POOL";#N/A,#N/A,FALSE,"COMP POOL NB95";#N/A,#N/A,FALSE,"COMP POOL NB94"}</definedName>
    <definedName name="Tulsa_5" hidden="1">{#N/A,#N/A,FALSE,"Report Data";#N/A,#N/A,FALSE,"COMP POOL";#N/A,#N/A,FALSE,"COMP POOL NB95";#N/A,#N/A,FALSE,"COMP POOL NB94"}</definedName>
    <definedName name="tuscaloosa" localSheetId="4">#REF!</definedName>
    <definedName name="tuscaloosa" localSheetId="3">#REF!</definedName>
    <definedName name="tuscaloosa" localSheetId="2">#REF!</definedName>
    <definedName name="tuscaloosa" localSheetId="1">#REF!</definedName>
    <definedName name="tuscaloosa">#REF!</definedName>
    <definedName name="txtAddlConsolCorps">#REF!</definedName>
    <definedName name="txtBoeFactor">#REF!</definedName>
    <definedName name="txtBudgetTypeDesc">#REF!</definedName>
    <definedName name="txtCorpName">#REF!</definedName>
    <definedName name="txtPctDecimals">#REF!</definedName>
    <definedName name="txtPeriods">#REF!</definedName>
    <definedName name="txtRatio">#REF!</definedName>
    <definedName name="txtRollupEntity">#REF!</definedName>
    <definedName name="txtRoyOverride">#REF!</definedName>
    <definedName name="tynes" localSheetId="4">#REF!</definedName>
    <definedName name="tynes" localSheetId="3">#REF!</definedName>
    <definedName name="tynes" localSheetId="2">#REF!</definedName>
    <definedName name="tynes" localSheetId="1">#REF!</definedName>
    <definedName name="tynes">#REF!</definedName>
    <definedName name="ugh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gh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ui" hidden="1">{"Total",#N/A,FALSE,"Total Proved";"PDP",#N/A,FALSE,"Total Proved";"PNP",#N/A,FALSE,"Total Proved";"PUD",#N/A,FALSE,"Total Proved"}</definedName>
    <definedName name="ui_1" hidden="1">{"Total",#N/A,FALSE,"Total Proved";"PDP",#N/A,FALSE,"Total Proved";"PNP",#N/A,FALSE,"Total Proved";"PUD",#N/A,FALSE,"Total Proved"}</definedName>
    <definedName name="ui_2" hidden="1">{"Total",#N/A,FALSE,"Total Proved";"PDP",#N/A,FALSE,"Total Proved";"PNP",#N/A,FALSE,"Total Proved";"PUD",#N/A,FALSE,"Total Proved"}</definedName>
    <definedName name="ui_3" hidden="1">{"Total",#N/A,FALSE,"Total Proved";"PDP",#N/A,FALSE,"Total Proved";"PNP",#N/A,FALSE,"Total Proved";"PUD",#N/A,FALSE,"Total Proved"}</definedName>
    <definedName name="ui_4" hidden="1">{"Total",#N/A,FALSE,"Total Proved";"PDP",#N/A,FALSE,"Total Proved";"PNP",#N/A,FALSE,"Total Proved";"PUD",#N/A,FALSE,"Total Proved"}</definedName>
    <definedName name="UNDEV">#N/A</definedName>
    <definedName name="UNI_AA_VERSION" hidden="1">"320.1.0"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  <definedName name="units">#REF!</definedName>
    <definedName name="USEqResBcfe00" localSheetId="4">#REF!</definedName>
    <definedName name="USEqResBcfe00" localSheetId="3">#REF!</definedName>
    <definedName name="USEqResBcfe00" localSheetId="2">#REF!</definedName>
    <definedName name="USEqResBcfe00" localSheetId="1">#REF!</definedName>
    <definedName name="USEqResBcfe00">#REF!</definedName>
    <definedName name="USEqResBcfe01" localSheetId="4">#REF!</definedName>
    <definedName name="USEqResBcfe01" localSheetId="3">#REF!</definedName>
    <definedName name="USEqResBcfe01" localSheetId="2">#REF!</definedName>
    <definedName name="USEqResBcfe01" localSheetId="1">#REF!</definedName>
    <definedName name="USEqResBcfe01">#REF!</definedName>
    <definedName name="USEqResBcfe02" localSheetId="4">#REF!</definedName>
    <definedName name="USEqResBcfe02" localSheetId="3">#REF!</definedName>
    <definedName name="USEqResBcfe02" localSheetId="2">#REF!</definedName>
    <definedName name="USEqResBcfe02" localSheetId="1">#REF!</definedName>
    <definedName name="USEqResBcfe02">#REF!</definedName>
    <definedName name="USEqResBcfe03" localSheetId="4">#REF!</definedName>
    <definedName name="USEqResBcfe03" localSheetId="3">#REF!</definedName>
    <definedName name="USEqResBcfe03" localSheetId="2">#REF!</definedName>
    <definedName name="USEqResBcfe03" localSheetId="1">#REF!</definedName>
    <definedName name="USEqResBcfe03">#REF!</definedName>
    <definedName name="USEqResBcfe04" localSheetId="4">#REF!</definedName>
    <definedName name="USEqResBcfe04" localSheetId="3">#REF!</definedName>
    <definedName name="USEqResBcfe04" localSheetId="2">#REF!</definedName>
    <definedName name="USEqResBcfe04" localSheetId="1">#REF!</definedName>
    <definedName name="USEqResBcfe04">#REF!</definedName>
    <definedName name="USEqResBcfe05" localSheetId="4">#REF!</definedName>
    <definedName name="USEqResBcfe05" localSheetId="3">#REF!</definedName>
    <definedName name="USEqResBcfe05" localSheetId="2">#REF!</definedName>
    <definedName name="USEqResBcfe05" localSheetId="1">#REF!</definedName>
    <definedName name="USEqResBcfe05">#REF!</definedName>
    <definedName name="USEqResBcfe06" localSheetId="4">#REF!</definedName>
    <definedName name="USEqResBcfe06" localSheetId="3">#REF!</definedName>
    <definedName name="USEqResBcfe06" localSheetId="2">#REF!</definedName>
    <definedName name="USEqResBcfe06" localSheetId="1">#REF!</definedName>
    <definedName name="USEqResBcfe06">#REF!</definedName>
    <definedName name="USEqResBcfe07" localSheetId="4">#REF!</definedName>
    <definedName name="USEqResBcfe07" localSheetId="3">#REF!</definedName>
    <definedName name="USEqResBcfe07" localSheetId="2">#REF!</definedName>
    <definedName name="USEqResBcfe07" localSheetId="1">#REF!</definedName>
    <definedName name="USEqResBcfe07">#REF!</definedName>
    <definedName name="USEqResBcfe08" localSheetId="4">#REF!</definedName>
    <definedName name="USEqResBcfe08" localSheetId="3">#REF!</definedName>
    <definedName name="USEqResBcfe08" localSheetId="2">#REF!</definedName>
    <definedName name="USEqResBcfe08" localSheetId="1">#REF!</definedName>
    <definedName name="USEqResBcfe08">#REF!</definedName>
    <definedName name="USEqResBcfe09" localSheetId="4">#REF!</definedName>
    <definedName name="USEqResBcfe09" localSheetId="3">#REF!</definedName>
    <definedName name="USEqResBcfe09" localSheetId="2">#REF!</definedName>
    <definedName name="USEqResBcfe09" localSheetId="1">#REF!</definedName>
    <definedName name="USEqResBcfe09">#REF!</definedName>
    <definedName name="USEqResBcfe10" localSheetId="4">#REF!</definedName>
    <definedName name="USEqResBcfe10" localSheetId="3">#REF!</definedName>
    <definedName name="USEqResBcfe10" localSheetId="2">#REF!</definedName>
    <definedName name="USEqResBcfe10" localSheetId="1">#REF!</definedName>
    <definedName name="USEqResBcfe10">#REF!</definedName>
    <definedName name="USEqResBcfe99" localSheetId="4">#REF!</definedName>
    <definedName name="USEqResBcfe99" localSheetId="3">#REF!</definedName>
    <definedName name="USEqResBcfe99" localSheetId="2">#REF!</definedName>
    <definedName name="USEqResBcfe99" localSheetId="1">#REF!</definedName>
    <definedName name="USEqResBcfe99">#REF!</definedName>
    <definedName name="USGasContract00" localSheetId="4">#REF!</definedName>
    <definedName name="USGasContract00" localSheetId="3">#REF!</definedName>
    <definedName name="USGasContract00" localSheetId="2">#REF!</definedName>
    <definedName name="USGasContract00" localSheetId="1">#REF!</definedName>
    <definedName name="USGasContract00">#REF!</definedName>
    <definedName name="USGasContract01" localSheetId="4">#REF!</definedName>
    <definedName name="USGasContract01" localSheetId="3">#REF!</definedName>
    <definedName name="USGasContract01" localSheetId="2">#REF!</definedName>
    <definedName name="USGasContract01" localSheetId="1">#REF!</definedName>
    <definedName name="USGasContract01">#REF!</definedName>
    <definedName name="USGasContract02" localSheetId="4">#REF!</definedName>
    <definedName name="USGasContract02" localSheetId="3">#REF!</definedName>
    <definedName name="USGasContract02" localSheetId="2">#REF!</definedName>
    <definedName name="USGasContract02" localSheetId="1">#REF!</definedName>
    <definedName name="USGasContract02">#REF!</definedName>
    <definedName name="USGasContract03" localSheetId="4">#REF!</definedName>
    <definedName name="USGasContract03" localSheetId="3">#REF!</definedName>
    <definedName name="USGasContract03" localSheetId="2">#REF!</definedName>
    <definedName name="USGasContract03" localSheetId="1">#REF!</definedName>
    <definedName name="USGasContract03">#REF!</definedName>
    <definedName name="USGasContract04" localSheetId="4">#REF!</definedName>
    <definedName name="USGasContract04" localSheetId="3">#REF!</definedName>
    <definedName name="USGasContract04" localSheetId="2">#REF!</definedName>
    <definedName name="USGasContract04" localSheetId="1">#REF!</definedName>
    <definedName name="USGasContract04">#REF!</definedName>
    <definedName name="USGasContract05" localSheetId="4">#REF!</definedName>
    <definedName name="USGasContract05" localSheetId="3">#REF!</definedName>
    <definedName name="USGasContract05" localSheetId="2">#REF!</definedName>
    <definedName name="USGasContract05" localSheetId="1">#REF!</definedName>
    <definedName name="USGasContract05">#REF!</definedName>
    <definedName name="USGasContract06" localSheetId="4">#REF!</definedName>
    <definedName name="USGasContract06" localSheetId="3">#REF!</definedName>
    <definedName name="USGasContract06" localSheetId="2">#REF!</definedName>
    <definedName name="USGasContract06" localSheetId="1">#REF!</definedName>
    <definedName name="USGasContract06">#REF!</definedName>
    <definedName name="USGasContract07" localSheetId="4">#REF!</definedName>
    <definedName name="USGasContract07" localSheetId="3">#REF!</definedName>
    <definedName name="USGasContract07" localSheetId="2">#REF!</definedName>
    <definedName name="USGasContract07" localSheetId="1">#REF!</definedName>
    <definedName name="USGasContract07">#REF!</definedName>
    <definedName name="USGasContract08" localSheetId="4">#REF!</definedName>
    <definedName name="USGasContract08" localSheetId="3">#REF!</definedName>
    <definedName name="USGasContract08" localSheetId="2">#REF!</definedName>
    <definedName name="USGasContract08" localSheetId="1">#REF!</definedName>
    <definedName name="USGasContract08">#REF!</definedName>
    <definedName name="USGasContract09" localSheetId="4">#REF!</definedName>
    <definedName name="USGasContract09" localSheetId="3">#REF!</definedName>
    <definedName name="USGasContract09" localSheetId="2">#REF!</definedName>
    <definedName name="USGasContract09" localSheetId="1">#REF!</definedName>
    <definedName name="USGasContract09">#REF!</definedName>
    <definedName name="USGasContract10" localSheetId="4">#REF!</definedName>
    <definedName name="USGasContract10" localSheetId="3">#REF!</definedName>
    <definedName name="USGasContract10" localSheetId="2">#REF!</definedName>
    <definedName name="USGasContract10" localSheetId="1">#REF!</definedName>
    <definedName name="USGasContract10">#REF!</definedName>
    <definedName name="USGasContract99" localSheetId="4">#REF!</definedName>
    <definedName name="USGasContract99" localSheetId="3">#REF!</definedName>
    <definedName name="USGasContract99" localSheetId="2">#REF!</definedName>
    <definedName name="USGasContract99" localSheetId="1">#REF!</definedName>
    <definedName name="USGasContract99">#REF!</definedName>
    <definedName name="USGasHed00" localSheetId="4">#REF!</definedName>
    <definedName name="USGasHed00" localSheetId="3">#REF!</definedName>
    <definedName name="USGasHed00" localSheetId="2">#REF!</definedName>
    <definedName name="USGasHed00" localSheetId="1">#REF!</definedName>
    <definedName name="USGasHed00">#REF!</definedName>
    <definedName name="USGasHed01" localSheetId="4">#REF!</definedName>
    <definedName name="USGasHed01" localSheetId="3">#REF!</definedName>
    <definedName name="USGasHed01" localSheetId="2">#REF!</definedName>
    <definedName name="USGasHed01" localSheetId="1">#REF!</definedName>
    <definedName name="USGasHed01">#REF!</definedName>
    <definedName name="USGasHed02" localSheetId="4">#REF!</definedName>
    <definedName name="USGasHed02" localSheetId="3">#REF!</definedName>
    <definedName name="USGasHed02" localSheetId="2">#REF!</definedName>
    <definedName name="USGasHed02" localSheetId="1">#REF!</definedName>
    <definedName name="USGasHed02">#REF!</definedName>
    <definedName name="USGasHed03" localSheetId="4">#REF!</definedName>
    <definedName name="USGasHed03" localSheetId="3">#REF!</definedName>
    <definedName name="USGasHed03" localSheetId="2">#REF!</definedName>
    <definedName name="USGasHed03" localSheetId="1">#REF!</definedName>
    <definedName name="USGasHed03">#REF!</definedName>
    <definedName name="USGasHed04" localSheetId="4">#REF!</definedName>
    <definedName name="USGasHed04" localSheetId="3">#REF!</definedName>
    <definedName name="USGasHed04" localSheetId="2">#REF!</definedName>
    <definedName name="USGasHed04" localSheetId="1">#REF!</definedName>
    <definedName name="USGasHed04">#REF!</definedName>
    <definedName name="USGasHed05" localSheetId="4">#REF!</definedName>
    <definedName name="USGasHed05" localSheetId="3">#REF!</definedName>
    <definedName name="USGasHed05" localSheetId="2">#REF!</definedName>
    <definedName name="USGasHed05" localSheetId="1">#REF!</definedName>
    <definedName name="USGasHed05">#REF!</definedName>
    <definedName name="USGasHed06" localSheetId="4">#REF!</definedName>
    <definedName name="USGasHed06" localSheetId="3">#REF!</definedName>
    <definedName name="USGasHed06" localSheetId="2">#REF!</definedName>
    <definedName name="USGasHed06" localSheetId="1">#REF!</definedName>
    <definedName name="USGasHed06">#REF!</definedName>
    <definedName name="USGasHed07" localSheetId="4">#REF!</definedName>
    <definedName name="USGasHed07" localSheetId="3">#REF!</definedName>
    <definedName name="USGasHed07" localSheetId="2">#REF!</definedName>
    <definedName name="USGasHed07" localSheetId="1">#REF!</definedName>
    <definedName name="USGasHed07">#REF!</definedName>
    <definedName name="USGasHed08" localSheetId="4">#REF!</definedName>
    <definedName name="USGasHed08" localSheetId="3">#REF!</definedName>
    <definedName name="USGasHed08" localSheetId="2">#REF!</definedName>
    <definedName name="USGasHed08" localSheetId="1">#REF!</definedName>
    <definedName name="USGasHed08">#REF!</definedName>
    <definedName name="USGasHed09" localSheetId="4">#REF!</definedName>
    <definedName name="USGasHed09" localSheetId="3">#REF!</definedName>
    <definedName name="USGasHed09" localSheetId="2">#REF!</definedName>
    <definedName name="USGasHed09" localSheetId="1">#REF!</definedName>
    <definedName name="USGasHed09">#REF!</definedName>
    <definedName name="USGasHed10" localSheetId="4">#REF!</definedName>
    <definedName name="USGasHed10" localSheetId="3">#REF!</definedName>
    <definedName name="USGasHed10" localSheetId="2">#REF!</definedName>
    <definedName name="USGasHed10" localSheetId="1">#REF!</definedName>
    <definedName name="USGasHed10">#REF!</definedName>
    <definedName name="USGasHed99" localSheetId="4">#REF!</definedName>
    <definedName name="USGasHed99" localSheetId="3">#REF!</definedName>
    <definedName name="USGasHed99" localSheetId="2">#REF!</definedName>
    <definedName name="USGasHed99" localSheetId="1">#REF!</definedName>
    <definedName name="USGasHed99">#REF!</definedName>
    <definedName name="USGasRate00" localSheetId="4">#REF!</definedName>
    <definedName name="USGasRate00" localSheetId="3">#REF!</definedName>
    <definedName name="USGasRate00" localSheetId="2">#REF!</definedName>
    <definedName name="USGasRate00" localSheetId="1">#REF!</definedName>
    <definedName name="USGasRate00">#REF!</definedName>
    <definedName name="USGasRate01" localSheetId="4">#REF!</definedName>
    <definedName name="USGasRate01" localSheetId="3">#REF!</definedName>
    <definedName name="USGasRate01" localSheetId="2">#REF!</definedName>
    <definedName name="USGasRate01" localSheetId="1">#REF!</definedName>
    <definedName name="USGasRate01">#REF!</definedName>
    <definedName name="USGasRate02" localSheetId="4">#REF!</definedName>
    <definedName name="USGasRate02" localSheetId="3">#REF!</definedName>
    <definedName name="USGasRate02" localSheetId="2">#REF!</definedName>
    <definedName name="USGasRate02" localSheetId="1">#REF!</definedName>
    <definedName name="USGasRate02">#REF!</definedName>
    <definedName name="USGasRate03" localSheetId="4">#REF!</definedName>
    <definedName name="USGasRate03" localSheetId="3">#REF!</definedName>
    <definedName name="USGasRate03" localSheetId="2">#REF!</definedName>
    <definedName name="USGasRate03" localSheetId="1">#REF!</definedName>
    <definedName name="USGasRate03">#REF!</definedName>
    <definedName name="USGasRate04" localSheetId="4">#REF!</definedName>
    <definedName name="USGasRate04" localSheetId="3">#REF!</definedName>
    <definedName name="USGasRate04" localSheetId="2">#REF!</definedName>
    <definedName name="USGasRate04" localSheetId="1">#REF!</definedName>
    <definedName name="USGasRate04">#REF!</definedName>
    <definedName name="USGasRate05" localSheetId="4">#REF!</definedName>
    <definedName name="USGasRate05" localSheetId="3">#REF!</definedName>
    <definedName name="USGasRate05" localSheetId="2">#REF!</definedName>
    <definedName name="USGasRate05" localSheetId="1">#REF!</definedName>
    <definedName name="USGasRate05">#REF!</definedName>
    <definedName name="USGasRate06" localSheetId="4">#REF!</definedName>
    <definedName name="USGasRate06" localSheetId="3">#REF!</definedName>
    <definedName name="USGasRate06" localSheetId="2">#REF!</definedName>
    <definedName name="USGasRate06" localSheetId="1">#REF!</definedName>
    <definedName name="USGasRate06">#REF!</definedName>
    <definedName name="USGasRate07" localSheetId="4">#REF!</definedName>
    <definedName name="USGasRate07" localSheetId="3">#REF!</definedName>
    <definedName name="USGasRate07" localSheetId="2">#REF!</definedName>
    <definedName name="USGasRate07" localSheetId="1">#REF!</definedName>
    <definedName name="USGasRate07">#REF!</definedName>
    <definedName name="USGasRate08" localSheetId="4">#REF!</definedName>
    <definedName name="USGasRate08" localSheetId="3">#REF!</definedName>
    <definedName name="USGasRate08" localSheetId="2">#REF!</definedName>
    <definedName name="USGasRate08" localSheetId="1">#REF!</definedName>
    <definedName name="USGasRate08">#REF!</definedName>
    <definedName name="USGasRate09" localSheetId="4">#REF!</definedName>
    <definedName name="USGasRate09" localSheetId="3">#REF!</definedName>
    <definedName name="USGasRate09" localSheetId="2">#REF!</definedName>
    <definedName name="USGasRate09" localSheetId="1">#REF!</definedName>
    <definedName name="USGasRate09">#REF!</definedName>
    <definedName name="USGasRate10" localSheetId="4">#REF!</definedName>
    <definedName name="USGasRate10" localSheetId="3">#REF!</definedName>
    <definedName name="USGasRate10" localSheetId="2">#REF!</definedName>
    <definedName name="USGasRate10" localSheetId="1">#REF!</definedName>
    <definedName name="USGasRate10">#REF!</definedName>
    <definedName name="USGasRate1Q00" localSheetId="4">#REF!</definedName>
    <definedName name="USGasRate1Q00" localSheetId="3">#REF!</definedName>
    <definedName name="USGasRate1Q00" localSheetId="2">#REF!</definedName>
    <definedName name="USGasRate1Q00" localSheetId="1">#REF!</definedName>
    <definedName name="USGasRate1Q00">#REF!</definedName>
    <definedName name="USGasRate1Q03" localSheetId="4">#REF!</definedName>
    <definedName name="USGasRate1Q03" localSheetId="3">#REF!</definedName>
    <definedName name="USGasRate1Q03" localSheetId="2">#REF!</definedName>
    <definedName name="USGasRate1Q03" localSheetId="1">#REF!</definedName>
    <definedName name="USGasRate1Q03">#REF!</definedName>
    <definedName name="USGasRate1Q04" localSheetId="4">#REF!</definedName>
    <definedName name="USGasRate1Q04" localSheetId="3">#REF!</definedName>
    <definedName name="USGasRate1Q04" localSheetId="2">#REF!</definedName>
    <definedName name="USGasRate1Q04" localSheetId="1">#REF!</definedName>
    <definedName name="USGasRate1Q04">#REF!</definedName>
    <definedName name="USGasRate1Q05" localSheetId="4">#REF!</definedName>
    <definedName name="USGasRate1Q05" localSheetId="3">#REF!</definedName>
    <definedName name="USGasRate1Q05" localSheetId="2">#REF!</definedName>
    <definedName name="USGasRate1Q05" localSheetId="1">#REF!</definedName>
    <definedName name="USGasRate1Q05">#REF!</definedName>
    <definedName name="USGasRate1Q06" localSheetId="4">#REF!</definedName>
    <definedName name="USGasRate1Q06" localSheetId="3">#REF!</definedName>
    <definedName name="USGasRate1Q06" localSheetId="2">#REF!</definedName>
    <definedName name="USGasRate1Q06" localSheetId="1">#REF!</definedName>
    <definedName name="USGasRate1Q06">#REF!</definedName>
    <definedName name="USGasRate1Q07" localSheetId="4">#REF!</definedName>
    <definedName name="USGasRate1Q07" localSheetId="3">#REF!</definedName>
    <definedName name="USGasRate1Q07" localSheetId="2">#REF!</definedName>
    <definedName name="USGasRate1Q07" localSheetId="1">#REF!</definedName>
    <definedName name="USGasRate1Q07">#REF!</definedName>
    <definedName name="USGasRate1Q08" localSheetId="4">#REF!</definedName>
    <definedName name="USGasRate1Q08" localSheetId="3">#REF!</definedName>
    <definedName name="USGasRate1Q08" localSheetId="2">#REF!</definedName>
    <definedName name="USGasRate1Q08" localSheetId="1">#REF!</definedName>
    <definedName name="USGasRate1Q08">#REF!</definedName>
    <definedName name="USGasRate1Q09" localSheetId="4">#REF!</definedName>
    <definedName name="USGasRate1Q09" localSheetId="3">#REF!</definedName>
    <definedName name="USGasRate1Q09" localSheetId="2">#REF!</definedName>
    <definedName name="USGasRate1Q09" localSheetId="1">#REF!</definedName>
    <definedName name="USGasRate1Q09">#REF!</definedName>
    <definedName name="USGasRate1Q10" localSheetId="4">#REF!</definedName>
    <definedName name="USGasRate1Q10" localSheetId="3">#REF!</definedName>
    <definedName name="USGasRate1Q10" localSheetId="2">#REF!</definedName>
    <definedName name="USGasRate1Q10" localSheetId="1">#REF!</definedName>
    <definedName name="USGasRate1Q10">#REF!</definedName>
    <definedName name="USGasRate2Q00" localSheetId="4">#REF!</definedName>
    <definedName name="USGasRate2Q00" localSheetId="3">#REF!</definedName>
    <definedName name="USGasRate2Q00" localSheetId="2">#REF!</definedName>
    <definedName name="USGasRate2Q00" localSheetId="1">#REF!</definedName>
    <definedName name="USGasRate2Q00">#REF!</definedName>
    <definedName name="USGasRate2Q03" localSheetId="4">#REF!</definedName>
    <definedName name="USGasRate2Q03" localSheetId="3">#REF!</definedName>
    <definedName name="USGasRate2Q03" localSheetId="2">#REF!</definedName>
    <definedName name="USGasRate2Q03" localSheetId="1">#REF!</definedName>
    <definedName name="USGasRate2Q03">#REF!</definedName>
    <definedName name="USGasRate2Q04" localSheetId="4">#REF!</definedName>
    <definedName name="USGasRate2Q04" localSheetId="3">#REF!</definedName>
    <definedName name="USGasRate2Q04" localSheetId="2">#REF!</definedName>
    <definedName name="USGasRate2Q04" localSheetId="1">#REF!</definedName>
    <definedName name="USGasRate2Q04">#REF!</definedName>
    <definedName name="USGasRate2Q05" localSheetId="4">#REF!</definedName>
    <definedName name="USGasRate2Q05" localSheetId="3">#REF!</definedName>
    <definedName name="USGasRate2Q05" localSheetId="2">#REF!</definedName>
    <definedName name="USGasRate2Q05" localSheetId="1">#REF!</definedName>
    <definedName name="USGasRate2Q05">#REF!</definedName>
    <definedName name="USGasRate2Q06" localSheetId="4">#REF!</definedName>
    <definedName name="USGasRate2Q06" localSheetId="3">#REF!</definedName>
    <definedName name="USGasRate2Q06" localSheetId="2">#REF!</definedName>
    <definedName name="USGasRate2Q06" localSheetId="1">#REF!</definedName>
    <definedName name="USGasRate2Q06">#REF!</definedName>
    <definedName name="USGasRate2Q07" localSheetId="4">#REF!</definedName>
    <definedName name="USGasRate2Q07" localSheetId="3">#REF!</definedName>
    <definedName name="USGasRate2Q07" localSheetId="2">#REF!</definedName>
    <definedName name="USGasRate2Q07" localSheetId="1">#REF!</definedName>
    <definedName name="USGasRate2Q07">#REF!</definedName>
    <definedName name="USGasRate2Q08" localSheetId="4">#REF!</definedName>
    <definedName name="USGasRate2Q08" localSheetId="3">#REF!</definedName>
    <definedName name="USGasRate2Q08" localSheetId="2">#REF!</definedName>
    <definedName name="USGasRate2Q08" localSheetId="1">#REF!</definedName>
    <definedName name="USGasRate2Q08">#REF!</definedName>
    <definedName name="USGasRate2Q09" localSheetId="4">#REF!</definedName>
    <definedName name="USGasRate2Q09" localSheetId="3">#REF!</definedName>
    <definedName name="USGasRate2Q09" localSheetId="2">#REF!</definedName>
    <definedName name="USGasRate2Q09" localSheetId="1">#REF!</definedName>
    <definedName name="USGasRate2Q09">#REF!</definedName>
    <definedName name="USGasRate2Q10" localSheetId="4">#REF!</definedName>
    <definedName name="USGasRate2Q10" localSheetId="3">#REF!</definedName>
    <definedName name="USGasRate2Q10" localSheetId="2">#REF!</definedName>
    <definedName name="USGasRate2Q10" localSheetId="1">#REF!</definedName>
    <definedName name="USGasRate2Q10">#REF!</definedName>
    <definedName name="USGasRate3Q00" localSheetId="4">#REF!</definedName>
    <definedName name="USGasRate3Q00" localSheetId="3">#REF!</definedName>
    <definedName name="USGasRate3Q00" localSheetId="2">#REF!</definedName>
    <definedName name="USGasRate3Q00" localSheetId="1">#REF!</definedName>
    <definedName name="USGasRate3Q00">#REF!</definedName>
    <definedName name="USGasRate3Q03" localSheetId="4">#REF!</definedName>
    <definedName name="USGasRate3Q03" localSheetId="3">#REF!</definedName>
    <definedName name="USGasRate3Q03" localSheetId="2">#REF!</definedName>
    <definedName name="USGasRate3Q03" localSheetId="1">#REF!</definedName>
    <definedName name="USGasRate3Q03">#REF!</definedName>
    <definedName name="USGasRate3Q04" localSheetId="4">#REF!</definedName>
    <definedName name="USGasRate3Q04" localSheetId="3">#REF!</definedName>
    <definedName name="USGasRate3Q04" localSheetId="2">#REF!</definedName>
    <definedName name="USGasRate3Q04" localSheetId="1">#REF!</definedName>
    <definedName name="USGasRate3Q04">#REF!</definedName>
    <definedName name="USGasRate3Q05" localSheetId="4">#REF!</definedName>
    <definedName name="USGasRate3Q05" localSheetId="3">#REF!</definedName>
    <definedName name="USGasRate3Q05" localSheetId="2">#REF!</definedName>
    <definedName name="USGasRate3Q05" localSheetId="1">#REF!</definedName>
    <definedName name="USGasRate3Q05">#REF!</definedName>
    <definedName name="USGasRate3Q06" localSheetId="4">#REF!</definedName>
    <definedName name="USGasRate3Q06" localSheetId="3">#REF!</definedName>
    <definedName name="USGasRate3Q06" localSheetId="2">#REF!</definedName>
    <definedName name="USGasRate3Q06" localSheetId="1">#REF!</definedName>
    <definedName name="USGasRate3Q06">#REF!</definedName>
    <definedName name="USGasRate3Q07" localSheetId="4">#REF!</definedName>
    <definedName name="USGasRate3Q07" localSheetId="3">#REF!</definedName>
    <definedName name="USGasRate3Q07" localSheetId="2">#REF!</definedName>
    <definedName name="USGasRate3Q07" localSheetId="1">#REF!</definedName>
    <definedName name="USGasRate3Q07">#REF!</definedName>
    <definedName name="USGasRate3Q08" localSheetId="4">#REF!</definedName>
    <definedName name="USGasRate3Q08" localSheetId="3">#REF!</definedName>
    <definedName name="USGasRate3Q08" localSheetId="2">#REF!</definedName>
    <definedName name="USGasRate3Q08" localSheetId="1">#REF!</definedName>
    <definedName name="USGasRate3Q08">#REF!</definedName>
    <definedName name="USGasRate3Q09" localSheetId="4">#REF!</definedName>
    <definedName name="USGasRate3Q09" localSheetId="3">#REF!</definedName>
    <definedName name="USGasRate3Q09" localSheetId="2">#REF!</definedName>
    <definedName name="USGasRate3Q09" localSheetId="1">#REF!</definedName>
    <definedName name="USGasRate3Q09">#REF!</definedName>
    <definedName name="USGasRate3Q10" localSheetId="4">#REF!</definedName>
    <definedName name="USGasRate3Q10" localSheetId="3">#REF!</definedName>
    <definedName name="USGasRate3Q10" localSheetId="2">#REF!</definedName>
    <definedName name="USGasRate3Q10" localSheetId="1">#REF!</definedName>
    <definedName name="USGasRate3Q10">#REF!</definedName>
    <definedName name="USGasRate4Q00" localSheetId="4">#REF!</definedName>
    <definedName name="USGasRate4Q00" localSheetId="3">#REF!</definedName>
    <definedName name="USGasRate4Q00" localSheetId="2">#REF!</definedName>
    <definedName name="USGasRate4Q00" localSheetId="1">#REF!</definedName>
    <definedName name="USGasRate4Q00">#REF!</definedName>
    <definedName name="USGasRate4Q03" localSheetId="4">#REF!</definedName>
    <definedName name="USGasRate4Q03" localSheetId="3">#REF!</definedName>
    <definedName name="USGasRate4Q03" localSheetId="2">#REF!</definedName>
    <definedName name="USGasRate4Q03" localSheetId="1">#REF!</definedName>
    <definedName name="USGasRate4Q03">#REF!</definedName>
    <definedName name="USGasRate4Q04" localSheetId="4">#REF!</definedName>
    <definedName name="USGasRate4Q04" localSheetId="3">#REF!</definedName>
    <definedName name="USGasRate4Q04" localSheetId="2">#REF!</definedName>
    <definedName name="USGasRate4Q04" localSheetId="1">#REF!</definedName>
    <definedName name="USGasRate4Q04">#REF!</definedName>
    <definedName name="USGasRate4Q05" localSheetId="4">#REF!</definedName>
    <definedName name="USGasRate4Q05" localSheetId="3">#REF!</definedName>
    <definedName name="USGasRate4Q05" localSheetId="2">#REF!</definedName>
    <definedName name="USGasRate4Q05" localSheetId="1">#REF!</definedName>
    <definedName name="USGasRate4Q05">#REF!</definedName>
    <definedName name="USGasRate4Q06" localSheetId="4">#REF!</definedName>
    <definedName name="USGasRate4Q06" localSheetId="3">#REF!</definedName>
    <definedName name="USGasRate4Q06" localSheetId="2">#REF!</definedName>
    <definedName name="USGasRate4Q06" localSheetId="1">#REF!</definedName>
    <definedName name="USGasRate4Q06">#REF!</definedName>
    <definedName name="USGasRate4Q07" localSheetId="4">#REF!</definedName>
    <definedName name="USGasRate4Q07" localSheetId="3">#REF!</definedName>
    <definedName name="USGasRate4Q07" localSheetId="2">#REF!</definedName>
    <definedName name="USGasRate4Q07" localSheetId="1">#REF!</definedName>
    <definedName name="USGasRate4Q07">#REF!</definedName>
    <definedName name="USGasRate4Q08" localSheetId="4">#REF!</definedName>
    <definedName name="USGasRate4Q08" localSheetId="3">#REF!</definedName>
    <definedName name="USGasRate4Q08" localSheetId="2">#REF!</definedName>
    <definedName name="USGasRate4Q08" localSheetId="1">#REF!</definedName>
    <definedName name="USGasRate4Q08">#REF!</definedName>
    <definedName name="USGasRate4Q09" localSheetId="4">#REF!</definedName>
    <definedName name="USGasRate4Q09" localSheetId="3">#REF!</definedName>
    <definedName name="USGasRate4Q09" localSheetId="2">#REF!</definedName>
    <definedName name="USGasRate4Q09" localSheetId="1">#REF!</definedName>
    <definedName name="USGasRate4Q09">#REF!</definedName>
    <definedName name="USGasRate4Q10" localSheetId="4">#REF!</definedName>
    <definedName name="USGasRate4Q10" localSheetId="3">#REF!</definedName>
    <definedName name="USGasRate4Q10" localSheetId="2">#REF!</definedName>
    <definedName name="USGasRate4Q10" localSheetId="1">#REF!</definedName>
    <definedName name="USGasRate4Q10">#REF!</definedName>
    <definedName name="USGasRate99" localSheetId="4">#REF!</definedName>
    <definedName name="USGasRate99" localSheetId="3">#REF!</definedName>
    <definedName name="USGasRate99" localSheetId="2">#REF!</definedName>
    <definedName name="USGasRate99" localSheetId="1">#REF!</definedName>
    <definedName name="USGasRate99">#REF!</definedName>
    <definedName name="USNGLRate02" localSheetId="4">#REF!</definedName>
    <definedName name="USNGLRate02" localSheetId="3">#REF!</definedName>
    <definedName name="USNGLRate02" localSheetId="2">#REF!</definedName>
    <definedName name="USNGLRate02" localSheetId="1">#REF!</definedName>
    <definedName name="USNGLRate02">#REF!</definedName>
    <definedName name="USNGLRate03" localSheetId="4">#REF!</definedName>
    <definedName name="USNGLRate03" localSheetId="3">#REF!</definedName>
    <definedName name="USNGLRate03" localSheetId="2">#REF!</definedName>
    <definedName name="USNGLRate03" localSheetId="1">#REF!</definedName>
    <definedName name="USNGLRate03">#REF!</definedName>
    <definedName name="USNGLRate04" localSheetId="4">#REF!</definedName>
    <definedName name="USNGLRate04" localSheetId="3">#REF!</definedName>
    <definedName name="USNGLRate04" localSheetId="2">#REF!</definedName>
    <definedName name="USNGLRate04" localSheetId="1">#REF!</definedName>
    <definedName name="USNGLRate04">#REF!</definedName>
    <definedName name="USNGLRate05" localSheetId="4">#REF!</definedName>
    <definedName name="USNGLRate05" localSheetId="3">#REF!</definedName>
    <definedName name="USNGLRate05" localSheetId="2">#REF!</definedName>
    <definedName name="USNGLRate05" localSheetId="1">#REF!</definedName>
    <definedName name="USNGLRate05">#REF!</definedName>
    <definedName name="USNGLRate06" localSheetId="4">#REF!</definedName>
    <definedName name="USNGLRate06" localSheetId="3">#REF!</definedName>
    <definedName name="USNGLRate06" localSheetId="2">#REF!</definedName>
    <definedName name="USNGLRate06" localSheetId="1">#REF!</definedName>
    <definedName name="USNGLRate06">#REF!</definedName>
    <definedName name="USNGLRate07" localSheetId="4">#REF!</definedName>
    <definedName name="USNGLRate07" localSheetId="3">#REF!</definedName>
    <definedName name="USNGLRate07" localSheetId="2">#REF!</definedName>
    <definedName name="USNGLRate07" localSheetId="1">#REF!</definedName>
    <definedName name="USNGLRate07">#REF!</definedName>
    <definedName name="USNGLRate08" localSheetId="4">#REF!</definedName>
    <definedName name="USNGLRate08" localSheetId="3">#REF!</definedName>
    <definedName name="USNGLRate08" localSheetId="2">#REF!</definedName>
    <definedName name="USNGLRate08" localSheetId="1">#REF!</definedName>
    <definedName name="USNGLRate08">#REF!</definedName>
    <definedName name="USNGLRate09" localSheetId="4">#REF!</definedName>
    <definedName name="USNGLRate09" localSheetId="3">#REF!</definedName>
    <definedName name="USNGLRate09" localSheetId="2">#REF!</definedName>
    <definedName name="USNGLRate09" localSheetId="1">#REF!</definedName>
    <definedName name="USNGLRate09">#REF!</definedName>
    <definedName name="USNGLRate10" localSheetId="4">#REF!</definedName>
    <definedName name="USNGLRate10" localSheetId="3">#REF!</definedName>
    <definedName name="USNGLRate10" localSheetId="2">#REF!</definedName>
    <definedName name="USNGLRate10" localSheetId="1">#REF!</definedName>
    <definedName name="USNGLRate10">#REF!</definedName>
    <definedName name="USOilContract00" localSheetId="4">#REF!</definedName>
    <definedName name="USOilContract00" localSheetId="3">#REF!</definedName>
    <definedName name="USOilContract00" localSheetId="2">#REF!</definedName>
    <definedName name="USOilContract00" localSheetId="1">#REF!</definedName>
    <definedName name="USOilContract00">#REF!</definedName>
    <definedName name="USOilContract01" localSheetId="4">#REF!</definedName>
    <definedName name="USOilContract01" localSheetId="3">#REF!</definedName>
    <definedName name="USOilContract01" localSheetId="2">#REF!</definedName>
    <definedName name="USOilContract01" localSheetId="1">#REF!</definedName>
    <definedName name="USOilContract01">#REF!</definedName>
    <definedName name="USOilContract02" localSheetId="4">#REF!</definedName>
    <definedName name="USOilContract02" localSheetId="3">#REF!</definedName>
    <definedName name="USOilContract02" localSheetId="2">#REF!</definedName>
    <definedName name="USOilContract02" localSheetId="1">#REF!</definedName>
    <definedName name="USOilContract02">#REF!</definedName>
    <definedName name="USOilContract03" localSheetId="4">#REF!</definedName>
    <definedName name="USOilContract03" localSheetId="3">#REF!</definedName>
    <definedName name="USOilContract03" localSheetId="2">#REF!</definedName>
    <definedName name="USOilContract03" localSheetId="1">#REF!</definedName>
    <definedName name="USOilContract03">#REF!</definedName>
    <definedName name="USOilContract04" localSheetId="4">#REF!</definedName>
    <definedName name="USOilContract04" localSheetId="3">#REF!</definedName>
    <definedName name="USOilContract04" localSheetId="2">#REF!</definedName>
    <definedName name="USOilContract04" localSheetId="1">#REF!</definedName>
    <definedName name="USOilContract04">#REF!</definedName>
    <definedName name="USOilContract05" localSheetId="4">#REF!</definedName>
    <definedName name="USOilContract05" localSheetId="3">#REF!</definedName>
    <definedName name="USOilContract05" localSheetId="2">#REF!</definedName>
    <definedName name="USOilContract05" localSheetId="1">#REF!</definedName>
    <definedName name="USOilContract05">#REF!</definedName>
    <definedName name="USOilContract06" localSheetId="4">#REF!</definedName>
    <definedName name="USOilContract06" localSheetId="3">#REF!</definedName>
    <definedName name="USOilContract06" localSheetId="2">#REF!</definedName>
    <definedName name="USOilContract06" localSheetId="1">#REF!</definedName>
    <definedName name="USOilContract06">#REF!</definedName>
    <definedName name="USOilContract07" localSheetId="4">#REF!</definedName>
    <definedName name="USOilContract07" localSheetId="3">#REF!</definedName>
    <definedName name="USOilContract07" localSheetId="2">#REF!</definedName>
    <definedName name="USOilContract07" localSheetId="1">#REF!</definedName>
    <definedName name="USOilContract07">#REF!</definedName>
    <definedName name="USOilContract08" localSheetId="4">#REF!</definedName>
    <definedName name="USOilContract08" localSheetId="3">#REF!</definedName>
    <definedName name="USOilContract08" localSheetId="2">#REF!</definedName>
    <definedName name="USOilContract08" localSheetId="1">#REF!</definedName>
    <definedName name="USOilContract08">#REF!</definedName>
    <definedName name="USOilContract09" localSheetId="4">#REF!</definedName>
    <definedName name="USOilContract09" localSheetId="3">#REF!</definedName>
    <definedName name="USOilContract09" localSheetId="2">#REF!</definedName>
    <definedName name="USOilContract09" localSheetId="1">#REF!</definedName>
    <definedName name="USOilContract09">#REF!</definedName>
    <definedName name="USOilContract10" localSheetId="4">#REF!</definedName>
    <definedName name="USOilContract10" localSheetId="3">#REF!</definedName>
    <definedName name="USOilContract10" localSheetId="2">#REF!</definedName>
    <definedName name="USOilContract10" localSheetId="1">#REF!</definedName>
    <definedName name="USOilContract10">#REF!</definedName>
    <definedName name="USOilContract99" localSheetId="4">#REF!</definedName>
    <definedName name="USOilContract99" localSheetId="3">#REF!</definedName>
    <definedName name="USOilContract99" localSheetId="2">#REF!</definedName>
    <definedName name="USOilContract99" localSheetId="1">#REF!</definedName>
    <definedName name="USOilContract99">#REF!</definedName>
    <definedName name="USOilHed00" localSheetId="4">#REF!</definedName>
    <definedName name="USOilHed00" localSheetId="3">#REF!</definedName>
    <definedName name="USOilHed00" localSheetId="2">#REF!</definedName>
    <definedName name="USOilHed00" localSheetId="1">#REF!</definedName>
    <definedName name="USOilHed00">#REF!</definedName>
    <definedName name="USOilHed01" localSheetId="4">#REF!</definedName>
    <definedName name="USOilHed01" localSheetId="3">#REF!</definedName>
    <definedName name="USOilHed01" localSheetId="2">#REF!</definedName>
    <definedName name="USOilHed01" localSheetId="1">#REF!</definedName>
    <definedName name="USOilHed01">#REF!</definedName>
    <definedName name="USOilHed02" localSheetId="4">#REF!</definedName>
    <definedName name="USOilHed02" localSheetId="3">#REF!</definedName>
    <definedName name="USOilHed02" localSheetId="2">#REF!</definedName>
    <definedName name="USOilHed02" localSheetId="1">#REF!</definedName>
    <definedName name="USOilHed02">#REF!</definedName>
    <definedName name="USOilHed03" localSheetId="4">#REF!</definedName>
    <definedName name="USOilHed03" localSheetId="3">#REF!</definedName>
    <definedName name="USOilHed03" localSheetId="2">#REF!</definedName>
    <definedName name="USOilHed03" localSheetId="1">#REF!</definedName>
    <definedName name="USOilHed03">#REF!</definedName>
    <definedName name="USOilHed04" localSheetId="4">#REF!</definedName>
    <definedName name="USOilHed04" localSheetId="3">#REF!</definedName>
    <definedName name="USOilHed04" localSheetId="2">#REF!</definedName>
    <definedName name="USOilHed04" localSheetId="1">#REF!</definedName>
    <definedName name="USOilHed04">#REF!</definedName>
    <definedName name="USOilHed05" localSheetId="4">#REF!</definedName>
    <definedName name="USOilHed05" localSheetId="3">#REF!</definedName>
    <definedName name="USOilHed05" localSheetId="2">#REF!</definedName>
    <definedName name="USOilHed05" localSheetId="1">#REF!</definedName>
    <definedName name="USOilHed05">#REF!</definedName>
    <definedName name="USOilHed06" localSheetId="4">#REF!</definedName>
    <definedName name="USOilHed06" localSheetId="3">#REF!</definedName>
    <definedName name="USOilHed06" localSheetId="2">#REF!</definedName>
    <definedName name="USOilHed06" localSheetId="1">#REF!</definedName>
    <definedName name="USOilHed06">#REF!</definedName>
    <definedName name="USOilHed07" localSheetId="4">#REF!</definedName>
    <definedName name="USOilHed07" localSheetId="3">#REF!</definedName>
    <definedName name="USOilHed07" localSheetId="2">#REF!</definedName>
    <definedName name="USOilHed07" localSheetId="1">#REF!</definedName>
    <definedName name="USOilHed07">#REF!</definedName>
    <definedName name="USOilHed08" localSheetId="4">#REF!</definedName>
    <definedName name="USOilHed08" localSheetId="3">#REF!</definedName>
    <definedName name="USOilHed08" localSheetId="2">#REF!</definedName>
    <definedName name="USOilHed08" localSheetId="1">#REF!</definedName>
    <definedName name="USOilHed08">#REF!</definedName>
    <definedName name="USOilHed09" localSheetId="4">#REF!</definedName>
    <definedName name="USOilHed09" localSheetId="3">#REF!</definedName>
    <definedName name="USOilHed09" localSheetId="2">#REF!</definedName>
    <definedName name="USOilHed09" localSheetId="1">#REF!</definedName>
    <definedName name="USOilHed09">#REF!</definedName>
    <definedName name="USOilHed10" localSheetId="4">#REF!</definedName>
    <definedName name="USOilHed10" localSheetId="3">#REF!</definedName>
    <definedName name="USOilHed10" localSheetId="2">#REF!</definedName>
    <definedName name="USOilHed10" localSheetId="1">#REF!</definedName>
    <definedName name="USOilHed10">#REF!</definedName>
    <definedName name="USOilHed99" localSheetId="4">#REF!</definedName>
    <definedName name="USOilHed99" localSheetId="3">#REF!</definedName>
    <definedName name="USOilHed99" localSheetId="2">#REF!</definedName>
    <definedName name="USOilHed99" localSheetId="1">#REF!</definedName>
    <definedName name="USOilHed99">#REF!</definedName>
    <definedName name="USOilRate00" localSheetId="4">#REF!</definedName>
    <definedName name="USOilRate00" localSheetId="3">#REF!</definedName>
    <definedName name="USOilRate00" localSheetId="2">#REF!</definedName>
    <definedName name="USOilRate00" localSheetId="1">#REF!</definedName>
    <definedName name="USOilRate00">#REF!</definedName>
    <definedName name="USOilRate01" localSheetId="4">#REF!</definedName>
    <definedName name="USOilRate01" localSheetId="3">#REF!</definedName>
    <definedName name="USOilRate01" localSheetId="2">#REF!</definedName>
    <definedName name="USOilRate01" localSheetId="1">#REF!</definedName>
    <definedName name="USOilRate01">#REF!</definedName>
    <definedName name="USOilRate02" localSheetId="4">#REF!</definedName>
    <definedName name="USOilRate02" localSheetId="3">#REF!</definedName>
    <definedName name="USOilRate02" localSheetId="2">#REF!</definedName>
    <definedName name="USOilRate02" localSheetId="1">#REF!</definedName>
    <definedName name="USOilRate02">#REF!</definedName>
    <definedName name="USOilRate03" localSheetId="4">#REF!</definedName>
    <definedName name="USOilRate03" localSheetId="3">#REF!</definedName>
    <definedName name="USOilRate03" localSheetId="2">#REF!</definedName>
    <definedName name="USOilRate03" localSheetId="1">#REF!</definedName>
    <definedName name="USOilRate03">#REF!</definedName>
    <definedName name="USOilRate04" localSheetId="4">#REF!</definedName>
    <definedName name="USOilRate04" localSheetId="3">#REF!</definedName>
    <definedName name="USOilRate04" localSheetId="2">#REF!</definedName>
    <definedName name="USOilRate04" localSheetId="1">#REF!</definedName>
    <definedName name="USOilRate04">#REF!</definedName>
    <definedName name="USOilRate05" localSheetId="4">#REF!</definedName>
    <definedName name="USOilRate05" localSheetId="3">#REF!</definedName>
    <definedName name="USOilRate05" localSheetId="2">#REF!</definedName>
    <definedName name="USOilRate05" localSheetId="1">#REF!</definedName>
    <definedName name="USOilRate05">#REF!</definedName>
    <definedName name="USOilRate06" localSheetId="4">#REF!</definedName>
    <definedName name="USOilRate06" localSheetId="3">#REF!</definedName>
    <definedName name="USOilRate06" localSheetId="2">#REF!</definedName>
    <definedName name="USOilRate06" localSheetId="1">#REF!</definedName>
    <definedName name="USOilRate06">#REF!</definedName>
    <definedName name="USOilRate07" localSheetId="4">#REF!</definedName>
    <definedName name="USOilRate07" localSheetId="3">#REF!</definedName>
    <definedName name="USOilRate07" localSheetId="2">#REF!</definedName>
    <definedName name="USOilRate07" localSheetId="1">#REF!</definedName>
    <definedName name="USOilRate07">#REF!</definedName>
    <definedName name="USOilRate08" localSheetId="4">#REF!</definedName>
    <definedName name="USOilRate08" localSheetId="3">#REF!</definedName>
    <definedName name="USOilRate08" localSheetId="2">#REF!</definedName>
    <definedName name="USOilRate08" localSheetId="1">#REF!</definedName>
    <definedName name="USOilRate08">#REF!</definedName>
    <definedName name="USOilRate09" localSheetId="4">#REF!</definedName>
    <definedName name="USOilRate09" localSheetId="3">#REF!</definedName>
    <definedName name="USOilRate09" localSheetId="2">#REF!</definedName>
    <definedName name="USOilRate09" localSheetId="1">#REF!</definedName>
    <definedName name="USOilRate09">#REF!</definedName>
    <definedName name="USOilRate10" localSheetId="4">#REF!</definedName>
    <definedName name="USOilRate10" localSheetId="3">#REF!</definedName>
    <definedName name="USOilRate10" localSheetId="2">#REF!</definedName>
    <definedName name="USOilRate10" localSheetId="1">#REF!</definedName>
    <definedName name="USOilRate10">#REF!</definedName>
    <definedName name="USOilRate99" localSheetId="4">#REF!</definedName>
    <definedName name="USOilRate99" localSheetId="3">#REF!</definedName>
    <definedName name="USOilRate99" localSheetId="2">#REF!</definedName>
    <definedName name="USOilRate99" localSheetId="1">#REF!</definedName>
    <definedName name="USOilRate99">#REF!</definedName>
    <definedName name="USTotRate02" localSheetId="4">#REF!</definedName>
    <definedName name="USTotRate02" localSheetId="3">#REF!</definedName>
    <definedName name="USTotRate02" localSheetId="2">#REF!</definedName>
    <definedName name="USTotRate02" localSheetId="1">#REF!</definedName>
    <definedName name="USTotRate02">#REF!</definedName>
    <definedName name="USTotRate03" localSheetId="4">#REF!</definedName>
    <definedName name="USTotRate03" localSheetId="3">#REF!</definedName>
    <definedName name="USTotRate03" localSheetId="2">#REF!</definedName>
    <definedName name="USTotRate03" localSheetId="1">#REF!</definedName>
    <definedName name="USTotRate03">#REF!</definedName>
    <definedName name="USTotRate04" localSheetId="4">#REF!</definedName>
    <definedName name="USTotRate04" localSheetId="3">#REF!</definedName>
    <definedName name="USTotRate04" localSheetId="2">#REF!</definedName>
    <definedName name="USTotRate04" localSheetId="1">#REF!</definedName>
    <definedName name="USTotRate04">#REF!</definedName>
    <definedName name="USTotRate05" localSheetId="4">#REF!</definedName>
    <definedName name="USTotRate05" localSheetId="3">#REF!</definedName>
    <definedName name="USTotRate05" localSheetId="2">#REF!</definedName>
    <definedName name="USTotRate05" localSheetId="1">#REF!</definedName>
    <definedName name="USTotRate05">#REF!</definedName>
    <definedName name="USTotRate06" localSheetId="4">#REF!</definedName>
    <definedName name="USTotRate06" localSheetId="3">#REF!</definedName>
    <definedName name="USTotRate06" localSheetId="2">#REF!</definedName>
    <definedName name="USTotRate06" localSheetId="1">#REF!</definedName>
    <definedName name="USTotRate06">#REF!</definedName>
    <definedName name="USTotRate07" localSheetId="4">#REF!</definedName>
    <definedName name="USTotRate07" localSheetId="3">#REF!</definedName>
    <definedName name="USTotRate07" localSheetId="2">#REF!</definedName>
    <definedName name="USTotRate07" localSheetId="1">#REF!</definedName>
    <definedName name="USTotRate07">#REF!</definedName>
    <definedName name="USTotRate08" localSheetId="4">#REF!</definedName>
    <definedName name="USTotRate08" localSheetId="3">#REF!</definedName>
    <definedName name="USTotRate08" localSheetId="2">#REF!</definedName>
    <definedName name="USTotRate08" localSheetId="1">#REF!</definedName>
    <definedName name="USTotRate08">#REF!</definedName>
    <definedName name="USTotRate09" localSheetId="4">#REF!</definedName>
    <definedName name="USTotRate09" localSheetId="3">#REF!</definedName>
    <definedName name="USTotRate09" localSheetId="2">#REF!</definedName>
    <definedName name="USTotRate09" localSheetId="1">#REF!</definedName>
    <definedName name="USTotRate09">#REF!</definedName>
    <definedName name="USTotRate10" localSheetId="4">#REF!</definedName>
    <definedName name="USTotRate10" localSheetId="3">#REF!</definedName>
    <definedName name="USTotRate10" localSheetId="2">#REF!</definedName>
    <definedName name="USTotRate10" localSheetId="1">#REF!</definedName>
    <definedName name="USTotRate10">#REF!</definedName>
    <definedName name="v" hidden="1">{#N/A,#N/A,FALSE,"Output";#N/A,#N/A,FALSE,"Cover Sheet";#N/A,#N/A,FALSE,"Current Mkt. Projections"}</definedName>
    <definedName name="v_1" hidden="1">{#N/A,#N/A,FALSE,"Output";#N/A,#N/A,FALSE,"Cover Sheet";#N/A,#N/A,FALSE,"Current Mkt. Projections"}</definedName>
    <definedName name="v_1_1" hidden="1">{#N/A,#N/A,FALSE,"Output";#N/A,#N/A,FALSE,"Cover Sheet";#N/A,#N/A,FALSE,"Current Mkt. Projections"}</definedName>
    <definedName name="v_1_2" hidden="1">{#N/A,#N/A,FALSE,"Output";#N/A,#N/A,FALSE,"Cover Sheet";#N/A,#N/A,FALSE,"Current Mkt. Projections"}</definedName>
    <definedName name="v_1_3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2_1" hidden="1">{#N/A,#N/A,FALSE,"Output";#N/A,#N/A,FALSE,"Cover Sheet";#N/A,#N/A,FALSE,"Current Mkt. Projections"}</definedName>
    <definedName name="v_2_2" hidden="1">{#N/A,#N/A,FALSE,"Output";#N/A,#N/A,FALSE,"Cover Sheet";#N/A,#N/A,FALSE,"Current Mkt. Projections"}</definedName>
    <definedName name="v_2_3" hidden="1">{#N/A,#N/A,FALSE,"Output";#N/A,#N/A,FALSE,"Cover Sheet";#N/A,#N/A,FALSE,"Current Mkt. Projections"}</definedName>
    <definedName name="v_3" hidden="1">{#N/A,#N/A,FALSE,"Output";#N/A,#N/A,FALSE,"Cover Sheet";#N/A,#N/A,FALSE,"Current Mkt. Projections"}</definedName>
    <definedName name="v_3_1" hidden="1">{#N/A,#N/A,FALSE,"Output";#N/A,#N/A,FALSE,"Cover Sheet";#N/A,#N/A,FALSE,"Current Mkt. Projections"}</definedName>
    <definedName name="v_3_2" hidden="1">{#N/A,#N/A,FALSE,"Output";#N/A,#N/A,FALSE,"Cover Sheet";#N/A,#N/A,FALSE,"Current Mkt. Projections"}</definedName>
    <definedName name="v_3_3" hidden="1">{#N/A,#N/A,FALSE,"Output";#N/A,#N/A,FALSE,"Cover Sheet";#N/A,#N/A,FALSE,"Current Mkt. Projections"}</definedName>
    <definedName name="v_4" hidden="1">{#N/A,#N/A,FALSE,"Output";#N/A,#N/A,FALSE,"Cover Sheet";#N/A,#N/A,FALSE,"Current Mkt. Projections"}</definedName>
    <definedName name="v_5" hidden="1">{#N/A,#N/A,FALSE,"Output";#N/A,#N/A,FALSE,"Cover Sheet";#N/A,#N/A,FALSE,"Current Mkt. Projections"}</definedName>
    <definedName name="vaffas" hidden="1">{#N/A,#N/A,FALSE,"New-RegularBevel";#N/A,#N/A,FALSE,"Optiva-Optiva2";#N/A,#N/A,FALSE,"Cathlon-Monoblok";#N/A,#N/A,FALSE,"Stylets"}</definedName>
    <definedName name="vaffas_1" hidden="1">{#N/A,#N/A,FALSE,"New-RegularBevel";#N/A,#N/A,FALSE,"Optiva-Optiva2";#N/A,#N/A,FALSE,"Cathlon-Monoblok";#N/A,#N/A,FALSE,"Stylets"}</definedName>
    <definedName name="vaffas_1_1" hidden="1">{#N/A,#N/A,FALSE,"New-RegularBevel";#N/A,#N/A,FALSE,"Optiva-Optiva2";#N/A,#N/A,FALSE,"Cathlon-Monoblok";#N/A,#N/A,FALSE,"Stylets"}</definedName>
    <definedName name="vaffas_1_2" hidden="1">{#N/A,#N/A,FALSE,"New-RegularBevel";#N/A,#N/A,FALSE,"Optiva-Optiva2";#N/A,#N/A,FALSE,"Cathlon-Monoblok";#N/A,#N/A,FALSE,"Stylets"}</definedName>
    <definedName name="vaffas_1_3" hidden="1">{#N/A,#N/A,FALSE,"New-RegularBevel";#N/A,#N/A,FALSE,"Optiva-Optiva2";#N/A,#N/A,FALSE,"Cathlon-Monoblok";#N/A,#N/A,FALSE,"Stylets"}</definedName>
    <definedName name="vaffas_2" hidden="1">{#N/A,#N/A,FALSE,"New-RegularBevel";#N/A,#N/A,FALSE,"Optiva-Optiva2";#N/A,#N/A,FALSE,"Cathlon-Monoblok";#N/A,#N/A,FALSE,"Stylets"}</definedName>
    <definedName name="vaffas_2_1" hidden="1">{#N/A,#N/A,FALSE,"New-RegularBevel";#N/A,#N/A,FALSE,"Optiva-Optiva2";#N/A,#N/A,FALSE,"Cathlon-Monoblok";#N/A,#N/A,FALSE,"Stylets"}</definedName>
    <definedName name="vaffas_2_2" hidden="1">{#N/A,#N/A,FALSE,"New-RegularBevel";#N/A,#N/A,FALSE,"Optiva-Optiva2";#N/A,#N/A,FALSE,"Cathlon-Monoblok";#N/A,#N/A,FALSE,"Stylets"}</definedName>
    <definedName name="vaffas_2_3" hidden="1">{#N/A,#N/A,FALSE,"New-RegularBevel";#N/A,#N/A,FALSE,"Optiva-Optiva2";#N/A,#N/A,FALSE,"Cathlon-Monoblok";#N/A,#N/A,FALSE,"Stylets"}</definedName>
    <definedName name="vaffas_3" hidden="1">{#N/A,#N/A,FALSE,"New-RegularBevel";#N/A,#N/A,FALSE,"Optiva-Optiva2";#N/A,#N/A,FALSE,"Cathlon-Monoblok";#N/A,#N/A,FALSE,"Stylets"}</definedName>
    <definedName name="vaffas_3_1" hidden="1">{#N/A,#N/A,FALSE,"New-RegularBevel";#N/A,#N/A,FALSE,"Optiva-Optiva2";#N/A,#N/A,FALSE,"Cathlon-Monoblok";#N/A,#N/A,FALSE,"Stylets"}</definedName>
    <definedName name="vaffas_3_2" hidden="1">{#N/A,#N/A,FALSE,"New-RegularBevel";#N/A,#N/A,FALSE,"Optiva-Optiva2";#N/A,#N/A,FALSE,"Cathlon-Monoblok";#N/A,#N/A,FALSE,"Stylets"}</definedName>
    <definedName name="vaffas_3_3" hidden="1">{#N/A,#N/A,FALSE,"New-RegularBevel";#N/A,#N/A,FALSE,"Optiva-Optiva2";#N/A,#N/A,FALSE,"Cathlon-Monoblok";#N/A,#N/A,FALSE,"Stylets"}</definedName>
    <definedName name="vaffas_4" hidden="1">{#N/A,#N/A,FALSE,"New-RegularBevel";#N/A,#N/A,FALSE,"Optiva-Optiva2";#N/A,#N/A,FALSE,"Cathlon-Monoblok";#N/A,#N/A,FALSE,"Stylets"}</definedName>
    <definedName name="vaffas_5" hidden="1">{#N/A,#N/A,FALSE,"New-RegularBevel";#N/A,#N/A,FALSE,"Optiva-Optiva2";#N/A,#N/A,FALSE,"Cathlon-Monoblok";#N/A,#N/A,FALSE,"Stylets"}</definedName>
    <definedName name="Valuation_Method">#REF!</definedName>
    <definedName name="Value" localSheetId="3">#REF!</definedName>
    <definedName name="Value" localSheetId="2">#REF!</definedName>
    <definedName name="Value" localSheetId="1">#REF!</definedName>
    <definedName name="Value">#REF!</definedName>
    <definedName name="VIDEOCHARTINV" localSheetId="4">#REF!</definedName>
    <definedName name="VIDEOCHARTINV" localSheetId="3">#REF!</definedName>
    <definedName name="VIDEOCHARTINV" localSheetId="2">#REF!</definedName>
    <definedName name="VIDEOCHARTINV" localSheetId="1">#REF!</definedName>
    <definedName name="VIDEOCHARTINV">#REF!</definedName>
    <definedName name="VOGEL">#REF!</definedName>
    <definedName name="VOID" localSheetId="2">#REF!</definedName>
    <definedName name="VOID" localSheetId="1">#REF!</definedName>
    <definedName name="VOID">#REF!</definedName>
    <definedName name="VONBR" localSheetId="2">#REF!</definedName>
    <definedName name="VONBR" localSheetId="1">#REF!</definedName>
    <definedName name="VONBR">#REF!</definedName>
    <definedName name="VOUCHER">#N/A</definedName>
    <definedName name="vvvv" hidden="1">{#N/A,#N/A,FALSE,"New-RegularBevel";#N/A,#N/A,FALSE,"Optiva-Optiva2";#N/A,#N/A,FALSE,"Cathlon-Monoblok";#N/A,#N/A,FALSE,"Stylets"}</definedName>
    <definedName name="vvvv_1" hidden="1">{#N/A,#N/A,FALSE,"New-RegularBevel";#N/A,#N/A,FALSE,"Optiva-Optiva2";#N/A,#N/A,FALSE,"Cathlon-Monoblok";#N/A,#N/A,FALSE,"Stylets"}</definedName>
    <definedName name="vvvv_1_1" hidden="1">{#N/A,#N/A,FALSE,"New-RegularBevel";#N/A,#N/A,FALSE,"Optiva-Optiva2";#N/A,#N/A,FALSE,"Cathlon-Monoblok";#N/A,#N/A,FALSE,"Stylets"}</definedName>
    <definedName name="vvvv_1_2" hidden="1">{#N/A,#N/A,FALSE,"New-RegularBevel";#N/A,#N/A,FALSE,"Optiva-Optiva2";#N/A,#N/A,FALSE,"Cathlon-Monoblok";#N/A,#N/A,FALSE,"Stylets"}</definedName>
    <definedName name="vvvv_1_3" hidden="1">{#N/A,#N/A,FALSE,"New-RegularBevel";#N/A,#N/A,FALSE,"Optiva-Optiva2";#N/A,#N/A,FALSE,"Cathlon-Monoblok";#N/A,#N/A,FALSE,"Stylets"}</definedName>
    <definedName name="vvvv_2" hidden="1">{#N/A,#N/A,FALSE,"New-RegularBevel";#N/A,#N/A,FALSE,"Optiva-Optiva2";#N/A,#N/A,FALSE,"Cathlon-Monoblok";#N/A,#N/A,FALSE,"Stylets"}</definedName>
    <definedName name="vvvv_2_1" hidden="1">{#N/A,#N/A,FALSE,"New-RegularBevel";#N/A,#N/A,FALSE,"Optiva-Optiva2";#N/A,#N/A,FALSE,"Cathlon-Monoblok";#N/A,#N/A,FALSE,"Stylets"}</definedName>
    <definedName name="vvvv_2_2" hidden="1">{#N/A,#N/A,FALSE,"New-RegularBevel";#N/A,#N/A,FALSE,"Optiva-Optiva2";#N/A,#N/A,FALSE,"Cathlon-Monoblok";#N/A,#N/A,FALSE,"Stylets"}</definedName>
    <definedName name="vvvv_2_3" hidden="1">{#N/A,#N/A,FALSE,"New-RegularBevel";#N/A,#N/A,FALSE,"Optiva-Optiva2";#N/A,#N/A,FALSE,"Cathlon-Monoblok";#N/A,#N/A,FALSE,"Stylets"}</definedName>
    <definedName name="vvvv_3" hidden="1">{#N/A,#N/A,FALSE,"New-RegularBevel";#N/A,#N/A,FALSE,"Optiva-Optiva2";#N/A,#N/A,FALSE,"Cathlon-Monoblok";#N/A,#N/A,FALSE,"Stylets"}</definedName>
    <definedName name="vvvv_3_1" hidden="1">{#N/A,#N/A,FALSE,"New-RegularBevel";#N/A,#N/A,FALSE,"Optiva-Optiva2";#N/A,#N/A,FALSE,"Cathlon-Monoblok";#N/A,#N/A,FALSE,"Stylets"}</definedName>
    <definedName name="vvvv_3_2" hidden="1">{#N/A,#N/A,FALSE,"New-RegularBevel";#N/A,#N/A,FALSE,"Optiva-Optiva2";#N/A,#N/A,FALSE,"Cathlon-Monoblok";#N/A,#N/A,FALSE,"Stylets"}</definedName>
    <definedName name="vvvv_3_3" hidden="1">{#N/A,#N/A,FALSE,"New-RegularBevel";#N/A,#N/A,FALSE,"Optiva-Optiva2";#N/A,#N/A,FALSE,"Cathlon-Monoblok";#N/A,#N/A,FALSE,"Stylets"}</definedName>
    <definedName name="vvvv_4" hidden="1">{#N/A,#N/A,FALSE,"New-RegularBevel";#N/A,#N/A,FALSE,"Optiva-Optiva2";#N/A,#N/A,FALSE,"Cathlon-Monoblok";#N/A,#N/A,FALSE,"Stylets"}</definedName>
    <definedName name="vvvv_5" hidden="1">{#N/A,#N/A,FALSE,"New-RegularBevel";#N/A,#N/A,FALSE,"Optiva-Optiva2";#N/A,#N/A,FALSE,"Cathlon-Monoblok";#N/A,#N/A,FALSE,"Stylets"}</definedName>
    <definedName name="vvvvv" hidden="1">{#N/A,#N/A,FALSE,"Costi per Gruppo ";#N/A,#N/A,FALSE,"New-RegularBevel";#N/A,#N/A,FALSE,"Optiva-Optiva2";#N/A,#N/A,FALSE,"Cathlon-Monoblok";#N/A,#N/A,FALSE,"Stylets";#N/A,#N/A,FALSE,"Totali"}</definedName>
    <definedName name="vvvvv_1" hidden="1">{#N/A,#N/A,FALSE,"Costi per Gruppo ";#N/A,#N/A,FALSE,"New-RegularBevel";#N/A,#N/A,FALSE,"Optiva-Optiva2";#N/A,#N/A,FALSE,"Cathlon-Monoblok";#N/A,#N/A,FALSE,"Stylets";#N/A,#N/A,FALSE,"Totali"}</definedName>
    <definedName name="vvvvv_1_1" hidden="1">{#N/A,#N/A,FALSE,"Costi per Gruppo ";#N/A,#N/A,FALSE,"New-RegularBevel";#N/A,#N/A,FALSE,"Optiva-Optiva2";#N/A,#N/A,FALSE,"Cathlon-Monoblok";#N/A,#N/A,FALSE,"Stylets";#N/A,#N/A,FALSE,"Totali"}</definedName>
    <definedName name="vvvvv_1_2" hidden="1">{#N/A,#N/A,FALSE,"Costi per Gruppo ";#N/A,#N/A,FALSE,"New-RegularBevel";#N/A,#N/A,FALSE,"Optiva-Optiva2";#N/A,#N/A,FALSE,"Cathlon-Monoblok";#N/A,#N/A,FALSE,"Stylets";#N/A,#N/A,FALSE,"Totali"}</definedName>
    <definedName name="vvvvv_1_3" hidden="1">{#N/A,#N/A,FALSE,"Costi per Gruppo ";#N/A,#N/A,FALSE,"New-RegularBevel";#N/A,#N/A,FALSE,"Optiva-Optiva2";#N/A,#N/A,FALSE,"Cathlon-Monoblok";#N/A,#N/A,FALSE,"Stylets";#N/A,#N/A,FALSE,"Totali"}</definedName>
    <definedName name="vvvvv_2" hidden="1">{#N/A,#N/A,FALSE,"Costi per Gruppo ";#N/A,#N/A,FALSE,"New-RegularBevel";#N/A,#N/A,FALSE,"Optiva-Optiva2";#N/A,#N/A,FALSE,"Cathlon-Monoblok";#N/A,#N/A,FALSE,"Stylets";#N/A,#N/A,FALSE,"Totali"}</definedName>
    <definedName name="vvvvv_2_1" hidden="1">{#N/A,#N/A,FALSE,"Costi per Gruppo ";#N/A,#N/A,FALSE,"New-RegularBevel";#N/A,#N/A,FALSE,"Optiva-Optiva2";#N/A,#N/A,FALSE,"Cathlon-Monoblok";#N/A,#N/A,FALSE,"Stylets";#N/A,#N/A,FALSE,"Totali"}</definedName>
    <definedName name="vvvvv_2_2" hidden="1">{#N/A,#N/A,FALSE,"Costi per Gruppo ";#N/A,#N/A,FALSE,"New-RegularBevel";#N/A,#N/A,FALSE,"Optiva-Optiva2";#N/A,#N/A,FALSE,"Cathlon-Monoblok";#N/A,#N/A,FALSE,"Stylets";#N/A,#N/A,FALSE,"Totali"}</definedName>
    <definedName name="vvvvv_2_3" hidden="1">{#N/A,#N/A,FALSE,"Costi per Gruppo ";#N/A,#N/A,FALSE,"New-RegularBevel";#N/A,#N/A,FALSE,"Optiva-Optiva2";#N/A,#N/A,FALSE,"Cathlon-Monoblok";#N/A,#N/A,FALSE,"Stylets";#N/A,#N/A,FALSE,"Totali"}</definedName>
    <definedName name="vvvvv_3" hidden="1">{#N/A,#N/A,FALSE,"Costi per Gruppo ";#N/A,#N/A,FALSE,"New-RegularBevel";#N/A,#N/A,FALSE,"Optiva-Optiva2";#N/A,#N/A,FALSE,"Cathlon-Monoblok";#N/A,#N/A,FALSE,"Stylets";#N/A,#N/A,FALSE,"Totali"}</definedName>
    <definedName name="vvvvv_3_1" hidden="1">{#N/A,#N/A,FALSE,"Costi per Gruppo ";#N/A,#N/A,FALSE,"New-RegularBevel";#N/A,#N/A,FALSE,"Optiva-Optiva2";#N/A,#N/A,FALSE,"Cathlon-Monoblok";#N/A,#N/A,FALSE,"Stylets";#N/A,#N/A,FALSE,"Totali"}</definedName>
    <definedName name="vvvvv_3_2" hidden="1">{#N/A,#N/A,FALSE,"Costi per Gruppo ";#N/A,#N/A,FALSE,"New-RegularBevel";#N/A,#N/A,FALSE,"Optiva-Optiva2";#N/A,#N/A,FALSE,"Cathlon-Monoblok";#N/A,#N/A,FALSE,"Stylets";#N/A,#N/A,FALSE,"Totali"}</definedName>
    <definedName name="vvvvv_3_3" hidden="1">{#N/A,#N/A,FALSE,"Costi per Gruppo ";#N/A,#N/A,FALSE,"New-RegularBevel";#N/A,#N/A,FALSE,"Optiva-Optiva2";#N/A,#N/A,FALSE,"Cathlon-Monoblok";#N/A,#N/A,FALSE,"Stylets";#N/A,#N/A,FALSE,"Totali"}</definedName>
    <definedName name="vvvvv_4" hidden="1">{#N/A,#N/A,FALSE,"Costi per Gruppo ";#N/A,#N/A,FALSE,"New-RegularBevel";#N/A,#N/A,FALSE,"Optiva-Optiva2";#N/A,#N/A,FALSE,"Cathlon-Monoblok";#N/A,#N/A,FALSE,"Stylets";#N/A,#N/A,FALSE,"Totali"}</definedName>
    <definedName name="vvvvv_5" hidden="1">{#N/A,#N/A,FALSE,"Costi per Gruppo ";#N/A,#N/A,FALSE,"New-RegularBevel";#N/A,#N/A,FALSE,"Optiva-Optiva2";#N/A,#N/A,FALSE,"Cathlon-Monoblok";#N/A,#N/A,FALSE,"Stylets";#N/A,#N/A,FALSE,"Totali"}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lkYTDBudNEW_1_1" hidden="1">{"FIXVARIANCE",#N/A,FALSE,"COSTPHSE";"SOURCING",#N/A,FALSE,"COSTPHSE"}</definedName>
    <definedName name="WalkYTDBudNEW_1_2" hidden="1">{"FIXVARIANCE",#N/A,FALSE,"COSTPHSE";"SOURCING",#N/A,FALSE,"COSTPHSE"}</definedName>
    <definedName name="WalkYTDBudNEW_1_3" hidden="1">{"FIXVARIANCE",#N/A,FALSE,"COSTPHSE";"SOURCING",#N/A,FALSE,"COSTPHSE"}</definedName>
    <definedName name="WalkYTDBudNEW_2" hidden="1">{"FIXVARIANCE",#N/A,FALSE,"COSTPHSE";"SOURCING",#N/A,FALSE,"COSTPHSE"}</definedName>
    <definedName name="WalkYTDBudNEW_2_1" hidden="1">{"FIXVARIANCE",#N/A,FALSE,"COSTPHSE";"SOURCING",#N/A,FALSE,"COSTPHSE"}</definedName>
    <definedName name="WalkYTDBudNEW_2_2" hidden="1">{"FIXVARIANCE",#N/A,FALSE,"COSTPHSE";"SOURCING",#N/A,FALSE,"COSTPHSE"}</definedName>
    <definedName name="WalkYTDBudNEW_2_3" hidden="1">{"FIXVARIANCE",#N/A,FALSE,"COSTPHSE";"SOURCING",#N/A,FALSE,"COSTPHSE"}</definedName>
    <definedName name="WalkYTDBudNEW_3" hidden="1">{"FIXVARIANCE",#N/A,FALSE,"COSTPHSE";"SOURCING",#N/A,FALSE,"COSTPHSE"}</definedName>
    <definedName name="WalkYTDBudNEW_3_1" hidden="1">{"FIXVARIANCE",#N/A,FALSE,"COSTPHSE";"SOURCING",#N/A,FALSE,"COSTPHSE"}</definedName>
    <definedName name="WalkYTDBudNEW_3_2" hidden="1">{"FIXVARIANCE",#N/A,FALSE,"COSTPHSE";"SOURCING",#N/A,FALSE,"COSTPHSE"}</definedName>
    <definedName name="WalkYTDBudNEW_3_3" hidden="1">{"FIXVARIANCE",#N/A,FALSE,"COSTPHSE";"SOURCING",#N/A,FALSE,"COSTPHSE"}</definedName>
    <definedName name="WalkYTDBudNEW_4" hidden="1">{"FIXVARIANCE",#N/A,FALSE,"COSTPHSE";"SOURCING",#N/A,FALSE,"COSTPHSE"}</definedName>
    <definedName name="WalkYTDBudNEW_5" hidden="1">{"FIXVARIANCE",#N/A,FALSE,"COSTPHSE";"SOURCING",#N/A,FALSE,"COSTPHSE"}</definedName>
    <definedName name="WC00" localSheetId="4">#REF!</definedName>
    <definedName name="WC00" localSheetId="3">#REF!</definedName>
    <definedName name="WC00" localSheetId="2">#REF!</definedName>
    <definedName name="WC00" localSheetId="1">#REF!</definedName>
    <definedName name="WC00">#REF!</definedName>
    <definedName name="WC1Q00" localSheetId="4">#REF!</definedName>
    <definedName name="WC1Q00" localSheetId="3">#REF!</definedName>
    <definedName name="WC1Q00" localSheetId="2">#REF!</definedName>
    <definedName name="WC1Q00" localSheetId="1">#REF!</definedName>
    <definedName name="WC1Q00">#REF!</definedName>
    <definedName name="WC1Q01" localSheetId="4">#REF!</definedName>
    <definedName name="WC1Q01" localSheetId="3">#REF!</definedName>
    <definedName name="WC1Q01" localSheetId="2">#REF!</definedName>
    <definedName name="WC1Q01" localSheetId="1">#REF!</definedName>
    <definedName name="WC1Q01">#REF!</definedName>
    <definedName name="WC1Q02" localSheetId="4">#REF!</definedName>
    <definedName name="WC1Q02" localSheetId="3">#REF!</definedName>
    <definedName name="WC1Q02" localSheetId="2">#REF!</definedName>
    <definedName name="WC1Q02" localSheetId="1">#REF!</definedName>
    <definedName name="WC1Q02">#REF!</definedName>
    <definedName name="WC1Q03" localSheetId="4">#REF!</definedName>
    <definedName name="WC1Q03" localSheetId="3">#REF!</definedName>
    <definedName name="WC1Q03" localSheetId="2">#REF!</definedName>
    <definedName name="WC1Q03" localSheetId="1">#REF!</definedName>
    <definedName name="WC1Q03">#REF!</definedName>
    <definedName name="WC1Q04" localSheetId="4">#REF!</definedName>
    <definedName name="WC1Q04" localSheetId="3">#REF!</definedName>
    <definedName name="WC1Q04" localSheetId="2">#REF!</definedName>
    <definedName name="WC1Q04" localSheetId="1">#REF!</definedName>
    <definedName name="WC1Q04">#REF!</definedName>
    <definedName name="WC1Q05" localSheetId="4">#REF!</definedName>
    <definedName name="WC1Q05" localSheetId="3">#REF!</definedName>
    <definedName name="WC1Q05" localSheetId="2">#REF!</definedName>
    <definedName name="WC1Q05" localSheetId="1">#REF!</definedName>
    <definedName name="WC1Q05">#REF!</definedName>
    <definedName name="WC1Q06" localSheetId="4">#REF!</definedName>
    <definedName name="WC1Q06" localSheetId="3">#REF!</definedName>
    <definedName name="WC1Q06" localSheetId="2">#REF!</definedName>
    <definedName name="WC1Q06" localSheetId="1">#REF!</definedName>
    <definedName name="WC1Q06">#REF!</definedName>
    <definedName name="WC1Q07" localSheetId="4">#REF!</definedName>
    <definedName name="WC1Q07" localSheetId="3">#REF!</definedName>
    <definedName name="WC1Q07" localSheetId="2">#REF!</definedName>
    <definedName name="WC1Q07" localSheetId="1">#REF!</definedName>
    <definedName name="WC1Q07">#REF!</definedName>
    <definedName name="WC1Q08" localSheetId="4">#REF!</definedName>
    <definedName name="WC1Q08" localSheetId="3">#REF!</definedName>
    <definedName name="WC1Q08" localSheetId="2">#REF!</definedName>
    <definedName name="WC1Q08" localSheetId="1">#REF!</definedName>
    <definedName name="WC1Q08">#REF!</definedName>
    <definedName name="WC1Q09" localSheetId="4">#REF!</definedName>
    <definedName name="WC1Q09" localSheetId="3">#REF!</definedName>
    <definedName name="WC1Q09" localSheetId="2">#REF!</definedName>
    <definedName name="WC1Q09" localSheetId="1">#REF!</definedName>
    <definedName name="WC1Q09">#REF!</definedName>
    <definedName name="WC1Q10" localSheetId="4">#REF!</definedName>
    <definedName name="WC1Q10" localSheetId="3">#REF!</definedName>
    <definedName name="WC1Q10" localSheetId="2">#REF!</definedName>
    <definedName name="WC1Q10" localSheetId="1">#REF!</definedName>
    <definedName name="WC1Q10">#REF!</definedName>
    <definedName name="WC1Q99" localSheetId="4">#REF!</definedName>
    <definedName name="WC1Q99" localSheetId="3">#REF!</definedName>
    <definedName name="WC1Q99" localSheetId="2">#REF!</definedName>
    <definedName name="WC1Q99" localSheetId="1">#REF!</definedName>
    <definedName name="WC1Q99">#REF!</definedName>
    <definedName name="WC2Q00" localSheetId="4">#REF!</definedName>
    <definedName name="WC2Q00" localSheetId="3">#REF!</definedName>
    <definedName name="WC2Q00" localSheetId="2">#REF!</definedName>
    <definedName name="WC2Q00" localSheetId="1">#REF!</definedName>
    <definedName name="WC2Q00">#REF!</definedName>
    <definedName name="WC2Q01" localSheetId="4">#REF!</definedName>
    <definedName name="WC2Q01" localSheetId="3">#REF!</definedName>
    <definedName name="WC2Q01" localSheetId="2">#REF!</definedName>
    <definedName name="WC2Q01" localSheetId="1">#REF!</definedName>
    <definedName name="WC2Q01">#REF!</definedName>
    <definedName name="WC2Q02" localSheetId="4">#REF!</definedName>
    <definedName name="WC2Q02" localSheetId="3">#REF!</definedName>
    <definedName name="WC2Q02" localSheetId="2">#REF!</definedName>
    <definedName name="WC2Q02" localSheetId="1">#REF!</definedName>
    <definedName name="WC2Q02">#REF!</definedName>
    <definedName name="WC2Q03" localSheetId="4">#REF!</definedName>
    <definedName name="WC2Q03" localSheetId="3">#REF!</definedName>
    <definedName name="WC2Q03" localSheetId="2">#REF!</definedName>
    <definedName name="WC2Q03" localSheetId="1">#REF!</definedName>
    <definedName name="WC2Q03">#REF!</definedName>
    <definedName name="WC2Q04" localSheetId="4">#REF!</definedName>
    <definedName name="WC2Q04" localSheetId="3">#REF!</definedName>
    <definedName name="WC2Q04" localSheetId="2">#REF!</definedName>
    <definedName name="WC2Q04" localSheetId="1">#REF!</definedName>
    <definedName name="WC2Q04">#REF!</definedName>
    <definedName name="WC2Q05" localSheetId="4">#REF!</definedName>
    <definedName name="WC2Q05" localSheetId="3">#REF!</definedName>
    <definedName name="WC2Q05" localSheetId="2">#REF!</definedName>
    <definedName name="WC2Q05" localSheetId="1">#REF!</definedName>
    <definedName name="WC2Q05">#REF!</definedName>
    <definedName name="WC2Q06" localSheetId="4">#REF!</definedName>
    <definedName name="WC2Q06" localSheetId="3">#REF!</definedName>
    <definedName name="WC2Q06" localSheetId="2">#REF!</definedName>
    <definedName name="WC2Q06" localSheetId="1">#REF!</definedName>
    <definedName name="WC2Q06">#REF!</definedName>
    <definedName name="WC2Q07" localSheetId="4">#REF!</definedName>
    <definedName name="WC2Q07" localSheetId="3">#REF!</definedName>
    <definedName name="WC2Q07" localSheetId="2">#REF!</definedName>
    <definedName name="WC2Q07" localSheetId="1">#REF!</definedName>
    <definedName name="WC2Q07">#REF!</definedName>
    <definedName name="WC2Q08" localSheetId="4">#REF!</definedName>
    <definedName name="WC2Q08" localSheetId="3">#REF!</definedName>
    <definedName name="WC2Q08" localSheetId="2">#REF!</definedName>
    <definedName name="WC2Q08" localSheetId="1">#REF!</definedName>
    <definedName name="WC2Q08">#REF!</definedName>
    <definedName name="WC2Q09" localSheetId="4">#REF!</definedName>
    <definedName name="WC2Q09" localSheetId="3">#REF!</definedName>
    <definedName name="WC2Q09" localSheetId="2">#REF!</definedName>
    <definedName name="WC2Q09" localSheetId="1">#REF!</definedName>
    <definedName name="WC2Q09">#REF!</definedName>
    <definedName name="WC2Q10" localSheetId="4">#REF!</definedName>
    <definedName name="WC2Q10" localSheetId="3">#REF!</definedName>
    <definedName name="WC2Q10" localSheetId="2">#REF!</definedName>
    <definedName name="WC2Q10" localSheetId="1">#REF!</definedName>
    <definedName name="WC2Q10">#REF!</definedName>
    <definedName name="WC2Q99" localSheetId="4">#REF!</definedName>
    <definedName name="WC2Q99" localSheetId="3">#REF!</definedName>
    <definedName name="WC2Q99" localSheetId="2">#REF!</definedName>
    <definedName name="WC2Q99" localSheetId="1">#REF!</definedName>
    <definedName name="WC2Q99">#REF!</definedName>
    <definedName name="WC3Q00" localSheetId="4">#REF!</definedName>
    <definedName name="WC3Q00" localSheetId="3">#REF!</definedName>
    <definedName name="WC3Q00" localSheetId="2">#REF!</definedName>
    <definedName name="WC3Q00" localSheetId="1">#REF!</definedName>
    <definedName name="WC3Q00">#REF!</definedName>
    <definedName name="WC3Q01" localSheetId="4">#REF!</definedName>
    <definedName name="WC3Q01" localSheetId="3">#REF!</definedName>
    <definedName name="WC3Q01" localSheetId="2">#REF!</definedName>
    <definedName name="WC3Q01" localSheetId="1">#REF!</definedName>
    <definedName name="WC3Q01">#REF!</definedName>
    <definedName name="WC3Q02" localSheetId="4">#REF!</definedName>
    <definedName name="WC3Q02" localSheetId="3">#REF!</definedName>
    <definedName name="WC3Q02" localSheetId="2">#REF!</definedName>
    <definedName name="WC3Q02" localSheetId="1">#REF!</definedName>
    <definedName name="WC3Q02">#REF!</definedName>
    <definedName name="WC3Q03" localSheetId="4">#REF!</definedName>
    <definedName name="WC3Q03" localSheetId="3">#REF!</definedName>
    <definedName name="WC3Q03" localSheetId="2">#REF!</definedName>
    <definedName name="WC3Q03" localSheetId="1">#REF!</definedName>
    <definedName name="WC3Q03">#REF!</definedName>
    <definedName name="WC3Q04" localSheetId="4">#REF!</definedName>
    <definedName name="WC3Q04" localSheetId="3">#REF!</definedName>
    <definedName name="WC3Q04" localSheetId="2">#REF!</definedName>
    <definedName name="WC3Q04" localSheetId="1">#REF!</definedName>
    <definedName name="WC3Q04">#REF!</definedName>
    <definedName name="WC3Q05" localSheetId="4">#REF!</definedName>
    <definedName name="WC3Q05" localSheetId="3">#REF!</definedName>
    <definedName name="WC3Q05" localSheetId="2">#REF!</definedName>
    <definedName name="WC3Q05" localSheetId="1">#REF!</definedName>
    <definedName name="WC3Q05">#REF!</definedName>
    <definedName name="WC3Q06" localSheetId="4">#REF!</definedName>
    <definedName name="WC3Q06" localSheetId="3">#REF!</definedName>
    <definedName name="WC3Q06" localSheetId="2">#REF!</definedName>
    <definedName name="WC3Q06" localSheetId="1">#REF!</definedName>
    <definedName name="WC3Q06">#REF!</definedName>
    <definedName name="WC3Q07" localSheetId="4">#REF!</definedName>
    <definedName name="WC3Q07" localSheetId="3">#REF!</definedName>
    <definedName name="WC3Q07" localSheetId="2">#REF!</definedName>
    <definedName name="WC3Q07" localSheetId="1">#REF!</definedName>
    <definedName name="WC3Q07">#REF!</definedName>
    <definedName name="WC3Q08" localSheetId="4">#REF!</definedName>
    <definedName name="WC3Q08" localSheetId="3">#REF!</definedName>
    <definedName name="WC3Q08" localSheetId="2">#REF!</definedName>
    <definedName name="WC3Q08" localSheetId="1">#REF!</definedName>
    <definedName name="WC3Q08">#REF!</definedName>
    <definedName name="WC3Q09" localSheetId="4">#REF!</definedName>
    <definedName name="WC3Q09" localSheetId="3">#REF!</definedName>
    <definedName name="WC3Q09" localSheetId="2">#REF!</definedName>
    <definedName name="WC3Q09" localSheetId="1">#REF!</definedName>
    <definedName name="WC3Q09">#REF!</definedName>
    <definedName name="WC3Q10" localSheetId="4">#REF!</definedName>
    <definedName name="WC3Q10" localSheetId="3">#REF!</definedName>
    <definedName name="WC3Q10" localSheetId="2">#REF!</definedName>
    <definedName name="WC3Q10" localSheetId="1">#REF!</definedName>
    <definedName name="WC3Q10">#REF!</definedName>
    <definedName name="WC3Q99" localSheetId="4">#REF!</definedName>
    <definedName name="WC3Q99" localSheetId="3">#REF!</definedName>
    <definedName name="WC3Q99" localSheetId="2">#REF!</definedName>
    <definedName name="WC3Q99" localSheetId="1">#REF!</definedName>
    <definedName name="WC3Q99">#REF!</definedName>
    <definedName name="WC4Q00" localSheetId="4">#REF!</definedName>
    <definedName name="WC4Q00" localSheetId="3">#REF!</definedName>
    <definedName name="WC4Q00" localSheetId="2">#REF!</definedName>
    <definedName name="WC4Q00" localSheetId="1">#REF!</definedName>
    <definedName name="WC4Q00">#REF!</definedName>
    <definedName name="WC4Q01" localSheetId="4">#REF!</definedName>
    <definedName name="WC4Q01" localSheetId="3">#REF!</definedName>
    <definedName name="WC4Q01" localSheetId="2">#REF!</definedName>
    <definedName name="WC4Q01" localSheetId="1">#REF!</definedName>
    <definedName name="WC4Q01">#REF!</definedName>
    <definedName name="WC4Q02" localSheetId="4">#REF!</definedName>
    <definedName name="WC4Q02" localSheetId="3">#REF!</definedName>
    <definedName name="WC4Q02" localSheetId="2">#REF!</definedName>
    <definedName name="WC4Q02" localSheetId="1">#REF!</definedName>
    <definedName name="WC4Q02">#REF!</definedName>
    <definedName name="WC4Q03" localSheetId="4">#REF!</definedName>
    <definedName name="WC4Q03" localSheetId="3">#REF!</definedName>
    <definedName name="WC4Q03" localSheetId="2">#REF!</definedName>
    <definedName name="WC4Q03" localSheetId="1">#REF!</definedName>
    <definedName name="WC4Q03">#REF!</definedName>
    <definedName name="WC4Q04" localSheetId="4">#REF!</definedName>
    <definedName name="WC4Q04" localSheetId="3">#REF!</definedName>
    <definedName name="WC4Q04" localSheetId="2">#REF!</definedName>
    <definedName name="WC4Q04" localSheetId="1">#REF!</definedName>
    <definedName name="WC4Q04">#REF!</definedName>
    <definedName name="WC4Q05" localSheetId="4">#REF!</definedName>
    <definedName name="WC4Q05" localSheetId="3">#REF!</definedName>
    <definedName name="WC4Q05" localSheetId="2">#REF!</definedName>
    <definedName name="WC4Q05" localSheetId="1">#REF!</definedName>
    <definedName name="WC4Q05">#REF!</definedName>
    <definedName name="WC4Q06" localSheetId="4">#REF!</definedName>
    <definedName name="WC4Q06" localSheetId="3">#REF!</definedName>
    <definedName name="WC4Q06" localSheetId="2">#REF!</definedName>
    <definedName name="WC4Q06" localSheetId="1">#REF!</definedName>
    <definedName name="WC4Q06">#REF!</definedName>
    <definedName name="WC4Q07" localSheetId="4">#REF!</definedName>
    <definedName name="WC4Q07" localSheetId="3">#REF!</definedName>
    <definedName name="WC4Q07" localSheetId="2">#REF!</definedName>
    <definedName name="WC4Q07" localSheetId="1">#REF!</definedName>
    <definedName name="WC4Q07">#REF!</definedName>
    <definedName name="WC4Q08" localSheetId="4">#REF!</definedName>
    <definedName name="WC4Q08" localSheetId="3">#REF!</definedName>
    <definedName name="WC4Q08" localSheetId="2">#REF!</definedName>
    <definedName name="WC4Q08" localSheetId="1">#REF!</definedName>
    <definedName name="WC4Q08">#REF!</definedName>
    <definedName name="WC4Q09" localSheetId="4">#REF!</definedName>
    <definedName name="WC4Q09" localSheetId="3">#REF!</definedName>
    <definedName name="WC4Q09" localSheetId="2">#REF!</definedName>
    <definedName name="WC4Q09" localSheetId="1">#REF!</definedName>
    <definedName name="WC4Q09">#REF!</definedName>
    <definedName name="WC4Q10" localSheetId="4">#REF!</definedName>
    <definedName name="WC4Q10" localSheetId="3">#REF!</definedName>
    <definedName name="WC4Q10" localSheetId="2">#REF!</definedName>
    <definedName name="WC4Q10" localSheetId="1">#REF!</definedName>
    <definedName name="WC4Q10">#REF!</definedName>
    <definedName name="WC4Q99" localSheetId="4">#REF!</definedName>
    <definedName name="WC4Q99" localSheetId="3">#REF!</definedName>
    <definedName name="WC4Q99" localSheetId="2">#REF!</definedName>
    <definedName name="WC4Q99" localSheetId="1">#REF!</definedName>
    <definedName name="WC4Q99">#REF!</definedName>
    <definedName name="Well" localSheetId="4">#REF!</definedName>
    <definedName name="Well" localSheetId="3">#REF!</definedName>
    <definedName name="Well" localSheetId="2">#REF!</definedName>
    <definedName name="Well" localSheetId="1">#REF!</definedName>
    <definedName name="Well">#REF!</definedName>
    <definedName name="WELLSDRLLD">#N/A</definedName>
    <definedName name="welsh" localSheetId="4">#REF!</definedName>
    <definedName name="welsh" localSheetId="3">#REF!</definedName>
    <definedName name="welsh" localSheetId="2">#REF!</definedName>
    <definedName name="welsh" localSheetId="1">#REF!</definedName>
    <definedName name="welsh">#REF!</definedName>
    <definedName name="wer" hidden="1">{"Total",#N/A,FALSE,"Six Fields";"PDP",#N/A,FALSE,"Six Fields";"PNP",#N/A,FALSE,"Six Fields";"PUD",#N/A,FALSE,"Six Fields";"Prob",#N/A,FALSE,"Six Fields"}</definedName>
    <definedName name="wer_1" hidden="1">{"Total",#N/A,FALSE,"Six Fields";"PDP",#N/A,FALSE,"Six Fields";"PNP",#N/A,FALSE,"Six Fields";"PUD",#N/A,FALSE,"Six Fields";"Prob",#N/A,FALSE,"Six Fields"}</definedName>
    <definedName name="wer_2" hidden="1">{"Total",#N/A,FALSE,"Six Fields";"PDP",#N/A,FALSE,"Six Fields";"PNP",#N/A,FALSE,"Six Fields";"PUD",#N/A,FALSE,"Six Fields";"Prob",#N/A,FALSE,"Six Fields"}</definedName>
    <definedName name="wer_3" hidden="1">{"Total",#N/A,FALSE,"Six Fields";"PDP",#N/A,FALSE,"Six Fields";"PNP",#N/A,FALSE,"Six Fields";"PUD",#N/A,FALSE,"Six Fields";"Prob",#N/A,FALSE,"Six Fields"}</definedName>
    <definedName name="wer_4" hidden="1">{"Total",#N/A,FALSE,"Six Fields";"PDP",#N/A,FALSE,"Six Fields";"PNP",#N/A,FALSE,"Six Fields";"PUD",#N/A,FALSE,"Six Fields";"Prob",#N/A,FALSE,"Six Fields"}</definedName>
    <definedName name="westbeaumont" localSheetId="4">#REF!</definedName>
    <definedName name="westbeaumont" localSheetId="3">#REF!</definedName>
    <definedName name="westbeaumont" localSheetId="2">#REF!</definedName>
    <definedName name="westbeaumont" localSheetId="1">#REF!</definedName>
    <definedName name="westbeaumont">#REF!</definedName>
    <definedName name="westportacres" localSheetId="4">#REF!</definedName>
    <definedName name="westportacres" localSheetId="3">#REF!</definedName>
    <definedName name="westportacres" localSheetId="2">#REF!</definedName>
    <definedName name="westportacres" localSheetId="1">#REF!</definedName>
    <definedName name="westportacres">#REF!</definedName>
    <definedName name="wet" hidden="1">{"CSheet",#N/A,FALSE,"C";"SmCap",#N/A,FALSE,"VAL1";"GulfCoast",#N/A,FALSE,"VAL1";"nav",#N/A,FALSE,"NAV";"Summary",#N/A,FALSE,"NAV"}</definedName>
    <definedName name="wet_1" hidden="1">{"CSheet",#N/A,FALSE,"C";"SmCap",#N/A,FALSE,"VAL1";"GulfCoast",#N/A,FALSE,"VAL1";"nav",#N/A,FALSE,"NAV";"Summary",#N/A,FALSE,"NAV"}</definedName>
    <definedName name="wet_2" hidden="1">{"CSheet",#N/A,FALSE,"C";"SmCap",#N/A,FALSE,"VAL1";"GulfCoast",#N/A,FALSE,"VAL1";"nav",#N/A,FALSE,"NAV";"Summary",#N/A,FALSE,"NAV"}</definedName>
    <definedName name="wet_3" hidden="1">{"CSheet",#N/A,FALSE,"C";"SmCap",#N/A,FALSE,"VAL1";"GulfCoast",#N/A,FALSE,"VAL1";"nav",#N/A,FALSE,"NAV";"Summary",#N/A,FALSE,"NAV"}</definedName>
    <definedName name="wet_4" hidden="1">{"CSheet",#N/A,FALSE,"C";"SmCap",#N/A,FALSE,"VAL1";"GulfCoast",#N/A,FALSE,"VAL1";"nav",#N/A,FALSE,"NAV";"Summary",#N/A,FALSE,"NAV"}</definedName>
    <definedName name="WIPEND">#N/A</definedName>
    <definedName name="WIPPAGE1">#REF!</definedName>
    <definedName name="WIPPAGE2">#REF!</definedName>
    <definedName name="WIPPAGE3">#REF!</definedName>
    <definedName name="WIPPAGE4">#REF!</definedName>
    <definedName name="WIPTITLE">#REF!</definedName>
    <definedName name="woodward" localSheetId="4">#REF!</definedName>
    <definedName name="woodward" localSheetId="3">#REF!</definedName>
    <definedName name="woodward" localSheetId="2">#REF!</definedName>
    <definedName name="woodward" localSheetId="1">#REF!</definedName>
    <definedName name="woodward">#REF!</definedName>
    <definedName name="Workover">#REF!</definedName>
    <definedName name="WorkoverP">#REF!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4" hidden="1">{"Cover",#N/A,FALSE,"Cover";"Summary",#N/A,FALSE,"Summarpage"}</definedName>
    <definedName name="wrd.2._.pagers.3_5" hidden="1">{"Cover",#N/A,FALSE,"Cover";"Summary",#N/A,FALSE,"Summarpage"}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1_1" hidden="1">{"Cover",#N/A,FALSE,"Cover";"Summary",#N/A,FALSE,"Summarpage"}</definedName>
    <definedName name="wrn.2._.pagers._1_1_2" hidden="1">{"Cover",#N/A,FALSE,"Cover";"Summary",#N/A,FALSE,"Summarpage"}</definedName>
    <definedName name="wrn.2._.pagers._1_1_3" hidden="1">{"Cover",#N/A,FALSE,"Cover";"Summary",#N/A,FALSE,"Summarpage"}</definedName>
    <definedName name="wrn.2._.pagers._1_2" hidden="1">{"Cover",#N/A,FALSE,"Cover";"Summary",#N/A,FALSE,"Summarpage"}</definedName>
    <definedName name="wrn.2._.pagers._1_2_1" hidden="1">{"Cover",#N/A,FALSE,"Cover";"Summary",#N/A,FALSE,"Summarpage"}</definedName>
    <definedName name="wrn.2._.pagers._1_2_2" hidden="1">{"Cover",#N/A,FALSE,"Cover";"Summary",#N/A,FALSE,"Summarpage"}</definedName>
    <definedName name="wrn.2._.pagers._1_2_3" hidden="1">{"Cover",#N/A,FALSE,"Cover";"Summary",#N/A,FALSE,"Summarpage"}</definedName>
    <definedName name="wrn.2._.pagers._1_3" hidden="1">{"Cover",#N/A,FALSE,"Cover";"Summary",#N/A,FALSE,"Summarpage"}</definedName>
    <definedName name="wrn.2._.pagers._1_3_1" hidden="1">{"Cover",#N/A,FALSE,"Cover";"Summary",#N/A,FALSE,"Summarpage"}</definedName>
    <definedName name="wrn.2._.pagers._1_3_2" hidden="1">{"Cover",#N/A,FALSE,"Cover";"Summary",#N/A,FALSE,"Summarpage"}</definedName>
    <definedName name="wrn.2._.pagers._1_3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1_1" hidden="1">{"Cover",#N/A,FALSE,"Cover";"Summary",#N/A,FALSE,"Summarpage"}</definedName>
    <definedName name="wrn.2._.pagers._2_1_2" hidden="1">{"Cover",#N/A,FALSE,"Cover";"Summary",#N/A,FALSE,"Summarpage"}</definedName>
    <definedName name="wrn.2._.pagers._2_1_3" hidden="1">{"Cover",#N/A,FALSE,"Cover";"Summary",#N/A,FALSE,"Summarpage"}</definedName>
    <definedName name="wrn.2._.pagers._2_2" hidden="1">{"Cover",#N/A,FALSE,"Cover";"Summary",#N/A,FALSE,"Summarpage"}</definedName>
    <definedName name="wrn.2._.pagers._2_2_1" hidden="1">{"Cover",#N/A,FALSE,"Cover";"Summary",#N/A,FALSE,"Summarpage"}</definedName>
    <definedName name="wrn.2._.pagers._2_2_2" hidden="1">{"Cover",#N/A,FALSE,"Cover";"Summary",#N/A,FALSE,"Summarpage"}</definedName>
    <definedName name="wrn.2._.pagers._2_2_3" hidden="1">{"Cover",#N/A,FALSE,"Cover";"Summary",#N/A,FALSE,"Summarpage"}</definedName>
    <definedName name="wrn.2._.pagers._2_3" hidden="1">{"Cover",#N/A,FALSE,"Cover";"Summary",#N/A,FALSE,"Summarpage"}</definedName>
    <definedName name="wrn.2._.pagers._2_3_1" hidden="1">{"Cover",#N/A,FALSE,"Cover";"Summary",#N/A,FALSE,"Summarpage"}</definedName>
    <definedName name="wrn.2._.pagers._2_3_2" hidden="1">{"Cover",#N/A,FALSE,"Cover";"Summary",#N/A,FALSE,"Summarpage"}</definedName>
    <definedName name="wrn.2._.pagers._2_3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4" hidden="1">{"Cover",#N/A,FALSE,"Cover";"Summary",#N/A,FALSE,"Summarpage"}</definedName>
    <definedName name="wrn.2._.pagers.2_5" hidden="1">{"Cover",#N/A,FALSE,"Cover";"Summary",#N/A,FALSE,"Summarpage"}</definedName>
    <definedName name="wrn.7._.Year._.FS." hidden="1">{"VP1-7",#N/A,FALSE,"Variables";"VP2-7",#N/A,FALSE,"Variables";"Layered PL7",#N/A,FALSE,"FS";"Ratios7",#N/A,FALSE,"Ratios";"Summary PL7",#N/A,FALSE,"FS";"BS7",#N/A,FALSE,"FS";"CF7",#N/A,FALSE,"FS"}</definedName>
    <definedName name="wrn.7._.Year._.FS._1" hidden="1">{"VP1-7",#N/A,FALSE,"Variables";"VP2-7",#N/A,FALSE,"Variables";"Layered PL7",#N/A,FALSE,"FS";"Ratios7",#N/A,FALSE,"Ratios";"Summary PL7",#N/A,FALSE,"FS";"BS7",#N/A,FALSE,"FS";"CF7",#N/A,FALSE,"FS"}</definedName>
    <definedName name="wrn.7._.Year._.FS._1_1" hidden="1">{"VP1-7",#N/A,FALSE,"Variables";"VP2-7",#N/A,FALSE,"Variables";"Layered PL7",#N/A,FALSE,"FS";"Ratios7",#N/A,FALSE,"Ratios";"Summary PL7",#N/A,FALSE,"FS";"BS7",#N/A,FALSE,"FS";"CF7",#N/A,FALSE,"FS"}</definedName>
    <definedName name="wrn.7._.Year._.FS._1_1_1" hidden="1">{"VP1-7",#N/A,FALSE,"Variables";"VP2-7",#N/A,FALSE,"Variables";"Layered PL7",#N/A,FALSE,"FS";"Ratios7",#N/A,FALSE,"Ratios";"Summary PL7",#N/A,FALSE,"FS";"BS7",#N/A,FALSE,"FS";"CF7",#N/A,FALSE,"FS"}</definedName>
    <definedName name="wrn.7._.Year._.FS._1_1_2" hidden="1">{"VP1-7",#N/A,FALSE,"Variables";"VP2-7",#N/A,FALSE,"Variables";"Layered PL7",#N/A,FALSE,"FS";"Ratios7",#N/A,FALSE,"Ratios";"Summary PL7",#N/A,FALSE,"FS";"BS7",#N/A,FALSE,"FS";"CF7",#N/A,FALSE,"FS"}</definedName>
    <definedName name="wrn.7._.Year._.FS._1_1_3" hidden="1">{"VP1-7",#N/A,FALSE,"Variables";"VP2-7",#N/A,FALSE,"Variables";"Layered PL7",#N/A,FALSE,"FS";"Ratios7",#N/A,FALSE,"Ratios";"Summary PL7",#N/A,FALSE,"FS";"BS7",#N/A,FALSE,"FS";"CF7",#N/A,FALSE,"FS"}</definedName>
    <definedName name="wrn.7._.Year._.FS._1_2" hidden="1">{"VP1-7",#N/A,FALSE,"Variables";"VP2-7",#N/A,FALSE,"Variables";"Layered PL7",#N/A,FALSE,"FS";"Ratios7",#N/A,FALSE,"Ratios";"Summary PL7",#N/A,FALSE,"FS";"BS7",#N/A,FALSE,"FS";"CF7",#N/A,FALSE,"FS"}</definedName>
    <definedName name="wrn.7._.Year._.FS._1_2_1" hidden="1">{"VP1-7",#N/A,FALSE,"Variables";"VP2-7",#N/A,FALSE,"Variables";"Layered PL7",#N/A,FALSE,"FS";"Ratios7",#N/A,FALSE,"Ratios";"Summary PL7",#N/A,FALSE,"FS";"BS7",#N/A,FALSE,"FS";"CF7",#N/A,FALSE,"FS"}</definedName>
    <definedName name="wrn.7._.Year._.FS._1_2_2" hidden="1">{"VP1-7",#N/A,FALSE,"Variables";"VP2-7",#N/A,FALSE,"Variables";"Layered PL7",#N/A,FALSE,"FS";"Ratios7",#N/A,FALSE,"Ratios";"Summary PL7",#N/A,FALSE,"FS";"BS7",#N/A,FALSE,"FS";"CF7",#N/A,FALSE,"FS"}</definedName>
    <definedName name="wrn.7._.Year._.FS._1_2_3" hidden="1">{"VP1-7",#N/A,FALSE,"Variables";"VP2-7",#N/A,FALSE,"Variables";"Layered PL7",#N/A,FALSE,"FS";"Ratios7",#N/A,FALSE,"Ratios";"Summary PL7",#N/A,FALSE,"FS";"BS7",#N/A,FALSE,"FS";"CF7",#N/A,FALSE,"FS"}</definedName>
    <definedName name="wrn.7._.Year._.FS._1_3" hidden="1">{"VP1-7",#N/A,FALSE,"Variables";"VP2-7",#N/A,FALSE,"Variables";"Layered PL7",#N/A,FALSE,"FS";"Ratios7",#N/A,FALSE,"Ratios";"Summary PL7",#N/A,FALSE,"FS";"BS7",#N/A,FALSE,"FS";"CF7",#N/A,FALSE,"FS"}</definedName>
    <definedName name="wrn.7._.Year._.FS._1_3_1" hidden="1">{"VP1-7",#N/A,FALSE,"Variables";"VP2-7",#N/A,FALSE,"Variables";"Layered PL7",#N/A,FALSE,"FS";"Ratios7",#N/A,FALSE,"Ratios";"Summary PL7",#N/A,FALSE,"FS";"BS7",#N/A,FALSE,"FS";"CF7",#N/A,FALSE,"FS"}</definedName>
    <definedName name="wrn.7._.Year._.FS._1_3_2" hidden="1">{"VP1-7",#N/A,FALSE,"Variables";"VP2-7",#N/A,FALSE,"Variables";"Layered PL7",#N/A,FALSE,"FS";"Ratios7",#N/A,FALSE,"Ratios";"Summary PL7",#N/A,FALSE,"FS";"BS7",#N/A,FALSE,"FS";"CF7",#N/A,FALSE,"FS"}</definedName>
    <definedName name="wrn.7._.Year._.FS._1_3_3" hidden="1">{"VP1-7",#N/A,FALSE,"Variables";"VP2-7",#N/A,FALSE,"Variables";"Layered PL7",#N/A,FALSE,"FS";"Ratios7",#N/A,FALSE,"Ratios";"Summary PL7",#N/A,FALSE,"FS";"BS7",#N/A,FALSE,"FS";"CF7",#N/A,FALSE,"FS"}</definedName>
    <definedName name="wrn.7._.Year._.FS._1_4" hidden="1">{"VP1-7",#N/A,FALSE,"Variables";"VP2-7",#N/A,FALSE,"Variables";"Layered PL7",#N/A,FALSE,"FS";"Ratios7",#N/A,FALSE,"Ratios";"Summary PL7",#N/A,FALSE,"FS";"BS7",#N/A,FALSE,"FS";"CF7",#N/A,FALSE,"FS"}</definedName>
    <definedName name="wrn.7._.Year._.FS._1_5" hidden="1">{"VP1-7",#N/A,FALSE,"Variables";"VP2-7",#N/A,FALSE,"Variables";"Layered PL7",#N/A,FALSE,"FS";"Ratios7",#N/A,FALSE,"Ratios";"Summary PL7",#N/A,FALSE,"FS";"BS7",#N/A,FALSE,"FS";"CF7",#N/A,FALSE,"FS"}</definedName>
    <definedName name="wrn.7._.Year._.FS._2" hidden="1">{"VP1-7",#N/A,FALSE,"Variables";"VP2-7",#N/A,FALSE,"Variables";"Layered PL7",#N/A,FALSE,"FS";"Ratios7",#N/A,FALSE,"Ratios";"Summary PL7",#N/A,FALSE,"FS";"BS7",#N/A,FALSE,"FS";"CF7",#N/A,FALSE,"FS"}</definedName>
    <definedName name="wrn.7._.Year._.FS._2_1" hidden="1">{"VP1-7",#N/A,FALSE,"Variables";"VP2-7",#N/A,FALSE,"Variables";"Layered PL7",#N/A,FALSE,"FS";"Ratios7",#N/A,FALSE,"Ratios";"Summary PL7",#N/A,FALSE,"FS";"BS7",#N/A,FALSE,"FS";"CF7",#N/A,FALSE,"FS"}</definedName>
    <definedName name="wrn.7._.Year._.FS._2_2" hidden="1">{"VP1-7",#N/A,FALSE,"Variables";"VP2-7",#N/A,FALSE,"Variables";"Layered PL7",#N/A,FALSE,"FS";"Ratios7",#N/A,FALSE,"Ratios";"Summary PL7",#N/A,FALSE,"FS";"BS7",#N/A,FALSE,"FS";"CF7",#N/A,FALSE,"FS"}</definedName>
    <definedName name="wrn.7._.Year._.FS._2_3" hidden="1">{"VP1-7",#N/A,FALSE,"Variables";"VP2-7",#N/A,FALSE,"Variables";"Layered PL7",#N/A,FALSE,"FS";"Ratios7",#N/A,FALSE,"Ratios";"Summary PL7",#N/A,FALSE,"FS";"BS7",#N/A,FALSE,"FS";"CF7",#N/A,FALSE,"FS"}</definedName>
    <definedName name="wrn.7._.Year._.FS._3" hidden="1">{"VP1-7",#N/A,FALSE,"Variables";"VP2-7",#N/A,FALSE,"Variables";"Layered PL7",#N/A,FALSE,"FS";"Ratios7",#N/A,FALSE,"Ratios";"Summary PL7",#N/A,FALSE,"FS";"BS7",#N/A,FALSE,"FS";"CF7",#N/A,FALSE,"FS"}</definedName>
    <definedName name="wrn.7._.Year._.FS._3_1" hidden="1">{"VP1-7",#N/A,FALSE,"Variables";"VP2-7",#N/A,FALSE,"Variables";"Layered PL7",#N/A,FALSE,"FS";"Ratios7",#N/A,FALSE,"Ratios";"Summary PL7",#N/A,FALSE,"FS";"BS7",#N/A,FALSE,"FS";"CF7",#N/A,FALSE,"FS"}</definedName>
    <definedName name="wrn.7._.Year._.FS._3_2" hidden="1">{"VP1-7",#N/A,FALSE,"Variables";"VP2-7",#N/A,FALSE,"Variables";"Layered PL7",#N/A,FALSE,"FS";"Ratios7",#N/A,FALSE,"Ratios";"Summary PL7",#N/A,FALSE,"FS";"BS7",#N/A,FALSE,"FS";"CF7",#N/A,FALSE,"FS"}</definedName>
    <definedName name="wrn.7._.Year._.FS._3_3" hidden="1">{"VP1-7",#N/A,FALSE,"Variables";"VP2-7",#N/A,FALSE,"Variables";"Layered PL7",#N/A,FALSE,"FS";"Ratios7",#N/A,FALSE,"Ratios";"Summary PL7",#N/A,FALSE,"FS";"BS7",#N/A,FALSE,"FS";"CF7",#N/A,FALSE,"FS"}</definedName>
    <definedName name="wrn.7._.Year._.FS._4" hidden="1">{"VP1-7",#N/A,FALSE,"Variables";"VP2-7",#N/A,FALSE,"Variables";"Layered PL7",#N/A,FALSE,"FS";"Ratios7",#N/A,FALSE,"Ratios";"Summary PL7",#N/A,FALSE,"FS";"BS7",#N/A,FALSE,"FS";"CF7",#N/A,FALSE,"FS"}</definedName>
    <definedName name="wrn.7._.Year._.FS._4_1" hidden="1">{"VP1-7",#N/A,FALSE,"Variables";"VP2-7",#N/A,FALSE,"Variables";"Layered PL7",#N/A,FALSE,"FS";"Ratios7",#N/A,FALSE,"Ratios";"Summary PL7",#N/A,FALSE,"FS";"BS7",#N/A,FALSE,"FS";"CF7",#N/A,FALSE,"FS"}</definedName>
    <definedName name="wrn.7._.Year._.FS._4_2" hidden="1">{"VP1-7",#N/A,FALSE,"Variables";"VP2-7",#N/A,FALSE,"Variables";"Layered PL7",#N/A,FALSE,"FS";"Ratios7",#N/A,FALSE,"Ratios";"Summary PL7",#N/A,FALSE,"FS";"BS7",#N/A,FALSE,"FS";"CF7",#N/A,FALSE,"FS"}</definedName>
    <definedName name="wrn.7._.Year._.FS._4_3" hidden="1">{"VP1-7",#N/A,FALSE,"Variables";"VP2-7",#N/A,FALSE,"Variables";"Layered PL7",#N/A,FALSE,"FS";"Ratios7",#N/A,FALSE,"Ratios";"Summary PL7",#N/A,FALSE,"FS";"BS7",#N/A,FALSE,"FS";"CF7",#N/A,FALSE,"FS"}</definedName>
    <definedName name="wrn.7._.Year._.FS._5" hidden="1">{"VP1-7",#N/A,FALSE,"Variables";"VP2-7",#N/A,FALSE,"Variables";"Layered PL7",#N/A,FALSE,"FS";"Ratios7",#N/A,FALSE,"Ratios";"Summary PL7",#N/A,FALSE,"FS";"BS7",#N/A,FALSE,"FS";"CF7",#N/A,FALSE,"FS"}</definedName>
    <definedName name="wrn.94._.to._.00._.IS." hidden="1">{#N/A,#N/A,FALSE,"INCOME"}</definedName>
    <definedName name="wrn.94._.to._.00._.IS._1" hidden="1">{#N/A,#N/A,FALSE,"INCOME"}</definedName>
    <definedName name="wrn.94._.to._.00._.IS._1_1" hidden="1">{#N/A,#N/A,FALSE,"INCOME"}</definedName>
    <definedName name="wrn.94._.to._.00._.IS._1_1_1" hidden="1">{#N/A,#N/A,FALSE,"INCOME"}</definedName>
    <definedName name="wrn.94._.to._.00._.IS._1_1_2" hidden="1">{#N/A,#N/A,FALSE,"INCOME"}</definedName>
    <definedName name="wrn.94._.to._.00._.IS._1_1_3" hidden="1">{#N/A,#N/A,FALSE,"INCOME"}</definedName>
    <definedName name="wrn.94._.to._.00._.IS._1_2" hidden="1">{#N/A,#N/A,FALSE,"INCOME"}</definedName>
    <definedName name="wrn.94._.to._.00._.IS._1_2_1" hidden="1">{#N/A,#N/A,FALSE,"INCOME"}</definedName>
    <definedName name="wrn.94._.to._.00._.IS._1_2_2" hidden="1">{#N/A,#N/A,FALSE,"INCOME"}</definedName>
    <definedName name="wrn.94._.to._.00._.IS._1_2_3" hidden="1">{#N/A,#N/A,FALSE,"INCOME"}</definedName>
    <definedName name="wrn.94._.to._.00._.IS._1_3" hidden="1">{#N/A,#N/A,FALSE,"INCOME"}</definedName>
    <definedName name="wrn.94._.to._.00._.IS._1_3_1" hidden="1">{#N/A,#N/A,FALSE,"INCOME"}</definedName>
    <definedName name="wrn.94._.to._.00._.IS._1_3_2" hidden="1">{#N/A,#N/A,FALSE,"INCOME"}</definedName>
    <definedName name="wrn.94._.to._.00._.IS._1_3_3" hidden="1">{#N/A,#N/A,FALSE,"INCOME"}</definedName>
    <definedName name="wrn.94._.to._.00._.IS._1_4" hidden="1">{#N/A,#N/A,FALSE,"INCOME"}</definedName>
    <definedName name="wrn.94._.to._.00._.IS._1_5" hidden="1">{#N/A,#N/A,FALSE,"INCOME"}</definedName>
    <definedName name="wrn.94._.to._.00._.IS._2" hidden="1">{#N/A,#N/A,FALSE,"INCOME"}</definedName>
    <definedName name="wrn.94._.to._.00._.IS._2_1" hidden="1">{#N/A,#N/A,FALSE,"INCOME"}</definedName>
    <definedName name="wrn.94._.to._.00._.IS._2_1_1" hidden="1">{#N/A,#N/A,FALSE,"INCOME"}</definedName>
    <definedName name="wrn.94._.to._.00._.IS._2_1_2" hidden="1">{#N/A,#N/A,FALSE,"INCOME"}</definedName>
    <definedName name="wrn.94._.to._.00._.IS._2_1_3" hidden="1">{#N/A,#N/A,FALSE,"INCOME"}</definedName>
    <definedName name="wrn.94._.to._.00._.IS._2_2" hidden="1">{#N/A,#N/A,FALSE,"INCOME"}</definedName>
    <definedName name="wrn.94._.to._.00._.IS._2_2_1" hidden="1">{#N/A,#N/A,FALSE,"INCOME"}</definedName>
    <definedName name="wrn.94._.to._.00._.IS._2_2_2" hidden="1">{#N/A,#N/A,FALSE,"INCOME"}</definedName>
    <definedName name="wrn.94._.to._.00._.IS._2_2_3" hidden="1">{#N/A,#N/A,FALSE,"INCOME"}</definedName>
    <definedName name="wrn.94._.to._.00._.IS._2_3" hidden="1">{#N/A,#N/A,FALSE,"INCOME"}</definedName>
    <definedName name="wrn.94._.to._.00._.IS._2_3_1" hidden="1">{#N/A,#N/A,FALSE,"INCOME"}</definedName>
    <definedName name="wrn.94._.to._.00._.IS._2_3_2" hidden="1">{#N/A,#N/A,FALSE,"INCOME"}</definedName>
    <definedName name="wrn.94._.to._.00._.IS._2_3_3" hidden="1">{#N/A,#N/A,FALSE,"INCOME"}</definedName>
    <definedName name="wrn.94._.to._.00._.IS._2_4" hidden="1">{#N/A,#N/A,FALSE,"INCOME"}</definedName>
    <definedName name="wrn.94._.to._.00._.IS._2_5" hidden="1">{#N/A,#N/A,FALSE,"INCOME"}</definedName>
    <definedName name="wrn.94._.to._.00._.IS._3" hidden="1">{#N/A,#N/A,FALSE,"INCOME"}</definedName>
    <definedName name="wrn.94._.to._.00._.IS._3_1" hidden="1">{#N/A,#N/A,FALSE,"INCOME"}</definedName>
    <definedName name="wrn.94._.to._.00._.IS._3_2" hidden="1">{#N/A,#N/A,FALSE,"INCOME"}</definedName>
    <definedName name="wrn.94._.to._.00._.IS._3_3" hidden="1">{#N/A,#N/A,FALSE,"INCOME"}</definedName>
    <definedName name="wrn.94._.to._.00._.IS._4" hidden="1">{#N/A,#N/A,FALSE,"INCOME"}</definedName>
    <definedName name="wrn.94._.to._.00._.IS._4_1" hidden="1">{#N/A,#N/A,FALSE,"INCOME"}</definedName>
    <definedName name="wrn.94._.to._.00._.IS._4_2" hidden="1">{#N/A,#N/A,FALSE,"INCOME"}</definedName>
    <definedName name="wrn.94._.to._.00._.IS._4_3" hidden="1">{#N/A,#N/A,FALSE,"INCOME"}</definedName>
    <definedName name="wrn.94._.to._.00._.IS._5" hidden="1">{#N/A,#N/A,FALSE,"INCOME"}</definedName>
    <definedName name="wrn.94._.to._.00._.IS._5_1" hidden="1">{#N/A,#N/A,FALSE,"INCOME"}</definedName>
    <definedName name="wrn.94._.to._.00._.IS._5_2" hidden="1">{#N/A,#N/A,FALSE,"INCOME"}</definedName>
    <definedName name="wrn.94._.to._.00._.IS._5_3" hidden="1">{#N/A,#N/A,FALSE,"INCOME"}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1_1" hidden="1">{#N/A,#N/A,TRUE,"Acq-Ass";#N/A,#N/A,TRUE,"Acq-IS";#N/A,#N/A,TRUE,"Acq-BS";#N/A,#N/A,TRUE,"Acq-CF"}</definedName>
    <definedName name="wrn.AcqState._1_2" hidden="1">{#N/A,#N/A,TRUE,"Acq-Ass";#N/A,#N/A,TRUE,"Acq-IS";#N/A,#N/A,TRUE,"Acq-BS";#N/A,#N/A,TRUE,"Acq-CF"}</definedName>
    <definedName name="wrn.AcqState._1_3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_1" hidden="1">{#N/A,#N/A,TRUE,"Acq-Ass";#N/A,#N/A,TRUE,"Acq-IS";#N/A,#N/A,TRUE,"Acq-BS";#N/A,#N/A,TRUE,"Acq-CF"}</definedName>
    <definedName name="wrn.AcqState._2_1_1" hidden="1">{#N/A,#N/A,TRUE,"Acq-Ass";#N/A,#N/A,TRUE,"Acq-IS";#N/A,#N/A,TRUE,"Acq-BS";#N/A,#N/A,TRUE,"Acq-CF"}</definedName>
    <definedName name="wrn.AcqState._2_1_2" hidden="1">{#N/A,#N/A,TRUE,"Acq-Ass";#N/A,#N/A,TRUE,"Acq-IS";#N/A,#N/A,TRUE,"Acq-BS";#N/A,#N/A,TRUE,"Acq-CF"}</definedName>
    <definedName name="wrn.AcqState._2_1_3" hidden="1">{#N/A,#N/A,TRUE,"Acq-Ass";#N/A,#N/A,TRUE,"Acq-IS";#N/A,#N/A,TRUE,"Acq-BS";#N/A,#N/A,TRUE,"Acq-CF"}</definedName>
    <definedName name="wrn.AcqState._2_2" hidden="1">{#N/A,#N/A,TRUE,"Acq-Ass";#N/A,#N/A,TRUE,"Acq-IS";#N/A,#N/A,TRUE,"Acq-BS";#N/A,#N/A,TRUE,"Acq-CF"}</definedName>
    <definedName name="wrn.AcqState._2_2_1" hidden="1">{#N/A,#N/A,TRUE,"Acq-Ass";#N/A,#N/A,TRUE,"Acq-IS";#N/A,#N/A,TRUE,"Acq-BS";#N/A,#N/A,TRUE,"Acq-CF"}</definedName>
    <definedName name="wrn.AcqState._2_2_2" hidden="1">{#N/A,#N/A,TRUE,"Acq-Ass";#N/A,#N/A,TRUE,"Acq-IS";#N/A,#N/A,TRUE,"Acq-BS";#N/A,#N/A,TRUE,"Acq-CF"}</definedName>
    <definedName name="wrn.AcqState._2_2_3" hidden="1">{#N/A,#N/A,TRUE,"Acq-Ass";#N/A,#N/A,TRUE,"Acq-IS";#N/A,#N/A,TRUE,"Acq-BS";#N/A,#N/A,TRUE,"Acq-CF"}</definedName>
    <definedName name="wrn.AcqState._2_3" hidden="1">{#N/A,#N/A,TRUE,"Acq-Ass";#N/A,#N/A,TRUE,"Acq-IS";#N/A,#N/A,TRUE,"Acq-BS";#N/A,#N/A,TRUE,"Acq-CF"}</definedName>
    <definedName name="wrn.AcqState._2_3_1" hidden="1">{#N/A,#N/A,TRUE,"Acq-Ass";#N/A,#N/A,TRUE,"Acq-IS";#N/A,#N/A,TRUE,"Acq-BS";#N/A,#N/A,TRUE,"Acq-CF"}</definedName>
    <definedName name="wrn.AcqState._2_3_2" hidden="1">{#N/A,#N/A,TRUE,"Acq-Ass";#N/A,#N/A,TRUE,"Acq-IS";#N/A,#N/A,TRUE,"Acq-BS";#N/A,#N/A,TRUE,"Acq-CF"}</definedName>
    <definedName name="wrn.AcqState._2_3_3" hidden="1">{#N/A,#N/A,TRUE,"Acq-Ass";#N/A,#N/A,TRUE,"Acq-IS";#N/A,#N/A,TRUE,"Acq-BS";#N/A,#N/A,TRUE,"Acq-CF"}</definedName>
    <definedName name="wrn.AcqState._2_4" hidden="1">{#N/A,#N/A,TRUE,"Acq-Ass";#N/A,#N/A,TRUE,"Acq-IS";#N/A,#N/A,TRUE,"Acq-BS";#N/A,#N/A,TRUE,"Acq-CF"}</definedName>
    <definedName name="wrn.AcqState._2_5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2_1" hidden="1">{#N/A,#N/A,TRUE,"Acq-Ass";#N/A,#N/A,TRUE,"Acq-IS";#N/A,#N/A,TRUE,"Acq-BS";#N/A,#N/A,TRUE,"Acq-CF"}</definedName>
    <definedName name="wrn.AcqState._22_1_1" hidden="1">{#N/A,#N/A,TRUE,"Acq-Ass";#N/A,#N/A,TRUE,"Acq-IS";#N/A,#N/A,TRUE,"Acq-BS";#N/A,#N/A,TRUE,"Acq-CF"}</definedName>
    <definedName name="wrn.AcqState._22_1_2" hidden="1">{#N/A,#N/A,TRUE,"Acq-Ass";#N/A,#N/A,TRUE,"Acq-IS";#N/A,#N/A,TRUE,"Acq-BS";#N/A,#N/A,TRUE,"Acq-CF"}</definedName>
    <definedName name="wrn.AcqState._22_1_3" hidden="1">{#N/A,#N/A,TRUE,"Acq-Ass";#N/A,#N/A,TRUE,"Acq-IS";#N/A,#N/A,TRUE,"Acq-BS";#N/A,#N/A,TRUE,"Acq-CF"}</definedName>
    <definedName name="wrn.AcqState._22_2" hidden="1">{#N/A,#N/A,TRUE,"Acq-Ass";#N/A,#N/A,TRUE,"Acq-IS";#N/A,#N/A,TRUE,"Acq-BS";#N/A,#N/A,TRUE,"Acq-CF"}</definedName>
    <definedName name="wrn.AcqState._22_2_1" hidden="1">{#N/A,#N/A,TRUE,"Acq-Ass";#N/A,#N/A,TRUE,"Acq-IS";#N/A,#N/A,TRUE,"Acq-BS";#N/A,#N/A,TRUE,"Acq-CF"}</definedName>
    <definedName name="wrn.AcqState._22_2_2" hidden="1">{#N/A,#N/A,TRUE,"Acq-Ass";#N/A,#N/A,TRUE,"Acq-IS";#N/A,#N/A,TRUE,"Acq-BS";#N/A,#N/A,TRUE,"Acq-CF"}</definedName>
    <definedName name="wrn.AcqState._22_2_3" hidden="1">{#N/A,#N/A,TRUE,"Acq-Ass";#N/A,#N/A,TRUE,"Acq-IS";#N/A,#N/A,TRUE,"Acq-BS";#N/A,#N/A,TRUE,"Acq-CF"}</definedName>
    <definedName name="wrn.AcqState._22_3" hidden="1">{#N/A,#N/A,TRUE,"Acq-Ass";#N/A,#N/A,TRUE,"Acq-IS";#N/A,#N/A,TRUE,"Acq-BS";#N/A,#N/A,TRUE,"Acq-CF"}</definedName>
    <definedName name="wrn.AcqState._22_3_1" hidden="1">{#N/A,#N/A,TRUE,"Acq-Ass";#N/A,#N/A,TRUE,"Acq-IS";#N/A,#N/A,TRUE,"Acq-BS";#N/A,#N/A,TRUE,"Acq-CF"}</definedName>
    <definedName name="wrn.AcqState._22_3_2" hidden="1">{#N/A,#N/A,TRUE,"Acq-Ass";#N/A,#N/A,TRUE,"Acq-IS";#N/A,#N/A,TRUE,"Acq-BS";#N/A,#N/A,TRUE,"Acq-CF"}</definedName>
    <definedName name="wrn.AcqState._22_3_3" hidden="1">{#N/A,#N/A,TRUE,"Acq-Ass";#N/A,#N/A,TRUE,"Acq-IS";#N/A,#N/A,TRUE,"Acq-BS";#N/A,#N/A,TRUE,"Acq-CF"}</definedName>
    <definedName name="wrn.AcqState._22_4" hidden="1">{#N/A,#N/A,TRUE,"Acq-Ass";#N/A,#N/A,TRUE,"Acq-IS";#N/A,#N/A,TRUE,"Acq-BS";#N/A,#N/A,TRUE,"Acq-CF"}</definedName>
    <definedName name="wrn.AcqState._22_5" hidden="1">{#N/A,#N/A,TRUE,"Acq-Ass";#N/A,#N/A,TRUE,"Acq-IS";#N/A,#N/A,TRUE,"Acq-BS";#N/A,#N/A,TRUE,"Acq-CF"}</definedName>
    <definedName name="wrn.AcqState._3" hidden="1">{#N/A,#N/A,TRUE,"Acq-Ass";#N/A,#N/A,TRUE,"Acq-IS";#N/A,#N/A,TRUE,"Acq-BS";#N/A,#N/A,TRUE,"Acq-CF"}</definedName>
    <definedName name="wrn.AcqState._3_1" hidden="1">{#N/A,#N/A,TRUE,"Acq-Ass";#N/A,#N/A,TRUE,"Acq-IS";#N/A,#N/A,TRUE,"Acq-BS";#N/A,#N/A,TRUE,"Acq-CF"}</definedName>
    <definedName name="wrn.AcqState._3_2" hidden="1">{#N/A,#N/A,TRUE,"Acq-Ass";#N/A,#N/A,TRUE,"Acq-IS";#N/A,#N/A,TRUE,"Acq-BS";#N/A,#N/A,TRUE,"Acq-CF"}</definedName>
    <definedName name="wrn.AcqState._3_3" hidden="1">{#N/A,#N/A,TRUE,"Acq-Ass";#N/A,#N/A,TRUE,"Acq-IS";#N/A,#N/A,TRUE,"Acq-BS";#N/A,#N/A,TRUE,"Acq-CF"}</definedName>
    <definedName name="wrn.AcqState._4" hidden="1">{#N/A,#N/A,TRUE,"Acq-Ass";#N/A,#N/A,TRUE,"Acq-IS";#N/A,#N/A,TRUE,"Acq-BS";#N/A,#N/A,TRUE,"Acq-CF"}</definedName>
    <definedName name="wrn.AcqState._4_1" hidden="1">{#N/A,#N/A,TRUE,"Acq-Ass";#N/A,#N/A,TRUE,"Acq-IS";#N/A,#N/A,TRUE,"Acq-BS";#N/A,#N/A,TRUE,"Acq-CF"}</definedName>
    <definedName name="wrn.AcqState._4_2" hidden="1">{#N/A,#N/A,TRUE,"Acq-Ass";#N/A,#N/A,TRUE,"Acq-IS";#N/A,#N/A,TRUE,"Acq-BS";#N/A,#N/A,TRUE,"Acq-CF"}</definedName>
    <definedName name="wrn.AcqState._4_3" hidden="1">{#N/A,#N/A,TRUE,"Acq-Ass";#N/A,#N/A,TRUE,"Acq-IS";#N/A,#N/A,TRUE,"Acq-BS";#N/A,#N/A,TRUE,"Acq-CF"}</definedName>
    <definedName name="wrn.AcqState._5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2_1" hidden="1">{#N/A,#N/A,TRUE,"Acq-Ass";#N/A,#N/A,TRUE,"Acq-IS";#N/A,#N/A,TRUE,"Acq-BS";#N/A,#N/A,TRUE,"Acq-CF"}</definedName>
    <definedName name="wrn.AcqState.2_1_1" hidden="1">{#N/A,#N/A,TRUE,"Acq-Ass";#N/A,#N/A,TRUE,"Acq-IS";#N/A,#N/A,TRUE,"Acq-BS";#N/A,#N/A,TRUE,"Acq-CF"}</definedName>
    <definedName name="wrn.AcqState.2_1_2" hidden="1">{#N/A,#N/A,TRUE,"Acq-Ass";#N/A,#N/A,TRUE,"Acq-IS";#N/A,#N/A,TRUE,"Acq-BS";#N/A,#N/A,TRUE,"Acq-CF"}</definedName>
    <definedName name="wrn.AcqState.2_1_3" hidden="1">{#N/A,#N/A,TRUE,"Acq-Ass";#N/A,#N/A,TRUE,"Acq-IS";#N/A,#N/A,TRUE,"Acq-BS";#N/A,#N/A,TRUE,"Acq-CF"}</definedName>
    <definedName name="wrn.AcqState.2_2" hidden="1">{#N/A,#N/A,TRUE,"Acq-Ass";#N/A,#N/A,TRUE,"Acq-IS";#N/A,#N/A,TRUE,"Acq-BS";#N/A,#N/A,TRUE,"Acq-CF"}</definedName>
    <definedName name="wrn.AcqState.2_2_1" hidden="1">{#N/A,#N/A,TRUE,"Acq-Ass";#N/A,#N/A,TRUE,"Acq-IS";#N/A,#N/A,TRUE,"Acq-BS";#N/A,#N/A,TRUE,"Acq-CF"}</definedName>
    <definedName name="wrn.AcqState.2_2_2" hidden="1">{#N/A,#N/A,TRUE,"Acq-Ass";#N/A,#N/A,TRUE,"Acq-IS";#N/A,#N/A,TRUE,"Acq-BS";#N/A,#N/A,TRUE,"Acq-CF"}</definedName>
    <definedName name="wrn.AcqState.2_2_3" hidden="1">{#N/A,#N/A,TRUE,"Acq-Ass";#N/A,#N/A,TRUE,"Acq-IS";#N/A,#N/A,TRUE,"Acq-BS";#N/A,#N/A,TRUE,"Acq-CF"}</definedName>
    <definedName name="wrn.AcqState.2_3" hidden="1">{#N/A,#N/A,TRUE,"Acq-Ass";#N/A,#N/A,TRUE,"Acq-IS";#N/A,#N/A,TRUE,"Acq-BS";#N/A,#N/A,TRUE,"Acq-CF"}</definedName>
    <definedName name="wrn.AcqState.2_3_1" hidden="1">{#N/A,#N/A,TRUE,"Acq-Ass";#N/A,#N/A,TRUE,"Acq-IS";#N/A,#N/A,TRUE,"Acq-BS";#N/A,#N/A,TRUE,"Acq-CF"}</definedName>
    <definedName name="wrn.AcqState.2_3_2" hidden="1">{#N/A,#N/A,TRUE,"Acq-Ass";#N/A,#N/A,TRUE,"Acq-IS";#N/A,#N/A,TRUE,"Acq-BS";#N/A,#N/A,TRUE,"Acq-CF"}</definedName>
    <definedName name="wrn.AcqState.2_3_3" hidden="1">{#N/A,#N/A,TRUE,"Acq-Ass";#N/A,#N/A,TRUE,"Acq-IS";#N/A,#N/A,TRUE,"Acq-BS";#N/A,#N/A,TRUE,"Acq-CF"}</definedName>
    <definedName name="wrn.AcqState.2_4" hidden="1">{#N/A,#N/A,TRUE,"Acq-Ass";#N/A,#N/A,TRUE,"Acq-IS";#N/A,#N/A,TRUE,"Acq-BS";#N/A,#N/A,TRUE,"Acq-CF"}</definedName>
    <definedName name="wrn.AcqState.2_5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4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1_1" hidden="1">{#N/A,#N/A,FALSE,"Acq-Val";#N/A,#N/A,FALSE,"Acq-Mult Val"}</definedName>
    <definedName name="wrn.AcqVal._1_2" hidden="1">{#N/A,#N/A,FALSE,"Acq-Val";#N/A,#N/A,FALSE,"Acq-Mult Val"}</definedName>
    <definedName name="wrn.AcqVal._1_3" hidden="1">{#N/A,#N/A,FALSE,"Acq-Val";#N/A,#N/A,FALSE,"Acq-Mult Val"}</definedName>
    <definedName name="wrn.AcqVal._2" hidden="1">{#N/A,#N/A,FALSE,"Acq-Val";#N/A,#N/A,FALSE,"Acq-Mult Val"}</definedName>
    <definedName name="wrn.AcqVal._2_1" hidden="1">{#N/A,#N/A,FALSE,"Acq-Val";#N/A,#N/A,FALSE,"Acq-Mult Val"}</definedName>
    <definedName name="wrn.AcqVal._2_1_1" hidden="1">{#N/A,#N/A,FALSE,"Acq-Val";#N/A,#N/A,FALSE,"Acq-Mult Val"}</definedName>
    <definedName name="wrn.AcqVal._2_1_2" hidden="1">{#N/A,#N/A,FALSE,"Acq-Val";#N/A,#N/A,FALSE,"Acq-Mult Val"}</definedName>
    <definedName name="wrn.AcqVal._2_1_3" hidden="1">{#N/A,#N/A,FALSE,"Acq-Val";#N/A,#N/A,FALSE,"Acq-Mult Val"}</definedName>
    <definedName name="wrn.AcqVal._2_2" hidden="1">{#N/A,#N/A,FALSE,"Acq-Val";#N/A,#N/A,FALSE,"Acq-Mult Val"}</definedName>
    <definedName name="wrn.AcqVal._2_2_1" hidden="1">{#N/A,#N/A,FALSE,"Acq-Val";#N/A,#N/A,FALSE,"Acq-Mult Val"}</definedName>
    <definedName name="wrn.AcqVal._2_2_2" hidden="1">{#N/A,#N/A,FALSE,"Acq-Val";#N/A,#N/A,FALSE,"Acq-Mult Val"}</definedName>
    <definedName name="wrn.AcqVal._2_2_3" hidden="1">{#N/A,#N/A,FALSE,"Acq-Val";#N/A,#N/A,FALSE,"Acq-Mult Val"}</definedName>
    <definedName name="wrn.AcqVal._2_3" hidden="1">{#N/A,#N/A,FALSE,"Acq-Val";#N/A,#N/A,FALSE,"Acq-Mult Val"}</definedName>
    <definedName name="wrn.AcqVal._2_3_1" hidden="1">{#N/A,#N/A,FALSE,"Acq-Val";#N/A,#N/A,FALSE,"Acq-Mult Val"}</definedName>
    <definedName name="wrn.AcqVal._2_3_2" hidden="1">{#N/A,#N/A,FALSE,"Acq-Val";#N/A,#N/A,FALSE,"Acq-Mult Val"}</definedName>
    <definedName name="wrn.AcqVal._2_3_3" hidden="1">{#N/A,#N/A,FALSE,"Acq-Val";#N/A,#N/A,FALSE,"Acq-Mult Val"}</definedName>
    <definedName name="wrn.AcqVal._2_4" hidden="1">{#N/A,#N/A,FALSE,"Acq-Val";#N/A,#N/A,FALSE,"Acq-Mult Val"}</definedName>
    <definedName name="wrn.AcqVal._2_5" hidden="1">{#N/A,#N/A,FALSE,"Acq-Val";#N/A,#N/A,FALSE,"Acq-Mult Val"}</definedName>
    <definedName name="wrn.AcqVal._22" hidden="1">{#N/A,#N/A,FALSE,"Acq-Val";#N/A,#N/A,FALSE,"Acq-Mult Val"}</definedName>
    <definedName name="wrn.AcqVal._22_1" hidden="1">{#N/A,#N/A,FALSE,"Acq-Val";#N/A,#N/A,FALSE,"Acq-Mult Val"}</definedName>
    <definedName name="wrn.AcqVal._22_1_1" hidden="1">{#N/A,#N/A,FALSE,"Acq-Val";#N/A,#N/A,FALSE,"Acq-Mult Val"}</definedName>
    <definedName name="wrn.AcqVal._22_1_2" hidden="1">{#N/A,#N/A,FALSE,"Acq-Val";#N/A,#N/A,FALSE,"Acq-Mult Val"}</definedName>
    <definedName name="wrn.AcqVal._22_1_3" hidden="1">{#N/A,#N/A,FALSE,"Acq-Val";#N/A,#N/A,FALSE,"Acq-Mult Val"}</definedName>
    <definedName name="wrn.AcqVal._22_2" hidden="1">{#N/A,#N/A,FALSE,"Acq-Val";#N/A,#N/A,FALSE,"Acq-Mult Val"}</definedName>
    <definedName name="wrn.AcqVal._22_2_1" hidden="1">{#N/A,#N/A,FALSE,"Acq-Val";#N/A,#N/A,FALSE,"Acq-Mult Val"}</definedName>
    <definedName name="wrn.AcqVal._22_2_2" hidden="1">{#N/A,#N/A,FALSE,"Acq-Val";#N/A,#N/A,FALSE,"Acq-Mult Val"}</definedName>
    <definedName name="wrn.AcqVal._22_2_3" hidden="1">{#N/A,#N/A,FALSE,"Acq-Val";#N/A,#N/A,FALSE,"Acq-Mult Val"}</definedName>
    <definedName name="wrn.AcqVal._22_3" hidden="1">{#N/A,#N/A,FALSE,"Acq-Val";#N/A,#N/A,FALSE,"Acq-Mult Val"}</definedName>
    <definedName name="wrn.AcqVal._22_3_1" hidden="1">{#N/A,#N/A,FALSE,"Acq-Val";#N/A,#N/A,FALSE,"Acq-Mult Val"}</definedName>
    <definedName name="wrn.AcqVal._22_3_2" hidden="1">{#N/A,#N/A,FALSE,"Acq-Val";#N/A,#N/A,FALSE,"Acq-Mult Val"}</definedName>
    <definedName name="wrn.AcqVal._22_3_3" hidden="1">{#N/A,#N/A,FALSE,"Acq-Val";#N/A,#N/A,FALSE,"Acq-Mult Val"}</definedName>
    <definedName name="wrn.AcqVal._22_4" hidden="1">{#N/A,#N/A,FALSE,"Acq-Val";#N/A,#N/A,FALSE,"Acq-Mult Val"}</definedName>
    <definedName name="wrn.AcqVal._22_5" hidden="1">{#N/A,#N/A,FALSE,"Acq-Val";#N/A,#N/A,FALSE,"Acq-Mult Val"}</definedName>
    <definedName name="wrn.AcqVal._3" hidden="1">{#N/A,#N/A,FALSE,"Acq-Val";#N/A,#N/A,FALSE,"Acq-Mult Val"}</definedName>
    <definedName name="wrn.AcqVal._3_1" hidden="1">{#N/A,#N/A,FALSE,"Acq-Val";#N/A,#N/A,FALSE,"Acq-Mult Val"}</definedName>
    <definedName name="wrn.AcqVal._3_2" hidden="1">{#N/A,#N/A,FALSE,"Acq-Val";#N/A,#N/A,FALSE,"Acq-Mult Val"}</definedName>
    <definedName name="wrn.AcqVal._3_3" hidden="1">{#N/A,#N/A,FALSE,"Acq-Val";#N/A,#N/A,FALSE,"Acq-Mult Val"}</definedName>
    <definedName name="wrn.AcqVal._4" hidden="1">{#N/A,#N/A,FALSE,"Acq-Val";#N/A,#N/A,FALSE,"Acq-Mult Val"}</definedName>
    <definedName name="wrn.AcqVal._4_1" hidden="1">{#N/A,#N/A,FALSE,"Acq-Val";#N/A,#N/A,FALSE,"Acq-Mult Val"}</definedName>
    <definedName name="wrn.AcqVal._4_2" hidden="1">{#N/A,#N/A,FALSE,"Acq-Val";#N/A,#N/A,FALSE,"Acq-Mult Val"}</definedName>
    <definedName name="wrn.AcqVal._4_3" hidden="1">{#N/A,#N/A,FALSE,"Acq-Val";#N/A,#N/A,FALSE,"Acq-Mult Val"}</definedName>
    <definedName name="wrn.AcqVal._5" hidden="1">{#N/A,#N/A,FALSE,"Acq-Val";#N/A,#N/A,FALSE,"Acq-Mult Val"}</definedName>
    <definedName name="wrn.AcqVal.2" hidden="1">{#N/A,#N/A,FALSE,"Acq-Val";#N/A,#N/A,FALSE,"Acq-Mult Val"}</definedName>
    <definedName name="wrn.AcqVal.2_1" hidden="1">{#N/A,#N/A,FALSE,"Acq-Val";#N/A,#N/A,FALSE,"Acq-Mult Val"}</definedName>
    <definedName name="wrn.AcqVal.2_1_1" hidden="1">{#N/A,#N/A,FALSE,"Acq-Val";#N/A,#N/A,FALSE,"Acq-Mult Val"}</definedName>
    <definedName name="wrn.AcqVal.2_1_2" hidden="1">{#N/A,#N/A,FALSE,"Acq-Val";#N/A,#N/A,FALSE,"Acq-Mult Val"}</definedName>
    <definedName name="wrn.AcqVal.2_1_3" hidden="1">{#N/A,#N/A,FALSE,"Acq-Val";#N/A,#N/A,FALSE,"Acq-Mult Val"}</definedName>
    <definedName name="wrn.AcqVal.2_2" hidden="1">{#N/A,#N/A,FALSE,"Acq-Val";#N/A,#N/A,FALSE,"Acq-Mult Val"}</definedName>
    <definedName name="wrn.AcqVal.2_2_1" hidden="1">{#N/A,#N/A,FALSE,"Acq-Val";#N/A,#N/A,FALSE,"Acq-Mult Val"}</definedName>
    <definedName name="wrn.AcqVal.2_2_2" hidden="1">{#N/A,#N/A,FALSE,"Acq-Val";#N/A,#N/A,FALSE,"Acq-Mult Val"}</definedName>
    <definedName name="wrn.AcqVal.2_2_3" hidden="1">{#N/A,#N/A,FALSE,"Acq-Val";#N/A,#N/A,FALSE,"Acq-Mult Val"}</definedName>
    <definedName name="wrn.AcqVal.2_3" hidden="1">{#N/A,#N/A,FALSE,"Acq-Val";#N/A,#N/A,FALSE,"Acq-Mult Val"}</definedName>
    <definedName name="wrn.AcqVal.2_3_1" hidden="1">{#N/A,#N/A,FALSE,"Acq-Val";#N/A,#N/A,FALSE,"Acq-Mult Val"}</definedName>
    <definedName name="wrn.AcqVal.2_3_2" hidden="1">{#N/A,#N/A,FALSE,"Acq-Val";#N/A,#N/A,FALSE,"Acq-Mult Val"}</definedName>
    <definedName name="wrn.AcqVal.2_3_3" hidden="1">{#N/A,#N/A,FALSE,"Acq-Val";#N/A,#N/A,FALSE,"Acq-Mult Val"}</definedName>
    <definedName name="wrn.AcqVal.2_4" hidden="1">{#N/A,#N/A,FALSE,"Acq-Val";#N/A,#N/A,FALSE,"Acq-Mult Val"}</definedName>
    <definedName name="wrn.AcqVal.2_5" hidden="1">{#N/A,#N/A,FALSE,"Acq-Val";#N/A,#N/A,FALSE,"Acq-Mult Val"}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nancials._1" hidden="1">{#N/A,#N/A,TRUE,"Assumptions";#N/A,#N/A,TRUE,"Op Projection";#N/A,#N/A,TRUE,"Capital";#N/A,#N/A,TRUE,"Income";#N/A,#N/A,TRUE,"Balance";#N/A,#N/A,TRUE,"Sources&amp;Uses"}</definedName>
    <definedName name="wrn.All._.Financials._1_1" hidden="1">{#N/A,#N/A,TRUE,"Assumptions";#N/A,#N/A,TRUE,"Op Projection";#N/A,#N/A,TRUE,"Capital";#N/A,#N/A,TRUE,"Income";#N/A,#N/A,TRUE,"Balance";#N/A,#N/A,TRUE,"Sources&amp;Uses"}</definedName>
    <definedName name="wrn.All._.Financials._1_2" hidden="1">{#N/A,#N/A,TRUE,"Assumptions";#N/A,#N/A,TRUE,"Op Projection";#N/A,#N/A,TRUE,"Capital";#N/A,#N/A,TRUE,"Income";#N/A,#N/A,TRUE,"Balance";#N/A,#N/A,TRUE,"Sources&amp;Uses"}</definedName>
    <definedName name="wrn.All._.Financials._1_3" hidden="1">{#N/A,#N/A,TRUE,"Assumptions";#N/A,#N/A,TRUE,"Op Projection";#N/A,#N/A,TRUE,"Capital";#N/A,#N/A,TRUE,"Income";#N/A,#N/A,TRUE,"Balance";#N/A,#N/A,TRUE,"Sources&amp;Uses"}</definedName>
    <definedName name="wrn.All._.Financials._2" hidden="1">{#N/A,#N/A,TRUE,"Assumptions";#N/A,#N/A,TRUE,"Op Projection";#N/A,#N/A,TRUE,"Capital";#N/A,#N/A,TRUE,"Income";#N/A,#N/A,TRUE,"Balance";#N/A,#N/A,TRUE,"Sources&amp;Uses"}</definedName>
    <definedName name="wrn.All._.Financials._2_1" hidden="1">{#N/A,#N/A,TRUE,"Assumptions";#N/A,#N/A,TRUE,"Op Projection";#N/A,#N/A,TRUE,"Capital";#N/A,#N/A,TRUE,"Income";#N/A,#N/A,TRUE,"Balance";#N/A,#N/A,TRUE,"Sources&amp;Uses"}</definedName>
    <definedName name="wrn.All._.Financials._2_2" hidden="1">{#N/A,#N/A,TRUE,"Assumptions";#N/A,#N/A,TRUE,"Op Projection";#N/A,#N/A,TRUE,"Capital";#N/A,#N/A,TRUE,"Income";#N/A,#N/A,TRUE,"Balance";#N/A,#N/A,TRUE,"Sources&amp;Uses"}</definedName>
    <definedName name="wrn.All._.Financials._2_3" hidden="1">{#N/A,#N/A,TRUE,"Assumptions";#N/A,#N/A,TRUE,"Op Projection";#N/A,#N/A,TRUE,"Capital";#N/A,#N/A,TRUE,"Income";#N/A,#N/A,TRUE,"Balance";#N/A,#N/A,TRUE,"Sources&amp;Uses"}</definedName>
    <definedName name="wrn.All._.Financials._3" hidden="1">{#N/A,#N/A,TRUE,"Assumptions";#N/A,#N/A,TRUE,"Op Projection";#N/A,#N/A,TRUE,"Capital";#N/A,#N/A,TRUE,"Income";#N/A,#N/A,TRUE,"Balance";#N/A,#N/A,TRUE,"Sources&amp;Uses"}</definedName>
    <definedName name="wrn.All._.Financials._3_1" hidden="1">{#N/A,#N/A,TRUE,"Assumptions";#N/A,#N/A,TRUE,"Op Projection";#N/A,#N/A,TRUE,"Capital";#N/A,#N/A,TRUE,"Income";#N/A,#N/A,TRUE,"Balance";#N/A,#N/A,TRUE,"Sources&amp;Uses"}</definedName>
    <definedName name="wrn.All._.Financials._3_2" hidden="1">{#N/A,#N/A,TRUE,"Assumptions";#N/A,#N/A,TRUE,"Op Projection";#N/A,#N/A,TRUE,"Capital";#N/A,#N/A,TRUE,"Income";#N/A,#N/A,TRUE,"Balance";#N/A,#N/A,TRUE,"Sources&amp;Uses"}</definedName>
    <definedName name="wrn.All._.Financials._3_3" hidden="1">{#N/A,#N/A,TRUE,"Assumptions";#N/A,#N/A,TRUE,"Op Projection";#N/A,#N/A,TRUE,"Capital";#N/A,#N/A,TRUE,"Income";#N/A,#N/A,TRUE,"Balance";#N/A,#N/A,TRUE,"Sources&amp;Uses"}</definedName>
    <definedName name="wrn.All._.Financials._4" hidden="1">{#N/A,#N/A,TRUE,"Assumptions";#N/A,#N/A,TRUE,"Op Projection";#N/A,#N/A,TRUE,"Capital";#N/A,#N/A,TRUE,"Income";#N/A,#N/A,TRUE,"Balance";#N/A,#N/A,TRUE,"Sources&amp;Uses"}</definedName>
    <definedName name="wrn.All._.Financials._5" hidden="1">{#N/A,#N/A,TRUE,"Assumptions";#N/A,#N/A,TRUE,"Op Projection";#N/A,#N/A,TRUE,"Capital";#N/A,#N/A,TRUE,"Income";#N/A,#N/A,TRUE,"Balance";#N/A,#N/A,TRUE,"Sources&amp;Uses"}</definedName>
    <definedName name="wrn.All._.Sheets." hidden="1">{#N/A,#N/A,FALSE,"INT_Compare";#N/A,#N/A,FALSE,"INT_Current Forecast";#N/A,#N/A,FALSE,"INT_Prior Forecast";#N/A,#N/A,FALSE,"INT_LRP";#N/A,#N/A,FALSE,"INT_CURPLAN"}</definedName>
    <definedName name="wrn.All._.Sheets._1" hidden="1">{#N/A,#N/A,FALSE,"INT_Compare";#N/A,#N/A,FALSE,"INT_Current Forecast";#N/A,#N/A,FALSE,"INT_Prior Forecast";#N/A,#N/A,FALSE,"INT_LRP";#N/A,#N/A,FALSE,"INT_CURPLAN"}</definedName>
    <definedName name="wrn.All._.Sheets._1_1" hidden="1">{#N/A,#N/A,FALSE,"INT_Compare";#N/A,#N/A,FALSE,"INT_Current Forecast";#N/A,#N/A,FALSE,"INT_Prior Forecast";#N/A,#N/A,FALSE,"INT_LRP";#N/A,#N/A,FALSE,"INT_CURPLAN"}</definedName>
    <definedName name="wrn.All._.Sheets._1_1_1" hidden="1">{#N/A,#N/A,FALSE,"INT_Compare";#N/A,#N/A,FALSE,"INT_Current Forecast";#N/A,#N/A,FALSE,"INT_Prior Forecast";#N/A,#N/A,FALSE,"INT_LRP";#N/A,#N/A,FALSE,"INT_CURPLAN"}</definedName>
    <definedName name="wrn.All._.Sheets._1_1_2" hidden="1">{#N/A,#N/A,FALSE,"INT_Compare";#N/A,#N/A,FALSE,"INT_Current Forecast";#N/A,#N/A,FALSE,"INT_Prior Forecast";#N/A,#N/A,FALSE,"INT_LRP";#N/A,#N/A,FALSE,"INT_CURPLAN"}</definedName>
    <definedName name="wrn.All._.Sheets._1_1_3" hidden="1">{#N/A,#N/A,FALSE,"INT_Compare";#N/A,#N/A,FALSE,"INT_Current Forecast";#N/A,#N/A,FALSE,"INT_Prior Forecast";#N/A,#N/A,FALSE,"INT_LRP";#N/A,#N/A,FALSE,"INT_CURPLAN"}</definedName>
    <definedName name="wrn.All._.Sheets._1_2" hidden="1">{#N/A,#N/A,FALSE,"INT_Compare";#N/A,#N/A,FALSE,"INT_Current Forecast";#N/A,#N/A,FALSE,"INT_Prior Forecast";#N/A,#N/A,FALSE,"INT_LRP";#N/A,#N/A,FALSE,"INT_CURPLAN"}</definedName>
    <definedName name="wrn.All._.Sheets._1_2_1" hidden="1">{#N/A,#N/A,FALSE,"INT_Compare";#N/A,#N/A,FALSE,"INT_Current Forecast";#N/A,#N/A,FALSE,"INT_Prior Forecast";#N/A,#N/A,FALSE,"INT_LRP";#N/A,#N/A,FALSE,"INT_CURPLAN"}</definedName>
    <definedName name="wrn.All._.Sheets._1_2_2" hidden="1">{#N/A,#N/A,FALSE,"INT_Compare";#N/A,#N/A,FALSE,"INT_Current Forecast";#N/A,#N/A,FALSE,"INT_Prior Forecast";#N/A,#N/A,FALSE,"INT_LRP";#N/A,#N/A,FALSE,"INT_CURPLAN"}</definedName>
    <definedName name="wrn.All._.Sheets._1_2_3" hidden="1">{#N/A,#N/A,FALSE,"INT_Compare";#N/A,#N/A,FALSE,"INT_Current Forecast";#N/A,#N/A,FALSE,"INT_Prior Forecast";#N/A,#N/A,FALSE,"INT_LRP";#N/A,#N/A,FALSE,"INT_CURPLAN"}</definedName>
    <definedName name="wrn.All._.Sheets._1_3" hidden="1">{#N/A,#N/A,FALSE,"INT_Compare";#N/A,#N/A,FALSE,"INT_Current Forecast";#N/A,#N/A,FALSE,"INT_Prior Forecast";#N/A,#N/A,FALSE,"INT_LRP";#N/A,#N/A,FALSE,"INT_CURPLAN"}</definedName>
    <definedName name="wrn.All._.Sheets._1_3_1" hidden="1">{#N/A,#N/A,FALSE,"INT_Compare";#N/A,#N/A,FALSE,"INT_Current Forecast";#N/A,#N/A,FALSE,"INT_Prior Forecast";#N/A,#N/A,FALSE,"INT_LRP";#N/A,#N/A,FALSE,"INT_CURPLAN"}</definedName>
    <definedName name="wrn.All._.Sheets._1_3_2" hidden="1">{#N/A,#N/A,FALSE,"INT_Compare";#N/A,#N/A,FALSE,"INT_Current Forecast";#N/A,#N/A,FALSE,"INT_Prior Forecast";#N/A,#N/A,FALSE,"INT_LRP";#N/A,#N/A,FALSE,"INT_CURPLAN"}</definedName>
    <definedName name="wrn.All._.Sheets._1_3_3" hidden="1">{#N/A,#N/A,FALSE,"INT_Compare";#N/A,#N/A,FALSE,"INT_Current Forecast";#N/A,#N/A,FALSE,"INT_Prior Forecast";#N/A,#N/A,FALSE,"INT_LRP";#N/A,#N/A,FALSE,"INT_CURPLAN"}</definedName>
    <definedName name="wrn.All._.Sheets._1_4" hidden="1">{#N/A,#N/A,FALSE,"INT_Compare";#N/A,#N/A,FALSE,"INT_Current Forecast";#N/A,#N/A,FALSE,"INT_Prior Forecast";#N/A,#N/A,FALSE,"INT_LRP";#N/A,#N/A,FALSE,"INT_CURPLAN"}</definedName>
    <definedName name="wrn.All._.Sheets._1_5" hidden="1">{#N/A,#N/A,FALSE,"INT_Compare";#N/A,#N/A,FALSE,"INT_Current Forecast";#N/A,#N/A,FALSE,"INT_Prior Forecast";#N/A,#N/A,FALSE,"INT_LRP";#N/A,#N/A,FALSE,"INT_CURPLAN"}</definedName>
    <definedName name="wrn.All._.Sheets._2" hidden="1">{#N/A,#N/A,FALSE,"INT_Compare";#N/A,#N/A,FALSE,"INT_Current Forecast";#N/A,#N/A,FALSE,"INT_Prior Forecast";#N/A,#N/A,FALSE,"INT_LRP";#N/A,#N/A,FALSE,"INT_CURPLAN"}</definedName>
    <definedName name="wrn.All._.Sheets._2_1" hidden="1">{#N/A,#N/A,FALSE,"INT_Compare";#N/A,#N/A,FALSE,"INT_Current Forecast";#N/A,#N/A,FALSE,"INT_Prior Forecast";#N/A,#N/A,FALSE,"INT_LRP";#N/A,#N/A,FALSE,"INT_CURPLAN"}</definedName>
    <definedName name="wrn.All._.Sheets._2_1_1" hidden="1">{#N/A,#N/A,FALSE,"INT_Compare";#N/A,#N/A,FALSE,"INT_Current Forecast";#N/A,#N/A,FALSE,"INT_Prior Forecast";#N/A,#N/A,FALSE,"INT_LRP";#N/A,#N/A,FALSE,"INT_CURPLAN"}</definedName>
    <definedName name="wrn.All._.Sheets._2_1_2" hidden="1">{#N/A,#N/A,FALSE,"INT_Compare";#N/A,#N/A,FALSE,"INT_Current Forecast";#N/A,#N/A,FALSE,"INT_Prior Forecast";#N/A,#N/A,FALSE,"INT_LRP";#N/A,#N/A,FALSE,"INT_CURPLAN"}</definedName>
    <definedName name="wrn.All._.Sheets._2_1_3" hidden="1">{#N/A,#N/A,FALSE,"INT_Compare";#N/A,#N/A,FALSE,"INT_Current Forecast";#N/A,#N/A,FALSE,"INT_Prior Forecast";#N/A,#N/A,FALSE,"INT_LRP";#N/A,#N/A,FALSE,"INT_CURPLAN"}</definedName>
    <definedName name="wrn.All._.Sheets._2_2" hidden="1">{#N/A,#N/A,FALSE,"INT_Compare";#N/A,#N/A,FALSE,"INT_Current Forecast";#N/A,#N/A,FALSE,"INT_Prior Forecast";#N/A,#N/A,FALSE,"INT_LRP";#N/A,#N/A,FALSE,"INT_CURPLAN"}</definedName>
    <definedName name="wrn.All._.Sheets._2_2_1" hidden="1">{#N/A,#N/A,FALSE,"INT_Compare";#N/A,#N/A,FALSE,"INT_Current Forecast";#N/A,#N/A,FALSE,"INT_Prior Forecast";#N/A,#N/A,FALSE,"INT_LRP";#N/A,#N/A,FALSE,"INT_CURPLAN"}</definedName>
    <definedName name="wrn.All._.Sheets._2_2_2" hidden="1">{#N/A,#N/A,FALSE,"INT_Compare";#N/A,#N/A,FALSE,"INT_Current Forecast";#N/A,#N/A,FALSE,"INT_Prior Forecast";#N/A,#N/A,FALSE,"INT_LRP";#N/A,#N/A,FALSE,"INT_CURPLAN"}</definedName>
    <definedName name="wrn.All._.Sheets._2_2_3" hidden="1">{#N/A,#N/A,FALSE,"INT_Compare";#N/A,#N/A,FALSE,"INT_Current Forecast";#N/A,#N/A,FALSE,"INT_Prior Forecast";#N/A,#N/A,FALSE,"INT_LRP";#N/A,#N/A,FALSE,"INT_CURPLAN"}</definedName>
    <definedName name="wrn.All._.Sheets._2_3" hidden="1">{#N/A,#N/A,FALSE,"INT_Compare";#N/A,#N/A,FALSE,"INT_Current Forecast";#N/A,#N/A,FALSE,"INT_Prior Forecast";#N/A,#N/A,FALSE,"INT_LRP";#N/A,#N/A,FALSE,"INT_CURPLAN"}</definedName>
    <definedName name="wrn.All._.Sheets._2_3_1" hidden="1">{#N/A,#N/A,FALSE,"INT_Compare";#N/A,#N/A,FALSE,"INT_Current Forecast";#N/A,#N/A,FALSE,"INT_Prior Forecast";#N/A,#N/A,FALSE,"INT_LRP";#N/A,#N/A,FALSE,"INT_CURPLAN"}</definedName>
    <definedName name="wrn.All._.Sheets._2_3_2" hidden="1">{#N/A,#N/A,FALSE,"INT_Compare";#N/A,#N/A,FALSE,"INT_Current Forecast";#N/A,#N/A,FALSE,"INT_Prior Forecast";#N/A,#N/A,FALSE,"INT_LRP";#N/A,#N/A,FALSE,"INT_CURPLAN"}</definedName>
    <definedName name="wrn.All._.Sheets._2_3_3" hidden="1">{#N/A,#N/A,FALSE,"INT_Compare";#N/A,#N/A,FALSE,"INT_Current Forecast";#N/A,#N/A,FALSE,"INT_Prior Forecast";#N/A,#N/A,FALSE,"INT_LRP";#N/A,#N/A,FALSE,"INT_CURPLAN"}</definedName>
    <definedName name="wrn.All._.Sheets._2_4" hidden="1">{#N/A,#N/A,FALSE,"INT_Compare";#N/A,#N/A,FALSE,"INT_Current Forecast";#N/A,#N/A,FALSE,"INT_Prior Forecast";#N/A,#N/A,FALSE,"INT_LRP";#N/A,#N/A,FALSE,"INT_CURPLAN"}</definedName>
    <definedName name="wrn.All._.Sheets._2_5" hidden="1">{#N/A,#N/A,FALSE,"INT_Compare";#N/A,#N/A,FALSE,"INT_Current Forecast";#N/A,#N/A,FALSE,"INT_Prior Forecast";#N/A,#N/A,FALSE,"INT_LRP";#N/A,#N/A,FALSE,"INT_CURPLAN"}</definedName>
    <definedName name="wrn.All._.Sheets._3" hidden="1">{#N/A,#N/A,FALSE,"INT_Compare";#N/A,#N/A,FALSE,"INT_Current Forecast";#N/A,#N/A,FALSE,"INT_Prior Forecast";#N/A,#N/A,FALSE,"INT_LRP";#N/A,#N/A,FALSE,"INT_CURPLAN"}</definedName>
    <definedName name="wrn.All._.Sheets._3_1" hidden="1">{#N/A,#N/A,FALSE,"INT_Compare";#N/A,#N/A,FALSE,"INT_Current Forecast";#N/A,#N/A,FALSE,"INT_Prior Forecast";#N/A,#N/A,FALSE,"INT_LRP";#N/A,#N/A,FALSE,"INT_CURPLAN"}</definedName>
    <definedName name="wrn.All._.Sheets._3_2" hidden="1">{#N/A,#N/A,FALSE,"INT_Compare";#N/A,#N/A,FALSE,"INT_Current Forecast";#N/A,#N/A,FALSE,"INT_Prior Forecast";#N/A,#N/A,FALSE,"INT_LRP";#N/A,#N/A,FALSE,"INT_CURPLAN"}</definedName>
    <definedName name="wrn.All._.Sheets._3_3" hidden="1">{#N/A,#N/A,FALSE,"INT_Compare";#N/A,#N/A,FALSE,"INT_Current Forecast";#N/A,#N/A,FALSE,"INT_Prior Forecast";#N/A,#N/A,FALSE,"INT_LRP";#N/A,#N/A,FALSE,"INT_CURPLAN"}</definedName>
    <definedName name="wrn.All._.Sheets._4" hidden="1">{#N/A,#N/A,FALSE,"INT_Compare";#N/A,#N/A,FALSE,"INT_Current Forecast";#N/A,#N/A,FALSE,"INT_Prior Forecast";#N/A,#N/A,FALSE,"INT_LRP";#N/A,#N/A,FALSE,"INT_CURPLAN"}</definedName>
    <definedName name="wrn.All._.Sheets._4_1" hidden="1">{#N/A,#N/A,FALSE,"INT_Compare";#N/A,#N/A,FALSE,"INT_Current Forecast";#N/A,#N/A,FALSE,"INT_Prior Forecast";#N/A,#N/A,FALSE,"INT_LRP";#N/A,#N/A,FALSE,"INT_CURPLAN"}</definedName>
    <definedName name="wrn.All._.Sheets._4_2" hidden="1">{#N/A,#N/A,FALSE,"INT_Compare";#N/A,#N/A,FALSE,"INT_Current Forecast";#N/A,#N/A,FALSE,"INT_Prior Forecast";#N/A,#N/A,FALSE,"INT_LRP";#N/A,#N/A,FALSE,"INT_CURPLAN"}</definedName>
    <definedName name="wrn.All._.Sheets._4_3" hidden="1">{#N/A,#N/A,FALSE,"INT_Compare";#N/A,#N/A,FALSE,"INT_Current Forecast";#N/A,#N/A,FALSE,"INT_Prior Forecast";#N/A,#N/A,FALSE,"INT_LRP";#N/A,#N/A,FALSE,"INT_CURPLAN"}</definedName>
    <definedName name="wrn.All._.Sheets._5" hidden="1">{#N/A,#N/A,FALSE,"INT_Compare";#N/A,#N/A,FALSE,"INT_Current Forecast";#N/A,#N/A,FALSE,"INT_Prior Forecast";#N/A,#N/A,FALSE,"INT_LRP";#N/A,#N/A,FALSE,"INT_CURPLAN"}</definedName>
    <definedName name="wrn.All._.Sheets._5_1" hidden="1">{#N/A,#N/A,FALSE,"INT_Compare";#N/A,#N/A,FALSE,"INT_Current Forecast";#N/A,#N/A,FALSE,"INT_Prior Forecast";#N/A,#N/A,FALSE,"INT_LRP";#N/A,#N/A,FALSE,"INT_CURPLAN"}</definedName>
    <definedName name="wrn.All._.Sheets._5_2" hidden="1">{#N/A,#N/A,FALSE,"INT_Compare";#N/A,#N/A,FALSE,"INT_Current Forecast";#N/A,#N/A,FALSE,"INT_Prior Forecast";#N/A,#N/A,FALSE,"INT_LRP";#N/A,#N/A,FALSE,"INT_CURPLAN"}</definedName>
    <definedName name="wrn.All._.Sheets._5_3" hidden="1">{#N/A,#N/A,FALSE,"INT_Compare";#N/A,#N/A,FALSE,"INT_Current Forecast";#N/A,#N/A,FALSE,"INT_Prior Forecast";#N/A,#N/A,FALSE,"INT_LRP";#N/A,#N/A,FALSE,"INT_CURPLAN"}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1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2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3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4_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Views._5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{"cf",#N/A,FALSE,"Annual";"is",#N/A,FALSE,"Annual";"geo",#N/A,FALSE,"Annual";"jwt",#N/A,FALSE,"Annual";"om",#N/A,FALSE,"Annual";"other",#N/A,FALSE,"Annual";"omcontd",#N/A,FALSE,"Annual"}</definedName>
    <definedName name="wrn.all._1_1" hidden="1">{"cf",#N/A,FALSE,"Annual";"is",#N/A,FALSE,"Annual";"geo",#N/A,FALSE,"Annual";"jwt",#N/A,FALSE,"Annual";"om",#N/A,FALSE,"Annual";"other",#N/A,FALSE,"Annual";"omcontd",#N/A,FALSE,"Annual"}</definedName>
    <definedName name="wrn.all._1_2" hidden="1">{"cf",#N/A,FALSE,"Annual";"is",#N/A,FALSE,"Annual";"geo",#N/A,FALSE,"Annual";"jwt",#N/A,FALSE,"Annual";"om",#N/A,FALSE,"Annual";"other",#N/A,FALSE,"Annual";"omcontd",#N/A,FALSE,"Annual"}</definedName>
    <definedName name="wrn.all._1_3" hidden="1">{"cf",#N/A,FALSE,"Annual";"is",#N/A,FALSE,"Annual";"geo",#N/A,FALSE,"Annual";"jwt",#N/A,FALSE,"Annual";"om",#N/A,FALSE,"Annual";"other",#N/A,FALSE,"Annual";"omcontd",#N/A,FALSE,"Annual"}</definedName>
    <definedName name="wrn.all._2" hidden="1">{"cf",#N/A,FALSE,"Annual";"is",#N/A,FALSE,"Annual";"geo",#N/A,FALSE,"Annual";"jwt",#N/A,FALSE,"Annual";"om",#N/A,FALSE,"Annual";"other",#N/A,FALSE,"Annual";"omcontd",#N/A,FALSE,"Annual"}</definedName>
    <definedName name="wrn.all._2_1" hidden="1">{"cf",#N/A,FALSE,"Annual";"is",#N/A,FALSE,"Annual";"geo",#N/A,FALSE,"Annual";"jwt",#N/A,FALSE,"Annual";"om",#N/A,FALSE,"Annual";"other",#N/A,FALSE,"Annual";"omcontd",#N/A,FALSE,"Annual"}</definedName>
    <definedName name="wrn.all._2_2" hidden="1">{"cf",#N/A,FALSE,"Annual";"is",#N/A,FALSE,"Annual";"geo",#N/A,FALSE,"Annual";"jwt",#N/A,FALSE,"Annual";"om",#N/A,FALSE,"Annual";"other",#N/A,FALSE,"Annual";"omcontd",#N/A,FALSE,"Annual"}</definedName>
    <definedName name="wrn.all._2_3" hidden="1">{"cf",#N/A,FALSE,"Annual";"is",#N/A,FALSE,"Annual";"geo",#N/A,FALSE,"Annual";"jwt",#N/A,FALSE,"Annual";"om",#N/A,FALSE,"Annual";"other",#N/A,FALSE,"Annual";"omcontd",#N/A,FALSE,"Annual"}</definedName>
    <definedName name="wrn.all._3" hidden="1">{"cf",#N/A,FALSE,"Annual";"is",#N/A,FALSE,"Annual";"geo",#N/A,FALSE,"Annual";"jwt",#N/A,FALSE,"Annual";"om",#N/A,FALSE,"Annual";"other",#N/A,FALSE,"Annual";"omcontd",#N/A,FALSE,"Annual"}</definedName>
    <definedName name="wrn.all._3_1" hidden="1">{"cf",#N/A,FALSE,"Annual";"is",#N/A,FALSE,"Annual";"geo",#N/A,FALSE,"Annual";"jwt",#N/A,FALSE,"Annual";"om",#N/A,FALSE,"Annual";"other",#N/A,FALSE,"Annual";"omcontd",#N/A,FALSE,"Annual"}</definedName>
    <definedName name="wrn.all._3_2" hidden="1">{"cf",#N/A,FALSE,"Annual";"is",#N/A,FALSE,"Annual";"geo",#N/A,FALSE,"Annual";"jwt",#N/A,FALSE,"Annual";"om",#N/A,FALSE,"Annual";"other",#N/A,FALSE,"Annual";"omcontd",#N/A,FALSE,"Annual"}</definedName>
    <definedName name="wrn.all._3_3" hidden="1">{"cf",#N/A,FALSE,"Annual";"is",#N/A,FALSE,"Annual";"geo",#N/A,FALSE,"Annual";"jwt",#N/A,FALSE,"Annual";"om",#N/A,FALSE,"Annual";"other",#N/A,FALSE,"Annual";"omcontd",#N/A,FALSE,"Annual"}</definedName>
    <definedName name="wrn.all._4" hidden="1">{"cf",#N/A,FALSE,"Annual";"is",#N/A,FALSE,"Annual";"geo",#N/A,FALSE,"Annual";"jwt",#N/A,FALSE,"Annual";"om",#N/A,FALSE,"Annual";"other",#N/A,FALSE,"Annual";"omcontd",#N/A,FALSE,"Annual"}</definedName>
    <definedName name="wrn.all._5" hidden="1">{"cf",#N/A,FALSE,"Annual";"is",#N/A,FALSE,"Annual";"geo",#N/A,FALSE,"Annual";"jwt",#N/A,FALSE,"Annual";"om",#N/A,FALSE,"Annual";"other",#N/A,FALSE,"Annual";"omcontd",#N/A,FALSE,"Annual"}</definedName>
    <definedName name="wrn.all.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1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1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2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3_3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4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2_5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1_1" hidden="1">{#N/A,#N/A,TRUE,"Historicals";#N/A,#N/A,TRUE,"Charts";#N/A,#N/A,TRUE,"Forecasts"}</definedName>
    <definedName name="wrn.allpages._1_1_1" hidden="1">{#N/A,#N/A,TRUE,"Historicals";#N/A,#N/A,TRUE,"Charts";#N/A,#N/A,TRUE,"Forecasts"}</definedName>
    <definedName name="wrn.allpages._1_1_2" hidden="1">{#N/A,#N/A,TRUE,"Historicals";#N/A,#N/A,TRUE,"Charts";#N/A,#N/A,TRUE,"Forecasts"}</definedName>
    <definedName name="wrn.allpages._1_1_3" hidden="1">{#N/A,#N/A,TRUE,"Historicals";#N/A,#N/A,TRUE,"Charts";#N/A,#N/A,TRUE,"Forecasts"}</definedName>
    <definedName name="wrn.allpages._1_2" hidden="1">{#N/A,#N/A,TRUE,"Historicals";#N/A,#N/A,TRUE,"Charts";#N/A,#N/A,TRUE,"Forecasts"}</definedName>
    <definedName name="wrn.allpages._1_2_1" hidden="1">{#N/A,#N/A,TRUE,"Historicals";#N/A,#N/A,TRUE,"Charts";#N/A,#N/A,TRUE,"Forecasts"}</definedName>
    <definedName name="wrn.allpages._1_2_2" hidden="1">{#N/A,#N/A,TRUE,"Historicals";#N/A,#N/A,TRUE,"Charts";#N/A,#N/A,TRUE,"Forecasts"}</definedName>
    <definedName name="wrn.allpages._1_2_3" hidden="1">{#N/A,#N/A,TRUE,"Historicals";#N/A,#N/A,TRUE,"Charts";#N/A,#N/A,TRUE,"Forecasts"}</definedName>
    <definedName name="wrn.allpages._1_3" hidden="1">{#N/A,#N/A,TRUE,"Historicals";#N/A,#N/A,TRUE,"Charts";#N/A,#N/A,TRUE,"Forecasts"}</definedName>
    <definedName name="wrn.allpages._1_3_1" hidden="1">{#N/A,#N/A,TRUE,"Historicals";#N/A,#N/A,TRUE,"Charts";#N/A,#N/A,TRUE,"Forecasts"}</definedName>
    <definedName name="wrn.allpages._1_3_2" hidden="1">{#N/A,#N/A,TRUE,"Historicals";#N/A,#N/A,TRUE,"Charts";#N/A,#N/A,TRUE,"Forecasts"}</definedName>
    <definedName name="wrn.allpages._1_3_3" hidden="1">{#N/A,#N/A,TRUE,"Historicals";#N/A,#N/A,TRUE,"Charts";#N/A,#N/A,TRUE,"Forecasts"}</definedName>
    <definedName name="wrn.allpages._1_4" hidden="1">{#N/A,#N/A,TRUE,"Historicals";#N/A,#N/A,TRUE,"Charts";#N/A,#N/A,TRUE,"Forecasts"}</definedName>
    <definedName name="wrn.allpages._1_5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2_1" hidden="1">{#N/A,#N/A,TRUE,"Historicals";#N/A,#N/A,TRUE,"Charts";#N/A,#N/A,TRUE,"Forecasts"}</definedName>
    <definedName name="wrn.allpages._2_2" hidden="1">{#N/A,#N/A,TRUE,"Historicals";#N/A,#N/A,TRUE,"Charts";#N/A,#N/A,TRUE,"Forecasts"}</definedName>
    <definedName name="wrn.allpages._2_3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3_1" hidden="1">{#N/A,#N/A,TRUE,"Historicals";#N/A,#N/A,TRUE,"Charts";#N/A,#N/A,TRUE,"Forecasts"}</definedName>
    <definedName name="wrn.allpages._3_2" hidden="1">{#N/A,#N/A,TRUE,"Historicals";#N/A,#N/A,TRUE,"Charts";#N/A,#N/A,TRUE,"Forecasts"}</definedName>
    <definedName name="wrn.allpages._3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4_1" hidden="1">{#N/A,#N/A,TRUE,"Historicals";#N/A,#N/A,TRUE,"Charts";#N/A,#N/A,TRUE,"Forecasts"}</definedName>
    <definedName name="wrn.allpages._4_2" hidden="1">{#N/A,#N/A,TRUE,"Historicals";#N/A,#N/A,TRUE,"Charts";#N/A,#N/A,TRUE,"Forecasts"}</definedName>
    <definedName name="wrn.allpages._4_3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Balance._.Sheets." hidden="1">{#N/A,#N/A,FALSE,"Bal sht";"Qtrly Bal Sht",#N/A,FALSE,"Bal sht - QTR"}</definedName>
    <definedName name="wrn.Balance._.Sheets._1" hidden="1">{#N/A,#N/A,FALSE,"Bal sht";"Qtrly Bal Sht",#N/A,FALSE,"Bal sht - QTR"}</definedName>
    <definedName name="wrn.Balance._.Sheets._1_1" hidden="1">{#N/A,#N/A,FALSE,"Bal sht";"Qtrly Bal Sht",#N/A,FALSE,"Bal sht - QTR"}</definedName>
    <definedName name="wrn.Balance._.Sheets._1_2" hidden="1">{#N/A,#N/A,FALSE,"Bal sht";"Qtrly Bal Sht",#N/A,FALSE,"Bal sht - QTR"}</definedName>
    <definedName name="wrn.Balance._.Sheets._1_3" hidden="1">{#N/A,#N/A,FALSE,"Bal sht";"Qtrly Bal Sht",#N/A,FALSE,"Bal sht - QTR"}</definedName>
    <definedName name="wrn.Balance._.Sheets._2" hidden="1">{#N/A,#N/A,FALSE,"Bal sht";"Qtrly Bal Sht",#N/A,FALSE,"Bal sht - QTR"}</definedName>
    <definedName name="wrn.Balance._.Sheets._2_1" hidden="1">{#N/A,#N/A,FALSE,"Bal sht";"Qtrly Bal Sht",#N/A,FALSE,"Bal sht - QTR"}</definedName>
    <definedName name="wrn.Balance._.Sheets._2_2" hidden="1">{#N/A,#N/A,FALSE,"Bal sht";"Qtrly Bal Sht",#N/A,FALSE,"Bal sht - QTR"}</definedName>
    <definedName name="wrn.Balance._.Sheets._2_3" hidden="1">{#N/A,#N/A,FALSE,"Bal sht";"Qtrly Bal Sht",#N/A,FALSE,"Bal sht - QTR"}</definedName>
    <definedName name="wrn.Balance._.Sheets._3" hidden="1">{#N/A,#N/A,FALSE,"Bal sht";"Qtrly Bal Sht",#N/A,FALSE,"Bal sht - QTR"}</definedName>
    <definedName name="wrn.Balance._.Sheets._3_1" hidden="1">{#N/A,#N/A,FALSE,"Bal sht";"Qtrly Bal Sht",#N/A,FALSE,"Bal sht - QTR"}</definedName>
    <definedName name="wrn.Balance._.Sheets._3_2" hidden="1">{#N/A,#N/A,FALSE,"Bal sht";"Qtrly Bal Sht",#N/A,FALSE,"Bal sht - QTR"}</definedName>
    <definedName name="wrn.Balance._.Sheets._3_3" hidden="1">{#N/A,#N/A,FALSE,"Bal sht";"Qtrly Bal Sht",#N/A,FALSE,"Bal sht - QTR"}</definedName>
    <definedName name="wrn.Balance._.Sheets._4" hidden="1">{#N/A,#N/A,FALSE,"Bal sht";"Qtrly Bal Sht",#N/A,FALSE,"Bal sht - QTR"}</definedName>
    <definedName name="wrn.Balance._.Sheets._5" hidden="1">{#N/A,#N/A,FALSE,"Bal sht";"Qtrly Bal Sht",#N/A,FALSE,"Bal sht - QTR"}</definedName>
    <definedName name="wrn.Balance_THC." hidden="1">{"Balance_THC",#N/A,FALSE,"Tenet"}</definedName>
    <definedName name="wrn.Balance_THC._1" hidden="1">{"Balance_THC",#N/A,FALSE,"Tenet"}</definedName>
    <definedName name="wrn.Balance_THC._1_1" hidden="1">{"Balance_THC",#N/A,FALSE,"Tenet"}</definedName>
    <definedName name="wrn.Balance_THC._1_2" hidden="1">{"Balance_THC",#N/A,FALSE,"Tenet"}</definedName>
    <definedName name="wrn.Balance_THC._1_3" hidden="1">{"Balance_THC",#N/A,FALSE,"Tenet"}</definedName>
    <definedName name="wrn.Balance_THC._2" hidden="1">{"Balance_THC",#N/A,FALSE,"Tenet"}</definedName>
    <definedName name="wrn.Balance_THC._2_1" hidden="1">{"Balance_THC",#N/A,FALSE,"Tenet"}</definedName>
    <definedName name="wrn.Balance_THC._2_2" hidden="1">{"Balance_THC",#N/A,FALSE,"Tenet"}</definedName>
    <definedName name="wrn.Balance_THC._2_3" hidden="1">{"Balance_THC",#N/A,FALSE,"Tenet"}</definedName>
    <definedName name="wrn.Balance_THC._3" hidden="1">{"Balance_THC",#N/A,FALSE,"Tenet"}</definedName>
    <definedName name="wrn.Balance_THC._3_1" hidden="1">{"Balance_THC",#N/A,FALSE,"Tenet"}</definedName>
    <definedName name="wrn.Balance_THC._3_2" hidden="1">{"Balance_THC",#N/A,FALSE,"Tenet"}</definedName>
    <definedName name="wrn.Balance_THC._3_3" hidden="1">{"Balance_THC",#N/A,FALSE,"Tenet"}</definedName>
    <definedName name="wrn.Balance_THC._4" hidden="1">{"Balance_THC",#N/A,FALSE,"Tenet"}</definedName>
    <definedName name="wrn.Balance_THC._5" hidden="1">{"Balance_THC",#N/A,FALSE,"Tenet"}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ilan._.complet." hidden="1">{"bilan",#N/A,FALSE,"Bilan"}</definedName>
    <definedName name="wrn.Bilan._.complet._1" hidden="1">{"bilan",#N/A,FALSE,"Bilan"}</definedName>
    <definedName name="wrn.Bilan._.complet._1_1" hidden="1">{"bilan",#N/A,FALSE,"Bilan"}</definedName>
    <definedName name="wrn.Bilan._.complet._1_2" hidden="1">{"bilan",#N/A,FALSE,"Bilan"}</definedName>
    <definedName name="wrn.Bilan._.complet._1_3" hidden="1">{"bilan",#N/A,FALSE,"Bilan"}</definedName>
    <definedName name="wrn.Bilan._.complet._2" hidden="1">{"bilan",#N/A,FALSE,"Bilan"}</definedName>
    <definedName name="wrn.Bilan._.complet._2_1" hidden="1">{"bilan",#N/A,FALSE,"Bilan"}</definedName>
    <definedName name="wrn.Bilan._.complet._2_2" hidden="1">{"bilan",#N/A,FALSE,"Bilan"}</definedName>
    <definedName name="wrn.Bilan._.complet._2_3" hidden="1">{"bilan",#N/A,FALSE,"Bilan"}</definedName>
    <definedName name="wrn.Bilan._.complet._3" hidden="1">{"bilan",#N/A,FALSE,"Bilan"}</definedName>
    <definedName name="wrn.Bilan._.complet._3_1" hidden="1">{"bilan",#N/A,FALSE,"Bilan"}</definedName>
    <definedName name="wrn.Bilan._.complet._3_2" hidden="1">{"bilan",#N/A,FALSE,"Bilan"}</definedName>
    <definedName name="wrn.Bilan._.complet._3_3" hidden="1">{"bilan",#N/A,FALSE,"Bilan"}</definedName>
    <definedName name="wrn.Bilan._.complet._4" hidden="1">{"bilan",#N/A,FALSE,"Bilan"}</definedName>
    <definedName name="wrn.Bilan._.complet._5" hidden="1">{"bilan",#N/A,FALSE,"Bilan"}</definedName>
    <definedName name="wrn.Bilan._.conso." hidden="1">{"actif distribution et transport",#N/A,TRUE,"ER élimin";"passif distribution et transport",#N/A,TRUE,"ER élimin";"actif énergie",#N/A,TRUE,"ER élimin";"passif énergie",#N/A,TRUE,"ER élimin"}</definedName>
    <definedName name="wrn.Bilan._.conso._1" hidden="1">{"actif distribution et transport",#N/A,TRUE,"ER élimin";"passif distribution et transport",#N/A,TRUE,"ER élimin";"actif énergie",#N/A,TRUE,"ER élimin";"passif énergie",#N/A,TRUE,"ER élimin"}</definedName>
    <definedName name="wrn.Bilan._.conso._1_1" hidden="1">{"actif distribution et transport",#N/A,TRUE,"ER élimin";"passif distribution et transport",#N/A,TRUE,"ER élimin";"actif énergie",#N/A,TRUE,"ER élimin";"passif énergie",#N/A,TRUE,"ER élimin"}</definedName>
    <definedName name="wrn.Bilan._.conso._1_2" hidden="1">{"actif distribution et transport",#N/A,TRUE,"ER élimin";"passif distribution et transport",#N/A,TRUE,"ER élimin";"actif énergie",#N/A,TRUE,"ER élimin";"passif énergie",#N/A,TRUE,"ER élimin"}</definedName>
    <definedName name="wrn.Bilan._.conso._1_3" hidden="1">{"actif distribution et transport",#N/A,TRUE,"ER élimin";"passif distribution et transport",#N/A,TRUE,"ER élimin";"actif énergie",#N/A,TRUE,"ER élimin";"passif énergie",#N/A,TRUE,"ER élimin"}</definedName>
    <definedName name="wrn.Bilan._.conso._2" hidden="1">{"actif distribution et transport",#N/A,TRUE,"ER élimin";"passif distribution et transport",#N/A,TRUE,"ER élimin";"actif énergie",#N/A,TRUE,"ER élimin";"passif énergie",#N/A,TRUE,"ER élimin"}</definedName>
    <definedName name="wrn.Bilan._.conso._2_1" hidden="1">{"actif distribution et transport",#N/A,TRUE,"ER élimin";"passif distribution et transport",#N/A,TRUE,"ER élimin";"actif énergie",#N/A,TRUE,"ER élimin";"passif énergie",#N/A,TRUE,"ER élimin"}</definedName>
    <definedName name="wrn.Bilan._.conso._2_2" hidden="1">{"actif distribution et transport",#N/A,TRUE,"ER élimin";"passif distribution et transport",#N/A,TRUE,"ER élimin";"actif énergie",#N/A,TRUE,"ER élimin";"passif énergie",#N/A,TRUE,"ER élimin"}</definedName>
    <definedName name="wrn.Bilan._.conso._2_3" hidden="1">{"actif distribution et transport",#N/A,TRUE,"ER élimin";"passif distribution et transport",#N/A,TRUE,"ER élimin";"actif énergie",#N/A,TRUE,"ER élimin";"passif énergie",#N/A,TRUE,"ER élimin"}</definedName>
    <definedName name="wrn.Bilan._.conso._3" hidden="1">{"actif distribution et transport",#N/A,TRUE,"ER élimin";"passif distribution et transport",#N/A,TRUE,"ER élimin";"actif énergie",#N/A,TRUE,"ER élimin";"passif énergie",#N/A,TRUE,"ER élimin"}</definedName>
    <definedName name="wrn.Bilan._.conso._3_1" hidden="1">{"actif distribution et transport",#N/A,TRUE,"ER élimin";"passif distribution et transport",#N/A,TRUE,"ER élimin";"actif énergie",#N/A,TRUE,"ER élimin";"passif énergie",#N/A,TRUE,"ER élimin"}</definedName>
    <definedName name="wrn.Bilan._.conso._3_2" hidden="1">{"actif distribution et transport",#N/A,TRUE,"ER élimin";"passif distribution et transport",#N/A,TRUE,"ER élimin";"actif énergie",#N/A,TRUE,"ER élimin";"passif énergie",#N/A,TRUE,"ER élimin"}</definedName>
    <definedName name="wrn.Bilan._.conso._3_3" hidden="1">{"actif distribution et transport",#N/A,TRUE,"ER élimin";"passif distribution et transport",#N/A,TRUE,"ER élimin";"actif énergie",#N/A,TRUE,"ER élimin";"passif énergie",#N/A,TRUE,"ER élimin"}</definedName>
    <definedName name="wrn.Bilan._.conso._4" hidden="1">{"actif distribution et transport",#N/A,TRUE,"ER élimin";"passif distribution et transport",#N/A,TRUE,"ER élimin";"actif énergie",#N/A,TRUE,"ER élimin";"passif énergie",#N/A,TRUE,"ER élimin"}</definedName>
    <definedName name="wrn.Bilan._.conso._5" hidden="1">{"actif distribution et transport",#N/A,TRUE,"ER élimin";"passif distribution et transport",#N/A,TRUE,"ER élimin";"actif énergie",#N/A,TRUE,"ER élimin";"passif énergie",#N/A,TRUE,"ER élimin"}</definedName>
    <definedName name="wrn.Bilan._.distribution._.et._.transport." hidden="1">{"actif distribution et transport",#N/A,FALSE,"Bilan";"passif distribution et transport",#N/A,FALSE,"Bilan"}</definedName>
    <definedName name="wrn.Bilan._.distribution._.et._.transport._1" hidden="1">{"actif distribution et transport",#N/A,FALSE,"Bilan";"passif distribution et transport",#N/A,FALSE,"Bilan"}</definedName>
    <definedName name="wrn.Bilan._.distribution._.et._.transport._1_1" hidden="1">{"actif distribution et transport",#N/A,FALSE,"Bilan";"passif distribution et transport",#N/A,FALSE,"Bilan"}</definedName>
    <definedName name="wrn.Bilan._.distribution._.et._.transport._1_2" hidden="1">{"actif distribution et transport",#N/A,FALSE,"Bilan";"passif distribution et transport",#N/A,FALSE,"Bilan"}</definedName>
    <definedName name="wrn.Bilan._.distribution._.et._.transport._1_3" hidden="1">{"actif distribution et transport",#N/A,FALSE,"Bilan";"passif distribution et transport",#N/A,FALSE,"Bilan"}</definedName>
    <definedName name="wrn.Bilan._.distribution._.et._.transport._2" hidden="1">{"actif distribution et transport",#N/A,FALSE,"Bilan";"passif distribution et transport",#N/A,FALSE,"Bilan"}</definedName>
    <definedName name="wrn.Bilan._.distribution._.et._.transport._2_1" hidden="1">{"actif distribution et transport",#N/A,FALSE,"Bilan";"passif distribution et transport",#N/A,FALSE,"Bilan"}</definedName>
    <definedName name="wrn.Bilan._.distribution._.et._.transport._2_2" hidden="1">{"actif distribution et transport",#N/A,FALSE,"Bilan";"passif distribution et transport",#N/A,FALSE,"Bilan"}</definedName>
    <definedName name="wrn.Bilan._.distribution._.et._.transport._2_3" hidden="1">{"actif distribution et transport",#N/A,FALSE,"Bilan";"passif distribution et transport",#N/A,FALSE,"Bilan"}</definedName>
    <definedName name="wrn.Bilan._.distribution._.et._.transport._3" hidden="1">{"actif distribution et transport",#N/A,FALSE,"Bilan";"passif distribution et transport",#N/A,FALSE,"Bilan"}</definedName>
    <definedName name="wrn.Bilan._.distribution._.et._.transport._3_1" hidden="1">{"actif distribution et transport",#N/A,FALSE,"Bilan";"passif distribution et transport",#N/A,FALSE,"Bilan"}</definedName>
    <definedName name="wrn.Bilan._.distribution._.et._.transport._3_2" hidden="1">{"actif distribution et transport",#N/A,FALSE,"Bilan";"passif distribution et transport",#N/A,FALSE,"Bilan"}</definedName>
    <definedName name="wrn.Bilan._.distribution._.et._.transport._3_3" hidden="1">{"actif distribution et transport",#N/A,FALSE,"Bilan";"passif distribution et transport",#N/A,FALSE,"Bilan"}</definedName>
    <definedName name="wrn.Bilan._.distribution._.et._.transport._4" hidden="1">{"actif distribution et transport",#N/A,FALSE,"Bilan";"passif distribution et transport",#N/A,FALSE,"Bilan"}</definedName>
    <definedName name="wrn.Bilan._.distribution._.et._.transport._5" hidden="1">{"actif distribution et transport",#N/A,FALSE,"Bilan";"passif distribution et transport",#N/A,FALSE,"Bilan"}</definedName>
    <definedName name="wrn.Bilan._.énergie." hidden="1">{"actif énergie",#N/A,TRUE,"Bilan";"passif énergie",#N/A,TRUE,"Bilan"}</definedName>
    <definedName name="wrn.Bilan._.énergie._1" hidden="1">{"actif énergie",#N/A,TRUE,"Bilan";"passif énergie",#N/A,TRUE,"Bilan"}</definedName>
    <definedName name="wrn.Bilan._.énergie._1_1" hidden="1">{"actif énergie",#N/A,TRUE,"Bilan";"passif énergie",#N/A,TRUE,"Bilan"}</definedName>
    <definedName name="wrn.Bilan._.énergie._1_2" hidden="1">{"actif énergie",#N/A,TRUE,"Bilan";"passif énergie",#N/A,TRUE,"Bilan"}</definedName>
    <definedName name="wrn.Bilan._.énergie._1_3" hidden="1">{"actif énergie",#N/A,TRUE,"Bilan";"passif énergie",#N/A,TRUE,"Bilan"}</definedName>
    <definedName name="wrn.Bilan._.énergie._2" hidden="1">{"actif énergie",#N/A,TRUE,"Bilan";"passif énergie",#N/A,TRUE,"Bilan"}</definedName>
    <definedName name="wrn.Bilan._.énergie._2_1" hidden="1">{"actif énergie",#N/A,TRUE,"Bilan";"passif énergie",#N/A,TRUE,"Bilan"}</definedName>
    <definedName name="wrn.Bilan._.énergie._2_2" hidden="1">{"actif énergie",#N/A,TRUE,"Bilan";"passif énergie",#N/A,TRUE,"Bilan"}</definedName>
    <definedName name="wrn.Bilan._.énergie._2_3" hidden="1">{"actif énergie",#N/A,TRUE,"Bilan";"passif énergie",#N/A,TRUE,"Bilan"}</definedName>
    <definedName name="wrn.Bilan._.énergie._3" hidden="1">{"actif énergie",#N/A,TRUE,"Bilan";"passif énergie",#N/A,TRUE,"Bilan"}</definedName>
    <definedName name="wrn.Bilan._.énergie._3_1" hidden="1">{"actif énergie",#N/A,TRUE,"Bilan";"passif énergie",#N/A,TRUE,"Bilan"}</definedName>
    <definedName name="wrn.Bilan._.énergie._3_2" hidden="1">{"actif énergie",#N/A,TRUE,"Bilan";"passif énergie",#N/A,TRUE,"Bilan"}</definedName>
    <definedName name="wrn.Bilan._.énergie._3_3" hidden="1">{"actif énergie",#N/A,TRUE,"Bilan";"passif énergie",#N/A,TRUE,"Bilan"}</definedName>
    <definedName name="wrn.Bilan._.énergie._4" hidden="1">{"actif énergie",#N/A,TRUE,"Bilan";"passif énergie",#N/A,TRUE,"Bilan"}</definedName>
    <definedName name="wrn.Bilan._.énergie._5" hidden="1">{"actif énergie",#N/A,TRUE,"Bilan";"passif énergie",#N/A,TRUE,"Bilan"}</definedName>
    <definedName name="wrn.BUDGET97." hidden="1">{"FIXVARIANCE",#N/A,FALSE,"COSTPHSE";"SOURCING",#N/A,FALSE,"COSTPHSE"}</definedName>
    <definedName name="wrn.BUDGET97._1" hidden="1">{"FIXVARIANCE",#N/A,FALSE,"COSTPHSE";"SOURCING",#N/A,FALSE,"COSTPHSE"}</definedName>
    <definedName name="wrn.BUDGET97._1_1" hidden="1">{"FIXVARIANCE",#N/A,FALSE,"COSTPHSE";"SOURCING",#N/A,FALSE,"COSTPHSE"}</definedName>
    <definedName name="wrn.BUDGET97._1_2" hidden="1">{"FIXVARIANCE",#N/A,FALSE,"COSTPHSE";"SOURCING",#N/A,FALSE,"COSTPHSE"}</definedName>
    <definedName name="wrn.BUDGET97._1_3" hidden="1">{"FIXVARIANCE",#N/A,FALSE,"COSTPHSE";"SOURCING",#N/A,FALSE,"COSTPHSE"}</definedName>
    <definedName name="wrn.BUDGET97._2" hidden="1">{"FIXVARIANCE",#N/A,FALSE,"COSTPHSE";"SOURCING",#N/A,FALSE,"COSTPHSE"}</definedName>
    <definedName name="wrn.BUDGET97._2_1" hidden="1">{"FIXVARIANCE",#N/A,FALSE,"COSTPHSE";"SOURCING",#N/A,FALSE,"COSTPHSE"}</definedName>
    <definedName name="wrn.BUDGET97._2_2" hidden="1">{"FIXVARIANCE",#N/A,FALSE,"COSTPHSE";"SOURCING",#N/A,FALSE,"COSTPHSE"}</definedName>
    <definedName name="wrn.BUDGET97._2_3" hidden="1">{"FIXVARIANCE",#N/A,FALSE,"COSTPHSE";"SOURCING",#N/A,FALSE,"COSTPHSE"}</definedName>
    <definedName name="wrn.BUDGET97._3" hidden="1">{"FIXVARIANCE",#N/A,FALSE,"COSTPHSE";"SOURCING",#N/A,FALSE,"COSTPHSE"}</definedName>
    <definedName name="wrn.BUDGET97._3_1" hidden="1">{"FIXVARIANCE",#N/A,FALSE,"COSTPHSE";"SOURCING",#N/A,FALSE,"COSTPHSE"}</definedName>
    <definedName name="wrn.BUDGET97._3_2" hidden="1">{"FIXVARIANCE",#N/A,FALSE,"COSTPHSE";"SOURCING",#N/A,FALSE,"COSTPHSE"}</definedName>
    <definedName name="wrn.BUDGET97._3_3" hidden="1">{"FIXVARIANCE",#N/A,FALSE,"COSTPHSE";"SOURCING",#N/A,FALSE,"COSTPHSE"}</definedName>
    <definedName name="wrn.BUDGET97._4" hidden="1">{"FIXVARIANCE",#N/A,FALSE,"COSTPHSE";"SOURCING",#N/A,FALSE,"COSTPHSE"}</definedName>
    <definedName name="wrn.BUDGET97._5" hidden="1">{"FIXVARIANCE",#N/A,FALSE,"COSTPHSE";"SOURCING",#N/A,FALSE,"COSTPHSE"}</definedName>
    <definedName name="wrn.CANWEST._.GLOBAL." hidden="1">{"BS",#N/A,FALSE;"RE",#N/A,FALSE;"IS",#N/A,FALSE;"CASH",#N/A,FALSE}</definedName>
    <definedName name="wrn.CANWEST._.GLOBAL._1" hidden="1">{"BS",#N/A,FALSE;"RE",#N/A,FALSE;"IS",#N/A,FALSE;"CASH",#N/A,FALSE}</definedName>
    <definedName name="wrn.CANWEST._.GLOBAL._1_1" hidden="1">{"BS",#N/A,FALSE;"RE",#N/A,FALSE;"IS",#N/A,FALSE;"CASH",#N/A,FALSE}</definedName>
    <definedName name="wrn.CANWEST._.GLOBAL._1_2" hidden="1">{"BS",#N/A,FALSE;"RE",#N/A,FALSE;"IS",#N/A,FALSE;"CASH",#N/A,FALSE}</definedName>
    <definedName name="wrn.CANWEST._.GLOBAL._1_3" hidden="1">{"BS",#N/A,FALSE;"RE",#N/A,FALSE;"IS",#N/A,FALSE;"CASH",#N/A,FALSE}</definedName>
    <definedName name="wrn.CANWEST._.GLOBAL._2" hidden="1">{"BS",#N/A,FALSE;"RE",#N/A,FALSE;"IS",#N/A,FALSE;"CASH",#N/A,FALSE}</definedName>
    <definedName name="wrn.CANWEST._.GLOBAL._2_1" hidden="1">{"BS",#N/A,FALSE;"RE",#N/A,FALSE;"IS",#N/A,FALSE;"CASH",#N/A,FALSE}</definedName>
    <definedName name="wrn.CANWEST._.GLOBAL._2_2" hidden="1">{"BS",#N/A,FALSE;"RE",#N/A,FALSE;"IS",#N/A,FALSE;"CASH",#N/A,FALSE}</definedName>
    <definedName name="wrn.CANWEST._.GLOBAL._2_3" hidden="1">{"BS",#N/A,FALSE;"RE",#N/A,FALSE;"IS",#N/A,FALSE;"CASH",#N/A,FALSE}</definedName>
    <definedName name="wrn.CANWEST._.GLOBAL._3" hidden="1">{"BS",#N/A,FALSE;"RE",#N/A,FALSE;"IS",#N/A,FALSE;"CASH",#N/A,FALSE}</definedName>
    <definedName name="wrn.CANWEST._.GLOBAL._3_1" hidden="1">{"BS",#N/A,FALSE;"RE",#N/A,FALSE;"IS",#N/A,FALSE;"CASH",#N/A,FALSE}</definedName>
    <definedName name="wrn.CANWEST._.GLOBAL._3_2" hidden="1">{"BS",#N/A,FALSE;"RE",#N/A,FALSE;"IS",#N/A,FALSE;"CASH",#N/A,FALSE}</definedName>
    <definedName name="wrn.CANWEST._.GLOBAL._3_3" hidden="1">{"BS",#N/A,FALSE;"RE",#N/A,FALSE;"IS",#N/A,FALSE;"CASH",#N/A,FALSE}</definedName>
    <definedName name="wrn.CANWEST._.GLOBAL._4" hidden="1">{"BS",#N/A,FALSE;"RE",#N/A,FALSE;"IS",#N/A,FALSE;"CASH",#N/A,FALSE}</definedName>
    <definedName name="wrn.CANWEST._.GLOBAL._5" hidden="1">{"BS",#N/A,FALSE;"RE",#N/A,FALSE;"IS",#N/A,FALSE;"CASH",#N/A,FALSE}</definedName>
    <definedName name="wrn.CHART." hidden="1">{"CHART",#N/A,FALSE,"Arch Communications"}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1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2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1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3_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4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_5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1" hidden="1">{"CHART",#N/A,FALSE,"Arch Communications"}</definedName>
    <definedName name="wrn.CHART._2" hidden="1">{"CHART",#N/A,FALSE,"Arch Communications"}</definedName>
    <definedName name="wrn.CHART._3" hidden="1">{"CHART",#N/A,FALSE,"Arch Communications"}</definedName>
    <definedName name="wrn.CHART._4" hidden="1">{"CHART",#N/A,FALSE,"Arch Communications"}</definedName>
    <definedName name="wrn.Cheat._.Sheets." hidden="1">{"Table 1",#N/A,FALSE,"Tables";"Table 2",#N/A,FALSE,"Tables";"Table 3",#N/A,FALSE,"Tables";"Table 4",#N/A,FALSE,"Tables";"Upside",#N/A,FALSE,"upside"}</definedName>
    <definedName name="wrn.Cheat._.Sheets._1" hidden="1">{"Table 1",#N/A,FALSE,"Tables";"Table 2",#N/A,FALSE,"Tables";"Table 3",#N/A,FALSE,"Tables";"Table 4",#N/A,FALSE,"Tables";"Upside",#N/A,FALSE,"upside"}</definedName>
    <definedName name="wrn.Cheat._.Sheets._1_1" hidden="1">{"Table 1",#N/A,FALSE,"Tables";"Table 2",#N/A,FALSE,"Tables";"Table 3",#N/A,FALSE,"Tables";"Table 4",#N/A,FALSE,"Tables";"Upside",#N/A,FALSE,"upside"}</definedName>
    <definedName name="wrn.Cheat._.Sheets._1_1_1" hidden="1">{"Table 1",#N/A,FALSE,"Tables";"Table 2",#N/A,FALSE,"Tables";"Table 3",#N/A,FALSE,"Tables";"Table 4",#N/A,FALSE,"Tables";"Upside",#N/A,FALSE,"upside"}</definedName>
    <definedName name="wrn.Cheat._.Sheets._1_1_2" hidden="1">{"Table 1",#N/A,FALSE,"Tables";"Table 2",#N/A,FALSE,"Tables";"Table 3",#N/A,FALSE,"Tables";"Table 4",#N/A,FALSE,"Tables";"Upside",#N/A,FALSE,"upside"}</definedName>
    <definedName name="wrn.Cheat._.Sheets._1_1_3" hidden="1">{"Table 1",#N/A,FALSE,"Tables";"Table 2",#N/A,FALSE,"Tables";"Table 3",#N/A,FALSE,"Tables";"Table 4",#N/A,FALSE,"Tables";"Upside",#N/A,FALSE,"upside"}</definedName>
    <definedName name="wrn.Cheat._.Sheets._1_2" hidden="1">{"Table 1",#N/A,FALSE,"Tables";"Table 2",#N/A,FALSE,"Tables";"Table 3",#N/A,FALSE,"Tables";"Table 4",#N/A,FALSE,"Tables";"Upside",#N/A,FALSE,"upside"}</definedName>
    <definedName name="wrn.Cheat._.Sheets._1_2_1" hidden="1">{"Table 1",#N/A,FALSE,"Tables";"Table 2",#N/A,FALSE,"Tables";"Table 3",#N/A,FALSE,"Tables";"Table 4",#N/A,FALSE,"Tables";"Upside",#N/A,FALSE,"upside"}</definedName>
    <definedName name="wrn.Cheat._.Sheets._1_2_2" hidden="1">{"Table 1",#N/A,FALSE,"Tables";"Table 2",#N/A,FALSE,"Tables";"Table 3",#N/A,FALSE,"Tables";"Table 4",#N/A,FALSE,"Tables";"Upside",#N/A,FALSE,"upside"}</definedName>
    <definedName name="wrn.Cheat._.Sheets._1_2_3" hidden="1">{"Table 1",#N/A,FALSE,"Tables";"Table 2",#N/A,FALSE,"Tables";"Table 3",#N/A,FALSE,"Tables";"Table 4",#N/A,FALSE,"Tables";"Upside",#N/A,FALSE,"upside"}</definedName>
    <definedName name="wrn.Cheat._.Sheets._1_3" hidden="1">{"Table 1",#N/A,FALSE,"Tables";"Table 2",#N/A,FALSE,"Tables";"Table 3",#N/A,FALSE,"Tables";"Table 4",#N/A,FALSE,"Tables";"Upside",#N/A,FALSE,"upside"}</definedName>
    <definedName name="wrn.Cheat._.Sheets._1_3_1" hidden="1">{"Table 1",#N/A,FALSE,"Tables";"Table 2",#N/A,FALSE,"Tables";"Table 3",#N/A,FALSE,"Tables";"Table 4",#N/A,FALSE,"Tables";"Upside",#N/A,FALSE,"upside"}</definedName>
    <definedName name="wrn.Cheat._.Sheets._1_3_2" hidden="1">{"Table 1",#N/A,FALSE,"Tables";"Table 2",#N/A,FALSE,"Tables";"Table 3",#N/A,FALSE,"Tables";"Table 4",#N/A,FALSE,"Tables";"Upside",#N/A,FALSE,"upside"}</definedName>
    <definedName name="wrn.Cheat._.Sheets._1_3_3" hidden="1">{"Table 1",#N/A,FALSE,"Tables";"Table 2",#N/A,FALSE,"Tables";"Table 3",#N/A,FALSE,"Tables";"Table 4",#N/A,FALSE,"Tables";"Upside",#N/A,FALSE,"upside"}</definedName>
    <definedName name="wrn.Cheat._.Sheets._1_4" hidden="1">{"Table 1",#N/A,FALSE,"Tables";"Table 2",#N/A,FALSE,"Tables";"Table 3",#N/A,FALSE,"Tables";"Table 4",#N/A,FALSE,"Tables";"Upside",#N/A,FALSE,"upside"}</definedName>
    <definedName name="wrn.Cheat._.Sheets._1_5" hidden="1">{"Table 1",#N/A,FALSE,"Tables";"Table 2",#N/A,FALSE,"Tables";"Table 3",#N/A,FALSE,"Tables";"Table 4",#N/A,FALSE,"Tables";"Upside",#N/A,FALSE,"upside"}</definedName>
    <definedName name="wrn.Cheat._.Sheets._2" hidden="1">{"Table 1",#N/A,FALSE,"Tables";"Table 2",#N/A,FALSE,"Tables";"Table 3",#N/A,FALSE,"Tables";"Table 4",#N/A,FALSE,"Tables";"Upside",#N/A,FALSE,"upside"}</definedName>
    <definedName name="wrn.Cheat._.Sheets._2_1" hidden="1">{"Table 1",#N/A,FALSE,"Tables";"Table 2",#N/A,FALSE,"Tables";"Table 3",#N/A,FALSE,"Tables";"Table 4",#N/A,FALSE,"Tables";"Upside",#N/A,FALSE,"upside"}</definedName>
    <definedName name="wrn.Cheat._.Sheets._2_1_1" hidden="1">{"Table 1",#N/A,FALSE,"Tables";"Table 2",#N/A,FALSE,"Tables";"Table 3",#N/A,FALSE,"Tables";"Table 4",#N/A,FALSE,"Tables";"Upside",#N/A,FALSE,"upside"}</definedName>
    <definedName name="wrn.Cheat._.Sheets._2_1_2" hidden="1">{"Table 1",#N/A,FALSE,"Tables";"Table 2",#N/A,FALSE,"Tables";"Table 3",#N/A,FALSE,"Tables";"Table 4",#N/A,FALSE,"Tables";"Upside",#N/A,FALSE,"upside"}</definedName>
    <definedName name="wrn.Cheat._.Sheets._2_1_3" hidden="1">{"Table 1",#N/A,FALSE,"Tables";"Table 2",#N/A,FALSE,"Tables";"Table 3",#N/A,FALSE,"Tables";"Table 4",#N/A,FALSE,"Tables";"Upside",#N/A,FALSE,"upside"}</definedName>
    <definedName name="wrn.Cheat._.Sheets._2_2" hidden="1">{"Table 1",#N/A,FALSE,"Tables";"Table 2",#N/A,FALSE,"Tables";"Table 3",#N/A,FALSE,"Tables";"Table 4",#N/A,FALSE,"Tables";"Upside",#N/A,FALSE,"upside"}</definedName>
    <definedName name="wrn.Cheat._.Sheets._2_2_1" hidden="1">{"Table 1",#N/A,FALSE,"Tables";"Table 2",#N/A,FALSE,"Tables";"Table 3",#N/A,FALSE,"Tables";"Table 4",#N/A,FALSE,"Tables";"Upside",#N/A,FALSE,"upside"}</definedName>
    <definedName name="wrn.Cheat._.Sheets._2_2_2" hidden="1">{"Table 1",#N/A,FALSE,"Tables";"Table 2",#N/A,FALSE,"Tables";"Table 3",#N/A,FALSE,"Tables";"Table 4",#N/A,FALSE,"Tables";"Upside",#N/A,FALSE,"upside"}</definedName>
    <definedName name="wrn.Cheat._.Sheets._2_2_3" hidden="1">{"Table 1",#N/A,FALSE,"Tables";"Table 2",#N/A,FALSE,"Tables";"Table 3",#N/A,FALSE,"Tables";"Table 4",#N/A,FALSE,"Tables";"Upside",#N/A,FALSE,"upside"}</definedName>
    <definedName name="wrn.Cheat._.Sheets._2_3" hidden="1">{"Table 1",#N/A,FALSE,"Tables";"Table 2",#N/A,FALSE,"Tables";"Table 3",#N/A,FALSE,"Tables";"Table 4",#N/A,FALSE,"Tables";"Upside",#N/A,FALSE,"upside"}</definedName>
    <definedName name="wrn.Cheat._.Sheets._2_3_1" hidden="1">{"Table 1",#N/A,FALSE,"Tables";"Table 2",#N/A,FALSE,"Tables";"Table 3",#N/A,FALSE,"Tables";"Table 4",#N/A,FALSE,"Tables";"Upside",#N/A,FALSE,"upside"}</definedName>
    <definedName name="wrn.Cheat._.Sheets._2_3_2" hidden="1">{"Table 1",#N/A,FALSE,"Tables";"Table 2",#N/A,FALSE,"Tables";"Table 3",#N/A,FALSE,"Tables";"Table 4",#N/A,FALSE,"Tables";"Upside",#N/A,FALSE,"upside"}</definedName>
    <definedName name="wrn.Cheat._.Sheets._2_3_3" hidden="1">{"Table 1",#N/A,FALSE,"Tables";"Table 2",#N/A,FALSE,"Tables";"Table 3",#N/A,FALSE,"Tables";"Table 4",#N/A,FALSE,"Tables";"Upside",#N/A,FALSE,"upside"}</definedName>
    <definedName name="wrn.Cheat._.Sheets._2_4" hidden="1">{"Table 1",#N/A,FALSE,"Tables";"Table 2",#N/A,FALSE,"Tables";"Table 3",#N/A,FALSE,"Tables";"Table 4",#N/A,FALSE,"Tables";"Upside",#N/A,FALSE,"upside"}</definedName>
    <definedName name="wrn.Cheat._.Sheets._2_5" hidden="1">{"Table 1",#N/A,FALSE,"Tables";"Table 2",#N/A,FALSE,"Tables";"Table 3",#N/A,FALSE,"Tables";"Table 4",#N/A,FALSE,"Tables";"Upside",#N/A,FALSE,"upside"}</definedName>
    <definedName name="wrn.Cheat._.Sheets._3" hidden="1">{"Table 1",#N/A,FALSE,"Tables";"Table 2",#N/A,FALSE,"Tables";"Table 3",#N/A,FALSE,"Tables";"Table 4",#N/A,FALSE,"Tables";"Upside",#N/A,FALSE,"upside"}</definedName>
    <definedName name="wrn.Cheat._.Sheets._3_1" hidden="1">{"Table 1",#N/A,FALSE,"Tables";"Table 2",#N/A,FALSE,"Tables";"Table 3",#N/A,FALSE,"Tables";"Table 4",#N/A,FALSE,"Tables";"Upside",#N/A,FALSE,"upside"}</definedName>
    <definedName name="wrn.Cheat._.Sheets._3_2" hidden="1">{"Table 1",#N/A,FALSE,"Tables";"Table 2",#N/A,FALSE,"Tables";"Table 3",#N/A,FALSE,"Tables";"Table 4",#N/A,FALSE,"Tables";"Upside",#N/A,FALSE,"upside"}</definedName>
    <definedName name="wrn.Cheat._.Sheets._3_3" hidden="1">{"Table 1",#N/A,FALSE,"Tables";"Table 2",#N/A,FALSE,"Tables";"Table 3",#N/A,FALSE,"Tables";"Table 4",#N/A,FALSE,"Tables";"Upside",#N/A,FALSE,"upside"}</definedName>
    <definedName name="wrn.Cheat._.Sheets._4" hidden="1">{"Table 1",#N/A,FALSE,"Tables";"Table 2",#N/A,FALSE,"Tables";"Table 3",#N/A,FALSE,"Tables";"Table 4",#N/A,FALSE,"Tables";"Upside",#N/A,FALSE,"upside"}</definedName>
    <definedName name="wrn.Cheat._.Sheets._4_1" hidden="1">{"Table 1",#N/A,FALSE,"Tables";"Table 2",#N/A,FALSE,"Tables";"Table 3",#N/A,FALSE,"Tables";"Table 4",#N/A,FALSE,"Tables";"Upside",#N/A,FALSE,"upside"}</definedName>
    <definedName name="wrn.Cheat._.Sheets._4_2" hidden="1">{"Table 1",#N/A,FALSE,"Tables";"Table 2",#N/A,FALSE,"Tables";"Table 3",#N/A,FALSE,"Tables";"Table 4",#N/A,FALSE,"Tables";"Upside",#N/A,FALSE,"upside"}</definedName>
    <definedName name="wrn.Cheat._.Sheets._4_3" hidden="1">{"Table 1",#N/A,FALSE,"Tables";"Table 2",#N/A,FALSE,"Tables";"Table 3",#N/A,FALSE,"Tables";"Table 4",#N/A,FALSE,"Tables";"Upside",#N/A,FALSE,"upside"}</definedName>
    <definedName name="wrn.Cheat._.Sheets._5" hidden="1">{"Table 1",#N/A,FALSE,"Tables";"Table 2",#N/A,FALSE,"Tables";"Table 3",#N/A,FALSE,"Tables";"Table 4",#N/A,FALSE,"Tables";"Upside",#N/A,FALSE,"upside"}</definedName>
    <definedName name="wrn.Cheat._.Sheets._5_1" hidden="1">{"Table 1",#N/A,FALSE,"Tables";"Table 2",#N/A,FALSE,"Tables";"Table 3",#N/A,FALSE,"Tables";"Table 4",#N/A,FALSE,"Tables";"Upside",#N/A,FALSE,"upside"}</definedName>
    <definedName name="wrn.Cheat._.Sheets._5_2" hidden="1">{"Table 1",#N/A,FALSE,"Tables";"Table 2",#N/A,FALSE,"Tables";"Table 3",#N/A,FALSE,"Tables";"Table 4",#N/A,FALSE,"Tables";"Upside",#N/A,FALSE,"upside"}</definedName>
    <definedName name="wrn.Cheat._.Sheets._5_3" hidden="1">{"Table 1",#N/A,FALSE,"Tables";"Table 2",#N/A,FALSE,"Tables";"Table 3",#N/A,FALSE,"Tables";"Table 4",#N/A,FALSE,"Tables";"Upside",#N/A,FALSE,"upside"}</definedName>
    <definedName name="wrn.CO." hidden="1">{"ANNUAL",#N/A,FALSE,"COEPS";"Quarterly",#N/A,FALSE,"COEPS"}</definedName>
    <definedName name="wrn.CO._1" hidden="1">{"ANNUAL",#N/A,FALSE,"COEPS";"Quarterly",#N/A,FALSE,"COEPS"}</definedName>
    <definedName name="wrn.CO._1_1" hidden="1">{"ANNUAL",#N/A,FALSE,"COEPS";"Quarterly",#N/A,FALSE,"COEPS"}</definedName>
    <definedName name="wrn.CO._1_2" hidden="1">{"ANNUAL",#N/A,FALSE,"COEPS";"Quarterly",#N/A,FALSE,"COEPS"}</definedName>
    <definedName name="wrn.CO._1_3" hidden="1">{"ANNUAL",#N/A,FALSE,"COEPS";"Quarterly",#N/A,FALSE,"COEPS"}</definedName>
    <definedName name="wrn.CO._2" hidden="1">{"ANNUAL",#N/A,FALSE,"COEPS";"Quarterly",#N/A,FALSE,"COEPS"}</definedName>
    <definedName name="wrn.CO._2_1" hidden="1">{"ANNUAL",#N/A,FALSE,"COEPS";"Quarterly",#N/A,FALSE,"COEPS"}</definedName>
    <definedName name="wrn.CO._2_2" hidden="1">{"ANNUAL",#N/A,FALSE,"COEPS";"Quarterly",#N/A,FALSE,"COEPS"}</definedName>
    <definedName name="wrn.CO._2_3" hidden="1">{"ANNUAL",#N/A,FALSE,"COEPS";"Quarterly",#N/A,FALSE,"COEPS"}</definedName>
    <definedName name="wrn.CO._3" hidden="1">{"ANNUAL",#N/A,FALSE,"COEPS";"Quarterly",#N/A,FALSE,"COEPS"}</definedName>
    <definedName name="wrn.CO._3_1" hidden="1">{"ANNUAL",#N/A,FALSE,"COEPS";"Quarterly",#N/A,FALSE,"COEPS"}</definedName>
    <definedName name="wrn.CO._3_2" hidden="1">{"ANNUAL",#N/A,FALSE,"COEPS";"Quarterly",#N/A,FALSE,"COEPS"}</definedName>
    <definedName name="wrn.CO._3_3" hidden="1">{"ANNUAL",#N/A,FALSE,"COEPS";"Quarterly",#N/A,FALSE,"COEPS"}</definedName>
    <definedName name="wrn.CO._4" hidden="1">{"ANNUAL",#N/A,FALSE,"COEPS";"Quarterly",#N/A,FALSE,"COEPS"}</definedName>
    <definedName name="wrn.CO._5" hidden="1">{"ANNUAL",#N/A,FALSE,"COEPS";"Quarterly",#N/A,FALSE,"COEPS"}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4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1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3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_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4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1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3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_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1_1" hidden="1">{#N/A,#N/A,FALSE,"Combo-Ass ";#N/A,#N/A,FALSE,"Combo-IS";#N/A,#N/A,FALSE,"Combo-BS";#N/A,#N/A,FALSE,"Combo-CF"}</definedName>
    <definedName name="wrn.ComboState._1_2" hidden="1">{#N/A,#N/A,FALSE,"Combo-Ass ";#N/A,#N/A,FALSE,"Combo-IS";#N/A,#N/A,FALSE,"Combo-BS";#N/A,#N/A,FALSE,"Combo-CF"}</definedName>
    <definedName name="wrn.ComboState._1_3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_1" hidden="1">{#N/A,#N/A,FALSE,"Combo-Ass ";#N/A,#N/A,FALSE,"Combo-IS";#N/A,#N/A,FALSE,"Combo-BS";#N/A,#N/A,FALSE,"Combo-CF"}</definedName>
    <definedName name="wrn.ComboState._2_1_1" hidden="1">{#N/A,#N/A,FALSE,"Combo-Ass ";#N/A,#N/A,FALSE,"Combo-IS";#N/A,#N/A,FALSE,"Combo-BS";#N/A,#N/A,FALSE,"Combo-CF"}</definedName>
    <definedName name="wrn.ComboState._2_1_2" hidden="1">{#N/A,#N/A,FALSE,"Combo-Ass ";#N/A,#N/A,FALSE,"Combo-IS";#N/A,#N/A,FALSE,"Combo-BS";#N/A,#N/A,FALSE,"Combo-CF"}</definedName>
    <definedName name="wrn.ComboState._2_1_3" hidden="1">{#N/A,#N/A,FALSE,"Combo-Ass ";#N/A,#N/A,FALSE,"Combo-IS";#N/A,#N/A,FALSE,"Combo-BS";#N/A,#N/A,FALSE,"Combo-CF"}</definedName>
    <definedName name="wrn.ComboState._2_2" hidden="1">{#N/A,#N/A,FALSE,"Combo-Ass ";#N/A,#N/A,FALSE,"Combo-IS";#N/A,#N/A,FALSE,"Combo-BS";#N/A,#N/A,FALSE,"Combo-CF"}</definedName>
    <definedName name="wrn.ComboState._2_2_1" hidden="1">{#N/A,#N/A,FALSE,"Combo-Ass ";#N/A,#N/A,FALSE,"Combo-IS";#N/A,#N/A,FALSE,"Combo-BS";#N/A,#N/A,FALSE,"Combo-CF"}</definedName>
    <definedName name="wrn.ComboState._2_2_2" hidden="1">{#N/A,#N/A,FALSE,"Combo-Ass ";#N/A,#N/A,FALSE,"Combo-IS";#N/A,#N/A,FALSE,"Combo-BS";#N/A,#N/A,FALSE,"Combo-CF"}</definedName>
    <definedName name="wrn.ComboState._2_2_3" hidden="1">{#N/A,#N/A,FALSE,"Combo-Ass ";#N/A,#N/A,FALSE,"Combo-IS";#N/A,#N/A,FALSE,"Combo-BS";#N/A,#N/A,FALSE,"Combo-CF"}</definedName>
    <definedName name="wrn.ComboState._2_3" hidden="1">{#N/A,#N/A,FALSE,"Combo-Ass ";#N/A,#N/A,FALSE,"Combo-IS";#N/A,#N/A,FALSE,"Combo-BS";#N/A,#N/A,FALSE,"Combo-CF"}</definedName>
    <definedName name="wrn.ComboState._2_3_1" hidden="1">{#N/A,#N/A,FALSE,"Combo-Ass ";#N/A,#N/A,FALSE,"Combo-IS";#N/A,#N/A,FALSE,"Combo-BS";#N/A,#N/A,FALSE,"Combo-CF"}</definedName>
    <definedName name="wrn.ComboState._2_3_2" hidden="1">{#N/A,#N/A,FALSE,"Combo-Ass ";#N/A,#N/A,FALSE,"Combo-IS";#N/A,#N/A,FALSE,"Combo-BS";#N/A,#N/A,FALSE,"Combo-CF"}</definedName>
    <definedName name="wrn.ComboState._2_3_3" hidden="1">{#N/A,#N/A,FALSE,"Combo-Ass ";#N/A,#N/A,FALSE,"Combo-IS";#N/A,#N/A,FALSE,"Combo-BS";#N/A,#N/A,FALSE,"Combo-CF"}</definedName>
    <definedName name="wrn.ComboState._2_4" hidden="1">{#N/A,#N/A,FALSE,"Combo-Ass ";#N/A,#N/A,FALSE,"Combo-IS";#N/A,#N/A,FALSE,"Combo-BS";#N/A,#N/A,FALSE,"Combo-CF"}</definedName>
    <definedName name="wrn.ComboState._2_5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_22_1" hidden="1">{#N/A,#N/A,FALSE,"Combo-Ass ";#N/A,#N/A,FALSE,"Combo-IS";#N/A,#N/A,FALSE,"Combo-BS";#N/A,#N/A,FALSE,"Combo-CF"}</definedName>
    <definedName name="wrn.ComboState._22_1_1" hidden="1">{#N/A,#N/A,FALSE,"Combo-Ass ";#N/A,#N/A,FALSE,"Combo-IS";#N/A,#N/A,FALSE,"Combo-BS";#N/A,#N/A,FALSE,"Combo-CF"}</definedName>
    <definedName name="wrn.ComboState._22_1_2" hidden="1">{#N/A,#N/A,FALSE,"Combo-Ass ";#N/A,#N/A,FALSE,"Combo-IS";#N/A,#N/A,FALSE,"Combo-BS";#N/A,#N/A,FALSE,"Combo-CF"}</definedName>
    <definedName name="wrn.ComboState._22_1_3" hidden="1">{#N/A,#N/A,FALSE,"Combo-Ass ";#N/A,#N/A,FALSE,"Combo-IS";#N/A,#N/A,FALSE,"Combo-BS";#N/A,#N/A,FALSE,"Combo-CF"}</definedName>
    <definedName name="wrn.ComboState._22_2" hidden="1">{#N/A,#N/A,FALSE,"Combo-Ass ";#N/A,#N/A,FALSE,"Combo-IS";#N/A,#N/A,FALSE,"Combo-BS";#N/A,#N/A,FALSE,"Combo-CF"}</definedName>
    <definedName name="wrn.ComboState._22_2_1" hidden="1">{#N/A,#N/A,FALSE,"Combo-Ass ";#N/A,#N/A,FALSE,"Combo-IS";#N/A,#N/A,FALSE,"Combo-BS";#N/A,#N/A,FALSE,"Combo-CF"}</definedName>
    <definedName name="wrn.ComboState._22_2_2" hidden="1">{#N/A,#N/A,FALSE,"Combo-Ass ";#N/A,#N/A,FALSE,"Combo-IS";#N/A,#N/A,FALSE,"Combo-BS";#N/A,#N/A,FALSE,"Combo-CF"}</definedName>
    <definedName name="wrn.ComboState._22_2_3" hidden="1">{#N/A,#N/A,FALSE,"Combo-Ass ";#N/A,#N/A,FALSE,"Combo-IS";#N/A,#N/A,FALSE,"Combo-BS";#N/A,#N/A,FALSE,"Combo-CF"}</definedName>
    <definedName name="wrn.ComboState._22_3" hidden="1">{#N/A,#N/A,FALSE,"Combo-Ass ";#N/A,#N/A,FALSE,"Combo-IS";#N/A,#N/A,FALSE,"Combo-BS";#N/A,#N/A,FALSE,"Combo-CF"}</definedName>
    <definedName name="wrn.ComboState._22_3_1" hidden="1">{#N/A,#N/A,FALSE,"Combo-Ass ";#N/A,#N/A,FALSE,"Combo-IS";#N/A,#N/A,FALSE,"Combo-BS";#N/A,#N/A,FALSE,"Combo-CF"}</definedName>
    <definedName name="wrn.ComboState._22_3_2" hidden="1">{#N/A,#N/A,FALSE,"Combo-Ass ";#N/A,#N/A,FALSE,"Combo-IS";#N/A,#N/A,FALSE,"Combo-BS";#N/A,#N/A,FALSE,"Combo-CF"}</definedName>
    <definedName name="wrn.ComboState._22_3_3" hidden="1">{#N/A,#N/A,FALSE,"Combo-Ass ";#N/A,#N/A,FALSE,"Combo-IS";#N/A,#N/A,FALSE,"Combo-BS";#N/A,#N/A,FALSE,"Combo-CF"}</definedName>
    <definedName name="wrn.ComboState._22_4" hidden="1">{#N/A,#N/A,FALSE,"Combo-Ass ";#N/A,#N/A,FALSE,"Combo-IS";#N/A,#N/A,FALSE,"Combo-BS";#N/A,#N/A,FALSE,"Combo-CF"}</definedName>
    <definedName name="wrn.ComboState._22_5" hidden="1">{#N/A,#N/A,FALSE,"Combo-Ass ";#N/A,#N/A,FALSE,"Combo-IS";#N/A,#N/A,FALSE,"Combo-BS";#N/A,#N/A,FALSE,"Combo-CF"}</definedName>
    <definedName name="wrn.ComboState._3" hidden="1">{#N/A,#N/A,FALSE,"Combo-Ass ";#N/A,#N/A,FALSE,"Combo-IS";#N/A,#N/A,FALSE,"Combo-BS";#N/A,#N/A,FALSE,"Combo-CF"}</definedName>
    <definedName name="wrn.ComboState._3_1" hidden="1">{#N/A,#N/A,FALSE,"Combo-Ass ";#N/A,#N/A,FALSE,"Combo-IS";#N/A,#N/A,FALSE,"Combo-BS";#N/A,#N/A,FALSE,"Combo-CF"}</definedName>
    <definedName name="wrn.ComboState._3_2" hidden="1">{#N/A,#N/A,FALSE,"Combo-Ass ";#N/A,#N/A,FALSE,"Combo-IS";#N/A,#N/A,FALSE,"Combo-BS";#N/A,#N/A,FALSE,"Combo-CF"}</definedName>
    <definedName name="wrn.ComboState._3_3" hidden="1">{#N/A,#N/A,FALSE,"Combo-Ass ";#N/A,#N/A,FALSE,"Combo-IS";#N/A,#N/A,FALSE,"Combo-BS";#N/A,#N/A,FALSE,"Combo-CF"}</definedName>
    <definedName name="wrn.ComboState._4" hidden="1">{#N/A,#N/A,FALSE,"Combo-Ass ";#N/A,#N/A,FALSE,"Combo-IS";#N/A,#N/A,FALSE,"Combo-BS";#N/A,#N/A,FALSE,"Combo-CF"}</definedName>
    <definedName name="wrn.ComboState._4_1" hidden="1">{#N/A,#N/A,FALSE,"Combo-Ass ";#N/A,#N/A,FALSE,"Combo-IS";#N/A,#N/A,FALSE,"Combo-BS";#N/A,#N/A,FALSE,"Combo-CF"}</definedName>
    <definedName name="wrn.ComboState._4_2" hidden="1">{#N/A,#N/A,FALSE,"Combo-Ass ";#N/A,#N/A,FALSE,"Combo-IS";#N/A,#N/A,FALSE,"Combo-BS";#N/A,#N/A,FALSE,"Combo-CF"}</definedName>
    <definedName name="wrn.ComboState._4_3" hidden="1">{#N/A,#N/A,FALSE,"Combo-Ass ";#N/A,#N/A,FALSE,"Combo-IS";#N/A,#N/A,FALSE,"Combo-BS";#N/A,#N/A,FALSE,"Combo-CF"}</definedName>
    <definedName name="wrn.ComboState._5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boState.2_1" hidden="1">{#N/A,#N/A,FALSE,"Combo-Ass ";#N/A,#N/A,FALSE,"Combo-IS";#N/A,#N/A,FALSE,"Combo-BS";#N/A,#N/A,FALSE,"Combo-CF"}</definedName>
    <definedName name="wrn.ComboState.2_1_1" hidden="1">{#N/A,#N/A,FALSE,"Combo-Ass ";#N/A,#N/A,FALSE,"Combo-IS";#N/A,#N/A,FALSE,"Combo-BS";#N/A,#N/A,FALSE,"Combo-CF"}</definedName>
    <definedName name="wrn.ComboState.2_1_2" hidden="1">{#N/A,#N/A,FALSE,"Combo-Ass ";#N/A,#N/A,FALSE,"Combo-IS";#N/A,#N/A,FALSE,"Combo-BS";#N/A,#N/A,FALSE,"Combo-CF"}</definedName>
    <definedName name="wrn.ComboState.2_1_3" hidden="1">{#N/A,#N/A,FALSE,"Combo-Ass ";#N/A,#N/A,FALSE,"Combo-IS";#N/A,#N/A,FALSE,"Combo-BS";#N/A,#N/A,FALSE,"Combo-CF"}</definedName>
    <definedName name="wrn.ComboState.2_2" hidden="1">{#N/A,#N/A,FALSE,"Combo-Ass ";#N/A,#N/A,FALSE,"Combo-IS";#N/A,#N/A,FALSE,"Combo-BS";#N/A,#N/A,FALSE,"Combo-CF"}</definedName>
    <definedName name="wrn.ComboState.2_2_1" hidden="1">{#N/A,#N/A,FALSE,"Combo-Ass ";#N/A,#N/A,FALSE,"Combo-IS";#N/A,#N/A,FALSE,"Combo-BS";#N/A,#N/A,FALSE,"Combo-CF"}</definedName>
    <definedName name="wrn.ComboState.2_2_2" hidden="1">{#N/A,#N/A,FALSE,"Combo-Ass ";#N/A,#N/A,FALSE,"Combo-IS";#N/A,#N/A,FALSE,"Combo-BS";#N/A,#N/A,FALSE,"Combo-CF"}</definedName>
    <definedName name="wrn.ComboState.2_2_3" hidden="1">{#N/A,#N/A,FALSE,"Combo-Ass ";#N/A,#N/A,FALSE,"Combo-IS";#N/A,#N/A,FALSE,"Combo-BS";#N/A,#N/A,FALSE,"Combo-CF"}</definedName>
    <definedName name="wrn.ComboState.2_3" hidden="1">{#N/A,#N/A,FALSE,"Combo-Ass ";#N/A,#N/A,FALSE,"Combo-IS";#N/A,#N/A,FALSE,"Combo-BS";#N/A,#N/A,FALSE,"Combo-CF"}</definedName>
    <definedName name="wrn.ComboState.2_3_1" hidden="1">{#N/A,#N/A,FALSE,"Combo-Ass ";#N/A,#N/A,FALSE,"Combo-IS";#N/A,#N/A,FALSE,"Combo-BS";#N/A,#N/A,FALSE,"Combo-CF"}</definedName>
    <definedName name="wrn.ComboState.2_3_2" hidden="1">{#N/A,#N/A,FALSE,"Combo-Ass ";#N/A,#N/A,FALSE,"Combo-IS";#N/A,#N/A,FALSE,"Combo-BS";#N/A,#N/A,FALSE,"Combo-CF"}</definedName>
    <definedName name="wrn.ComboState.2_3_3" hidden="1">{#N/A,#N/A,FALSE,"Combo-Ass ";#N/A,#N/A,FALSE,"Combo-IS";#N/A,#N/A,FALSE,"Combo-BS";#N/A,#N/A,FALSE,"Combo-CF"}</definedName>
    <definedName name="wrn.ComboState.2_4" hidden="1">{#N/A,#N/A,FALSE,"Combo-Ass ";#N/A,#N/A,FALSE,"Combo-IS";#N/A,#N/A,FALSE,"Combo-BS";#N/A,#N/A,FALSE,"Combo-CF"}</definedName>
    <definedName name="wrn.ComboState.2_5" hidden="1">{#N/A,#N/A,FALSE,"Combo-Ass ";#N/A,#N/A,FALSE,"Combo-IS";#N/A,#N/A,FALSE,"Combo-BS";#N/A,#N/A,FALSE,"Combo-CF"}</definedName>
    <definedName name="wrn.COMPCO." hidden="1">{"Page1",#N/A,FALSE,"CompCo";"Page2",#N/A,FALSE,"CompCo"}</definedName>
    <definedName name="wrn.COMPCO._1" hidden="1">{"Page1",#N/A,FALSE,"CompCo";"Page2",#N/A,FALSE,"CompCo"}</definedName>
    <definedName name="wrn.COMPCO._1_1" hidden="1">{"Page1",#N/A,FALSE,"CompCo";"Page2",#N/A,FALSE,"CompCo"}</definedName>
    <definedName name="wrn.COMPCO._1_1_1" hidden="1">{"Page1",#N/A,FALSE,"CompCo";"Page2",#N/A,FALSE,"CompCo"}</definedName>
    <definedName name="wrn.COMPCO._1_1_2" hidden="1">{"Page1",#N/A,FALSE,"CompCo";"Page2",#N/A,FALSE,"CompCo"}</definedName>
    <definedName name="wrn.COMPCO._1_1_3" hidden="1">{"Page1",#N/A,FALSE,"CompCo";"Page2",#N/A,FALSE,"CompCo"}</definedName>
    <definedName name="wrn.COMPCO._1_2" hidden="1">{"Page1",#N/A,FALSE,"CompCo";"Page2",#N/A,FALSE,"CompCo"}</definedName>
    <definedName name="wrn.COMPCO._1_2_1" hidden="1">{"Page1",#N/A,FALSE,"CompCo";"Page2",#N/A,FALSE,"CompCo"}</definedName>
    <definedName name="wrn.COMPCO._1_2_2" hidden="1">{"Page1",#N/A,FALSE,"CompCo";"Page2",#N/A,FALSE,"CompCo"}</definedName>
    <definedName name="wrn.COMPCO._1_2_3" hidden="1">{"Page1",#N/A,FALSE,"CompCo";"Page2",#N/A,FALSE,"CompCo"}</definedName>
    <definedName name="wrn.COMPCO._1_3" hidden="1">{"Page1",#N/A,FALSE,"CompCo";"Page2",#N/A,FALSE,"CompCo"}</definedName>
    <definedName name="wrn.COMPCO._1_3_1" hidden="1">{"Page1",#N/A,FALSE,"CompCo";"Page2",#N/A,FALSE,"CompCo"}</definedName>
    <definedName name="wrn.COMPCO._1_3_2" hidden="1">{"Page1",#N/A,FALSE,"CompCo";"Page2",#N/A,FALSE,"CompCo"}</definedName>
    <definedName name="wrn.COMPCO._1_3_3" hidden="1">{"Page1",#N/A,FALSE,"CompCo";"Page2",#N/A,FALSE,"CompCo"}</definedName>
    <definedName name="wrn.COMPCO._1_4" hidden="1">{"Page1",#N/A,FALSE,"CompCo";"Page2",#N/A,FALSE,"CompCo"}</definedName>
    <definedName name="wrn.COMPCO._1_5" hidden="1">{"Page1",#N/A,FALSE,"CompCo";"Page2",#N/A,FALSE,"CompCo"}</definedName>
    <definedName name="wrn.COMPCO._2" hidden="1">{"Page1",#N/A,FALSE,"CompCo";"Page2",#N/A,FALSE,"CompCo"}</definedName>
    <definedName name="wrn.COMPCO._2_1" hidden="1">{"Page1",#N/A,FALSE,"CompCo";"Page2",#N/A,FALSE,"CompCo"}</definedName>
    <definedName name="wrn.COMPCO._2_1_1" hidden="1">{"Page1",#N/A,FALSE,"CompCo";"Page2",#N/A,FALSE,"CompCo"}</definedName>
    <definedName name="wrn.COMPCO._2_1_2" hidden="1">{"Page1",#N/A,FALSE,"CompCo";"Page2",#N/A,FALSE,"CompCo"}</definedName>
    <definedName name="wrn.COMPCO._2_1_3" hidden="1">{"Page1",#N/A,FALSE,"CompCo";"Page2",#N/A,FALSE,"CompCo"}</definedName>
    <definedName name="wrn.COMPCO._2_2" hidden="1">{"Page1",#N/A,FALSE,"CompCo";"Page2",#N/A,FALSE,"CompCo"}</definedName>
    <definedName name="wrn.COMPCO._2_2_1" hidden="1">{"Page1",#N/A,FALSE,"CompCo";"Page2",#N/A,FALSE,"CompCo"}</definedName>
    <definedName name="wrn.COMPCO._2_2_2" hidden="1">{"Page1",#N/A,FALSE,"CompCo";"Page2",#N/A,FALSE,"CompCo"}</definedName>
    <definedName name="wrn.COMPCO._2_2_3" hidden="1">{"Page1",#N/A,FALSE,"CompCo";"Page2",#N/A,FALSE,"CompCo"}</definedName>
    <definedName name="wrn.COMPCO._2_3" hidden="1">{"Page1",#N/A,FALSE,"CompCo";"Page2",#N/A,FALSE,"CompCo"}</definedName>
    <definedName name="wrn.COMPCO._2_3_1" hidden="1">{"Page1",#N/A,FALSE,"CompCo";"Page2",#N/A,FALSE,"CompCo"}</definedName>
    <definedName name="wrn.COMPCO._2_3_2" hidden="1">{"Page1",#N/A,FALSE,"CompCo";"Page2",#N/A,FALSE,"CompCo"}</definedName>
    <definedName name="wrn.COMPCO._2_3_3" hidden="1">{"Page1",#N/A,FALSE,"CompCo";"Page2",#N/A,FALSE,"CompCo"}</definedName>
    <definedName name="wrn.COMPCO._2_4" hidden="1">{"Page1",#N/A,FALSE,"CompCo";"Page2",#N/A,FALSE,"CompCo"}</definedName>
    <definedName name="wrn.COMPCO._2_5" hidden="1">{"Page1",#N/A,FALSE,"CompCo";"Page2",#N/A,FALSE,"CompCo"}</definedName>
    <definedName name="wrn.COMPCO._3" hidden="1">{"Page1",#N/A,FALSE,"CompCo";"Page2",#N/A,FALSE,"CompCo"}</definedName>
    <definedName name="wrn.COMPCO._3_1" hidden="1">{"Page1",#N/A,FALSE,"CompCo";"Page2",#N/A,FALSE,"CompCo"}</definedName>
    <definedName name="wrn.COMPCO._3_2" hidden="1">{"Page1",#N/A,FALSE,"CompCo";"Page2",#N/A,FALSE,"CompCo"}</definedName>
    <definedName name="wrn.COMPCO._3_3" hidden="1">{"Page1",#N/A,FALSE,"CompCo";"Page2",#N/A,FALSE,"CompCo"}</definedName>
    <definedName name="wrn.COMPCO._4" hidden="1">{"Page1",#N/A,FALSE,"CompCo";"Page2",#N/A,FALSE,"CompCo"}</definedName>
    <definedName name="wrn.COMPCO._4_1" hidden="1">{"Page1",#N/A,FALSE,"CompCo";"Page2",#N/A,FALSE,"CompCo"}</definedName>
    <definedName name="wrn.COMPCO._4_2" hidden="1">{"Page1",#N/A,FALSE,"CompCo";"Page2",#N/A,FALSE,"CompCo"}</definedName>
    <definedName name="wrn.COMPCO._4_3" hidden="1">{"Page1",#N/A,FALSE,"CompCo";"Page2",#N/A,FALSE,"CompCo"}</definedName>
    <definedName name="wrn.COMPCO._5" hidden="1">{"Page1",#N/A,FALSE,"CompCo";"Page2",#N/A,FALSE,"CompCo"}</definedName>
    <definedName name="wrn.COMPCO._5_1" hidden="1">{"Page1",#N/A,FALSE,"CompCo";"Page2",#N/A,FALSE,"CompCo"}</definedName>
    <definedName name="wrn.COMPCO._5_2" hidden="1">{"Page1",#N/A,FALSE,"CompCo";"Page2",#N/A,FALSE,"CompCo"}</definedName>
    <definedName name="wrn.COMPCO._5_3" hidden="1">{"Page1",#N/A,FALSE,"CompCo";"Page2",#N/A,FALSE,"CompCo"}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1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2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3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.Report._4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.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._2_4" hidden="1">{#N/A,#N/A,TRUE,"DCF Summary";#N/A,#N/A,TRUE,"Casema";#N/A,#N/A,TRUE,"UK";#N/A,#N/A,TRUE,"RCF";#N/A,#N/A,TRUE,"Intercable CZ";#N/A,#N/A,TRUE,"Interkabel P";#N/A,#N/A,TRUE,"LBO-Total";#N/A,#N/A,TRUE,"LBO-Casema"}</definedName>
    <definedName name="wrn.Complete._2_5" hidden="1">{#N/A,#N/A,TRUE,"DCF Summary";#N/A,#N/A,TRUE,"Casema";#N/A,#N/A,TRUE,"UK";#N/A,#N/A,TRUE,"RCF";#N/A,#N/A,TRUE,"Intercable CZ";#N/A,#N/A,TRUE,"Interkabel P";#N/A,#N/A,TRUE,"LBO-Total";#N/A,#N/A,TRUE,"LBO-Casema"}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Tor" hidden="1">{#N/A,#N/A,TRUE,"DCF Summary";#N/A,#N/A,TRUE,"Casema";#N/A,#N/A,TRUE,"UK";#N/A,#N/A,TRUE,"RCF";#N/A,#N/A,TRUE,"Intercable CZ";#N/A,#N/A,TRUE,"Interkabel P";#N/A,#N/A,TRUE,"LBO-Total";#N/A,#N/A,TRUE,"LBO-Casema"}</definedName>
    <definedName name="wrn.CompleteTor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1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1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2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3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4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4_3" hidden="1">{#N/A,#N/A,TRUE,"DCF Summary";#N/A,#N/A,TRUE,"Casema";#N/A,#N/A,TRUE,"UK";#N/A,#N/A,TRUE,"RCF";#N/A,#N/A,TRUE,"Intercable CZ";#N/A,#N/A,TRUE,"Interkabel P";#N/A,#N/A,TRUE,"LBO-Total";#N/A,#N/A,TRUE,"LBO-Casema"}</definedName>
    <definedName name="wrn.CompleteTor_5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1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2" hidden="1">{#N/A,#N/A,TRUE,"DCF Summary";#N/A,#N/A,TRUE,"Casema";#N/A,#N/A,TRUE,"UK";#N/A,#N/A,TRUE,"RCF";#N/A,#N/A,TRUE,"Intercable CZ";#N/A,#N/A,TRUE,"Interkabel P";#N/A,#N/A,TRUE,"LBO-Total";#N/A,#N/A,TRUE,"LBO-Casema"}</definedName>
    <definedName name="wrn.CompleteTor_5_3" hidden="1">{#N/A,#N/A,TRUE,"DCF Summary";#N/A,#N/A,TRUE,"Casema";#N/A,#N/A,TRUE,"UK";#N/A,#N/A,TRUE,"RCF";#N/A,#N/A,TRUE,"Intercable CZ";#N/A,#N/A,TRUE,"Interkabel P";#N/A,#N/A,TRUE,"LBO-Total";#N/A,#N/A,TRUE,"LBO-Casema"}</definedName>
    <definedName name="wrn.cotop." hidden="1">{"ReportTop",#N/A,FALSE,"report top"}</definedName>
    <definedName name="wrn.cotop._1" hidden="1">{"ReportTop",#N/A,FALSE,"report top"}</definedName>
    <definedName name="wrn.cotop._1_1" hidden="1">{"ReportTop",#N/A,FALSE,"report top"}</definedName>
    <definedName name="wrn.cotop._1_2" hidden="1">{"ReportTop",#N/A,FALSE,"report top"}</definedName>
    <definedName name="wrn.cotop._1_3" hidden="1">{"ReportTop",#N/A,FALSE,"report top"}</definedName>
    <definedName name="wrn.cotop._2" hidden="1">{"ReportTop",#N/A,FALSE,"report top"}</definedName>
    <definedName name="wrn.cotop._2_1" hidden="1">{"ReportTop",#N/A,FALSE,"report top"}</definedName>
    <definedName name="wrn.cotop._2_2" hidden="1">{"ReportTop",#N/A,FALSE,"report top"}</definedName>
    <definedName name="wrn.cotop._2_3" hidden="1">{"ReportTop",#N/A,FALSE,"report top"}</definedName>
    <definedName name="wrn.cotop._3" hidden="1">{"ReportTop",#N/A,FALSE,"report top"}</definedName>
    <definedName name="wrn.cotop._3_1" hidden="1">{"ReportTop",#N/A,FALSE,"report top"}</definedName>
    <definedName name="wrn.cotop._3_2" hidden="1">{"ReportTop",#N/A,FALSE,"report top"}</definedName>
    <definedName name="wrn.cotop._3_3" hidden="1">{"ReportTop",#N/A,FALSE,"report top"}</definedName>
    <definedName name="wrn.cotop._4" hidden="1">{"ReportTop",#N/A,FALSE,"report top"}</definedName>
    <definedName name="wrn.cotop._5" hidden="1">{"ReportTop",#N/A,FALSE,"report top"}</definedName>
    <definedName name="wrn.CSM._.TOTAL." hidden="1">{#N/A,#N/A,FALSE,"VP";#N/A,#N/A,FALSE,"TREND"}</definedName>
    <definedName name="wrn.CSM._.TOTAL._1" hidden="1">{#N/A,#N/A,FALSE,"VP";#N/A,#N/A,FALSE,"TREND"}</definedName>
    <definedName name="wrn.CSM._.TOTAL._1_1" hidden="1">{#N/A,#N/A,FALSE,"VP";#N/A,#N/A,FALSE,"TREND"}</definedName>
    <definedName name="wrn.CSM._.TOTAL._1_2" hidden="1">{#N/A,#N/A,FALSE,"VP";#N/A,#N/A,FALSE,"TREND"}</definedName>
    <definedName name="wrn.CSM._.TOTAL._1_3" hidden="1">{#N/A,#N/A,FALSE,"VP";#N/A,#N/A,FALSE,"TREND"}</definedName>
    <definedName name="wrn.CSM._.TOTAL._2" hidden="1">{#N/A,#N/A,FALSE,"VP";#N/A,#N/A,FALSE,"TREND"}</definedName>
    <definedName name="wrn.CSM._.TOTAL._2_1" hidden="1">{#N/A,#N/A,FALSE,"VP";#N/A,#N/A,FALSE,"TREND"}</definedName>
    <definedName name="wrn.CSM._.TOTAL._2_2" hidden="1">{#N/A,#N/A,FALSE,"VP";#N/A,#N/A,FALSE,"TREND"}</definedName>
    <definedName name="wrn.CSM._.TOTAL._2_3" hidden="1">{#N/A,#N/A,FALSE,"VP";#N/A,#N/A,FALSE,"TREND"}</definedName>
    <definedName name="wrn.CSM._.TOTAL._3" hidden="1">{#N/A,#N/A,FALSE,"VP";#N/A,#N/A,FALSE,"TREND"}</definedName>
    <definedName name="wrn.CSM._.TOTAL._3_1" hidden="1">{#N/A,#N/A,FALSE,"VP";#N/A,#N/A,FALSE,"TREND"}</definedName>
    <definedName name="wrn.CSM._.TOTAL._3_2" hidden="1">{#N/A,#N/A,FALSE,"VP";#N/A,#N/A,FALSE,"TREND"}</definedName>
    <definedName name="wrn.CSM._.TOTAL._3_3" hidden="1">{#N/A,#N/A,FALSE,"VP";#N/A,#N/A,FALSE,"TREND"}</definedName>
    <definedName name="wrn.CSM._.TOTAL._4" hidden="1">{#N/A,#N/A,FALSE,"VP";#N/A,#N/A,FALSE,"TREND"}</definedName>
    <definedName name="wrn.CSM._.TOTAL._5" hidden="1">{#N/A,#N/A,FALSE,"VP";#N/A,#N/A,FALSE,"TREND"}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{#N/A,#N/A,FALSE,"Brad_DCFM";#N/A,#N/A,FALSE,"Nick_DCFM";#N/A,#N/A,FALSE,"Mobile_DCFM"}</definedName>
    <definedName name="wrn.DCF._.and._.NAV." hidden="1">{"dcf",#N/A,FALSE,"LSP Valuation";"valuation",#N/A,FALSE,"LSP Valuation"}</definedName>
    <definedName name="wrn.DCF._.and._.NAV._1" hidden="1">{"dcf",#N/A,FALSE,"LSP Valuation";"valuation",#N/A,FALSE,"LSP Valuation"}</definedName>
    <definedName name="wrn.DCF._.and._.NAV._1_1" hidden="1">{"dcf",#N/A,FALSE,"LSP Valuation";"valuation",#N/A,FALSE,"LSP Valuation"}</definedName>
    <definedName name="wrn.DCF._.and._.NAV._1_1_1" hidden="1">{"dcf",#N/A,FALSE,"LSP Valuation";"valuation",#N/A,FALSE,"LSP Valuation"}</definedName>
    <definedName name="wrn.DCF._.and._.NAV._1_1_2" hidden="1">{"dcf",#N/A,FALSE,"LSP Valuation";"valuation",#N/A,FALSE,"LSP Valuation"}</definedName>
    <definedName name="wrn.DCF._.and._.NAV._1_1_3" hidden="1">{"dcf",#N/A,FALSE,"LSP Valuation";"valuation",#N/A,FALSE,"LSP Valuation"}</definedName>
    <definedName name="wrn.DCF._.and._.NAV._1_2" hidden="1">{"dcf",#N/A,FALSE,"LSP Valuation";"valuation",#N/A,FALSE,"LSP Valuation"}</definedName>
    <definedName name="wrn.DCF._.and._.NAV._1_2_1" hidden="1">{"dcf",#N/A,FALSE,"LSP Valuation";"valuation",#N/A,FALSE,"LSP Valuation"}</definedName>
    <definedName name="wrn.DCF._.and._.NAV._1_2_2" hidden="1">{"dcf",#N/A,FALSE,"LSP Valuation";"valuation",#N/A,FALSE,"LSP Valuation"}</definedName>
    <definedName name="wrn.DCF._.and._.NAV._1_2_3" hidden="1">{"dcf",#N/A,FALSE,"LSP Valuation";"valuation",#N/A,FALSE,"LSP Valuation"}</definedName>
    <definedName name="wrn.DCF._.and._.NAV._1_3" hidden="1">{"dcf",#N/A,FALSE,"LSP Valuation";"valuation",#N/A,FALSE,"LSP Valuation"}</definedName>
    <definedName name="wrn.DCF._.and._.NAV._1_3_1" hidden="1">{"dcf",#N/A,FALSE,"LSP Valuation";"valuation",#N/A,FALSE,"LSP Valuation"}</definedName>
    <definedName name="wrn.DCF._.and._.NAV._1_3_2" hidden="1">{"dcf",#N/A,FALSE,"LSP Valuation";"valuation",#N/A,FALSE,"LSP Valuation"}</definedName>
    <definedName name="wrn.DCF._.and._.NAV._1_3_3" hidden="1">{"dcf",#N/A,FALSE,"LSP Valuation";"valuation",#N/A,FALSE,"LSP Valuation"}</definedName>
    <definedName name="wrn.DCF._.and._.NAV._1_4" hidden="1">{"dcf",#N/A,FALSE,"LSP Valuation";"valuation",#N/A,FALSE,"LSP Valuation"}</definedName>
    <definedName name="wrn.DCF._.and._.NAV._1_5" hidden="1">{"dcf",#N/A,FALSE,"LSP Valuation";"valuation",#N/A,FALSE,"LSP Valuation"}</definedName>
    <definedName name="wrn.DCF._.and._.NAV._2" hidden="1">{"dcf",#N/A,FALSE,"LSP Valuation";"valuation",#N/A,FALSE,"LSP Valuation"}</definedName>
    <definedName name="wrn.DCF._.and._.NAV._2_1" hidden="1">{"dcf",#N/A,FALSE,"LSP Valuation";"valuation",#N/A,FALSE,"LSP Valuation"}</definedName>
    <definedName name="wrn.DCF._.and._.NAV._2_1_1" hidden="1">{"dcf",#N/A,FALSE,"LSP Valuation";"valuation",#N/A,FALSE,"LSP Valuation"}</definedName>
    <definedName name="wrn.DCF._.and._.NAV._2_1_2" hidden="1">{"dcf",#N/A,FALSE,"LSP Valuation";"valuation",#N/A,FALSE,"LSP Valuation"}</definedName>
    <definedName name="wrn.DCF._.and._.NAV._2_1_3" hidden="1">{"dcf",#N/A,FALSE,"LSP Valuation";"valuation",#N/A,FALSE,"LSP Valuation"}</definedName>
    <definedName name="wrn.DCF._.and._.NAV._2_2" hidden="1">{"dcf",#N/A,FALSE,"LSP Valuation";"valuation",#N/A,FALSE,"LSP Valuation"}</definedName>
    <definedName name="wrn.DCF._.and._.NAV._2_2_1" hidden="1">{"dcf",#N/A,FALSE,"LSP Valuation";"valuation",#N/A,FALSE,"LSP Valuation"}</definedName>
    <definedName name="wrn.DCF._.and._.NAV._2_2_2" hidden="1">{"dcf",#N/A,FALSE,"LSP Valuation";"valuation",#N/A,FALSE,"LSP Valuation"}</definedName>
    <definedName name="wrn.DCF._.and._.NAV._2_2_3" hidden="1">{"dcf",#N/A,FALSE,"LSP Valuation";"valuation",#N/A,FALSE,"LSP Valuation"}</definedName>
    <definedName name="wrn.DCF._.and._.NAV._2_3" hidden="1">{"dcf",#N/A,FALSE,"LSP Valuation";"valuation",#N/A,FALSE,"LSP Valuation"}</definedName>
    <definedName name="wrn.DCF._.and._.NAV._2_3_1" hidden="1">{"dcf",#N/A,FALSE,"LSP Valuation";"valuation",#N/A,FALSE,"LSP Valuation"}</definedName>
    <definedName name="wrn.DCF._.and._.NAV._2_3_2" hidden="1">{"dcf",#N/A,FALSE,"LSP Valuation";"valuation",#N/A,FALSE,"LSP Valuation"}</definedName>
    <definedName name="wrn.DCF._.and._.NAV._2_3_3" hidden="1">{"dcf",#N/A,FALSE,"LSP Valuation";"valuation",#N/A,FALSE,"LSP Valuation"}</definedName>
    <definedName name="wrn.DCF._.and._.NAV._2_4" hidden="1">{"dcf",#N/A,FALSE,"LSP Valuation";"valuation",#N/A,FALSE,"LSP Valuation"}</definedName>
    <definedName name="wrn.DCF._.and._.NAV._2_5" hidden="1">{"dcf",#N/A,FALSE,"LSP Valuation";"valuation",#N/A,FALSE,"LSP Valuation"}</definedName>
    <definedName name="wrn.DCF._.and._.NAV._3" hidden="1">{"dcf",#N/A,FALSE,"LSP Valuation";"valuation",#N/A,FALSE,"LSP Valuation"}</definedName>
    <definedName name="wrn.DCF._.and._.NAV._3_1" hidden="1">{"dcf",#N/A,FALSE,"LSP Valuation";"valuation",#N/A,FALSE,"LSP Valuation"}</definedName>
    <definedName name="wrn.DCF._.and._.NAV._3_2" hidden="1">{"dcf",#N/A,FALSE,"LSP Valuation";"valuation",#N/A,FALSE,"LSP Valuation"}</definedName>
    <definedName name="wrn.DCF._.and._.NAV._3_3" hidden="1">{"dcf",#N/A,FALSE,"LSP Valuation";"valuation",#N/A,FALSE,"LSP Valuation"}</definedName>
    <definedName name="wrn.DCF._.and._.NAV._4" hidden="1">{"dcf",#N/A,FALSE,"LSP Valuation";"valuation",#N/A,FALSE,"LSP Valuation"}</definedName>
    <definedName name="wrn.DCF._.and._.NAV._4_1" hidden="1">{"dcf",#N/A,FALSE,"LSP Valuation";"valuation",#N/A,FALSE,"LSP Valuation"}</definedName>
    <definedName name="wrn.DCF._.and._.NAV._4_2" hidden="1">{"dcf",#N/A,FALSE,"LSP Valuation";"valuation",#N/A,FALSE,"LSP Valuation"}</definedName>
    <definedName name="wrn.DCF._.and._.NAV._4_3" hidden="1">{"dcf",#N/A,FALSE,"LSP Valuation";"valuation",#N/A,FALSE,"LSP Valuation"}</definedName>
    <definedName name="wrn.DCF._.and._.NAV._5" hidden="1">{"dcf",#N/A,FALSE,"LSP Valuation";"valuation",#N/A,FALSE,"LSP Valuation"}</definedName>
    <definedName name="wrn.DCF._.and._.NAV._5_1" hidden="1">{"dcf",#N/A,FALSE,"LSP Valuation";"valuation",#N/A,FALSE,"LSP Valuation"}</definedName>
    <definedName name="wrn.DCF._.and._.NAV._5_2" hidden="1">{"dcf",#N/A,FALSE,"LSP Valuation";"valuation",#N/A,FALSE,"LSP Valuation"}</definedName>
    <definedName name="wrn.DCF._.and._.NAV._5_3" hidden="1">{"dcf",#N/A,FALSE,"LSP Valuation";"valuation",#N/A,FALSE,"LSP Valuation"}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1_1" hidden="1">{#N/A,#N/A,FALSE,"DCF Summary";#N/A,#N/A,FALSE,"Casema";#N/A,#N/A,FALSE,"Casema NoTel";#N/A,#N/A,FALSE,"UK";#N/A,#N/A,FALSE,"RCF";#N/A,#N/A,FALSE,"Intercable CZ";#N/A,#N/A,FALSE,"Interkabel P"}</definedName>
    <definedName name="wrn.DCF._.Only._1_1_1" hidden="1">{#N/A,#N/A,FALSE,"DCF Summary";#N/A,#N/A,FALSE,"Casema";#N/A,#N/A,FALSE,"Casema NoTel";#N/A,#N/A,FALSE,"UK";#N/A,#N/A,FALSE,"RCF";#N/A,#N/A,FALSE,"Intercable CZ";#N/A,#N/A,FALSE,"Interkabel P"}</definedName>
    <definedName name="wrn.DCF._.Only._1_1_2" hidden="1">{#N/A,#N/A,FALSE,"DCF Summary";#N/A,#N/A,FALSE,"Casema";#N/A,#N/A,FALSE,"Casema NoTel";#N/A,#N/A,FALSE,"UK";#N/A,#N/A,FALSE,"RCF";#N/A,#N/A,FALSE,"Intercable CZ";#N/A,#N/A,FALSE,"Interkabel P"}</definedName>
    <definedName name="wrn.DCF._.Only._1_1_3" hidden="1">{#N/A,#N/A,FALSE,"DCF Summary";#N/A,#N/A,FALSE,"Casema";#N/A,#N/A,FALSE,"Casema NoTel";#N/A,#N/A,FALSE,"UK";#N/A,#N/A,FALSE,"RCF";#N/A,#N/A,FALSE,"Intercable CZ";#N/A,#N/A,FALSE,"Interkabel P"}</definedName>
    <definedName name="wrn.DCF._.Only._1_2" hidden="1">{#N/A,#N/A,FALSE,"DCF Summary";#N/A,#N/A,FALSE,"Casema";#N/A,#N/A,FALSE,"Casema NoTel";#N/A,#N/A,FALSE,"UK";#N/A,#N/A,FALSE,"RCF";#N/A,#N/A,FALSE,"Intercable CZ";#N/A,#N/A,FALSE,"Interkabel P"}</definedName>
    <definedName name="wrn.DCF._.Only._1_2_1" hidden="1">{#N/A,#N/A,FALSE,"DCF Summary";#N/A,#N/A,FALSE,"Casema";#N/A,#N/A,FALSE,"Casema NoTel";#N/A,#N/A,FALSE,"UK";#N/A,#N/A,FALSE,"RCF";#N/A,#N/A,FALSE,"Intercable CZ";#N/A,#N/A,FALSE,"Interkabel P"}</definedName>
    <definedName name="wrn.DCF._.Only._1_2_2" hidden="1">{#N/A,#N/A,FALSE,"DCF Summary";#N/A,#N/A,FALSE,"Casema";#N/A,#N/A,FALSE,"Casema NoTel";#N/A,#N/A,FALSE,"UK";#N/A,#N/A,FALSE,"RCF";#N/A,#N/A,FALSE,"Intercable CZ";#N/A,#N/A,FALSE,"Interkabel P"}</definedName>
    <definedName name="wrn.DCF._.Only._1_2_3" hidden="1">{#N/A,#N/A,FALSE,"DCF Summary";#N/A,#N/A,FALSE,"Casema";#N/A,#N/A,FALSE,"Casema NoTel";#N/A,#N/A,FALSE,"UK";#N/A,#N/A,FALSE,"RCF";#N/A,#N/A,FALSE,"Intercable CZ";#N/A,#N/A,FALSE,"Interkabel P"}</definedName>
    <definedName name="wrn.DCF._.Only._1_3" hidden="1">{#N/A,#N/A,FALSE,"DCF Summary";#N/A,#N/A,FALSE,"Casema";#N/A,#N/A,FALSE,"Casema NoTel";#N/A,#N/A,FALSE,"UK";#N/A,#N/A,FALSE,"RCF";#N/A,#N/A,FALSE,"Intercable CZ";#N/A,#N/A,FALSE,"Interkabel P"}</definedName>
    <definedName name="wrn.DCF._.Only._1_3_1" hidden="1">{#N/A,#N/A,FALSE,"DCF Summary";#N/A,#N/A,FALSE,"Casema";#N/A,#N/A,FALSE,"Casema NoTel";#N/A,#N/A,FALSE,"UK";#N/A,#N/A,FALSE,"RCF";#N/A,#N/A,FALSE,"Intercable CZ";#N/A,#N/A,FALSE,"Interkabel P"}</definedName>
    <definedName name="wrn.DCF._.Only._1_3_2" hidden="1">{#N/A,#N/A,FALSE,"DCF Summary";#N/A,#N/A,FALSE,"Casema";#N/A,#N/A,FALSE,"Casema NoTel";#N/A,#N/A,FALSE,"UK";#N/A,#N/A,FALSE,"RCF";#N/A,#N/A,FALSE,"Intercable CZ";#N/A,#N/A,FALSE,"Interkabel P"}</definedName>
    <definedName name="wrn.DCF._.Only._1_3_3" hidden="1">{#N/A,#N/A,FALSE,"DCF Summary";#N/A,#N/A,FALSE,"Casema";#N/A,#N/A,FALSE,"Casema NoTel";#N/A,#N/A,FALSE,"UK";#N/A,#N/A,FALSE,"RCF";#N/A,#N/A,FALSE,"Intercable CZ";#N/A,#N/A,FALSE,"Interkabel P"}</definedName>
    <definedName name="wrn.DCF._.Only._1_4" hidden="1">{#N/A,#N/A,FALSE,"DCF Summary";#N/A,#N/A,FALSE,"Casema";#N/A,#N/A,FALSE,"Casema NoTel";#N/A,#N/A,FALSE,"UK";#N/A,#N/A,FALSE,"RCF";#N/A,#N/A,FALSE,"Intercable CZ";#N/A,#N/A,FALSE,"Interkabel P"}</definedName>
    <definedName name="wrn.DCF._.Only._1_5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Only._2_1" hidden="1">{#N/A,#N/A,FALSE,"DCF Summary";#N/A,#N/A,FALSE,"Casema";#N/A,#N/A,FALSE,"Casema NoTel";#N/A,#N/A,FALSE,"UK";#N/A,#N/A,FALSE,"RCF";#N/A,#N/A,FALSE,"Intercable CZ";#N/A,#N/A,FALSE,"Interkabel P"}</definedName>
    <definedName name="wrn.DCF._.Only._2_1_1" hidden="1">{#N/A,#N/A,FALSE,"DCF Summary";#N/A,#N/A,FALSE,"Casema";#N/A,#N/A,FALSE,"Casema NoTel";#N/A,#N/A,FALSE,"UK";#N/A,#N/A,FALSE,"RCF";#N/A,#N/A,FALSE,"Intercable CZ";#N/A,#N/A,FALSE,"Interkabel P"}</definedName>
    <definedName name="wrn.DCF._.Only._2_1_2" hidden="1">{#N/A,#N/A,FALSE,"DCF Summary";#N/A,#N/A,FALSE,"Casema";#N/A,#N/A,FALSE,"Casema NoTel";#N/A,#N/A,FALSE,"UK";#N/A,#N/A,FALSE,"RCF";#N/A,#N/A,FALSE,"Intercable CZ";#N/A,#N/A,FALSE,"Interkabel P"}</definedName>
    <definedName name="wrn.DCF._.Only._2_1_3" hidden="1">{#N/A,#N/A,FALSE,"DCF Summary";#N/A,#N/A,FALSE,"Casema";#N/A,#N/A,FALSE,"Casema NoTel";#N/A,#N/A,FALSE,"UK";#N/A,#N/A,FALSE,"RCF";#N/A,#N/A,FALSE,"Intercable CZ";#N/A,#N/A,FALSE,"Interkabel P"}</definedName>
    <definedName name="wrn.DCF._.Only._2_2" hidden="1">{#N/A,#N/A,FALSE,"DCF Summary";#N/A,#N/A,FALSE,"Casema";#N/A,#N/A,FALSE,"Casema NoTel";#N/A,#N/A,FALSE,"UK";#N/A,#N/A,FALSE,"RCF";#N/A,#N/A,FALSE,"Intercable CZ";#N/A,#N/A,FALSE,"Interkabel P"}</definedName>
    <definedName name="wrn.DCF._.Only._2_2_1" hidden="1">{#N/A,#N/A,FALSE,"DCF Summary";#N/A,#N/A,FALSE,"Casema";#N/A,#N/A,FALSE,"Casema NoTel";#N/A,#N/A,FALSE,"UK";#N/A,#N/A,FALSE,"RCF";#N/A,#N/A,FALSE,"Intercable CZ";#N/A,#N/A,FALSE,"Interkabel P"}</definedName>
    <definedName name="wrn.DCF._.Only._2_2_2" hidden="1">{#N/A,#N/A,FALSE,"DCF Summary";#N/A,#N/A,FALSE,"Casema";#N/A,#N/A,FALSE,"Casema NoTel";#N/A,#N/A,FALSE,"UK";#N/A,#N/A,FALSE,"RCF";#N/A,#N/A,FALSE,"Intercable CZ";#N/A,#N/A,FALSE,"Interkabel P"}</definedName>
    <definedName name="wrn.DCF._.Only._2_2_3" hidden="1">{#N/A,#N/A,FALSE,"DCF Summary";#N/A,#N/A,FALSE,"Casema";#N/A,#N/A,FALSE,"Casema NoTel";#N/A,#N/A,FALSE,"UK";#N/A,#N/A,FALSE,"RCF";#N/A,#N/A,FALSE,"Intercable CZ";#N/A,#N/A,FALSE,"Interkabel P"}</definedName>
    <definedName name="wrn.DCF._.Only._2_3" hidden="1">{#N/A,#N/A,FALSE,"DCF Summary";#N/A,#N/A,FALSE,"Casema";#N/A,#N/A,FALSE,"Casema NoTel";#N/A,#N/A,FALSE,"UK";#N/A,#N/A,FALSE,"RCF";#N/A,#N/A,FALSE,"Intercable CZ";#N/A,#N/A,FALSE,"Interkabel P"}</definedName>
    <definedName name="wrn.DCF._.Only._2_3_1" hidden="1">{#N/A,#N/A,FALSE,"DCF Summary";#N/A,#N/A,FALSE,"Casema";#N/A,#N/A,FALSE,"Casema NoTel";#N/A,#N/A,FALSE,"UK";#N/A,#N/A,FALSE,"RCF";#N/A,#N/A,FALSE,"Intercable CZ";#N/A,#N/A,FALSE,"Interkabel P"}</definedName>
    <definedName name="wrn.DCF._.Only._2_3_2" hidden="1">{#N/A,#N/A,FALSE,"DCF Summary";#N/A,#N/A,FALSE,"Casema";#N/A,#N/A,FALSE,"Casema NoTel";#N/A,#N/A,FALSE,"UK";#N/A,#N/A,FALSE,"RCF";#N/A,#N/A,FALSE,"Intercable CZ";#N/A,#N/A,FALSE,"Interkabel P"}</definedName>
    <definedName name="wrn.DCF._.Only._2_3_3" hidden="1">{#N/A,#N/A,FALSE,"DCF Summary";#N/A,#N/A,FALSE,"Casema";#N/A,#N/A,FALSE,"Casema NoTel";#N/A,#N/A,FALSE,"UK";#N/A,#N/A,FALSE,"RCF";#N/A,#N/A,FALSE,"Intercable CZ";#N/A,#N/A,FALSE,"Interkabel P"}</definedName>
    <definedName name="wrn.DCF._.Only._2_4" hidden="1">{#N/A,#N/A,FALSE,"DCF Summary";#N/A,#N/A,FALSE,"Casema";#N/A,#N/A,FALSE,"Casema NoTel";#N/A,#N/A,FALSE,"UK";#N/A,#N/A,FALSE,"RCF";#N/A,#N/A,FALSE,"Intercable CZ";#N/A,#N/A,FALSE,"Interkabel P"}</definedName>
    <definedName name="wrn.DCF._.Only._2_5" hidden="1">{#N/A,#N/A,FALSE,"DCF Summary";#N/A,#N/A,FALSE,"Casema";#N/A,#N/A,FALSE,"Casema NoTel";#N/A,#N/A,FALSE,"UK";#N/A,#N/A,FALSE,"RCF";#N/A,#N/A,FALSE,"Intercable CZ";#N/A,#N/A,FALSE,"Interkabel P"}</definedName>
    <definedName name="wrn.DCF._.Only._3" hidden="1">{#N/A,#N/A,FALSE,"DCF Summary";#N/A,#N/A,FALSE,"Casema";#N/A,#N/A,FALSE,"Casema NoTel";#N/A,#N/A,FALSE,"UK";#N/A,#N/A,FALSE,"RCF";#N/A,#N/A,FALSE,"Intercable CZ";#N/A,#N/A,FALSE,"Interkabel P"}</definedName>
    <definedName name="wrn.DCF._.Only._3_1" hidden="1">{#N/A,#N/A,FALSE,"DCF Summary";#N/A,#N/A,FALSE,"Casema";#N/A,#N/A,FALSE,"Casema NoTel";#N/A,#N/A,FALSE,"UK";#N/A,#N/A,FALSE,"RCF";#N/A,#N/A,FALSE,"Intercable CZ";#N/A,#N/A,FALSE,"Interkabel P"}</definedName>
    <definedName name="wrn.DCF._.Only._3_2" hidden="1">{#N/A,#N/A,FALSE,"DCF Summary";#N/A,#N/A,FALSE,"Casema";#N/A,#N/A,FALSE,"Casema NoTel";#N/A,#N/A,FALSE,"UK";#N/A,#N/A,FALSE,"RCF";#N/A,#N/A,FALSE,"Intercable CZ";#N/A,#N/A,FALSE,"Interkabel P"}</definedName>
    <definedName name="wrn.DCF._.Only._3_3" hidden="1">{#N/A,#N/A,FALSE,"DCF Summary";#N/A,#N/A,FALSE,"Casema";#N/A,#N/A,FALSE,"Casema NoTel";#N/A,#N/A,FALSE,"UK";#N/A,#N/A,FALSE,"RCF";#N/A,#N/A,FALSE,"Intercable CZ";#N/A,#N/A,FALSE,"Interkabel P"}</definedName>
    <definedName name="wrn.DCF._.Only._4" hidden="1">{#N/A,#N/A,FALSE,"DCF Summary";#N/A,#N/A,FALSE,"Casema";#N/A,#N/A,FALSE,"Casema NoTel";#N/A,#N/A,FALSE,"UK";#N/A,#N/A,FALSE,"RCF";#N/A,#N/A,FALSE,"Intercable CZ";#N/A,#N/A,FALSE,"Interkabel P"}</definedName>
    <definedName name="wrn.DCF._.Only._4_1" hidden="1">{#N/A,#N/A,FALSE,"DCF Summary";#N/A,#N/A,FALSE,"Casema";#N/A,#N/A,FALSE,"Casema NoTel";#N/A,#N/A,FALSE,"UK";#N/A,#N/A,FALSE,"RCF";#N/A,#N/A,FALSE,"Intercable CZ";#N/A,#N/A,FALSE,"Interkabel P"}</definedName>
    <definedName name="wrn.DCF._.Only._4_2" hidden="1">{#N/A,#N/A,FALSE,"DCF Summary";#N/A,#N/A,FALSE,"Casema";#N/A,#N/A,FALSE,"Casema NoTel";#N/A,#N/A,FALSE,"UK";#N/A,#N/A,FALSE,"RCF";#N/A,#N/A,FALSE,"Intercable CZ";#N/A,#N/A,FALSE,"Interkabel P"}</definedName>
    <definedName name="wrn.DCF._.Only._4_3" hidden="1">{#N/A,#N/A,FALSE,"DCF Summary";#N/A,#N/A,FALSE,"Casema";#N/A,#N/A,FALSE,"Casema NoTel";#N/A,#N/A,FALSE,"UK";#N/A,#N/A,FALSE,"RCF";#N/A,#N/A,FALSE,"Intercable CZ";#N/A,#N/A,FALSE,"Interkabel P"}</definedName>
    <definedName name="wrn.DCF._.Only._5" hidden="1">{#N/A,#N/A,FALSE,"DCF Summary";#N/A,#N/A,FALSE,"Casema";#N/A,#N/A,FALSE,"Casema NoTel";#N/A,#N/A,FALSE,"UK";#N/A,#N/A,FALSE,"RCF";#N/A,#N/A,FALSE,"Intercable CZ";#N/A,#N/A,FALSE,"Interkabel P"}</definedName>
    <definedName name="wrn.DCF._.Only._5_1" hidden="1">{#N/A,#N/A,FALSE,"DCF Summary";#N/A,#N/A,FALSE,"Casema";#N/A,#N/A,FALSE,"Casema NoTel";#N/A,#N/A,FALSE,"UK";#N/A,#N/A,FALSE,"RCF";#N/A,#N/A,FALSE,"Intercable CZ";#N/A,#N/A,FALSE,"Interkabel P"}</definedName>
    <definedName name="wrn.DCF._.Only._5_2" hidden="1">{#N/A,#N/A,FALSE,"DCF Summary";#N/A,#N/A,FALSE,"Casema";#N/A,#N/A,FALSE,"Casema NoTel";#N/A,#N/A,FALSE,"UK";#N/A,#N/A,FALSE,"RCF";#N/A,#N/A,FALSE,"Intercable CZ";#N/A,#N/A,FALSE,"Interkabel P"}</definedName>
    <definedName name="wrn.DCF._.Only._5_3" hidden="1">{#N/A,#N/A,FALSE,"DCF Summary";#N/A,#N/A,FALSE,"Casema";#N/A,#N/A,FALSE,"Casema NoTel";#N/A,#N/A,FALSE,"UK";#N/A,#N/A,FALSE,"RCF";#N/A,#N/A,FALSE,"Intercable CZ";#N/A,#N/A,FALSE,"Interkabel P"}</definedName>
    <definedName name="wrn.DCF._1" hidden="1">{#N/A,#N/A,FALSE,"Brad_DCFM";#N/A,#N/A,FALSE,"Nick_DCFM";#N/A,#N/A,FALSE,"Mobile_DCFM"}</definedName>
    <definedName name="wrn.DCF._1_1" hidden="1">{#N/A,#N/A,FALSE,"Brad_DCFM";#N/A,#N/A,FALSE,"Nick_DCFM";#N/A,#N/A,FALSE,"Mobile_DCFM"}</definedName>
    <definedName name="wrn.DCF._1_2" hidden="1">{#N/A,#N/A,FALSE,"Brad_DCFM";#N/A,#N/A,FALSE,"Nick_DCFM";#N/A,#N/A,FALSE,"Mobile_DCFM"}</definedName>
    <definedName name="wrn.DCF._1_3" hidden="1">{#N/A,#N/A,FALSE,"Brad_DCFM";#N/A,#N/A,FALSE,"Nick_DCFM";#N/A,#N/A,FALSE,"Mobile_DCFM"}</definedName>
    <definedName name="wrn.DCF._2" hidden="1">{#N/A,#N/A,FALSE,"Brad_DCFM";#N/A,#N/A,FALSE,"Nick_DCFM";#N/A,#N/A,FALSE,"Mobile_DCFM"}</definedName>
    <definedName name="wrn.DCF._2_1" hidden="1">{#N/A,#N/A,FALSE,"Brad_DCFM";#N/A,#N/A,FALSE,"Nick_DCFM";#N/A,#N/A,FALSE,"Mobile_DCFM"}</definedName>
    <definedName name="wrn.DCF._2_2" hidden="1">{#N/A,#N/A,FALSE,"Brad_DCFM";#N/A,#N/A,FALSE,"Nick_DCFM";#N/A,#N/A,FALSE,"Mobile_DCFM"}</definedName>
    <definedName name="wrn.DCF._2_3" hidden="1">{#N/A,#N/A,FALSE,"Brad_DCFM";#N/A,#N/A,FALSE,"Nick_DCFM";#N/A,#N/A,FALSE,"Mobile_DCFM"}</definedName>
    <definedName name="wrn.DCF._3" hidden="1">{#N/A,#N/A,FALSE,"Brad_DCFM";#N/A,#N/A,FALSE,"Nick_DCFM";#N/A,#N/A,FALSE,"Mobile_DCFM"}</definedName>
    <definedName name="wrn.DCF._3_1" hidden="1">{#N/A,#N/A,FALSE,"Brad_DCFM";#N/A,#N/A,FALSE,"Nick_DCFM";#N/A,#N/A,FALSE,"Mobile_DCFM"}</definedName>
    <definedName name="wrn.DCF._3_2" hidden="1">{#N/A,#N/A,FALSE,"Brad_DCFM";#N/A,#N/A,FALSE,"Nick_DCFM";#N/A,#N/A,FALSE,"Mobile_DCFM"}</definedName>
    <definedName name="wrn.DCF._3_3" hidden="1">{#N/A,#N/A,FALSE,"Brad_DCFM";#N/A,#N/A,FALSE,"Nick_DCFM";#N/A,#N/A,FALSE,"Mobile_DCFM"}</definedName>
    <definedName name="wrn.DCF._4" hidden="1">{#N/A,#N/A,FALSE,"Brad_DCFM";#N/A,#N/A,FALSE,"Nick_DCFM";#N/A,#N/A,FALSE,"Mobile_DCFM"}</definedName>
    <definedName name="wrn.DCF._5" hidden="1">{#N/A,#N/A,FALSE,"Brad_DCFM";#N/A,#N/A,FALSE,"Nick_DCFM";#N/A,#N/A,FALSE,"Mobile_DCFM"}</definedName>
    <definedName name="wrn.DCF.2" hidden="1">{#N/A,#N/A,FALSE,"Brad_DCFM";#N/A,#N/A,FALSE,"Nick_DCFM";#N/A,#N/A,FALSE,"Mobile_DCFM"}</definedName>
    <definedName name="wrn.DCF.2_1" hidden="1">{#N/A,#N/A,FALSE,"Brad_DCFM";#N/A,#N/A,FALSE,"Nick_DCFM";#N/A,#N/A,FALSE,"Mobile_DCFM"}</definedName>
    <definedName name="wrn.DCF.2_1_1" hidden="1">{#N/A,#N/A,FALSE,"Brad_DCFM";#N/A,#N/A,FALSE,"Nick_DCFM";#N/A,#N/A,FALSE,"Mobile_DCFM"}</definedName>
    <definedName name="wrn.DCF.2_1_2" hidden="1">{#N/A,#N/A,FALSE,"Brad_DCFM";#N/A,#N/A,FALSE,"Nick_DCFM";#N/A,#N/A,FALSE,"Mobile_DCFM"}</definedName>
    <definedName name="wrn.DCF.2_1_3" hidden="1">{#N/A,#N/A,FALSE,"Brad_DCFM";#N/A,#N/A,FALSE,"Nick_DCFM";#N/A,#N/A,FALSE,"Mobile_DCFM"}</definedName>
    <definedName name="wrn.DCF.2_2" hidden="1">{#N/A,#N/A,FALSE,"Brad_DCFM";#N/A,#N/A,FALSE,"Nick_DCFM";#N/A,#N/A,FALSE,"Mobile_DCFM"}</definedName>
    <definedName name="wrn.DCF.2_2_1" hidden="1">{#N/A,#N/A,FALSE,"Brad_DCFM";#N/A,#N/A,FALSE,"Nick_DCFM";#N/A,#N/A,FALSE,"Mobile_DCFM"}</definedName>
    <definedName name="wrn.DCF.2_2_2" hidden="1">{#N/A,#N/A,FALSE,"Brad_DCFM";#N/A,#N/A,FALSE,"Nick_DCFM";#N/A,#N/A,FALSE,"Mobile_DCFM"}</definedName>
    <definedName name="wrn.DCF.2_2_3" hidden="1">{#N/A,#N/A,FALSE,"Brad_DCFM";#N/A,#N/A,FALSE,"Nick_DCFM";#N/A,#N/A,FALSE,"Mobile_DCFM"}</definedName>
    <definedName name="wrn.DCF.2_3" hidden="1">{#N/A,#N/A,FALSE,"Brad_DCFM";#N/A,#N/A,FALSE,"Nick_DCFM";#N/A,#N/A,FALSE,"Mobile_DCFM"}</definedName>
    <definedName name="wrn.DCF.2_3_1" hidden="1">{#N/A,#N/A,FALSE,"Brad_DCFM";#N/A,#N/A,FALSE,"Nick_DCFM";#N/A,#N/A,FALSE,"Mobile_DCFM"}</definedName>
    <definedName name="wrn.DCF.2_3_2" hidden="1">{#N/A,#N/A,FALSE,"Brad_DCFM";#N/A,#N/A,FALSE,"Nick_DCFM";#N/A,#N/A,FALSE,"Mobile_DCFM"}</definedName>
    <definedName name="wrn.DCF.2_3_3" hidden="1">{#N/A,#N/A,FALSE,"Brad_DCFM";#N/A,#N/A,FALSE,"Nick_DCFM";#N/A,#N/A,FALSE,"Mobile_DCFM"}</definedName>
    <definedName name="wrn.DCF.2_4" hidden="1">{#N/A,#N/A,FALSE,"Brad_DCFM";#N/A,#N/A,FALSE,"Nick_DCFM";#N/A,#N/A,FALSE,"Mobile_DCFM"}</definedName>
    <definedName name="wrn.DCF.2_5" hidden="1">{#N/A,#N/A,FALSE,"Brad_DCFM";#N/A,#N/A,FALSE,"Nick_DCFM";#N/A,#N/A,FALSE,"Mobile_DCFM"}</definedName>
    <definedName name="wrn.dcf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3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iii_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Tor" hidden="1">{#N/A,#N/A,FALSE,"DCF Summary";#N/A,#N/A,FALSE,"Casema";#N/A,#N/A,FALSE,"Casema NoTel";#N/A,#N/A,FALSE,"UK";#N/A,#N/A,FALSE,"RCF";#N/A,#N/A,FALSE,"Intercable CZ";#N/A,#N/A,FALSE,"Interkabel P"}</definedName>
    <definedName name="wrn.DCFTor_1" hidden="1">{#N/A,#N/A,FALSE,"DCF Summary";#N/A,#N/A,FALSE,"Casema";#N/A,#N/A,FALSE,"Casema NoTel";#N/A,#N/A,FALSE,"UK";#N/A,#N/A,FALSE,"RCF";#N/A,#N/A,FALSE,"Intercable CZ";#N/A,#N/A,FALSE,"Interkabel P"}</definedName>
    <definedName name="wrn.DCFTor_1_1" hidden="1">{#N/A,#N/A,FALSE,"DCF Summary";#N/A,#N/A,FALSE,"Casema";#N/A,#N/A,FALSE,"Casema NoTel";#N/A,#N/A,FALSE,"UK";#N/A,#N/A,FALSE,"RCF";#N/A,#N/A,FALSE,"Intercable CZ";#N/A,#N/A,FALSE,"Interkabel P"}</definedName>
    <definedName name="wrn.DCFTor_1_1_1" hidden="1">{#N/A,#N/A,FALSE,"DCF Summary";#N/A,#N/A,FALSE,"Casema";#N/A,#N/A,FALSE,"Casema NoTel";#N/A,#N/A,FALSE,"UK";#N/A,#N/A,FALSE,"RCF";#N/A,#N/A,FALSE,"Intercable CZ";#N/A,#N/A,FALSE,"Interkabel P"}</definedName>
    <definedName name="wrn.DCFTor_1_1_2" hidden="1">{#N/A,#N/A,FALSE,"DCF Summary";#N/A,#N/A,FALSE,"Casema";#N/A,#N/A,FALSE,"Casema NoTel";#N/A,#N/A,FALSE,"UK";#N/A,#N/A,FALSE,"RCF";#N/A,#N/A,FALSE,"Intercable CZ";#N/A,#N/A,FALSE,"Interkabel P"}</definedName>
    <definedName name="wrn.DCFTor_1_1_3" hidden="1">{#N/A,#N/A,FALSE,"DCF Summary";#N/A,#N/A,FALSE,"Casema";#N/A,#N/A,FALSE,"Casema NoTel";#N/A,#N/A,FALSE,"UK";#N/A,#N/A,FALSE,"RCF";#N/A,#N/A,FALSE,"Intercable CZ";#N/A,#N/A,FALSE,"Interkabel P"}</definedName>
    <definedName name="wrn.DCFTor_1_2" hidden="1">{#N/A,#N/A,FALSE,"DCF Summary";#N/A,#N/A,FALSE,"Casema";#N/A,#N/A,FALSE,"Casema NoTel";#N/A,#N/A,FALSE,"UK";#N/A,#N/A,FALSE,"RCF";#N/A,#N/A,FALSE,"Intercable CZ";#N/A,#N/A,FALSE,"Interkabel P"}</definedName>
    <definedName name="wrn.DCFTor_1_2_1" hidden="1">{#N/A,#N/A,FALSE,"DCF Summary";#N/A,#N/A,FALSE,"Casema";#N/A,#N/A,FALSE,"Casema NoTel";#N/A,#N/A,FALSE,"UK";#N/A,#N/A,FALSE,"RCF";#N/A,#N/A,FALSE,"Intercable CZ";#N/A,#N/A,FALSE,"Interkabel P"}</definedName>
    <definedName name="wrn.DCFTor_1_2_2" hidden="1">{#N/A,#N/A,FALSE,"DCF Summary";#N/A,#N/A,FALSE,"Casema";#N/A,#N/A,FALSE,"Casema NoTel";#N/A,#N/A,FALSE,"UK";#N/A,#N/A,FALSE,"RCF";#N/A,#N/A,FALSE,"Intercable CZ";#N/A,#N/A,FALSE,"Interkabel P"}</definedName>
    <definedName name="wrn.DCFTor_1_2_3" hidden="1">{#N/A,#N/A,FALSE,"DCF Summary";#N/A,#N/A,FALSE,"Casema";#N/A,#N/A,FALSE,"Casema NoTel";#N/A,#N/A,FALSE,"UK";#N/A,#N/A,FALSE,"RCF";#N/A,#N/A,FALSE,"Intercable CZ";#N/A,#N/A,FALSE,"Interkabel P"}</definedName>
    <definedName name="wrn.DCFTor_1_3" hidden="1">{#N/A,#N/A,FALSE,"DCF Summary";#N/A,#N/A,FALSE,"Casema";#N/A,#N/A,FALSE,"Casema NoTel";#N/A,#N/A,FALSE,"UK";#N/A,#N/A,FALSE,"RCF";#N/A,#N/A,FALSE,"Intercable CZ";#N/A,#N/A,FALSE,"Interkabel P"}</definedName>
    <definedName name="wrn.DCFTor_1_3_1" hidden="1">{#N/A,#N/A,FALSE,"DCF Summary";#N/A,#N/A,FALSE,"Casema";#N/A,#N/A,FALSE,"Casema NoTel";#N/A,#N/A,FALSE,"UK";#N/A,#N/A,FALSE,"RCF";#N/A,#N/A,FALSE,"Intercable CZ";#N/A,#N/A,FALSE,"Interkabel P"}</definedName>
    <definedName name="wrn.DCFTor_1_3_2" hidden="1">{#N/A,#N/A,FALSE,"DCF Summary";#N/A,#N/A,FALSE,"Casema";#N/A,#N/A,FALSE,"Casema NoTel";#N/A,#N/A,FALSE,"UK";#N/A,#N/A,FALSE,"RCF";#N/A,#N/A,FALSE,"Intercable CZ";#N/A,#N/A,FALSE,"Interkabel P"}</definedName>
    <definedName name="wrn.DCFTor_1_3_3" hidden="1">{#N/A,#N/A,FALSE,"DCF Summary";#N/A,#N/A,FALSE,"Casema";#N/A,#N/A,FALSE,"Casema NoTel";#N/A,#N/A,FALSE,"UK";#N/A,#N/A,FALSE,"RCF";#N/A,#N/A,FALSE,"Intercable CZ";#N/A,#N/A,FALSE,"Interkabel P"}</definedName>
    <definedName name="wrn.DCFTor_1_4" hidden="1">{#N/A,#N/A,FALSE,"DCF Summary";#N/A,#N/A,FALSE,"Casema";#N/A,#N/A,FALSE,"Casema NoTel";#N/A,#N/A,FALSE,"UK";#N/A,#N/A,FALSE,"RCF";#N/A,#N/A,FALSE,"Intercable CZ";#N/A,#N/A,FALSE,"Interkabel P"}</definedName>
    <definedName name="wrn.DCFTor_1_5" hidden="1">{#N/A,#N/A,FALSE,"DCF Summary";#N/A,#N/A,FALSE,"Casema";#N/A,#N/A,FALSE,"Casema NoTel";#N/A,#N/A,FALSE,"UK";#N/A,#N/A,FALSE,"RCF";#N/A,#N/A,FALSE,"Intercable CZ";#N/A,#N/A,FALSE,"Interkabel P"}</definedName>
    <definedName name="wrn.DCFTor_2" hidden="1">{#N/A,#N/A,FALSE,"DCF Summary";#N/A,#N/A,FALSE,"Casema";#N/A,#N/A,FALSE,"Casema NoTel";#N/A,#N/A,FALSE,"UK";#N/A,#N/A,FALSE,"RCF";#N/A,#N/A,FALSE,"Intercable CZ";#N/A,#N/A,FALSE,"Interkabel P"}</definedName>
    <definedName name="wrn.DCFTor_2_1" hidden="1">{#N/A,#N/A,FALSE,"DCF Summary";#N/A,#N/A,FALSE,"Casema";#N/A,#N/A,FALSE,"Casema NoTel";#N/A,#N/A,FALSE,"UK";#N/A,#N/A,FALSE,"RCF";#N/A,#N/A,FALSE,"Intercable CZ";#N/A,#N/A,FALSE,"Interkabel P"}</definedName>
    <definedName name="wrn.DCFTor_2_1_1" hidden="1">{#N/A,#N/A,FALSE,"DCF Summary";#N/A,#N/A,FALSE,"Casema";#N/A,#N/A,FALSE,"Casema NoTel";#N/A,#N/A,FALSE,"UK";#N/A,#N/A,FALSE,"RCF";#N/A,#N/A,FALSE,"Intercable CZ";#N/A,#N/A,FALSE,"Interkabel P"}</definedName>
    <definedName name="wrn.DCFTor_2_1_2" hidden="1">{#N/A,#N/A,FALSE,"DCF Summary";#N/A,#N/A,FALSE,"Casema";#N/A,#N/A,FALSE,"Casema NoTel";#N/A,#N/A,FALSE,"UK";#N/A,#N/A,FALSE,"RCF";#N/A,#N/A,FALSE,"Intercable CZ";#N/A,#N/A,FALSE,"Interkabel P"}</definedName>
    <definedName name="wrn.DCFTor_2_1_3" hidden="1">{#N/A,#N/A,FALSE,"DCF Summary";#N/A,#N/A,FALSE,"Casema";#N/A,#N/A,FALSE,"Casema NoTel";#N/A,#N/A,FALSE,"UK";#N/A,#N/A,FALSE,"RCF";#N/A,#N/A,FALSE,"Intercable CZ";#N/A,#N/A,FALSE,"Interkabel P"}</definedName>
    <definedName name="wrn.DCFTor_2_2" hidden="1">{#N/A,#N/A,FALSE,"DCF Summary";#N/A,#N/A,FALSE,"Casema";#N/A,#N/A,FALSE,"Casema NoTel";#N/A,#N/A,FALSE,"UK";#N/A,#N/A,FALSE,"RCF";#N/A,#N/A,FALSE,"Intercable CZ";#N/A,#N/A,FALSE,"Interkabel P"}</definedName>
    <definedName name="wrn.DCFTor_2_2_1" hidden="1">{#N/A,#N/A,FALSE,"DCF Summary";#N/A,#N/A,FALSE,"Casema";#N/A,#N/A,FALSE,"Casema NoTel";#N/A,#N/A,FALSE,"UK";#N/A,#N/A,FALSE,"RCF";#N/A,#N/A,FALSE,"Intercable CZ";#N/A,#N/A,FALSE,"Interkabel P"}</definedName>
    <definedName name="wrn.DCFTor_2_2_2" hidden="1">{#N/A,#N/A,FALSE,"DCF Summary";#N/A,#N/A,FALSE,"Casema";#N/A,#N/A,FALSE,"Casema NoTel";#N/A,#N/A,FALSE,"UK";#N/A,#N/A,FALSE,"RCF";#N/A,#N/A,FALSE,"Intercable CZ";#N/A,#N/A,FALSE,"Interkabel P"}</definedName>
    <definedName name="wrn.DCFTor_2_2_3" hidden="1">{#N/A,#N/A,FALSE,"DCF Summary";#N/A,#N/A,FALSE,"Casema";#N/A,#N/A,FALSE,"Casema NoTel";#N/A,#N/A,FALSE,"UK";#N/A,#N/A,FALSE,"RCF";#N/A,#N/A,FALSE,"Intercable CZ";#N/A,#N/A,FALSE,"Interkabel P"}</definedName>
    <definedName name="wrn.DCFTor_2_3" hidden="1">{#N/A,#N/A,FALSE,"DCF Summary";#N/A,#N/A,FALSE,"Casema";#N/A,#N/A,FALSE,"Casema NoTel";#N/A,#N/A,FALSE,"UK";#N/A,#N/A,FALSE,"RCF";#N/A,#N/A,FALSE,"Intercable CZ";#N/A,#N/A,FALSE,"Interkabel P"}</definedName>
    <definedName name="wrn.DCFTor_2_3_1" hidden="1">{#N/A,#N/A,FALSE,"DCF Summary";#N/A,#N/A,FALSE,"Casema";#N/A,#N/A,FALSE,"Casema NoTel";#N/A,#N/A,FALSE,"UK";#N/A,#N/A,FALSE,"RCF";#N/A,#N/A,FALSE,"Intercable CZ";#N/A,#N/A,FALSE,"Interkabel P"}</definedName>
    <definedName name="wrn.DCFTor_2_3_2" hidden="1">{#N/A,#N/A,FALSE,"DCF Summary";#N/A,#N/A,FALSE,"Casema";#N/A,#N/A,FALSE,"Casema NoTel";#N/A,#N/A,FALSE,"UK";#N/A,#N/A,FALSE,"RCF";#N/A,#N/A,FALSE,"Intercable CZ";#N/A,#N/A,FALSE,"Interkabel P"}</definedName>
    <definedName name="wrn.DCFTor_2_3_3" hidden="1">{#N/A,#N/A,FALSE,"DCF Summary";#N/A,#N/A,FALSE,"Casema";#N/A,#N/A,FALSE,"Casema NoTel";#N/A,#N/A,FALSE,"UK";#N/A,#N/A,FALSE,"RCF";#N/A,#N/A,FALSE,"Intercable CZ";#N/A,#N/A,FALSE,"Interkabel P"}</definedName>
    <definedName name="wrn.DCFTor_2_4" hidden="1">{#N/A,#N/A,FALSE,"DCF Summary";#N/A,#N/A,FALSE,"Casema";#N/A,#N/A,FALSE,"Casema NoTel";#N/A,#N/A,FALSE,"UK";#N/A,#N/A,FALSE,"RCF";#N/A,#N/A,FALSE,"Intercable CZ";#N/A,#N/A,FALSE,"Interkabel P"}</definedName>
    <definedName name="wrn.DCFTor_2_5" hidden="1">{#N/A,#N/A,FALSE,"DCF Summary";#N/A,#N/A,FALSE,"Casema";#N/A,#N/A,FALSE,"Casema NoTel";#N/A,#N/A,FALSE,"UK";#N/A,#N/A,FALSE,"RCF";#N/A,#N/A,FALSE,"Intercable CZ";#N/A,#N/A,FALSE,"Interkabel P"}</definedName>
    <definedName name="wrn.DCFTor_3" hidden="1">{#N/A,#N/A,FALSE,"DCF Summary";#N/A,#N/A,FALSE,"Casema";#N/A,#N/A,FALSE,"Casema NoTel";#N/A,#N/A,FALSE,"UK";#N/A,#N/A,FALSE,"RCF";#N/A,#N/A,FALSE,"Intercable CZ";#N/A,#N/A,FALSE,"Interkabel P"}</definedName>
    <definedName name="wrn.DCFTor_3_1" hidden="1">{#N/A,#N/A,FALSE,"DCF Summary";#N/A,#N/A,FALSE,"Casema";#N/A,#N/A,FALSE,"Casema NoTel";#N/A,#N/A,FALSE,"UK";#N/A,#N/A,FALSE,"RCF";#N/A,#N/A,FALSE,"Intercable CZ";#N/A,#N/A,FALSE,"Interkabel P"}</definedName>
    <definedName name="wrn.DCFTor_3_2" hidden="1">{#N/A,#N/A,FALSE,"DCF Summary";#N/A,#N/A,FALSE,"Casema";#N/A,#N/A,FALSE,"Casema NoTel";#N/A,#N/A,FALSE,"UK";#N/A,#N/A,FALSE,"RCF";#N/A,#N/A,FALSE,"Intercable CZ";#N/A,#N/A,FALSE,"Interkabel P"}</definedName>
    <definedName name="wrn.DCFTor_3_3" hidden="1">{#N/A,#N/A,FALSE,"DCF Summary";#N/A,#N/A,FALSE,"Casema";#N/A,#N/A,FALSE,"Casema NoTel";#N/A,#N/A,FALSE,"UK";#N/A,#N/A,FALSE,"RCF";#N/A,#N/A,FALSE,"Intercable CZ";#N/A,#N/A,FALSE,"Interkabel P"}</definedName>
    <definedName name="wrn.DCFTor_4" hidden="1">{#N/A,#N/A,FALSE,"DCF Summary";#N/A,#N/A,FALSE,"Casema";#N/A,#N/A,FALSE,"Casema NoTel";#N/A,#N/A,FALSE,"UK";#N/A,#N/A,FALSE,"RCF";#N/A,#N/A,FALSE,"Intercable CZ";#N/A,#N/A,FALSE,"Interkabel P"}</definedName>
    <definedName name="wrn.DCFTor_4_1" hidden="1">{#N/A,#N/A,FALSE,"DCF Summary";#N/A,#N/A,FALSE,"Casema";#N/A,#N/A,FALSE,"Casema NoTel";#N/A,#N/A,FALSE,"UK";#N/A,#N/A,FALSE,"RCF";#N/A,#N/A,FALSE,"Intercable CZ";#N/A,#N/A,FALSE,"Interkabel P"}</definedName>
    <definedName name="wrn.DCFTor_4_2" hidden="1">{#N/A,#N/A,FALSE,"DCF Summary";#N/A,#N/A,FALSE,"Casema";#N/A,#N/A,FALSE,"Casema NoTel";#N/A,#N/A,FALSE,"UK";#N/A,#N/A,FALSE,"RCF";#N/A,#N/A,FALSE,"Intercable CZ";#N/A,#N/A,FALSE,"Interkabel P"}</definedName>
    <definedName name="wrn.DCFTor_4_3" hidden="1">{#N/A,#N/A,FALSE,"DCF Summary";#N/A,#N/A,FALSE,"Casema";#N/A,#N/A,FALSE,"Casema NoTel";#N/A,#N/A,FALSE,"UK";#N/A,#N/A,FALSE,"RCF";#N/A,#N/A,FALSE,"Intercable CZ";#N/A,#N/A,FALSE,"Interkabel P"}</definedName>
    <definedName name="wrn.DCFTor_5" hidden="1">{#N/A,#N/A,FALSE,"DCF Summary";#N/A,#N/A,FALSE,"Casema";#N/A,#N/A,FALSE,"Casema NoTel";#N/A,#N/A,FALSE,"UK";#N/A,#N/A,FALSE,"RCF";#N/A,#N/A,FALSE,"Intercable CZ";#N/A,#N/A,FALSE,"Interkabel P"}</definedName>
    <definedName name="wrn.DCFTor_5_1" hidden="1">{#N/A,#N/A,FALSE,"DCF Summary";#N/A,#N/A,FALSE,"Casema";#N/A,#N/A,FALSE,"Casema NoTel";#N/A,#N/A,FALSE,"UK";#N/A,#N/A,FALSE,"RCF";#N/A,#N/A,FALSE,"Intercable CZ";#N/A,#N/A,FALSE,"Interkabel P"}</definedName>
    <definedName name="wrn.DCFTor_5_2" hidden="1">{#N/A,#N/A,FALSE,"DCF Summary";#N/A,#N/A,FALSE,"Casema";#N/A,#N/A,FALSE,"Casema NoTel";#N/A,#N/A,FALSE,"UK";#N/A,#N/A,FALSE,"RCF";#N/A,#N/A,FALSE,"Intercable CZ";#N/A,#N/A,FALSE,"Interkabel P"}</definedName>
    <definedName name="wrn.DCFTor_5_3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1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2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3_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_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tail._.Income._.Statement._1" hidden="1">{"Facility Detail",#N/A,FALSE,"P&amp;L Detail"}</definedName>
    <definedName name="wrn.Detail._.Income._.Statement._1_1" hidden="1">{"Facility Detail",#N/A,FALSE,"P&amp;L Detail"}</definedName>
    <definedName name="wrn.Detail._.Income._.Statement._1_2" hidden="1">{"Facility Detail",#N/A,FALSE,"P&amp;L Detail"}</definedName>
    <definedName name="wrn.Detail._.Income._.Statement._1_3" hidden="1">{"Facility Detail",#N/A,FALSE,"P&amp;L Detail"}</definedName>
    <definedName name="wrn.Detail._.Income._.Statement._2" hidden="1">{"Facility Detail",#N/A,FALSE,"P&amp;L Detail"}</definedName>
    <definedName name="wrn.Detail._.Income._.Statement._2_1" hidden="1">{"Facility Detail",#N/A,FALSE,"P&amp;L Detail"}</definedName>
    <definedName name="wrn.Detail._.Income._.Statement._2_2" hidden="1">{"Facility Detail",#N/A,FALSE,"P&amp;L Detail"}</definedName>
    <definedName name="wrn.Detail._.Income._.Statement._2_3" hidden="1">{"Facility Detail",#N/A,FALSE,"P&amp;L Detail"}</definedName>
    <definedName name="wrn.Detail._.Income._.Statement._3" hidden="1">{"Facility Detail",#N/A,FALSE,"P&amp;L Detail"}</definedName>
    <definedName name="wrn.Detail._.Income._.Statement._3_1" hidden="1">{"Facility Detail",#N/A,FALSE,"P&amp;L Detail"}</definedName>
    <definedName name="wrn.Detail._.Income._.Statement._3_2" hidden="1">{"Facility Detail",#N/A,FALSE,"P&amp;L Detail"}</definedName>
    <definedName name="wrn.Detail._.Income._.Statement._3_3" hidden="1">{"Facility Detail",#N/A,FALSE,"P&amp;L Detail"}</definedName>
    <definedName name="wrn.Detail._.Income._.Statement._4" hidden="1">{"Facility Detail",#N/A,FALSE,"P&amp;L Detail"}</definedName>
    <definedName name="wrn.Detail._.Income._.Statement._5" hidden="1">{"Facility Detail",#N/A,FALSE,"P&amp;L Detail"}</definedName>
    <definedName name="wrn.detail._1" hidden="1">{"Build1",#N/A,FALSE,"Buildup";"Build2",#N/A,FALSE,"Buildup";"Build3",#N/A,FALSE,"Buildup"}</definedName>
    <definedName name="wrn.detail._1_1" hidden="1">{"Build1",#N/A,FALSE,"Buildup";"Build2",#N/A,FALSE,"Buildup";"Build3",#N/A,FALSE,"Buildup"}</definedName>
    <definedName name="wrn.detail._1_2" hidden="1">{"Build1",#N/A,FALSE,"Buildup";"Build2",#N/A,FALSE,"Buildup";"Build3",#N/A,FALSE,"Buildup"}</definedName>
    <definedName name="wrn.detail._1_3" hidden="1">{"Build1",#N/A,FALSE,"Buildup";"Build2",#N/A,FALSE,"Buildup";"Build3",#N/A,FALSE,"Buildup"}</definedName>
    <definedName name="wrn.detail._2" hidden="1">{"Build1",#N/A,FALSE,"Buildup";"Build2",#N/A,FALSE,"Buildup";"Build3",#N/A,FALSE,"Buildup"}</definedName>
    <definedName name="wrn.detail._2_1" hidden="1">{"Build1",#N/A,FALSE,"Buildup";"Build2",#N/A,FALSE,"Buildup";"Build3",#N/A,FALSE,"Buildup"}</definedName>
    <definedName name="wrn.detail._2_2" hidden="1">{"Build1",#N/A,FALSE,"Buildup";"Build2",#N/A,FALSE,"Buildup";"Build3",#N/A,FALSE,"Buildup"}</definedName>
    <definedName name="wrn.detail._2_3" hidden="1">{"Build1",#N/A,FALSE,"Buildup";"Build2",#N/A,FALSE,"Buildup";"Build3",#N/A,FALSE,"Buildup"}</definedName>
    <definedName name="wrn.detail._3" hidden="1">{"Build1",#N/A,FALSE,"Buildup";"Build2",#N/A,FALSE,"Buildup";"Build3",#N/A,FALSE,"Buildup"}</definedName>
    <definedName name="wrn.detail._3_1" hidden="1">{"Build1",#N/A,FALSE,"Buildup";"Build2",#N/A,FALSE,"Buildup";"Build3",#N/A,FALSE,"Buildup"}</definedName>
    <definedName name="wrn.detail._3_2" hidden="1">{"Build1",#N/A,FALSE,"Buildup";"Build2",#N/A,FALSE,"Buildup";"Build3",#N/A,FALSE,"Buildup"}</definedName>
    <definedName name="wrn.detail._3_3" hidden="1">{"Build1",#N/A,FALSE,"Buildup";"Build2",#N/A,FALSE,"Buildup";"Build3",#N/A,FALSE,"Buildup"}</definedName>
    <definedName name="wrn.detail._4" hidden="1">{"Build1",#N/A,FALSE,"Buildup";"Build2",#N/A,FALSE,"Buildup";"Build3",#N/A,FALSE,"Buildup"}</definedName>
    <definedName name="wrn.detail._5" hidden="1">{"Build1",#N/A,FALSE,"Buildup";"Build2",#N/A,FALSE,"Buildup";"Build3",#N/A,FALSE,"Buildup"}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jall._1" hidden="1">{"djcash",#N/A,FALSE,"DJann";"djinc",#N/A,FALSE,"DJann";"djtaxes",#N/A,FALSE,"DJann";"djbuspub",#N/A,FALSE,"DJann";"djwall",#N/A,FALSE,"DJann";"djcompprs",#N/A,FALSE,"DJann";"djteler",#N/A,FALSE,"DJann"}</definedName>
    <definedName name="wrn.djall._1_1" hidden="1">{"djcash",#N/A,FALSE,"DJann";"djinc",#N/A,FALSE,"DJann";"djtaxes",#N/A,FALSE,"DJann";"djbuspub",#N/A,FALSE,"DJann";"djwall",#N/A,FALSE,"DJann";"djcompprs",#N/A,FALSE,"DJann";"djteler",#N/A,FALSE,"DJann"}</definedName>
    <definedName name="wrn.djall._1_2" hidden="1">{"djcash",#N/A,FALSE,"DJann";"djinc",#N/A,FALSE,"DJann";"djtaxes",#N/A,FALSE,"DJann";"djbuspub",#N/A,FALSE,"DJann";"djwall",#N/A,FALSE,"DJann";"djcompprs",#N/A,FALSE,"DJann";"djteler",#N/A,FALSE,"DJann"}</definedName>
    <definedName name="wrn.djall._1_3" hidden="1">{"djcash",#N/A,FALSE,"DJann";"djinc",#N/A,FALSE,"DJann";"djtaxes",#N/A,FALSE,"DJann";"djbuspub",#N/A,FALSE,"DJann";"djwall",#N/A,FALSE,"DJann";"djcompprs",#N/A,FALSE,"DJann";"djteler",#N/A,FALSE,"DJann"}</definedName>
    <definedName name="wrn.djall._2" hidden="1">{"djcash",#N/A,FALSE,"DJann";"djinc",#N/A,FALSE,"DJann";"djtaxes",#N/A,FALSE,"DJann";"djbuspub",#N/A,FALSE,"DJann";"djwall",#N/A,FALSE,"DJann";"djcompprs",#N/A,FALSE,"DJann";"djteler",#N/A,FALSE,"DJann"}</definedName>
    <definedName name="wrn.djall._2_1" hidden="1">{"djcash",#N/A,FALSE,"DJann";"djinc",#N/A,FALSE,"DJann";"djtaxes",#N/A,FALSE,"DJann";"djbuspub",#N/A,FALSE,"DJann";"djwall",#N/A,FALSE,"DJann";"djcompprs",#N/A,FALSE,"DJann";"djteler",#N/A,FALSE,"DJann"}</definedName>
    <definedName name="wrn.djall._2_2" hidden="1">{"djcash",#N/A,FALSE,"DJann";"djinc",#N/A,FALSE,"DJann";"djtaxes",#N/A,FALSE,"DJann";"djbuspub",#N/A,FALSE,"DJann";"djwall",#N/A,FALSE,"DJann";"djcompprs",#N/A,FALSE,"DJann";"djteler",#N/A,FALSE,"DJann"}</definedName>
    <definedName name="wrn.djall._2_3" hidden="1">{"djcash",#N/A,FALSE,"DJann";"djinc",#N/A,FALSE,"DJann";"djtaxes",#N/A,FALSE,"DJann";"djbuspub",#N/A,FALSE,"DJann";"djwall",#N/A,FALSE,"DJann";"djcompprs",#N/A,FALSE,"DJann";"djteler",#N/A,FALSE,"DJann"}</definedName>
    <definedName name="wrn.djall._3" hidden="1">{"djcash",#N/A,FALSE,"DJann";"djinc",#N/A,FALSE,"DJann";"djtaxes",#N/A,FALSE,"DJann";"djbuspub",#N/A,FALSE,"DJann";"djwall",#N/A,FALSE,"DJann";"djcompprs",#N/A,FALSE,"DJann";"djteler",#N/A,FALSE,"DJann"}</definedName>
    <definedName name="wrn.djall._3_1" hidden="1">{"djcash",#N/A,FALSE,"DJann";"djinc",#N/A,FALSE,"DJann";"djtaxes",#N/A,FALSE,"DJann";"djbuspub",#N/A,FALSE,"DJann";"djwall",#N/A,FALSE,"DJann";"djcompprs",#N/A,FALSE,"DJann";"djteler",#N/A,FALSE,"DJann"}</definedName>
    <definedName name="wrn.djall._3_2" hidden="1">{"djcash",#N/A,FALSE,"DJann";"djinc",#N/A,FALSE,"DJann";"djtaxes",#N/A,FALSE,"DJann";"djbuspub",#N/A,FALSE,"DJann";"djwall",#N/A,FALSE,"DJann";"djcompprs",#N/A,FALSE,"DJann";"djteler",#N/A,FALSE,"DJann"}</definedName>
    <definedName name="wrn.djall._3_3" hidden="1">{"djcash",#N/A,FALSE,"DJann";"djinc",#N/A,FALSE,"DJann";"djtaxes",#N/A,FALSE,"DJann";"djbuspub",#N/A,FALSE,"DJann";"djwall",#N/A,FALSE,"DJann";"djcompprs",#N/A,FALSE,"DJann";"djteler",#N/A,FALSE,"DJann"}</definedName>
    <definedName name="wrn.djall._4" hidden="1">{"djcash",#N/A,FALSE,"DJann";"djinc",#N/A,FALSE,"DJann";"djtaxes",#N/A,FALSE,"DJann";"djbuspub",#N/A,FALSE,"DJann";"djwall",#N/A,FALSE,"DJann";"djcompprs",#N/A,FALSE,"DJann";"djteler",#N/A,FALSE,"DJann"}</definedName>
    <definedName name="wrn.djall._5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cpall.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1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2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1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2" hidden="1">{"ecpcash",#N/A,FALSE,"ECPann";"ecpinc",#N/A,FALSE,"ECPann";"ecpindia",#N/A,FALSE,"ECPann";"ecpmun",#N/A,FALSE,"ECPann";"ecpphoenix",#N/A,FALSE,"ECPann";"ecpothe",#N/A,FALSE,"ECPann";"ecpbalsht",#N/A,FALSE,"ECPann"}</definedName>
    <definedName name="wrn.ecpall._3_3" hidden="1">{"ecpcash",#N/A,FALSE,"ECPann";"ecpinc",#N/A,FALSE,"ECPann";"ecpindia",#N/A,FALSE,"ECPann";"ecpmun",#N/A,FALSE,"ECPann";"ecpphoenix",#N/A,FALSE,"ECPann";"ecpothe",#N/A,FALSE,"ECPann";"ecpbalsht",#N/A,FALSE,"ECPann"}</definedName>
    <definedName name="wrn.ecpall._4" hidden="1">{"ecpcash",#N/A,FALSE,"ECPann";"ecpinc",#N/A,FALSE,"ECPann";"ecpindia",#N/A,FALSE,"ECPann";"ecpmun",#N/A,FALSE,"ECPann";"ecpphoenix",#N/A,FALSE,"ECPann";"ecpothe",#N/A,FALSE,"ECPann";"ecpbalsht",#N/A,FALSE,"ECPann"}</definedName>
    <definedName name="wrn.ecpall._5" hidden="1">{"ecpcash",#N/A,FALSE,"ECPann";"ecpinc",#N/A,FALSE,"ECPann";"ecpindia",#N/A,FALSE,"ECPann";"ecpmun",#N/A,FALSE,"ECPann";"ecpphoenix",#N/A,FALSE,"ECPann";"ecpothe",#N/A,FALSE,"ECPann";"ecpbalsht",#N/A,FALSE,"ECPann"}</definedName>
    <definedName name="wrn.Écritures." hidden="1">{"Écritures",#N/A,FALSE,"ER élimin"}</definedName>
    <definedName name="wrn.Écritures._1" hidden="1">{"Écritures",#N/A,FALSE,"ER élimin"}</definedName>
    <definedName name="wrn.Écritures._1_1" hidden="1">{"Écritures",#N/A,FALSE,"ER élimin"}</definedName>
    <definedName name="wrn.Écritures._1_2" hidden="1">{"Écritures",#N/A,FALSE,"ER élimin"}</definedName>
    <definedName name="wrn.Écritures._1_3" hidden="1">{"Écritures",#N/A,FALSE,"ER élimin"}</definedName>
    <definedName name="wrn.Écritures._2" hidden="1">{"Écritures",#N/A,FALSE,"ER élimin"}</definedName>
    <definedName name="wrn.Écritures._2_1" hidden="1">{"Écritures",#N/A,FALSE,"ER élimin"}</definedName>
    <definedName name="wrn.Écritures._2_2" hidden="1">{"Écritures",#N/A,FALSE,"ER élimin"}</definedName>
    <definedName name="wrn.Écritures._2_3" hidden="1">{"Écritures",#N/A,FALSE,"ER élimin"}</definedName>
    <definedName name="wrn.Écritures._3" hidden="1">{"Écritures",#N/A,FALSE,"ER élimin"}</definedName>
    <definedName name="wrn.Écritures._3_1" hidden="1">{"Écritures",#N/A,FALSE,"ER élimin"}</definedName>
    <definedName name="wrn.Écritures._3_2" hidden="1">{"Écritures",#N/A,FALSE,"ER élimin"}</definedName>
    <definedName name="wrn.Écritures._3_3" hidden="1">{"Écritures",#N/A,FALSE,"ER élimin"}</definedName>
    <definedName name="wrn.Écritures._4" hidden="1">{"Écritures",#N/A,FALSE,"ER élimin"}</definedName>
    <definedName name="wrn.Écritures._5" hidden="1">{"Écritures",#N/A,FALSE,"ER élimin"}</definedName>
    <definedName name="wrn.Everything.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1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2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1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2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3_3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4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Everything._5" hidden="1">{"Inc.St. Annual",#N/A,FALSE,"Inc.St.";"Inc.St. Qtr",#N/A,FALSE,"Inc.St.";#N/A,#N/A,FALSE,"Bal.Sht.";"Cash Flow Annual",#N/A,FALSE,"Cash Flow";"Cash Flow Qtr",#N/A,FALSE,"Cash Flow";#N/A,#N/A,FALSE,"Debt";#N/A,#N/A,FALSE,"DCF";"Summary Annual",#N/A,FALSE,"Summary";"Summary Qtr",#N/A,FALSE,"Summary"}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1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2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1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2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3_3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4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acility._.Profit._.and._.Loss._5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1_2" hidden="1">{"FCB_ALL",#N/A,FALSE,"FCB"}</definedName>
    <definedName name="wrn.FCB._1_3" hidden="1">{"FCB_ALL",#N/A,FALSE,"FCB"}</definedName>
    <definedName name="wrn.FCB._2" hidden="1">{"FCB_ALL",#N/A,FALSE,"FCB"}</definedName>
    <definedName name="wrn.FCB._2_1" hidden="1">{"FCB_ALL",#N/A,FALSE,"FCB"}</definedName>
    <definedName name="wrn.FCB._2_2" hidden="1">{"FCB_ALL",#N/A,FALSE,"FCB"}</definedName>
    <definedName name="wrn.FCB._2_3" hidden="1">{"FCB_ALL",#N/A,FALSE,"FCB"}</definedName>
    <definedName name="wrn.FCB._3" hidden="1">{"FCB_ALL",#N/A,FALSE,"FCB"}</definedName>
    <definedName name="wrn.FCB._3_1" hidden="1">{"FCB_ALL",#N/A,FALSE,"FCB"}</definedName>
    <definedName name="wrn.FCB._3_2" hidden="1">{"FCB_ALL",#N/A,FALSE,"FCB"}</definedName>
    <definedName name="wrn.FCB._3_3" hidden="1">{"FCB_ALL",#N/A,FALSE,"FCB"}</definedName>
    <definedName name="wrn.FCB._4" hidden="1">{"FCB_ALL",#N/A,FALSE,"FCB"}</definedName>
    <definedName name="wrn.FCB._5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1_2" hidden="1">{"FCB_ALL",#N/A,FALSE,"FCB"}</definedName>
    <definedName name="wrn.fcb2_1_3" hidden="1">{"FCB_ALL",#N/A,FALSE,"FCB"}</definedName>
    <definedName name="wrn.fcb2_2" hidden="1">{"FCB_ALL",#N/A,FALSE,"FCB"}</definedName>
    <definedName name="wrn.fcb2_2_1" hidden="1">{"FCB_ALL",#N/A,FALSE,"FCB"}</definedName>
    <definedName name="wrn.fcb2_2_2" hidden="1">{"FCB_ALL",#N/A,FALSE,"FCB"}</definedName>
    <definedName name="wrn.fcb2_2_3" hidden="1">{"FCB_ALL",#N/A,FALSE,"FCB"}</definedName>
    <definedName name="wrn.fcb2_3" hidden="1">{"FCB_ALL",#N/A,FALSE,"FCB"}</definedName>
    <definedName name="wrn.fcb2_3_1" hidden="1">{"FCB_ALL",#N/A,FALSE,"FCB"}</definedName>
    <definedName name="wrn.fcb2_3_2" hidden="1">{"FCB_ALL",#N/A,FALSE,"FCB"}</definedName>
    <definedName name="wrn.fcb2_3_3" hidden="1">{"FCB_ALL",#N/A,FALSE,"FCB"}</definedName>
    <definedName name="wrn.fcb2_4" hidden="1">{"FCB_ALL",#N/A,FALSE,"FCB"}</definedName>
    <definedName name="wrn.fcb2_5" hidden="1">{"FCB_ALL",#N/A,FALSE,"FCB"}</definedName>
    <definedName name="wrn.fdb1_Imprime_Print." hidden="1">{"fdb1_Rapport_Report",#N/A,FALSE,"Report"}</definedName>
    <definedName name="wrn.fdb1_Imprime_Print._1" hidden="1">{"fdb1_Rapport_Report",#N/A,FALSE,"Report"}</definedName>
    <definedName name="wrn.fdb1_Imprime_Print._2" hidden="1">{"fdb1_Rapport_Report",#N/A,FALSE,"Report"}</definedName>
    <definedName name="wrn.fdb1_Imprime_Print._3" hidden="1">{"fdb1_Rapport_Report",#N/A,FALSE,"Report"}</definedName>
    <definedName name="wrn.fdb1_Imprime_Print._4" hidden="1">{"fdb1_Rapport_Report",#N/A,FALSE,"Report"}</definedName>
    <definedName name="wrn.fdb2_print_rpt." hidden="1">{"fdb2_print",#N/A,FALSE,"Report"}</definedName>
    <definedName name="wrn.fdb2_print_rpt._1" hidden="1">{"fdb2_print",#N/A,FALSE,"Report"}</definedName>
    <definedName name="wrn.fdb2_print_rpt._2" hidden="1">{"fdb2_print",#N/A,FALSE,"Report"}</definedName>
    <definedName name="wrn.fdb2_print_rpt._3" hidden="1">{"fdb2_print",#N/A,FALSE,"Report"}</definedName>
    <definedName name="wrn.fdb2_print_rpt._4" hidden="1">{"fdb2_print",#N/A,FALSE,"Report"}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req_Res." hidden="1">{#N/A,#N/A,TRUE,"FR_HC";#N/A,#N/A,TRUE,"FR_REST";#N/A,#N/A,TRUE,"FR_RETA";#N/A,#N/A,TRUE,"FR_TECSOF";#N/A,#N/A,TRUE,"FR_NETTEC";#N/A,#N/A,TRUE,"FR_CLISER"}</definedName>
    <definedName name="wrn.Freq_Res._1" hidden="1">{#N/A,#N/A,TRUE,"FR_HC";#N/A,#N/A,TRUE,"FR_REST";#N/A,#N/A,TRUE,"FR_RETA";#N/A,#N/A,TRUE,"FR_TECSOF";#N/A,#N/A,TRUE,"FR_NETTEC";#N/A,#N/A,TRUE,"FR_CLISER"}</definedName>
    <definedName name="wrn.Freq_Res._2" hidden="1">{#N/A,#N/A,TRUE,"FR_HC";#N/A,#N/A,TRUE,"FR_REST";#N/A,#N/A,TRUE,"FR_RETA";#N/A,#N/A,TRUE,"FR_TECSOF";#N/A,#N/A,TRUE,"FR_NETTEC";#N/A,#N/A,TRUE,"FR_CLISER"}</definedName>
    <definedName name="wrn.Freq_Res._3" hidden="1">{#N/A,#N/A,TRUE,"FR_HC";#N/A,#N/A,TRUE,"FR_REST";#N/A,#N/A,TRUE,"FR_RETA";#N/A,#N/A,TRUE,"FR_TECSOF";#N/A,#N/A,TRUE,"FR_NETTEC";#N/A,#N/A,TRUE,"FR_CLISER"}</definedName>
    <definedName name="wrn.Freq_Res._4" hidden="1">{#N/A,#N/A,TRUE,"FR_HC";#N/A,#N/A,TRUE,"FR_REST";#N/A,#N/A,TRUE,"FR_RETA";#N/A,#N/A,TRUE,"FR_TECSOF";#N/A,#N/A,TRUE,"FR_NETTEC";#N/A,#N/A,TRUE,"FR_CLISER"}</definedName>
    <definedName name="wrn.Fuel._.Cycle." hidden="1">{#N/A,#N/A,FALSE,"AltFuel"}</definedName>
    <definedName name="wrn.Fuel._.Cycle._1" hidden="1">{#N/A,#N/A,FALSE,"AltFuel"}</definedName>
    <definedName name="wrn.Fuel._.Cycle._1_1" hidden="1">{#N/A,#N/A,FALSE,"AltFuel"}</definedName>
    <definedName name="wrn.Fuel._.Cycle._1_2" hidden="1">{#N/A,#N/A,FALSE,"AltFuel"}</definedName>
    <definedName name="wrn.Fuel._.Cycle._1_3" hidden="1">{#N/A,#N/A,FALSE,"AltFuel"}</definedName>
    <definedName name="wrn.Fuel._.Cycle._2" hidden="1">{#N/A,#N/A,FALSE,"AltFuel"}</definedName>
    <definedName name="wrn.Fuel._.Cycle._2_1" hidden="1">{#N/A,#N/A,FALSE,"AltFuel"}</definedName>
    <definedName name="wrn.Fuel._.Cycle._2_2" hidden="1">{#N/A,#N/A,FALSE,"AltFuel"}</definedName>
    <definedName name="wrn.Fuel._.Cycle._2_3" hidden="1">{#N/A,#N/A,FALSE,"AltFuel"}</definedName>
    <definedName name="wrn.Fuel._.Cycle._3" hidden="1">{#N/A,#N/A,FALSE,"AltFuel"}</definedName>
    <definedName name="wrn.Fuel._.Cycle._3_1" hidden="1">{#N/A,#N/A,FALSE,"AltFuel"}</definedName>
    <definedName name="wrn.Fuel._.Cycle._3_2" hidden="1">{#N/A,#N/A,FALSE,"AltFuel"}</definedName>
    <definedName name="wrn.Fuel._.Cycle._3_3" hidden="1">{#N/A,#N/A,FALSE,"AltFuel"}</definedName>
    <definedName name="wrn.Fuel._.Cycle._4" hidden="1">{#N/A,#N/A,FALSE,"AltFuel"}</definedName>
    <definedName name="wrn.Fuel._.Cycle._5" hidden="1">{#N/A,#N/A,FALSE,"AltFuel"}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ary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CIall." hidden="1">{"gcicash",#N/A,FALSE,"GCIINC";"gciinc",#N/A,FALSE,"GCIINC";"gciexclusa",#N/A,FALSE,"GCIINC";"usatdy",#N/A,FALSE,"GCIINC"}</definedName>
    <definedName name="wrn.GCIall._1" hidden="1">{"gcicash",#N/A,FALSE,"GCIINC";"gciinc",#N/A,FALSE,"GCIINC";"gciexclusa",#N/A,FALSE,"GCIINC";"usatdy",#N/A,FALSE,"GCIINC"}</definedName>
    <definedName name="wrn.GCIall._1_1" hidden="1">{"gcicash",#N/A,FALSE,"GCIINC";"gciinc",#N/A,FALSE,"GCIINC";"gciexclusa",#N/A,FALSE,"GCIINC";"usatdy",#N/A,FALSE,"GCIINC"}</definedName>
    <definedName name="wrn.GCIall._1_2" hidden="1">{"gcicash",#N/A,FALSE,"GCIINC";"gciinc",#N/A,FALSE,"GCIINC";"gciexclusa",#N/A,FALSE,"GCIINC";"usatdy",#N/A,FALSE,"GCIINC"}</definedName>
    <definedName name="wrn.GCIall._1_3" hidden="1">{"gcicash",#N/A,FALSE,"GCIINC";"gciinc",#N/A,FALSE,"GCIINC";"gciexclusa",#N/A,FALSE,"GCIINC";"usatdy",#N/A,FALSE,"GCIINC"}</definedName>
    <definedName name="wrn.GCIall._2" hidden="1">{"gcicash",#N/A,FALSE,"GCIINC";"gciinc",#N/A,FALSE,"GCIINC";"gciexclusa",#N/A,FALSE,"GCIINC";"usatdy",#N/A,FALSE,"GCIINC"}</definedName>
    <definedName name="wrn.GCIall._2_1" hidden="1">{"gcicash",#N/A,FALSE,"GCIINC";"gciinc",#N/A,FALSE,"GCIINC";"gciexclusa",#N/A,FALSE,"GCIINC";"usatdy",#N/A,FALSE,"GCIINC"}</definedName>
    <definedName name="wrn.GCIall._2_2" hidden="1">{"gcicash",#N/A,FALSE,"GCIINC";"gciinc",#N/A,FALSE,"GCIINC";"gciexclusa",#N/A,FALSE,"GCIINC";"usatdy",#N/A,FALSE,"GCIINC"}</definedName>
    <definedName name="wrn.GCIall._2_3" hidden="1">{"gcicash",#N/A,FALSE,"GCIINC";"gciinc",#N/A,FALSE,"GCIINC";"gciexclusa",#N/A,FALSE,"GCIINC";"usatdy",#N/A,FALSE,"GCIINC"}</definedName>
    <definedName name="wrn.GCIall._3" hidden="1">{"gcicash",#N/A,FALSE,"GCIINC";"gciinc",#N/A,FALSE,"GCIINC";"gciexclusa",#N/A,FALSE,"GCIINC";"usatdy",#N/A,FALSE,"GCIINC"}</definedName>
    <definedName name="wrn.GCIall._3_1" hidden="1">{"gcicash",#N/A,FALSE,"GCIINC";"gciinc",#N/A,FALSE,"GCIINC";"gciexclusa",#N/A,FALSE,"GCIINC";"usatdy",#N/A,FALSE,"GCIINC"}</definedName>
    <definedName name="wrn.GCIall._3_2" hidden="1">{"gcicash",#N/A,FALSE,"GCIINC";"gciinc",#N/A,FALSE,"GCIINC";"gciexclusa",#N/A,FALSE,"GCIINC";"usatdy",#N/A,FALSE,"GCIINC"}</definedName>
    <definedName name="wrn.GCIall._3_3" hidden="1">{"gcicash",#N/A,FALSE,"GCIINC";"gciinc",#N/A,FALSE,"GCIINC";"gciexclusa",#N/A,FALSE,"GCIINC";"usatdy",#N/A,FALSE,"GCIINC"}</definedName>
    <definedName name="wrn.GCIall._4" hidden="1">{"gcicash",#N/A,FALSE,"GCIINC";"gciinc",#N/A,FALSE,"GCIINC";"gciexclusa",#N/A,FALSE,"GCIINC";"usatdy",#N/A,FALSE,"GCIINC"}</definedName>
    <definedName name="wrn.GCIall._5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ER_report._1" hidden="1">{#N/A,#N/A,FALSE,"Table_Ass.";#N/A,#N/A,FALSE,"# of cust";#N/A,#N/A,FALSE,"Res_Report";#N/A,#N/A,FALSE,"Income Statement";"Qtr Cust",#N/A,FALSE,"Qtrly Proj"}</definedName>
    <definedName name="wrn.GEER_report._2" hidden="1">{#N/A,#N/A,FALSE,"Table_Ass.";#N/A,#N/A,FALSE,"# of cust";#N/A,#N/A,FALSE,"Res_Report";#N/A,#N/A,FALSE,"Income Statement";"Qtr Cust",#N/A,FALSE,"Qtrly Proj"}</definedName>
    <definedName name="wrn.GEER_report._3" hidden="1">{#N/A,#N/A,FALSE,"Table_Ass.";#N/A,#N/A,FALSE,"# of cust";#N/A,#N/A,FALSE,"Res_Report";#N/A,#N/A,FALSE,"Income Statement";"Qtr Cust",#N/A,FALSE,"Qtrly Proj"}</definedName>
    <definedName name="wrn.GEER_report._4" hidden="1">{#N/A,#N/A,FALSE,"Table_Ass.";#N/A,#N/A,FALSE,"# of cust";#N/A,#N/A,FALSE,"Res_Report";#N/A,#N/A,FALSE,"Income Statement";"Qtr Cust",#N/A,FALSE,"Qtrly Proj"}</definedName>
    <definedName name="wrn.Growth." hidden="1">{"Growth",#N/A,FALSE,"Earnings"}</definedName>
    <definedName name="wrn.Growth._1" hidden="1">{"Growth",#N/A,FALSE,"Earnings"}</definedName>
    <definedName name="wrn.Growth._1_1" hidden="1">{"Growth",#N/A,FALSE,"Earnings"}</definedName>
    <definedName name="wrn.Growth._1_2" hidden="1">{"Growth",#N/A,FALSE,"Earnings"}</definedName>
    <definedName name="wrn.Growth._1_3" hidden="1">{"Growth",#N/A,FALSE,"Earnings"}</definedName>
    <definedName name="wrn.Growth._2" hidden="1">{"Growth",#N/A,FALSE,"Earnings"}</definedName>
    <definedName name="wrn.Growth._2_1" hidden="1">{"Growth",#N/A,FALSE,"Earnings"}</definedName>
    <definedName name="wrn.Growth._2_2" hidden="1">{"Growth",#N/A,FALSE,"Earnings"}</definedName>
    <definedName name="wrn.Growth._2_3" hidden="1">{"Growth",#N/A,FALSE,"Earnings"}</definedName>
    <definedName name="wrn.Growth._3" hidden="1">{"Growth",#N/A,FALSE,"Earnings"}</definedName>
    <definedName name="wrn.Growth._3_1" hidden="1">{"Growth",#N/A,FALSE,"Earnings"}</definedName>
    <definedName name="wrn.Growth._3_2" hidden="1">{"Growth",#N/A,FALSE,"Earnings"}</definedName>
    <definedName name="wrn.Growth._3_3" hidden="1">{"Growth",#N/A,FALSE,"Earnings"}</definedName>
    <definedName name="wrn.Growth._4" hidden="1">{"Growth",#N/A,FALSE,"Earnings"}</definedName>
    <definedName name="wrn.Growth._5" hidden="1">{"Growth",#N/A,FALSE,"Earnings"}</definedName>
    <definedName name="wrn.gth." hidden="1">{#N/A,#N/A,FALSE,"Title Page";#N/A,#N/A,FALSE,"Summary Sheet"}</definedName>
    <definedName name="wrn.gth._1" hidden="1">{#N/A,#N/A,FALSE,"Title Page";#N/A,#N/A,FALSE,"Summary Sheet"}</definedName>
    <definedName name="wrn.gth._2" hidden="1">{#N/A,#N/A,FALSE,"Title Page";#N/A,#N/A,FALSE,"Summary Sheet"}</definedName>
    <definedName name="wrn.gth._3" hidden="1">{#N/A,#N/A,FALSE,"Title Page";#N/A,#N/A,FALSE,"Summary Sheet"}</definedName>
    <definedName name="wrn.gth._4" hidden="1">{#N/A,#N/A,FALSE,"Title Page";#N/A,#N/A,FALSE,"Summary Sheet"}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3_3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4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5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istorical._.rev._.backup._1" hidden="1">{"rev_history_revenueDetail",#N/A,FALSE,"historical rev us";"rev_history_minutesDetail",#N/A,FALSE,"historical rev us"}</definedName>
    <definedName name="wrn.historical._.rev._.backup._1_1" hidden="1">{"rev_history_revenueDetail",#N/A,FALSE,"historical rev us";"rev_history_minutesDetail",#N/A,FALSE,"historical rev us"}</definedName>
    <definedName name="wrn.historical._.rev._.backup._1_2" hidden="1">{"rev_history_revenueDetail",#N/A,FALSE,"historical rev us";"rev_history_minutesDetail",#N/A,FALSE,"historical rev us"}</definedName>
    <definedName name="wrn.historical._.rev._.backup._1_3" hidden="1">{"rev_history_revenueDetail",#N/A,FALSE,"historical rev us";"rev_history_minutesDetail",#N/A,FALSE,"historical rev us"}</definedName>
    <definedName name="wrn.historical._.rev._.backup._2" hidden="1">{"rev_history_revenueDetail",#N/A,FALSE,"historical rev us";"rev_history_minutesDetail",#N/A,FALSE,"historical rev us"}</definedName>
    <definedName name="wrn.historical._.rev._.backup._2_1" hidden="1">{"rev_history_revenueDetail",#N/A,FALSE,"historical rev us";"rev_history_minutesDetail",#N/A,FALSE,"historical rev us"}</definedName>
    <definedName name="wrn.historical._.rev._.backup._2_2" hidden="1">{"rev_history_revenueDetail",#N/A,FALSE,"historical rev us";"rev_history_minutesDetail",#N/A,FALSE,"historical rev us"}</definedName>
    <definedName name="wrn.historical._.rev._.backup._2_3" hidden="1">{"rev_history_revenueDetail",#N/A,FALSE,"historical rev us";"rev_history_minutesDetail",#N/A,FALSE,"historical rev us"}</definedName>
    <definedName name="wrn.historical._.rev._.backup._3" hidden="1">{"rev_history_revenueDetail",#N/A,FALSE,"historical rev us";"rev_history_minutesDetail",#N/A,FALSE,"historical rev us"}</definedName>
    <definedName name="wrn.historical._.rev._.backup._3_1" hidden="1">{"rev_history_revenueDetail",#N/A,FALSE,"historical rev us";"rev_history_minutesDetail",#N/A,FALSE,"historical rev us"}</definedName>
    <definedName name="wrn.historical._.rev._.backup._3_2" hidden="1">{"rev_history_revenueDetail",#N/A,FALSE,"historical rev us";"rev_history_minutesDetail",#N/A,FALSE,"historical rev us"}</definedName>
    <definedName name="wrn.historical._.rev._.backup._3_3" hidden="1">{"rev_history_revenueDetail",#N/A,FALSE,"historical rev us";"rev_history_minutesDetail",#N/A,FALSE,"historical rev us"}</definedName>
    <definedName name="wrn.historical._.rev._.backup._4" hidden="1">{"rev_history_revenueDetail",#N/A,FALSE,"historical rev us";"rev_history_minutesDetail",#N/A,FALSE,"historical rev us"}</definedName>
    <definedName name="wrn.historical._.rev._.backup._5" hidden="1">{"rev_history_revenueDetail",#N/A,FALSE,"historical rev us";"rev_history_minutesDetail",#N/A,FALSE,"historical rev us"}</definedName>
    <definedName name="wrn.historical.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1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2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1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2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3_3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4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5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ICP." hidden="1">{#N/A,#N/A,FALSE,"ICP Europa";#N/A,#N/A,FALSE,"ICP Francia";#N/A,#N/A,FALSE,"ICP Oriente";#N/A,#N/A,FALSE,"ICP Giappone";#N/A,#N/A,FALSE,"ICP Korea";#N/A,#N/A,FALSE,"ICP Riepilogo"}</definedName>
    <definedName name="wrn.ICP._1" hidden="1">{#N/A,#N/A,FALSE,"ICP Europa";#N/A,#N/A,FALSE,"ICP Francia";#N/A,#N/A,FALSE,"ICP Oriente";#N/A,#N/A,FALSE,"ICP Giappone";#N/A,#N/A,FALSE,"ICP Korea";#N/A,#N/A,FALSE,"ICP Riepilogo"}</definedName>
    <definedName name="wrn.ICP._1_1" hidden="1">{#N/A,#N/A,FALSE,"ICP Europa";#N/A,#N/A,FALSE,"ICP Francia";#N/A,#N/A,FALSE,"ICP Oriente";#N/A,#N/A,FALSE,"ICP Giappone";#N/A,#N/A,FALSE,"ICP Korea";#N/A,#N/A,FALSE,"ICP Riepilogo"}</definedName>
    <definedName name="wrn.ICP._1_2" hidden="1">{#N/A,#N/A,FALSE,"ICP Europa";#N/A,#N/A,FALSE,"ICP Francia";#N/A,#N/A,FALSE,"ICP Oriente";#N/A,#N/A,FALSE,"ICP Giappone";#N/A,#N/A,FALSE,"ICP Korea";#N/A,#N/A,FALSE,"ICP Riepilogo"}</definedName>
    <definedName name="wrn.ICP._1_3" hidden="1">{#N/A,#N/A,FALSE,"ICP Europa";#N/A,#N/A,FALSE,"ICP Francia";#N/A,#N/A,FALSE,"ICP Oriente";#N/A,#N/A,FALSE,"ICP Giappone";#N/A,#N/A,FALSE,"ICP Korea";#N/A,#N/A,FALSE,"ICP Riepilogo"}</definedName>
    <definedName name="wrn.ICP._2" hidden="1">{#N/A,#N/A,FALSE,"ICP Europa";#N/A,#N/A,FALSE,"ICP Francia";#N/A,#N/A,FALSE,"ICP Oriente";#N/A,#N/A,FALSE,"ICP Giappone";#N/A,#N/A,FALSE,"ICP Korea";#N/A,#N/A,FALSE,"ICP Riepilogo"}</definedName>
    <definedName name="wrn.ICP._2_1" hidden="1">{#N/A,#N/A,FALSE,"ICP Europa";#N/A,#N/A,FALSE,"ICP Francia";#N/A,#N/A,FALSE,"ICP Oriente";#N/A,#N/A,FALSE,"ICP Giappone";#N/A,#N/A,FALSE,"ICP Korea";#N/A,#N/A,FALSE,"ICP Riepilogo"}</definedName>
    <definedName name="wrn.ICP._2_2" hidden="1">{#N/A,#N/A,FALSE,"ICP Europa";#N/A,#N/A,FALSE,"ICP Francia";#N/A,#N/A,FALSE,"ICP Oriente";#N/A,#N/A,FALSE,"ICP Giappone";#N/A,#N/A,FALSE,"ICP Korea";#N/A,#N/A,FALSE,"ICP Riepilogo"}</definedName>
    <definedName name="wrn.ICP._2_3" hidden="1">{#N/A,#N/A,FALSE,"ICP Europa";#N/A,#N/A,FALSE,"ICP Francia";#N/A,#N/A,FALSE,"ICP Oriente";#N/A,#N/A,FALSE,"ICP Giappone";#N/A,#N/A,FALSE,"ICP Korea";#N/A,#N/A,FALSE,"ICP Riepilogo"}</definedName>
    <definedName name="wrn.ICP._3" hidden="1">{#N/A,#N/A,FALSE,"ICP Europa";#N/A,#N/A,FALSE,"ICP Francia";#N/A,#N/A,FALSE,"ICP Oriente";#N/A,#N/A,FALSE,"ICP Giappone";#N/A,#N/A,FALSE,"ICP Korea";#N/A,#N/A,FALSE,"ICP Riepilogo"}</definedName>
    <definedName name="wrn.ICP._3_1" hidden="1">{#N/A,#N/A,FALSE,"ICP Europa";#N/A,#N/A,FALSE,"ICP Francia";#N/A,#N/A,FALSE,"ICP Oriente";#N/A,#N/A,FALSE,"ICP Giappone";#N/A,#N/A,FALSE,"ICP Korea";#N/A,#N/A,FALSE,"ICP Riepilogo"}</definedName>
    <definedName name="wrn.ICP._3_2" hidden="1">{#N/A,#N/A,FALSE,"ICP Europa";#N/A,#N/A,FALSE,"ICP Francia";#N/A,#N/A,FALSE,"ICP Oriente";#N/A,#N/A,FALSE,"ICP Giappone";#N/A,#N/A,FALSE,"ICP Korea";#N/A,#N/A,FALSE,"ICP Riepilogo"}</definedName>
    <definedName name="wrn.ICP._3_3" hidden="1">{#N/A,#N/A,FALSE,"ICP Europa";#N/A,#N/A,FALSE,"ICP Francia";#N/A,#N/A,FALSE,"ICP Oriente";#N/A,#N/A,FALSE,"ICP Giappone";#N/A,#N/A,FALSE,"ICP Korea";#N/A,#N/A,FALSE,"ICP Riepilogo"}</definedName>
    <definedName name="wrn.ICP._4" hidden="1">{#N/A,#N/A,FALSE,"ICP Europa";#N/A,#N/A,FALSE,"ICP Francia";#N/A,#N/A,FALSE,"ICP Oriente";#N/A,#N/A,FALSE,"ICP Giappone";#N/A,#N/A,FALSE,"ICP Korea";#N/A,#N/A,FALSE,"ICP Riepilogo"}</definedName>
    <definedName name="wrn.ICP._5" hidden="1">{#N/A,#N/A,FALSE,"ICP Europa";#N/A,#N/A,FALSE,"ICP Francia";#N/A,#N/A,FALSE,"ICP Oriente";#N/A,#N/A,FALSE,"ICP Giappone";#N/A,#N/A,FALSE,"ICP Korea";#N/A,#N/A,FALSE,"ICP Riepilogo"}</definedName>
    <definedName name="wrn.Income._.Statements." hidden="1">{"Income Statement",#N/A,FALSE,"P&amp;L - $";"Quarterly Income Statement",#N/A,FALSE,"P&amp;L Detail"}</definedName>
    <definedName name="wrn.Income._.Statements._1" hidden="1">{"Income Statement",#N/A,FALSE,"P&amp;L - $";"Quarterly Income Statement",#N/A,FALSE,"P&amp;L Detail"}</definedName>
    <definedName name="wrn.Income._.Statements._1_1" hidden="1">{"Income Statement",#N/A,FALSE,"P&amp;L - $";"Quarterly Income Statement",#N/A,FALSE,"P&amp;L Detail"}</definedName>
    <definedName name="wrn.Income._.Statements._1_2" hidden="1">{"Income Statement",#N/A,FALSE,"P&amp;L - $";"Quarterly Income Statement",#N/A,FALSE,"P&amp;L Detail"}</definedName>
    <definedName name="wrn.Income._.Statements._1_3" hidden="1">{"Income Statement",#N/A,FALSE,"P&amp;L - $";"Quarterly Income Statement",#N/A,FALSE,"P&amp;L Detail"}</definedName>
    <definedName name="wrn.Income._.Statements._2" hidden="1">{"Income Statement",#N/A,FALSE,"P&amp;L - $";"Quarterly Income Statement",#N/A,FALSE,"P&amp;L Detail"}</definedName>
    <definedName name="wrn.Income._.Statements._2_1" hidden="1">{"Income Statement",#N/A,FALSE,"P&amp;L - $";"Quarterly Income Statement",#N/A,FALSE,"P&amp;L Detail"}</definedName>
    <definedName name="wrn.Income._.Statements._2_2" hidden="1">{"Income Statement",#N/A,FALSE,"P&amp;L - $";"Quarterly Income Statement",#N/A,FALSE,"P&amp;L Detail"}</definedName>
    <definedName name="wrn.Income._.Statements._2_3" hidden="1">{"Income Statement",#N/A,FALSE,"P&amp;L - $";"Quarterly Income Statement",#N/A,FALSE,"P&amp;L Detail"}</definedName>
    <definedName name="wrn.Income._.Statements._3" hidden="1">{"Income Statement",#N/A,FALSE,"P&amp;L - $";"Quarterly Income Statement",#N/A,FALSE,"P&amp;L Detail"}</definedName>
    <definedName name="wrn.Income._.Statements._3_1" hidden="1">{"Income Statement",#N/A,FALSE,"P&amp;L - $";"Quarterly Income Statement",#N/A,FALSE,"P&amp;L Detail"}</definedName>
    <definedName name="wrn.Income._.Statements._3_2" hidden="1">{"Income Statement",#N/A,FALSE,"P&amp;L - $";"Quarterly Income Statement",#N/A,FALSE,"P&amp;L Detail"}</definedName>
    <definedName name="wrn.Income._.Statements._3_3" hidden="1">{"Income Statement",#N/A,FALSE,"P&amp;L - $";"Quarterly Income Statement",#N/A,FALSE,"P&amp;L Detail"}</definedName>
    <definedName name="wrn.Income._.Statements._4" hidden="1">{"Income Statement",#N/A,FALSE,"P&amp;L - $";"Quarterly Income Statement",#N/A,FALSE,"P&amp;L Detail"}</definedName>
    <definedName name="wrn.Income._.Statements._5" hidden="1">{"Income Statement",#N/A,FALSE,"P&amp;L - $";"Quarterly Income Statement",#N/A,FALSE,"P&amp;L Detail"}</definedName>
    <definedName name="wrn.IncStatement._.15._.years." hidden="1">{#N/A,#N/A,FALSE,"FinStateUS"}</definedName>
    <definedName name="wrn.IncStatement._.15._.years._1" hidden="1">{#N/A,#N/A,FALSE,"FinStateUS"}</definedName>
    <definedName name="wrn.IncStatement._.15._.years._1_1" hidden="1">{#N/A,#N/A,FALSE,"FinStateUS"}</definedName>
    <definedName name="wrn.IncStatement._.15._.years._1_2" hidden="1">{#N/A,#N/A,FALSE,"FinStateUS"}</definedName>
    <definedName name="wrn.IncStatement._.15._.years._1_3" hidden="1">{#N/A,#N/A,FALSE,"FinStateUS"}</definedName>
    <definedName name="wrn.IncStatement._.15._.years._2" hidden="1">{#N/A,#N/A,FALSE,"FinStateUS"}</definedName>
    <definedName name="wrn.IncStatement._.15._.years._2_1" hidden="1">{#N/A,#N/A,FALSE,"FinStateUS"}</definedName>
    <definedName name="wrn.IncStatement._.15._.years._2_2" hidden="1">{#N/A,#N/A,FALSE,"FinStateUS"}</definedName>
    <definedName name="wrn.IncStatement._.15._.years._2_3" hidden="1">{#N/A,#N/A,FALSE,"FinStateUS"}</definedName>
    <definedName name="wrn.IncStatement._.15._.years._3" hidden="1">{#N/A,#N/A,FALSE,"FinStateUS"}</definedName>
    <definedName name="wrn.IncStatement._.15._.years._3_1" hidden="1">{#N/A,#N/A,FALSE,"FinStateUS"}</definedName>
    <definedName name="wrn.IncStatement._.15._.years._3_2" hidden="1">{#N/A,#N/A,FALSE,"FinStateUS"}</definedName>
    <definedName name="wrn.IncStatement._.15._.years._3_3" hidden="1">{#N/A,#N/A,FALSE,"FinStateUS"}</definedName>
    <definedName name="wrn.IncStatement._.15._.years._4" hidden="1">{#N/A,#N/A,FALSE,"FinStateUS"}</definedName>
    <definedName name="wrn.IncStatement._.15._.years._5" hidden="1">{#N/A,#N/A,FALSE,"FinStateUS"}</definedName>
    <definedName name="wrn.IncStatement._.6._.years." hidden="1">{"IncStatement 6 years",#N/A,FALSE,"FinStateUS"}</definedName>
    <definedName name="wrn.IncStatement._.6._.years._1" hidden="1">{"IncStatement 6 years",#N/A,FALSE,"FinStateUS"}</definedName>
    <definedName name="wrn.IncStatement._.6._.years._1_1" hidden="1">{"IncStatement 6 years",#N/A,FALSE,"FinStateUS"}</definedName>
    <definedName name="wrn.IncStatement._.6._.years._1_2" hidden="1">{"IncStatement 6 years",#N/A,FALSE,"FinStateUS"}</definedName>
    <definedName name="wrn.IncStatement._.6._.years._1_3" hidden="1">{"IncStatement 6 years",#N/A,FALSE,"FinStateUS"}</definedName>
    <definedName name="wrn.IncStatement._.6._.years._2" hidden="1">{"IncStatement 6 years",#N/A,FALSE,"FinStateUS"}</definedName>
    <definedName name="wrn.IncStatement._.6._.years._2_1" hidden="1">{"IncStatement 6 years",#N/A,FALSE,"FinStateUS"}</definedName>
    <definedName name="wrn.IncStatement._.6._.years._2_2" hidden="1">{"IncStatement 6 years",#N/A,FALSE,"FinStateUS"}</definedName>
    <definedName name="wrn.IncStatement._.6._.years._2_3" hidden="1">{"IncStatement 6 years",#N/A,FALSE,"FinStateUS"}</definedName>
    <definedName name="wrn.IncStatement._.6._.years._3" hidden="1">{"IncStatement 6 years",#N/A,FALSE,"FinStateUS"}</definedName>
    <definedName name="wrn.IncStatement._.6._.years._3_1" hidden="1">{"IncStatement 6 years",#N/A,FALSE,"FinStateUS"}</definedName>
    <definedName name="wrn.IncStatement._.6._.years._3_2" hidden="1">{"IncStatement 6 years",#N/A,FALSE,"FinStateUS"}</definedName>
    <definedName name="wrn.IncStatement._.6._.years._3_3" hidden="1">{"IncStatement 6 years",#N/A,FALSE,"FinStateUS"}</definedName>
    <definedName name="wrn.IncStatement._.6._.years._4" hidden="1">{"IncStatement 6 years",#N/A,FALSE,"FinStateUS"}</definedName>
    <definedName name="wrn.IncStatement._.6._.years._5" hidden="1">{"IncStatement 6 years",#N/A,FALSE,"FinStateUS"}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1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2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1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3_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4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_5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est._.Forecast.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1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1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2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3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4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1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2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est._.Forecast._5_3" hidden="1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name="wrn.Internal." hidden="1">{"EPS and CF",#N/A,FALSE,"Q-Breakdown";"Ops and Stats",#N/A,FALSE,"Q-Breakdown"}</definedName>
    <definedName name="wrn.Internal._.Print." hidden="1">{"Page 1",#N/A,FALSE,"Q-Breakdown";"Page 2",#N/A,FALSE,"Q-Breakdown"}</definedName>
    <definedName name="wrn.Internal._.Print._1" hidden="1">{"Page 1",#N/A,FALSE,"Q-Breakdown";"Page 2",#N/A,FALSE,"Q-Breakdown"}</definedName>
    <definedName name="wrn.Internal._.Print._1_1" hidden="1">{"Page 1",#N/A,FALSE,"Q-Breakdown";"Page 2",#N/A,FALSE,"Q-Breakdown"}</definedName>
    <definedName name="wrn.Internal._.Print._1_1_1" hidden="1">{"Page 1",#N/A,FALSE,"Q-Breakdown";"Page 2",#N/A,FALSE,"Q-Breakdown"}</definedName>
    <definedName name="wrn.Internal._.Print._1_1_2" hidden="1">{"Page 1",#N/A,FALSE,"Q-Breakdown";"Page 2",#N/A,FALSE,"Q-Breakdown"}</definedName>
    <definedName name="wrn.Internal._.Print._1_1_3" hidden="1">{"Page 1",#N/A,FALSE,"Q-Breakdown";"Page 2",#N/A,FALSE,"Q-Breakdown"}</definedName>
    <definedName name="wrn.Internal._.Print._1_2" hidden="1">{"Page 1",#N/A,FALSE,"Q-Breakdown";"Page 2",#N/A,FALSE,"Q-Breakdown"}</definedName>
    <definedName name="wrn.Internal._.Print._1_2_1" hidden="1">{"Page 1",#N/A,FALSE,"Q-Breakdown";"Page 2",#N/A,FALSE,"Q-Breakdown"}</definedName>
    <definedName name="wrn.Internal._.Print._1_2_2" hidden="1">{"Page 1",#N/A,FALSE,"Q-Breakdown";"Page 2",#N/A,FALSE,"Q-Breakdown"}</definedName>
    <definedName name="wrn.Internal._.Print._1_2_3" hidden="1">{"Page 1",#N/A,FALSE,"Q-Breakdown";"Page 2",#N/A,FALSE,"Q-Breakdown"}</definedName>
    <definedName name="wrn.Internal._.Print._1_3" hidden="1">{"Page 1",#N/A,FALSE,"Q-Breakdown";"Page 2",#N/A,FALSE,"Q-Breakdown"}</definedName>
    <definedName name="wrn.Internal._.Print._1_3_1" hidden="1">{"Page 1",#N/A,FALSE,"Q-Breakdown";"Page 2",#N/A,FALSE,"Q-Breakdown"}</definedName>
    <definedName name="wrn.Internal._.Print._1_3_2" hidden="1">{"Page 1",#N/A,FALSE,"Q-Breakdown";"Page 2",#N/A,FALSE,"Q-Breakdown"}</definedName>
    <definedName name="wrn.Internal._.Print._1_3_3" hidden="1">{"Page 1",#N/A,FALSE,"Q-Breakdown";"Page 2",#N/A,FALSE,"Q-Breakdown"}</definedName>
    <definedName name="wrn.Internal._.Print._1_4" hidden="1">{"Page 1",#N/A,FALSE,"Q-Breakdown";"Page 2",#N/A,FALSE,"Q-Breakdown"}</definedName>
    <definedName name="wrn.Internal._.Print._1_5" hidden="1">{"Page 1",#N/A,FALSE,"Q-Breakdown";"Page 2",#N/A,FALSE,"Q-Breakdown"}</definedName>
    <definedName name="wrn.Internal._.Print._2" hidden="1">{"Page 1",#N/A,FALSE,"Q-Breakdown";"Page 2",#N/A,FALSE,"Q-Breakdown"}</definedName>
    <definedName name="wrn.Internal._.Print._2_1" hidden="1">{"Page 1",#N/A,FALSE,"Q-Breakdown";"Page 2",#N/A,FALSE,"Q-Breakdown"}</definedName>
    <definedName name="wrn.Internal._.Print._2_1_1" hidden="1">{"Page 1",#N/A,FALSE,"Q-Breakdown";"Page 2",#N/A,FALSE,"Q-Breakdown"}</definedName>
    <definedName name="wrn.Internal._.Print._2_1_2" hidden="1">{"Page 1",#N/A,FALSE,"Q-Breakdown";"Page 2",#N/A,FALSE,"Q-Breakdown"}</definedName>
    <definedName name="wrn.Internal._.Print._2_1_3" hidden="1">{"Page 1",#N/A,FALSE,"Q-Breakdown";"Page 2",#N/A,FALSE,"Q-Breakdown"}</definedName>
    <definedName name="wrn.Internal._.Print._2_2" hidden="1">{"Page 1",#N/A,FALSE,"Q-Breakdown";"Page 2",#N/A,FALSE,"Q-Breakdown"}</definedName>
    <definedName name="wrn.Internal._.Print._2_2_1" hidden="1">{"Page 1",#N/A,FALSE,"Q-Breakdown";"Page 2",#N/A,FALSE,"Q-Breakdown"}</definedName>
    <definedName name="wrn.Internal._.Print._2_2_2" hidden="1">{"Page 1",#N/A,FALSE,"Q-Breakdown";"Page 2",#N/A,FALSE,"Q-Breakdown"}</definedName>
    <definedName name="wrn.Internal._.Print._2_2_3" hidden="1">{"Page 1",#N/A,FALSE,"Q-Breakdown";"Page 2",#N/A,FALSE,"Q-Breakdown"}</definedName>
    <definedName name="wrn.Internal._.Print._2_3" hidden="1">{"Page 1",#N/A,FALSE,"Q-Breakdown";"Page 2",#N/A,FALSE,"Q-Breakdown"}</definedName>
    <definedName name="wrn.Internal._.Print._2_3_1" hidden="1">{"Page 1",#N/A,FALSE,"Q-Breakdown";"Page 2",#N/A,FALSE,"Q-Breakdown"}</definedName>
    <definedName name="wrn.Internal._.Print._2_3_2" hidden="1">{"Page 1",#N/A,FALSE,"Q-Breakdown";"Page 2",#N/A,FALSE,"Q-Breakdown"}</definedName>
    <definedName name="wrn.Internal._.Print._2_3_3" hidden="1">{"Page 1",#N/A,FALSE,"Q-Breakdown";"Page 2",#N/A,FALSE,"Q-Breakdown"}</definedName>
    <definedName name="wrn.Internal._.Print._2_4" hidden="1">{"Page 1",#N/A,FALSE,"Q-Breakdown";"Page 2",#N/A,FALSE,"Q-Breakdown"}</definedName>
    <definedName name="wrn.Internal._.Print._2_5" hidden="1">{"Page 1",#N/A,FALSE,"Q-Breakdown";"Page 2",#N/A,FALSE,"Q-Breakdown"}</definedName>
    <definedName name="wrn.Internal._.Print._3" hidden="1">{"Page 1",#N/A,FALSE,"Q-Breakdown";"Page 2",#N/A,FALSE,"Q-Breakdown"}</definedName>
    <definedName name="wrn.Internal._.Print._3_1" hidden="1">{"Page 1",#N/A,FALSE,"Q-Breakdown";"Page 2",#N/A,FALSE,"Q-Breakdown"}</definedName>
    <definedName name="wrn.Internal._.Print._3_2" hidden="1">{"Page 1",#N/A,FALSE,"Q-Breakdown";"Page 2",#N/A,FALSE,"Q-Breakdown"}</definedName>
    <definedName name="wrn.Internal._.Print._3_3" hidden="1">{"Page 1",#N/A,FALSE,"Q-Breakdown";"Page 2",#N/A,FALSE,"Q-Breakdown"}</definedName>
    <definedName name="wrn.Internal._.Print._4" hidden="1">{"Page 1",#N/A,FALSE,"Q-Breakdown";"Page 2",#N/A,FALSE,"Q-Breakdown"}</definedName>
    <definedName name="wrn.Internal._.Print._4_1" hidden="1">{"Page 1",#N/A,FALSE,"Q-Breakdown";"Page 2",#N/A,FALSE,"Q-Breakdown"}</definedName>
    <definedName name="wrn.Internal._.Print._4_2" hidden="1">{"Page 1",#N/A,FALSE,"Q-Breakdown";"Page 2",#N/A,FALSE,"Q-Breakdown"}</definedName>
    <definedName name="wrn.Internal._.Print._4_3" hidden="1">{"Page 1",#N/A,FALSE,"Q-Breakdown";"Page 2",#N/A,FALSE,"Q-Breakdown"}</definedName>
    <definedName name="wrn.Internal._.Print._5" hidden="1">{"Page 1",#N/A,FALSE,"Q-Breakdown";"Page 2",#N/A,FALSE,"Q-Breakdown"}</definedName>
    <definedName name="wrn.Internal._.Print._5_1" hidden="1">{"Page 1",#N/A,FALSE,"Q-Breakdown";"Page 2",#N/A,FALSE,"Q-Breakdown"}</definedName>
    <definedName name="wrn.Internal._.Print._5_2" hidden="1">{"Page 1",#N/A,FALSE,"Q-Breakdown";"Page 2",#N/A,FALSE,"Q-Breakdown"}</definedName>
    <definedName name="wrn.Internal._.Print._5_3" hidden="1">{"Page 1",#N/A,FALSE,"Q-Breakdown";"Page 2",#N/A,FALSE,"Q-Breakdown"}</definedName>
    <definedName name="wrn.Internal._1" hidden="1">{"EPS and CF",#N/A,FALSE,"Q-Breakdown";"Ops and Stats",#N/A,FALSE,"Q-Breakdown"}</definedName>
    <definedName name="wrn.Internal._1_1" hidden="1">{"EPS and CF",#N/A,FALSE,"Q-Breakdown";"Ops and Stats",#N/A,FALSE,"Q-Breakdown"}</definedName>
    <definedName name="wrn.Internal._1_1_1" hidden="1">{"EPS and CF",#N/A,FALSE,"Q-Breakdown";"Ops and Stats",#N/A,FALSE,"Q-Breakdown"}</definedName>
    <definedName name="wrn.Internal._1_1_2" hidden="1">{"EPS and CF",#N/A,FALSE,"Q-Breakdown";"Ops and Stats",#N/A,FALSE,"Q-Breakdown"}</definedName>
    <definedName name="wrn.Internal._1_1_3" hidden="1">{"EPS and CF",#N/A,FALSE,"Q-Breakdown";"Ops and Stats",#N/A,FALSE,"Q-Breakdown"}</definedName>
    <definedName name="wrn.Internal._1_2" hidden="1">{"EPS and CF",#N/A,FALSE,"Q-Breakdown";"Ops and Stats",#N/A,FALSE,"Q-Breakdown"}</definedName>
    <definedName name="wrn.Internal._1_2_1" hidden="1">{"EPS and CF",#N/A,FALSE,"Q-Breakdown";"Ops and Stats",#N/A,FALSE,"Q-Breakdown"}</definedName>
    <definedName name="wrn.Internal._1_2_2" hidden="1">{"EPS and CF",#N/A,FALSE,"Q-Breakdown";"Ops and Stats",#N/A,FALSE,"Q-Breakdown"}</definedName>
    <definedName name="wrn.Internal._1_2_3" hidden="1">{"EPS and CF",#N/A,FALSE,"Q-Breakdown";"Ops and Stats",#N/A,FALSE,"Q-Breakdown"}</definedName>
    <definedName name="wrn.Internal._1_3" hidden="1">{"EPS and CF",#N/A,FALSE,"Q-Breakdown";"Ops and Stats",#N/A,FALSE,"Q-Breakdown"}</definedName>
    <definedName name="wrn.Internal._1_3_1" hidden="1">{"EPS and CF",#N/A,FALSE,"Q-Breakdown";"Ops and Stats",#N/A,FALSE,"Q-Breakdown"}</definedName>
    <definedName name="wrn.Internal._1_3_2" hidden="1">{"EPS and CF",#N/A,FALSE,"Q-Breakdown";"Ops and Stats",#N/A,FALSE,"Q-Breakdown"}</definedName>
    <definedName name="wrn.Internal._1_3_3" hidden="1">{"EPS and CF",#N/A,FALSE,"Q-Breakdown";"Ops and Stats",#N/A,FALSE,"Q-Breakdown"}</definedName>
    <definedName name="wrn.Internal._1_4" hidden="1">{"EPS and CF",#N/A,FALSE,"Q-Breakdown";"Ops and Stats",#N/A,FALSE,"Q-Breakdown"}</definedName>
    <definedName name="wrn.Internal._1_5" hidden="1">{"EPS and CF",#N/A,FALSE,"Q-Breakdown";"Ops and Stats",#N/A,FALSE,"Q-Breakdown"}</definedName>
    <definedName name="wrn.Internal._2" hidden="1">{"EPS and CF",#N/A,FALSE,"Q-Breakdown";"Ops and Stats",#N/A,FALSE,"Q-Breakdown"}</definedName>
    <definedName name="wrn.Internal._2_1" hidden="1">{"EPS and CF",#N/A,FALSE,"Q-Breakdown";"Ops and Stats",#N/A,FALSE,"Q-Breakdown"}</definedName>
    <definedName name="wrn.Internal._2_1_1" hidden="1">{"EPS and CF",#N/A,FALSE,"Q-Breakdown";"Ops and Stats",#N/A,FALSE,"Q-Breakdown"}</definedName>
    <definedName name="wrn.Internal._2_1_2" hidden="1">{"EPS and CF",#N/A,FALSE,"Q-Breakdown";"Ops and Stats",#N/A,FALSE,"Q-Breakdown"}</definedName>
    <definedName name="wrn.Internal._2_1_3" hidden="1">{"EPS and CF",#N/A,FALSE,"Q-Breakdown";"Ops and Stats",#N/A,FALSE,"Q-Breakdown"}</definedName>
    <definedName name="wrn.Internal._2_2" hidden="1">{"EPS and CF",#N/A,FALSE,"Q-Breakdown";"Ops and Stats",#N/A,FALSE,"Q-Breakdown"}</definedName>
    <definedName name="wrn.Internal._2_2_1" hidden="1">{"EPS and CF",#N/A,FALSE,"Q-Breakdown";"Ops and Stats",#N/A,FALSE,"Q-Breakdown"}</definedName>
    <definedName name="wrn.Internal._2_2_2" hidden="1">{"EPS and CF",#N/A,FALSE,"Q-Breakdown";"Ops and Stats",#N/A,FALSE,"Q-Breakdown"}</definedName>
    <definedName name="wrn.Internal._2_2_3" hidden="1">{"EPS and CF",#N/A,FALSE,"Q-Breakdown";"Ops and Stats",#N/A,FALSE,"Q-Breakdown"}</definedName>
    <definedName name="wrn.Internal._2_3" hidden="1">{"EPS and CF",#N/A,FALSE,"Q-Breakdown";"Ops and Stats",#N/A,FALSE,"Q-Breakdown"}</definedName>
    <definedName name="wrn.Internal._2_3_1" hidden="1">{"EPS and CF",#N/A,FALSE,"Q-Breakdown";"Ops and Stats",#N/A,FALSE,"Q-Breakdown"}</definedName>
    <definedName name="wrn.Internal._2_3_2" hidden="1">{"EPS and CF",#N/A,FALSE,"Q-Breakdown";"Ops and Stats",#N/A,FALSE,"Q-Breakdown"}</definedName>
    <definedName name="wrn.Internal._2_3_3" hidden="1">{"EPS and CF",#N/A,FALSE,"Q-Breakdown";"Ops and Stats",#N/A,FALSE,"Q-Breakdown"}</definedName>
    <definedName name="wrn.Internal._2_4" hidden="1">{"EPS and CF",#N/A,FALSE,"Q-Breakdown";"Ops and Stats",#N/A,FALSE,"Q-Breakdown"}</definedName>
    <definedName name="wrn.Internal._2_5" hidden="1">{"EPS and CF",#N/A,FALSE,"Q-Breakdown";"Ops and Stats",#N/A,FALSE,"Q-Breakdown"}</definedName>
    <definedName name="wrn.Internal._3" hidden="1">{"EPS and CF",#N/A,FALSE,"Q-Breakdown";"Ops and Stats",#N/A,FALSE,"Q-Breakdown"}</definedName>
    <definedName name="wrn.Internal._3_1" hidden="1">{"EPS and CF",#N/A,FALSE,"Q-Breakdown";"Ops and Stats",#N/A,FALSE,"Q-Breakdown"}</definedName>
    <definedName name="wrn.Internal._3_2" hidden="1">{"EPS and CF",#N/A,FALSE,"Q-Breakdown";"Ops and Stats",#N/A,FALSE,"Q-Breakdown"}</definedName>
    <definedName name="wrn.Internal._3_3" hidden="1">{"EPS and CF",#N/A,FALSE,"Q-Breakdown";"Ops and Stats",#N/A,FALSE,"Q-Breakdown"}</definedName>
    <definedName name="wrn.Internal._4" hidden="1">{"EPS and CF",#N/A,FALSE,"Q-Breakdown";"Ops and Stats",#N/A,FALSE,"Q-Breakdown"}</definedName>
    <definedName name="wrn.Internal._4_1" hidden="1">{"EPS and CF",#N/A,FALSE,"Q-Breakdown";"Ops and Stats",#N/A,FALSE,"Q-Breakdown"}</definedName>
    <definedName name="wrn.Internal._4_2" hidden="1">{"EPS and CF",#N/A,FALSE,"Q-Breakdown";"Ops and Stats",#N/A,FALSE,"Q-Breakdown"}</definedName>
    <definedName name="wrn.Internal._4_3" hidden="1">{"EPS and CF",#N/A,FALSE,"Q-Breakdown";"Ops and Stats",#N/A,FALSE,"Q-Breakdown"}</definedName>
    <definedName name="wrn.Internal._5" hidden="1">{"EPS and CF",#N/A,FALSE,"Q-Breakdown";"Ops and Stats",#N/A,FALSE,"Q-Breakdown"}</definedName>
    <definedName name="wrn.Internal._5_1" hidden="1">{"EPS and CF",#N/A,FALSE,"Q-Breakdown";"Ops and Stats",#N/A,FALSE,"Q-Breakdown"}</definedName>
    <definedName name="wrn.Internal._5_2" hidden="1">{"EPS and CF",#N/A,FALSE,"Q-Breakdown";"Ops and Stats",#N/A,FALSE,"Q-Breakdown"}</definedName>
    <definedName name="wrn.Internal._5_3" hidden="1">{"EPS and CF",#N/A,FALSE,"Q-Breakdown";"Ops and Stats",#N/A,FALSE,"Q-Breakdown"}</definedName>
    <definedName name="wrn.IPO._.Valuation.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._.Valuation._2" hidden="1">{"assumptions",#N/A,FALSE,"Scenario 1";"valuation",#N/A,FALSE,"Scenario 1"}</definedName>
    <definedName name="wrn.IPO._.Valuation._3" hidden="1">{"assumptions",#N/A,FALSE,"Scenario 1";"valuation",#N/A,FALSE,"Scenario 1"}</definedName>
    <definedName name="wrn.IPO._.Valuation._4" hidden="1">{"assumptions",#N/A,FALSE,"Scenario 1";"valuation",#N/A,FALSE,"Scenario 1"}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IVTI_Rep._1" hidden="1">{#N/A,#N/A,FALSE,"Title Page";#N/A,#N/A,FALSE,"Summary Sheet";#N/A,#N/A,FALSE,"Fiscal Year Income Statement";#N/A,#N/A,FALSE,"Valuation Summary";#N/A,#N/A,FALSE,"Comps with IVT";#N/A,#N/A,FALSE,"Comps without IVT"}</definedName>
    <definedName name="wrn.IVTI_Rep._2" hidden="1">{#N/A,#N/A,FALSE,"Title Page";#N/A,#N/A,FALSE,"Summary Sheet";#N/A,#N/A,FALSE,"Fiscal Year Income Statement";#N/A,#N/A,FALSE,"Valuation Summary";#N/A,#N/A,FALSE,"Comps with IVT";#N/A,#N/A,FALSE,"Comps without IVT"}</definedName>
    <definedName name="wrn.IVTI_Rep._3" hidden="1">{#N/A,#N/A,FALSE,"Title Page";#N/A,#N/A,FALSE,"Summary Sheet";#N/A,#N/A,FALSE,"Fiscal Year Income Statement";#N/A,#N/A,FALSE,"Valuation Summary";#N/A,#N/A,FALSE,"Comps with IVT";#N/A,#N/A,FALSE,"Comps without IVT"}</definedName>
    <definedName name="wrn.IVTI_Rep._4" hidden="1">{#N/A,#N/A,FALSE,"Title Page";#N/A,#N/A,FALSE,"Summary Sheet";#N/A,#N/A,FALSE,"Fiscal Year Income Statement";#N/A,#N/A,FALSE,"Valuation Summary";#N/A,#N/A,FALSE,"Comps with IVT";#N/A,#N/A,FALSE,"Comps without IVT"}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Annual._1" hidden="1">{"K3Cash",#N/A,FALSE,"Ann";"K3Income",#N/A,FALSE,"Ann";"K3Educ",#N/A,FALSE,"Ann";"K3media",#N/A,FALSE,"Ann";"K3Info",#N/A,FALSE,"Ann";"K3Valuation",#N/A,FALSE,"Ann"}</definedName>
    <definedName name="wrn.K3._.Annual._1_1" hidden="1">{"K3Cash",#N/A,FALSE,"Ann";"K3Income",#N/A,FALSE,"Ann";"K3Educ",#N/A,FALSE,"Ann";"K3media",#N/A,FALSE,"Ann";"K3Info",#N/A,FALSE,"Ann";"K3Valuation",#N/A,FALSE,"Ann"}</definedName>
    <definedName name="wrn.K3._.Annual._1_2" hidden="1">{"K3Cash",#N/A,FALSE,"Ann";"K3Income",#N/A,FALSE,"Ann";"K3Educ",#N/A,FALSE,"Ann";"K3media",#N/A,FALSE,"Ann";"K3Info",#N/A,FALSE,"Ann";"K3Valuation",#N/A,FALSE,"Ann"}</definedName>
    <definedName name="wrn.K3._.Annual._1_3" hidden="1">{"K3Cash",#N/A,FALSE,"Ann";"K3Income",#N/A,FALSE,"Ann";"K3Educ",#N/A,FALSE,"Ann";"K3media",#N/A,FALSE,"Ann";"K3Info",#N/A,FALSE,"Ann";"K3Valuation",#N/A,FALSE,"Ann"}</definedName>
    <definedName name="wrn.K3._.Annual._2" hidden="1">{"K3Cash",#N/A,FALSE,"Ann";"K3Income",#N/A,FALSE,"Ann";"K3Educ",#N/A,FALSE,"Ann";"K3media",#N/A,FALSE,"Ann";"K3Info",#N/A,FALSE,"Ann";"K3Valuation",#N/A,FALSE,"Ann"}</definedName>
    <definedName name="wrn.K3._.Annual._2_1" hidden="1">{"K3Cash",#N/A,FALSE,"Ann";"K3Income",#N/A,FALSE,"Ann";"K3Educ",#N/A,FALSE,"Ann";"K3media",#N/A,FALSE,"Ann";"K3Info",#N/A,FALSE,"Ann";"K3Valuation",#N/A,FALSE,"Ann"}</definedName>
    <definedName name="wrn.K3._.Annual._2_2" hidden="1">{"K3Cash",#N/A,FALSE,"Ann";"K3Income",#N/A,FALSE,"Ann";"K3Educ",#N/A,FALSE,"Ann";"K3media",#N/A,FALSE,"Ann";"K3Info",#N/A,FALSE,"Ann";"K3Valuation",#N/A,FALSE,"Ann"}</definedName>
    <definedName name="wrn.K3._.Annual._2_3" hidden="1">{"K3Cash",#N/A,FALSE,"Ann";"K3Income",#N/A,FALSE,"Ann";"K3Educ",#N/A,FALSE,"Ann";"K3media",#N/A,FALSE,"Ann";"K3Info",#N/A,FALSE,"Ann";"K3Valuation",#N/A,FALSE,"Ann"}</definedName>
    <definedName name="wrn.K3._.Annual._3" hidden="1">{"K3Cash",#N/A,FALSE,"Ann";"K3Income",#N/A,FALSE,"Ann";"K3Educ",#N/A,FALSE,"Ann";"K3media",#N/A,FALSE,"Ann";"K3Info",#N/A,FALSE,"Ann";"K3Valuation",#N/A,FALSE,"Ann"}</definedName>
    <definedName name="wrn.K3._.Annual._3_1" hidden="1">{"K3Cash",#N/A,FALSE,"Ann";"K3Income",#N/A,FALSE,"Ann";"K3Educ",#N/A,FALSE,"Ann";"K3media",#N/A,FALSE,"Ann";"K3Info",#N/A,FALSE,"Ann";"K3Valuation",#N/A,FALSE,"Ann"}</definedName>
    <definedName name="wrn.K3._.Annual._3_2" hidden="1">{"K3Cash",#N/A,FALSE,"Ann";"K3Income",#N/A,FALSE,"Ann";"K3Educ",#N/A,FALSE,"Ann";"K3media",#N/A,FALSE,"Ann";"K3Info",#N/A,FALSE,"Ann";"K3Valuation",#N/A,FALSE,"Ann"}</definedName>
    <definedName name="wrn.K3._.Annual._3_3" hidden="1">{"K3Cash",#N/A,FALSE,"Ann";"K3Income",#N/A,FALSE,"Ann";"K3Educ",#N/A,FALSE,"Ann";"K3media",#N/A,FALSE,"Ann";"K3Info",#N/A,FALSE,"Ann";"K3Valuation",#N/A,FALSE,"Ann"}</definedName>
    <definedName name="wrn.K3._.Annual._4" hidden="1">{"K3Cash",#N/A,FALSE,"Ann";"K3Income",#N/A,FALSE,"Ann";"K3Educ",#N/A,FALSE,"Ann";"K3media",#N/A,FALSE,"Ann";"K3Info",#N/A,FALSE,"Ann";"K3Valuation",#N/A,FALSE,"Ann"}</definedName>
    <definedName name="wrn.K3._.Annual._5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3._.Quarterly._1" hidden="1">{"K3 first",#N/A,FALSE,"Qtr.";"K3 second",#N/A,FALSE,"Qtr.";"K3 Third",#N/A,FALSE,"Qtr.";"K3 Fourth",#N/A,FALSE,"Qtr.";"K3 Full",#N/A,FALSE,"Qtr."}</definedName>
    <definedName name="wrn.K3._.Quarterly._1_1" hidden="1">{"K3 first",#N/A,FALSE,"Qtr.";"K3 second",#N/A,FALSE,"Qtr.";"K3 Third",#N/A,FALSE,"Qtr.";"K3 Fourth",#N/A,FALSE,"Qtr.";"K3 Full",#N/A,FALSE,"Qtr."}</definedName>
    <definedName name="wrn.K3._.Quarterly._1_2" hidden="1">{"K3 first",#N/A,FALSE,"Qtr.";"K3 second",#N/A,FALSE,"Qtr.";"K3 Third",#N/A,FALSE,"Qtr.";"K3 Fourth",#N/A,FALSE,"Qtr.";"K3 Full",#N/A,FALSE,"Qtr."}</definedName>
    <definedName name="wrn.K3._.Quarterly._1_3" hidden="1">{"K3 first",#N/A,FALSE,"Qtr.";"K3 second",#N/A,FALSE,"Qtr.";"K3 Third",#N/A,FALSE,"Qtr.";"K3 Fourth",#N/A,FALSE,"Qtr.";"K3 Full",#N/A,FALSE,"Qtr."}</definedName>
    <definedName name="wrn.K3._.Quarterly._2" hidden="1">{"K3 first",#N/A,FALSE,"Qtr.";"K3 second",#N/A,FALSE,"Qtr.";"K3 Third",#N/A,FALSE,"Qtr.";"K3 Fourth",#N/A,FALSE,"Qtr.";"K3 Full",#N/A,FALSE,"Qtr."}</definedName>
    <definedName name="wrn.K3._.Quarterly._2_1" hidden="1">{"K3 first",#N/A,FALSE,"Qtr.";"K3 second",#N/A,FALSE,"Qtr.";"K3 Third",#N/A,FALSE,"Qtr.";"K3 Fourth",#N/A,FALSE,"Qtr.";"K3 Full",#N/A,FALSE,"Qtr."}</definedName>
    <definedName name="wrn.K3._.Quarterly._2_2" hidden="1">{"K3 first",#N/A,FALSE,"Qtr.";"K3 second",#N/A,FALSE,"Qtr.";"K3 Third",#N/A,FALSE,"Qtr.";"K3 Fourth",#N/A,FALSE,"Qtr.";"K3 Full",#N/A,FALSE,"Qtr."}</definedName>
    <definedName name="wrn.K3._.Quarterly._2_3" hidden="1">{"K3 first",#N/A,FALSE,"Qtr.";"K3 second",#N/A,FALSE,"Qtr.";"K3 Third",#N/A,FALSE,"Qtr.";"K3 Fourth",#N/A,FALSE,"Qtr.";"K3 Full",#N/A,FALSE,"Qtr."}</definedName>
    <definedName name="wrn.K3._.Quarterly._3" hidden="1">{"K3 first",#N/A,FALSE,"Qtr.";"K3 second",#N/A,FALSE,"Qtr.";"K3 Third",#N/A,FALSE,"Qtr.";"K3 Fourth",#N/A,FALSE,"Qtr.";"K3 Full",#N/A,FALSE,"Qtr."}</definedName>
    <definedName name="wrn.K3._.Quarterly._3_1" hidden="1">{"K3 first",#N/A,FALSE,"Qtr.";"K3 second",#N/A,FALSE,"Qtr.";"K3 Third",#N/A,FALSE,"Qtr.";"K3 Fourth",#N/A,FALSE,"Qtr.";"K3 Full",#N/A,FALSE,"Qtr."}</definedName>
    <definedName name="wrn.K3._.Quarterly._3_2" hidden="1">{"K3 first",#N/A,FALSE,"Qtr.";"K3 second",#N/A,FALSE,"Qtr.";"K3 Third",#N/A,FALSE,"Qtr.";"K3 Fourth",#N/A,FALSE,"Qtr.";"K3 Full",#N/A,FALSE,"Qtr."}</definedName>
    <definedName name="wrn.K3._.Quarterly._3_3" hidden="1">{"K3 first",#N/A,FALSE,"Qtr.";"K3 second",#N/A,FALSE,"Qtr.";"K3 Third",#N/A,FALSE,"Qtr.";"K3 Fourth",#N/A,FALSE,"Qtr.";"K3 Full",#N/A,FALSE,"Qtr."}</definedName>
    <definedName name="wrn.K3._.Quarterly._4" hidden="1">{"K3 first",#N/A,FALSE,"Qtr.";"K3 second",#N/A,FALSE,"Qtr.";"K3 Third",#N/A,FALSE,"Qtr.";"K3 Fourth",#N/A,FALSE,"Qtr.";"K3 Full",#N/A,FALSE,"Qtr."}</definedName>
    <definedName name="wrn.K3._.Quarterly._5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kriall._1" hidden="1">{"kricash",#N/A,FALSE,"INC";"kriinc",#N/A,FALSE,"INC";"krimiami",#N/A,FALSE,"INC";"kriother",#N/A,FALSE,"INC";"kripapers",#N/A,FALSE,"INC"}</definedName>
    <definedName name="wrn.kriall._1_1" hidden="1">{"kricash",#N/A,FALSE,"INC";"kriinc",#N/A,FALSE,"INC";"krimiami",#N/A,FALSE,"INC";"kriother",#N/A,FALSE,"INC";"kripapers",#N/A,FALSE,"INC"}</definedName>
    <definedName name="wrn.kriall._1_2" hidden="1">{"kricash",#N/A,FALSE,"INC";"kriinc",#N/A,FALSE,"INC";"krimiami",#N/A,FALSE,"INC";"kriother",#N/A,FALSE,"INC";"kripapers",#N/A,FALSE,"INC"}</definedName>
    <definedName name="wrn.kriall._1_3" hidden="1">{"kricash",#N/A,FALSE,"INC";"kriinc",#N/A,FALSE,"INC";"krimiami",#N/A,FALSE,"INC";"kriother",#N/A,FALSE,"INC";"kripapers",#N/A,FALSE,"INC"}</definedName>
    <definedName name="wrn.kriall._2" hidden="1">{"kricash",#N/A,FALSE,"INC";"kriinc",#N/A,FALSE,"INC";"krimiami",#N/A,FALSE,"INC";"kriother",#N/A,FALSE,"INC";"kripapers",#N/A,FALSE,"INC"}</definedName>
    <definedName name="wrn.kriall._2_1" hidden="1">{"kricash",#N/A,FALSE,"INC";"kriinc",#N/A,FALSE,"INC";"krimiami",#N/A,FALSE,"INC";"kriother",#N/A,FALSE,"INC";"kripapers",#N/A,FALSE,"INC"}</definedName>
    <definedName name="wrn.kriall._2_2" hidden="1">{"kricash",#N/A,FALSE,"INC";"kriinc",#N/A,FALSE,"INC";"krimiami",#N/A,FALSE,"INC";"kriother",#N/A,FALSE,"INC";"kripapers",#N/A,FALSE,"INC"}</definedName>
    <definedName name="wrn.kriall._2_3" hidden="1">{"kricash",#N/A,FALSE,"INC";"kriinc",#N/A,FALSE,"INC";"krimiami",#N/A,FALSE,"INC";"kriother",#N/A,FALSE,"INC";"kripapers",#N/A,FALSE,"INC"}</definedName>
    <definedName name="wrn.kriall._3" hidden="1">{"kricash",#N/A,FALSE,"INC";"kriinc",#N/A,FALSE,"INC";"krimiami",#N/A,FALSE,"INC";"kriother",#N/A,FALSE,"INC";"kripapers",#N/A,FALSE,"INC"}</definedName>
    <definedName name="wrn.kriall._3_1" hidden="1">{"kricash",#N/A,FALSE,"INC";"kriinc",#N/A,FALSE,"INC";"krimiami",#N/A,FALSE,"INC";"kriother",#N/A,FALSE,"INC";"kripapers",#N/A,FALSE,"INC"}</definedName>
    <definedName name="wrn.kriall._3_2" hidden="1">{"kricash",#N/A,FALSE,"INC";"kriinc",#N/A,FALSE,"INC";"krimiami",#N/A,FALSE,"INC";"kriother",#N/A,FALSE,"INC";"kripapers",#N/A,FALSE,"INC"}</definedName>
    <definedName name="wrn.kriall._3_3" hidden="1">{"kricash",#N/A,FALSE,"INC";"kriinc",#N/A,FALSE,"INC";"krimiami",#N/A,FALSE,"INC";"kriother",#N/A,FALSE,"INC";"kripapers",#N/A,FALSE,"INC"}</definedName>
    <definedName name="wrn.kriall._4" hidden="1">{"kricash",#N/A,FALSE,"INC";"kriinc",#N/A,FALSE,"INC";"krimiami",#N/A,FALSE,"INC";"kriother",#N/A,FALSE,"INC";"kripapers",#N/A,FALSE,"INC"}</definedName>
    <definedName name="wrn.kriall._5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BO._.Summary._1" hidden="1">{"LBO Summary",#N/A,FALSE,"Summary"}</definedName>
    <definedName name="wrn.LBO._.Summary._1_1" hidden="1">{"LBO Summary",#N/A,FALSE,"Summary"}</definedName>
    <definedName name="wrn.LBO._.Summary._1_1_1" hidden="1">{"LBO Summary",#N/A,FALSE,"Summary"}</definedName>
    <definedName name="wrn.LBO._.Summary._1_1_2" hidden="1">{"LBO Summary",#N/A,FALSE,"Summary"}</definedName>
    <definedName name="wrn.LBO._.Summary._1_1_3" hidden="1">{"LBO Summary",#N/A,FALSE,"Summary"}</definedName>
    <definedName name="wrn.LBO._.Summary._1_2" hidden="1">{"LBO Summary",#N/A,FALSE,"Summary"}</definedName>
    <definedName name="wrn.LBO._.Summary._1_2_1" hidden="1">{"LBO Summary",#N/A,FALSE,"Summary"}</definedName>
    <definedName name="wrn.LBO._.Summary._1_2_2" hidden="1">{"LBO Summary",#N/A,FALSE,"Summary"}</definedName>
    <definedName name="wrn.LBO._.Summary._1_2_3" hidden="1">{"LBO Summary",#N/A,FALSE,"Summary"}</definedName>
    <definedName name="wrn.LBO._.Summary._1_3" hidden="1">{"LBO Summary",#N/A,FALSE,"Summary"}</definedName>
    <definedName name="wrn.LBO._.Summary._1_3_1" hidden="1">{"LBO Summary",#N/A,FALSE,"Summary"}</definedName>
    <definedName name="wrn.LBO._.Summary._1_3_2" hidden="1">{"LBO Summary",#N/A,FALSE,"Summary"}</definedName>
    <definedName name="wrn.LBO._.Summary._1_3_3" hidden="1">{"LBO Summary",#N/A,FALSE,"Summary"}</definedName>
    <definedName name="wrn.LBO._.Summary._1_4" hidden="1">{"LBO Summary",#N/A,FALSE,"Summary"}</definedName>
    <definedName name="wrn.LBO._.Summary._1_5" hidden="1">{"LBO Summary",#N/A,FALSE,"Summary"}</definedName>
    <definedName name="wrn.LBO._.Summary._2" hidden="1">{"LBO Summary",#N/A,FALSE,"Summary"}</definedName>
    <definedName name="wrn.LBO._.Summary._2_1" hidden="1">{"LBO Summary",#N/A,FALSE,"Summary"}</definedName>
    <definedName name="wrn.LBO._.Summary._2_2" hidden="1">{"LBO Summary",#N/A,FALSE,"Summary"}</definedName>
    <definedName name="wrn.LBO._.Summary._2_3" hidden="1">{"LBO Summary",#N/A,FALSE,"Summary"}</definedName>
    <definedName name="wrn.LBO._.Summary._3" hidden="1">{"LBO Summary",#N/A,FALSE,"Summary"}</definedName>
    <definedName name="wrn.LBO._.Summary._3_1" hidden="1">{"LBO Summary",#N/A,FALSE,"Summary"}</definedName>
    <definedName name="wrn.LBO._.Summary._3_2" hidden="1">{"LBO Summary",#N/A,FALSE,"Summary"}</definedName>
    <definedName name="wrn.LBO._.Summary._3_3" hidden="1">{"LBO Summary",#N/A,FALSE,"Summary"}</definedName>
    <definedName name="wrn.LBO._.Summary._4" hidden="1">{"LBO Summary",#N/A,FALSE,"Summary"}</definedName>
    <definedName name="wrn.LBO._.Summary._4_1" hidden="1">{"LBO Summary",#N/A,FALSE,"Summary"}</definedName>
    <definedName name="wrn.LBO._.Summary._4_2" hidden="1">{"LBO Summary",#N/A,FALSE,"Summary"}</definedName>
    <definedName name="wrn.LBO._.Summary._4_3" hidden="1">{"LBO Summary",#N/A,FALSE,"Summary"}</definedName>
    <definedName name="wrn.LBO._.Summary._5" hidden="1">{"LBO Summary",#N/A,FALSE,"Summary"}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1_1" hidden="1">{#N/A,#N/A,FALSE,"Initial Year";#N/A,#N/A,FALSE,"Historical";#N/A,#N/A,FALSE,"balsheet";#N/A,#N/A,FALSE,"incstate";#N/A,#N/A,FALSE,"Fleet"}</definedName>
    <definedName name="wrn.Leases.xls._1_2" hidden="1">{#N/A,#N/A,FALSE,"Initial Year";#N/A,#N/A,FALSE,"Historical";#N/A,#N/A,FALSE,"balsheet";#N/A,#N/A,FALSE,"incstate";#N/A,#N/A,FALSE,"Fleet"}</definedName>
    <definedName name="wrn.Leases.xls._1_3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Leases.xls._2_1" hidden="1">{#N/A,#N/A,FALSE,"Initial Year";#N/A,#N/A,FALSE,"Historical";#N/A,#N/A,FALSE,"balsheet";#N/A,#N/A,FALSE,"incstate";#N/A,#N/A,FALSE,"Fleet"}</definedName>
    <definedName name="wrn.Leases.xls._2_2" hidden="1">{#N/A,#N/A,FALSE,"Initial Year";#N/A,#N/A,FALSE,"Historical";#N/A,#N/A,FALSE,"balsheet";#N/A,#N/A,FALSE,"incstate";#N/A,#N/A,FALSE,"Fleet"}</definedName>
    <definedName name="wrn.Leases.xls._2_3" hidden="1">{#N/A,#N/A,FALSE,"Initial Year";#N/A,#N/A,FALSE,"Historical";#N/A,#N/A,FALSE,"balsheet";#N/A,#N/A,FALSE,"incstate";#N/A,#N/A,FALSE,"Fleet"}</definedName>
    <definedName name="wrn.Leases.xls._3" hidden="1">{#N/A,#N/A,FALSE,"Initial Year";#N/A,#N/A,FALSE,"Historical";#N/A,#N/A,FALSE,"balsheet";#N/A,#N/A,FALSE,"incstate";#N/A,#N/A,FALSE,"Fleet"}</definedName>
    <definedName name="wrn.Leases.xls._3_1" hidden="1">{#N/A,#N/A,FALSE,"Initial Year";#N/A,#N/A,FALSE,"Historical";#N/A,#N/A,FALSE,"balsheet";#N/A,#N/A,FALSE,"incstate";#N/A,#N/A,FALSE,"Fleet"}</definedName>
    <definedName name="wrn.Leases.xls._3_2" hidden="1">{#N/A,#N/A,FALSE,"Initial Year";#N/A,#N/A,FALSE,"Historical";#N/A,#N/A,FALSE,"balsheet";#N/A,#N/A,FALSE,"incstate";#N/A,#N/A,FALSE,"Fleet"}</definedName>
    <definedName name="wrn.Leases.xls._3_3" hidden="1">{#N/A,#N/A,FALSE,"Initial Year";#N/A,#N/A,FALSE,"Historical";#N/A,#N/A,FALSE,"balsheet";#N/A,#N/A,FALSE,"incstate";#N/A,#N/A,FALSE,"Fleet"}</definedName>
    <definedName name="wrn.Leases.xls._4" hidden="1">{#N/A,#N/A,FALSE,"Initial Year";#N/A,#N/A,FALSE,"Historical";#N/A,#N/A,FALSE,"balsheet";#N/A,#N/A,FALSE,"incstate";#N/A,#N/A,FALSE,"Fleet"}</definedName>
    <definedName name="wrn.Leases.xls._5" hidden="1">{#N/A,#N/A,FALSE,"Initial Year";#N/A,#N/A,FALSE,"Historical";#N/A,#N/A,FALSE,"balsheet";#N/A,#N/A,FALSE,"incstate";#N/A,#N/A,FALSE,"Fleet"}</definedName>
    <definedName name="wrn.LUVEPS." hidden="1">{"ANNUAL",#N/A,FALSE,"LUVEPS";"QUARTERLY",#N/A,FALSE,"LUVEPS"}</definedName>
    <definedName name="wrn.LUVEPS._1" hidden="1">{"ANNUAL",#N/A,FALSE,"LUVEPS";"QUARTERLY",#N/A,FALSE,"LUVEPS"}</definedName>
    <definedName name="wrn.LUVEPS._1_1" hidden="1">{"ANNUAL",#N/A,FALSE,"LUVEPS";"QUARTERLY",#N/A,FALSE,"LUVEPS"}</definedName>
    <definedName name="wrn.LUVEPS._1_2" hidden="1">{"ANNUAL",#N/A,FALSE,"LUVEPS";"QUARTERLY",#N/A,FALSE,"LUVEPS"}</definedName>
    <definedName name="wrn.LUVEPS._1_3" hidden="1">{"ANNUAL",#N/A,FALSE,"LUVEPS";"QUARTERLY",#N/A,FALSE,"LUVEPS"}</definedName>
    <definedName name="wrn.LUVEPS._2" hidden="1">{"ANNUAL",#N/A,FALSE,"LUVEPS";"QUARTERLY",#N/A,FALSE,"LUVEPS"}</definedName>
    <definedName name="wrn.LUVEPS._2_1" hidden="1">{"ANNUAL",#N/A,FALSE,"LUVEPS";"QUARTERLY",#N/A,FALSE,"LUVEPS"}</definedName>
    <definedName name="wrn.LUVEPS._2_2" hidden="1">{"ANNUAL",#N/A,FALSE,"LUVEPS";"QUARTERLY",#N/A,FALSE,"LUVEPS"}</definedName>
    <definedName name="wrn.LUVEPS._2_3" hidden="1">{"ANNUAL",#N/A,FALSE,"LUVEPS";"QUARTERLY",#N/A,FALSE,"LUVEPS"}</definedName>
    <definedName name="wrn.LUVEPS._3" hidden="1">{"ANNUAL",#N/A,FALSE,"LUVEPS";"QUARTERLY",#N/A,FALSE,"LUVEPS"}</definedName>
    <definedName name="wrn.LUVEPS._3_1" hidden="1">{"ANNUAL",#N/A,FALSE,"LUVEPS";"QUARTERLY",#N/A,FALSE,"LUVEPS"}</definedName>
    <definedName name="wrn.LUVEPS._3_2" hidden="1">{"ANNUAL",#N/A,FALSE,"LUVEPS";"QUARTERLY",#N/A,FALSE,"LUVEPS"}</definedName>
    <definedName name="wrn.LUVEPS._3_3" hidden="1">{"ANNUAL",#N/A,FALSE,"LUVEPS";"QUARTERLY",#N/A,FALSE,"LUVEPS"}</definedName>
    <definedName name="wrn.LUVEPS._4" hidden="1">{"ANNUAL",#N/A,FALSE,"LUVEPS";"QUARTERLY",#N/A,FALSE,"LUVEPS"}</definedName>
    <definedName name="wrn.LUVEPS._5" hidden="1">{"ANNUAL",#N/A,FALSE,"LUVEPS";"QUARTERLY",#N/A,FALSE,"LUVEPS"}</definedName>
    <definedName name="wrn.LUXCOS." hidden="1">{"LUX_ASSET",#N/A,FALSE,"CII-Q494.XLS";"LUX_LIAB",#N/A,FALSE,"CII-Q494.XLS";"LUX_INC",#N/A,FALSE,"CII-Q494.XLS";"LUXje",#N/A,FALSE,"CII-Q494.XLS"}</definedName>
    <definedName name="wrn.LUXCOS._1" hidden="1">{"LUX_ASSET",#N/A,FALSE,"CII-Q494.XLS";"LUX_LIAB",#N/A,FALSE,"CII-Q494.XLS";"LUX_INC",#N/A,FALSE,"CII-Q494.XLS";"LUXje",#N/A,FALSE,"CII-Q494.XLS"}</definedName>
    <definedName name="wrn.LUXCOS._1_1" hidden="1">{"LUX_ASSET",#N/A,FALSE,"CII-Q494.XLS";"LUX_LIAB",#N/A,FALSE,"CII-Q494.XLS";"LUX_INC",#N/A,FALSE,"CII-Q494.XLS";"LUXje",#N/A,FALSE,"CII-Q494.XLS"}</definedName>
    <definedName name="wrn.LUXCOS._1_2" hidden="1">{"LUX_ASSET",#N/A,FALSE,"CII-Q494.XLS";"LUX_LIAB",#N/A,FALSE,"CII-Q494.XLS";"LUX_INC",#N/A,FALSE,"CII-Q494.XLS";"LUXje",#N/A,FALSE,"CII-Q494.XLS"}</definedName>
    <definedName name="wrn.LUXCOS._1_3" hidden="1">{"LUX_ASSET",#N/A,FALSE,"CII-Q494.XLS";"LUX_LIAB",#N/A,FALSE,"CII-Q494.XLS";"LUX_INC",#N/A,FALSE,"CII-Q494.XLS";"LUXje",#N/A,FALSE,"CII-Q494.XLS"}</definedName>
    <definedName name="wrn.LUXCOS._2" hidden="1">{"LUX_ASSET",#N/A,FALSE,"CII-Q494.XLS";"LUX_LIAB",#N/A,FALSE,"CII-Q494.XLS";"LUX_INC",#N/A,FALSE,"CII-Q494.XLS";"LUXje",#N/A,FALSE,"CII-Q494.XLS"}</definedName>
    <definedName name="wrn.LUXCOS._2_1" hidden="1">{"LUX_ASSET",#N/A,FALSE,"CII-Q494.XLS";"LUX_LIAB",#N/A,FALSE,"CII-Q494.XLS";"LUX_INC",#N/A,FALSE,"CII-Q494.XLS";"LUXje",#N/A,FALSE,"CII-Q494.XLS"}</definedName>
    <definedName name="wrn.LUXCOS._2_2" hidden="1">{"LUX_ASSET",#N/A,FALSE,"CII-Q494.XLS";"LUX_LIAB",#N/A,FALSE,"CII-Q494.XLS";"LUX_INC",#N/A,FALSE,"CII-Q494.XLS";"LUXje",#N/A,FALSE,"CII-Q494.XLS"}</definedName>
    <definedName name="wrn.LUXCOS._2_3" hidden="1">{"LUX_ASSET",#N/A,FALSE,"CII-Q494.XLS";"LUX_LIAB",#N/A,FALSE,"CII-Q494.XLS";"LUX_INC",#N/A,FALSE,"CII-Q494.XLS";"LUXje",#N/A,FALSE,"CII-Q494.XLS"}</definedName>
    <definedName name="wrn.LUXCOS._3" hidden="1">{"LUX_ASSET",#N/A,FALSE,"CII-Q494.XLS";"LUX_LIAB",#N/A,FALSE,"CII-Q494.XLS";"LUX_INC",#N/A,FALSE,"CII-Q494.XLS";"LUXje",#N/A,FALSE,"CII-Q494.XLS"}</definedName>
    <definedName name="wrn.LUXCOS._3_1" hidden="1">{"LUX_ASSET",#N/A,FALSE,"CII-Q494.XLS";"LUX_LIAB",#N/A,FALSE,"CII-Q494.XLS";"LUX_INC",#N/A,FALSE,"CII-Q494.XLS";"LUXje",#N/A,FALSE,"CII-Q494.XLS"}</definedName>
    <definedName name="wrn.LUXCOS._3_2" hidden="1">{"LUX_ASSET",#N/A,FALSE,"CII-Q494.XLS";"LUX_LIAB",#N/A,FALSE,"CII-Q494.XLS";"LUX_INC",#N/A,FALSE,"CII-Q494.XLS";"LUXje",#N/A,FALSE,"CII-Q494.XLS"}</definedName>
    <definedName name="wrn.LUXCOS._3_3" hidden="1">{"LUX_ASSET",#N/A,FALSE,"CII-Q494.XLS";"LUX_LIAB",#N/A,FALSE,"CII-Q494.XLS";"LUX_INC",#N/A,FALSE,"CII-Q494.XLS";"LUXje",#N/A,FALSE,"CII-Q494.XLS"}</definedName>
    <definedName name="wrn.LUXCOS._4" hidden="1">{"LUX_ASSET",#N/A,FALSE,"CII-Q494.XLS";"LUX_LIAB",#N/A,FALSE,"CII-Q494.XLS";"LUX_INC",#N/A,FALSE,"CII-Q494.XLS";"LUXje",#N/A,FALSE,"CII-Q494.XLS"}</definedName>
    <definedName name="wrn.LUXCOS._5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1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2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1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2" hidden="1">{"mhpcash",#N/A,FALSE,"MHPNEWX";"mhpinc",#N/A,FALSE,"MHPNEWX";"mhptax",#N/A,FALSE,"MHPNEWX";"mhpbroad",#N/A,FALSE,"MHPNEWX";"mhpeduc",#N/A,FALSE,"MHPNEWX";"mhpfin",#N/A,FALSE,"MHPNEWX";"mhpinfo",#N/A,FALSE,"MHPNEWX"}</definedName>
    <definedName name="wrn.mhpall._3_3" hidden="1">{"mhpcash",#N/A,FALSE,"MHPNEWX";"mhpinc",#N/A,FALSE,"MHPNEWX";"mhptax",#N/A,FALSE,"MHPNEWX";"mhpbroad",#N/A,FALSE,"MHPNEWX";"mhpeduc",#N/A,FALSE,"MHPNEWX";"mhpfin",#N/A,FALSE,"MHPNEWX";"mhpinfo",#N/A,FALSE,"MHPNEWX"}</definedName>
    <definedName name="wrn.mhpall._4" hidden="1">{"mhpcash",#N/A,FALSE,"MHPNEWX";"mhpinc",#N/A,FALSE,"MHPNEWX";"mhptax",#N/A,FALSE,"MHPNEWX";"mhpbroad",#N/A,FALSE,"MHPNEWX";"mhpeduc",#N/A,FALSE,"MHPNEWX";"mhpfin",#N/A,FALSE,"MHPNEWX";"mhpinfo",#N/A,FALSE,"MHPNEWX"}</definedName>
    <definedName name="wrn.mhpall._5" hidden="1">{"mhpcash",#N/A,FALSE,"MHPNEWX";"mhpinc",#N/A,FALSE,"MHPNEWX";"mhptax",#N/A,FALSE,"MHPNEWX";"mhpbroad",#N/A,FALSE,"MHPNEWX";"mhpeduc",#N/A,FALSE,"MHPNEWX";"mhpfin",#N/A,FALSE,"MHPNEWX";"mhpinfo",#N/A,FALSE,"MHPNEWX"}</definedName>
    <definedName name="wrn.MLP_Arch.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1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2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1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2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3_3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4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LP_Arch._5" hidden="1">{"ArkSum",#N/A,FALSE,"Ark - Summary";"KnighHawk",#N/A,FALSE,"Knight Hawk";"BlackBeauty",#N/A,FALSE,"Black Beauty";"ResDev",#N/A,FALSE,"Resource Development";"Nally",#N/A,FALSE,"Nally &amp; Hamilton";"Booth",#N/A,FALSE,"Jim Booth";"Jacobe",#N/A,FALSE,"Jacobe";"MegLynn",#N/A,FALSE,"Meg Lynn";"Kingston",#N/A,FALSE,"Kingston Resources";"Chicopee",#N/A,FALSE,"Chicopee";"Arch",#N/A,FALSE,"Arch";"Rex Coal",#N/A,FALSE,"Rex Coal"}</definedName>
    <definedName name="wrn.MOBIL." hidden="1">{"quarter",#N/A,FALSE,"MOB"}</definedName>
    <definedName name="wrn.MOBIL._1" hidden="1">{"quarter",#N/A,FALSE,"MOB"}</definedName>
    <definedName name="wrn.MOBIL._1_1" hidden="1">{"quarter",#N/A,FALSE,"MOB"}</definedName>
    <definedName name="wrn.MOBIL._1_1_1" hidden="1">{"quarter",#N/A,FALSE,"MOB"}</definedName>
    <definedName name="wrn.MOBIL._1_1_2" hidden="1">{"quarter",#N/A,FALSE,"MOB"}</definedName>
    <definedName name="wrn.MOBIL._1_1_3" hidden="1">{"quarter",#N/A,FALSE,"MOB"}</definedName>
    <definedName name="wrn.MOBIL._1_2" hidden="1">{"quarter",#N/A,FALSE,"MOB"}</definedName>
    <definedName name="wrn.MOBIL._1_2_1" hidden="1">{"quarter",#N/A,FALSE,"MOB"}</definedName>
    <definedName name="wrn.MOBIL._1_2_2" hidden="1">{"quarter",#N/A,FALSE,"MOB"}</definedName>
    <definedName name="wrn.MOBIL._1_2_3" hidden="1">{"quarter",#N/A,FALSE,"MOB"}</definedName>
    <definedName name="wrn.MOBIL._1_3" hidden="1">{"quarter",#N/A,FALSE,"MOB"}</definedName>
    <definedName name="wrn.MOBIL._1_3_1" hidden="1">{"quarter",#N/A,FALSE,"MOB"}</definedName>
    <definedName name="wrn.MOBIL._1_3_2" hidden="1">{"quarter",#N/A,FALSE,"MOB"}</definedName>
    <definedName name="wrn.MOBIL._1_3_3" hidden="1">{"quarter",#N/A,FALSE,"MOB"}</definedName>
    <definedName name="wrn.MOBIL._1_4" hidden="1">{"quarter",#N/A,FALSE,"MOB"}</definedName>
    <definedName name="wrn.MOBIL._1_5" hidden="1">{"quarter",#N/A,FALSE,"MOB"}</definedName>
    <definedName name="wrn.MOBIL._2" hidden="1">{"quarter",#N/A,FALSE,"MOB"}</definedName>
    <definedName name="wrn.MOBIL._2_1" hidden="1">{"quarter",#N/A,FALSE,"MOB"}</definedName>
    <definedName name="wrn.MOBIL._2_2" hidden="1">{"quarter",#N/A,FALSE,"MOB"}</definedName>
    <definedName name="wrn.MOBIL._2_3" hidden="1">{"quarter",#N/A,FALSE,"MOB"}</definedName>
    <definedName name="wrn.MOBIL._3" hidden="1">{"quarter",#N/A,FALSE,"MOB"}</definedName>
    <definedName name="wrn.MOBIL._3_1" hidden="1">{"quarter",#N/A,FALSE,"MOB"}</definedName>
    <definedName name="wrn.MOBIL._3_2" hidden="1">{"quarter",#N/A,FALSE,"MOB"}</definedName>
    <definedName name="wrn.MOBIL._3_3" hidden="1">{"quarter",#N/A,FALSE,"MOB"}</definedName>
    <definedName name="wrn.MOBIL._4" hidden="1">{"quarter",#N/A,FALSE,"MOB"}</definedName>
    <definedName name="wrn.MOBIL._4_1" hidden="1">{"quarter",#N/A,FALSE,"MOB"}</definedName>
    <definedName name="wrn.MOBIL._4_2" hidden="1">{"quarter",#N/A,FALSE,"MOB"}</definedName>
    <definedName name="wrn.MOBIL._4_3" hidden="1">{"quarter",#N/A,FALSE,"MOB"}</definedName>
    <definedName name="wrn.MOBIL._5" hidden="1">{"quarter",#N/A,FALSE,"MOB"}</definedName>
    <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1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2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1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2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3_3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4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all._.pages._5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name="wrn.Model._.Detail.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1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2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3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1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2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4_3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._.Detail._5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1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2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3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nsell._4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urph._.Slides." hidden="1">{#N/A,#N/A,FALSE,"Corp Csh Flw";#N/A,#N/A,FALSE,"Corp BalSht"}</definedName>
    <definedName name="wrn.Murph._.Slides._1" hidden="1">{#N/A,#N/A,FALSE,"Corp Csh Flw";#N/A,#N/A,FALSE,"Corp BalSht"}</definedName>
    <definedName name="wrn.Murph._.Slides._1_1" hidden="1">{#N/A,#N/A,FALSE,"Corp Csh Flw";#N/A,#N/A,FALSE,"Corp BalSht"}</definedName>
    <definedName name="wrn.Murph._.Slides._1_2" hidden="1">{#N/A,#N/A,FALSE,"Corp Csh Flw";#N/A,#N/A,FALSE,"Corp BalSht"}</definedName>
    <definedName name="wrn.Murph._.Slides._1_3" hidden="1">{#N/A,#N/A,FALSE,"Corp Csh Flw";#N/A,#N/A,FALSE,"Corp BalSht"}</definedName>
    <definedName name="wrn.Murph._.Slides._2" hidden="1">{#N/A,#N/A,FALSE,"Corp Csh Flw";#N/A,#N/A,FALSE,"Corp BalSht"}</definedName>
    <definedName name="wrn.Murph._.Slides._2_1" hidden="1">{#N/A,#N/A,FALSE,"Corp Csh Flw";#N/A,#N/A,FALSE,"Corp BalSht"}</definedName>
    <definedName name="wrn.Murph._.Slides._2_2" hidden="1">{#N/A,#N/A,FALSE,"Corp Csh Flw";#N/A,#N/A,FALSE,"Corp BalSht"}</definedName>
    <definedName name="wrn.Murph._.Slides._2_3" hidden="1">{#N/A,#N/A,FALSE,"Corp Csh Flw";#N/A,#N/A,FALSE,"Corp BalSht"}</definedName>
    <definedName name="wrn.Murph._.Slides._3" hidden="1">{#N/A,#N/A,FALSE,"Corp Csh Flw";#N/A,#N/A,FALSE,"Corp BalSht"}</definedName>
    <definedName name="wrn.Murph._.Slides._3_1" hidden="1">{#N/A,#N/A,FALSE,"Corp Csh Flw";#N/A,#N/A,FALSE,"Corp BalSht"}</definedName>
    <definedName name="wrn.Murph._.Slides._3_2" hidden="1">{#N/A,#N/A,FALSE,"Corp Csh Flw";#N/A,#N/A,FALSE,"Corp BalSht"}</definedName>
    <definedName name="wrn.Murph._.Slides._3_3" hidden="1">{#N/A,#N/A,FALSE,"Corp Csh Flw";#N/A,#N/A,FALSE,"Corp BalSht"}</definedName>
    <definedName name="wrn.Murph._.Slides._4" hidden="1">{#N/A,#N/A,FALSE,"Corp Csh Flw";#N/A,#N/A,FALSE,"Corp BalSht"}</definedName>
    <definedName name="wrn.Murph._.Slides._5" hidden="1">{#N/A,#N/A,FALSE,"Corp Csh Flw";#N/A,#N/A,FALSE,"Corp BalSht"}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3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cf_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nytaann._1" hidden="1">{"nytacash",#N/A,FALSE,"GLOBEINC";"nytainc",#N/A,FALSE,"GLOBEINC";"nytanyt",#N/A,FALSE,"GLOBEINC";"nytareg",#N/A,FALSE,"GLOBEINC";"nytaglobe",#N/A,FALSE,"GLOBEINC";"nytapprttl",#N/A,FALSE,"GLOBEINC"}</definedName>
    <definedName name="wrn.nytaann._1_1" hidden="1">{"nytacash",#N/A,FALSE,"GLOBEINC";"nytainc",#N/A,FALSE,"GLOBEINC";"nytanyt",#N/A,FALSE,"GLOBEINC";"nytareg",#N/A,FALSE,"GLOBEINC";"nytaglobe",#N/A,FALSE,"GLOBEINC";"nytapprttl",#N/A,FALSE,"GLOBEINC"}</definedName>
    <definedName name="wrn.nytaann._1_2" hidden="1">{"nytacash",#N/A,FALSE,"GLOBEINC";"nytainc",#N/A,FALSE,"GLOBEINC";"nytanyt",#N/A,FALSE,"GLOBEINC";"nytareg",#N/A,FALSE,"GLOBEINC";"nytaglobe",#N/A,FALSE,"GLOBEINC";"nytapprttl",#N/A,FALSE,"GLOBEINC"}</definedName>
    <definedName name="wrn.nytaann._1_3" hidden="1">{"nytacash",#N/A,FALSE,"GLOBEINC";"nytainc",#N/A,FALSE,"GLOBEINC";"nytanyt",#N/A,FALSE,"GLOBEINC";"nytareg",#N/A,FALSE,"GLOBEINC";"nytaglobe",#N/A,FALSE,"GLOBEINC";"nytapprttl",#N/A,FALSE,"GLOBEINC"}</definedName>
    <definedName name="wrn.nytaann._2" hidden="1">{"nytacash",#N/A,FALSE,"GLOBEINC";"nytainc",#N/A,FALSE,"GLOBEINC";"nytanyt",#N/A,FALSE,"GLOBEINC";"nytareg",#N/A,FALSE,"GLOBEINC";"nytaglobe",#N/A,FALSE,"GLOBEINC";"nytapprttl",#N/A,FALSE,"GLOBEINC"}</definedName>
    <definedName name="wrn.nytaann._2_1" hidden="1">{"nytacash",#N/A,FALSE,"GLOBEINC";"nytainc",#N/A,FALSE,"GLOBEINC";"nytanyt",#N/A,FALSE,"GLOBEINC";"nytareg",#N/A,FALSE,"GLOBEINC";"nytaglobe",#N/A,FALSE,"GLOBEINC";"nytapprttl",#N/A,FALSE,"GLOBEINC"}</definedName>
    <definedName name="wrn.nytaann._2_2" hidden="1">{"nytacash",#N/A,FALSE,"GLOBEINC";"nytainc",#N/A,FALSE,"GLOBEINC";"nytanyt",#N/A,FALSE,"GLOBEINC";"nytareg",#N/A,FALSE,"GLOBEINC";"nytaglobe",#N/A,FALSE,"GLOBEINC";"nytapprttl",#N/A,FALSE,"GLOBEINC"}</definedName>
    <definedName name="wrn.nytaann._2_3" hidden="1">{"nytacash",#N/A,FALSE,"GLOBEINC";"nytainc",#N/A,FALSE,"GLOBEINC";"nytanyt",#N/A,FALSE,"GLOBEINC";"nytareg",#N/A,FALSE,"GLOBEINC";"nytaglobe",#N/A,FALSE,"GLOBEINC";"nytapprttl",#N/A,FALSE,"GLOBEINC"}</definedName>
    <definedName name="wrn.nytaann._3" hidden="1">{"nytacash",#N/A,FALSE,"GLOBEINC";"nytainc",#N/A,FALSE,"GLOBEINC";"nytanyt",#N/A,FALSE,"GLOBEINC";"nytareg",#N/A,FALSE,"GLOBEINC";"nytaglobe",#N/A,FALSE,"GLOBEINC";"nytapprttl",#N/A,FALSE,"GLOBEINC"}</definedName>
    <definedName name="wrn.nytaann._3_1" hidden="1">{"nytacash",#N/A,FALSE,"GLOBEINC";"nytainc",#N/A,FALSE,"GLOBEINC";"nytanyt",#N/A,FALSE,"GLOBEINC";"nytareg",#N/A,FALSE,"GLOBEINC";"nytaglobe",#N/A,FALSE,"GLOBEINC";"nytapprttl",#N/A,FALSE,"GLOBEINC"}</definedName>
    <definedName name="wrn.nytaann._3_2" hidden="1">{"nytacash",#N/A,FALSE,"GLOBEINC";"nytainc",#N/A,FALSE,"GLOBEINC";"nytanyt",#N/A,FALSE,"GLOBEINC";"nytareg",#N/A,FALSE,"GLOBEINC";"nytaglobe",#N/A,FALSE,"GLOBEINC";"nytapprttl",#N/A,FALSE,"GLOBEINC"}</definedName>
    <definedName name="wrn.nytaann._3_3" hidden="1">{"nytacash",#N/A,FALSE,"GLOBEINC";"nytainc",#N/A,FALSE,"GLOBEINC";"nytanyt",#N/A,FALSE,"GLOBEINC";"nytareg",#N/A,FALSE,"GLOBEINC";"nytaglobe",#N/A,FALSE,"GLOBEINC";"nytapprttl",#N/A,FALSE,"GLOBEINC"}</definedName>
    <definedName name="wrn.nytaann._4" hidden="1">{"nytacash",#N/A,FALSE,"GLOBEINC";"nytainc",#N/A,FALSE,"GLOBEINC";"nytanyt",#N/A,FALSE,"GLOBEINC";"nytareg",#N/A,FALSE,"GLOBEINC";"nytaglobe",#N/A,FALSE,"GLOBEINC";"nytapprttl",#N/A,FALSE,"GLOBEINC"}</definedName>
    <definedName name="wrn.nytaann._5" hidden="1">{"nytacash",#N/A,FALSE,"GLOBEINC";"nytainc",#N/A,FALSE,"GLOBEINC";"nytanyt",#N/A,FALSE,"GLOBEINC";"nytareg",#N/A,FALSE,"GLOBEINC";"nytaglobe",#N/A,FALSE,"GLOBEINC";"nytapprttl",#N/A,FALSE,"GLOBEINC"}</definedName>
    <definedName name="wrn.one." hidden="1">{"page1",#N/A,FALSE,"A";"page2",#N/A,FALSE,"A"}</definedName>
    <definedName name="wrn.one._1" hidden="1">{"page1",#N/A,FALSE,"A";"page2",#N/A,FALSE,"A"}</definedName>
    <definedName name="wrn.one._1_1" hidden="1">{"page1",#N/A,FALSE,"A";"page2",#N/A,FALSE,"A"}</definedName>
    <definedName name="wrn.one._1_2" hidden="1">{"page1",#N/A,FALSE,"A";"page2",#N/A,FALSE,"A"}</definedName>
    <definedName name="wrn.one._1_3" hidden="1">{"page1",#N/A,FALSE,"A";"page2",#N/A,FALSE,"A"}</definedName>
    <definedName name="wrn.one._2" hidden="1">{"page1",#N/A,FALSE,"A";"page2",#N/A,FALSE,"A"}</definedName>
    <definedName name="wrn.one._2_1" hidden="1">{"page1",#N/A,FALSE,"A";"page2",#N/A,FALSE,"A"}</definedName>
    <definedName name="wrn.one._2_2" hidden="1">{"page1",#N/A,FALSE,"A";"page2",#N/A,FALSE,"A"}</definedName>
    <definedName name="wrn.one._2_3" hidden="1">{"page1",#N/A,FALSE,"A";"page2",#N/A,FALSE,"A"}</definedName>
    <definedName name="wrn.one._3" hidden="1">{"page1",#N/A,FALSE,"A";"page2",#N/A,FALSE,"A"}</definedName>
    <definedName name="wrn.one._3_1" hidden="1">{"page1",#N/A,FALSE,"A";"page2",#N/A,FALSE,"A"}</definedName>
    <definedName name="wrn.one._3_2" hidden="1">{"page1",#N/A,FALSE,"A";"page2",#N/A,FALSE,"A"}</definedName>
    <definedName name="wrn.one._3_3" hidden="1">{"page1",#N/A,FALSE,"A";"page2",#N/A,FALSE,"A"}</definedName>
    <definedName name="wrn.one._4" hidden="1">{"page1",#N/A,FALSE,"A";"page2",#N/A,FALSE,"A"}</definedName>
    <definedName name="wrn.one._5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1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2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3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NTK._4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hase._.in._1" hidden="1">{"Phase in summary",#N/A,FALSE,"P&amp;L Phased"}</definedName>
    <definedName name="wrn.Phase._.in._1_1" hidden="1">{"Phase in summary",#N/A,FALSE,"P&amp;L Phased"}</definedName>
    <definedName name="wrn.Phase._.in._1_2" hidden="1">{"Phase in summary",#N/A,FALSE,"P&amp;L Phased"}</definedName>
    <definedName name="wrn.Phase._.in._1_3" hidden="1">{"Phase in summary",#N/A,FALSE,"P&amp;L Phased"}</definedName>
    <definedName name="wrn.Phase._.in._2" hidden="1">{"Phase in summary",#N/A,FALSE,"P&amp;L Phased"}</definedName>
    <definedName name="wrn.Phase._.in._2_1" hidden="1">{"Phase in summary",#N/A,FALSE,"P&amp;L Phased"}</definedName>
    <definedName name="wrn.Phase._.in._2_2" hidden="1">{"Phase in summary",#N/A,FALSE,"P&amp;L Phased"}</definedName>
    <definedName name="wrn.Phase._.in._2_3" hidden="1">{"Phase in summary",#N/A,FALSE,"P&amp;L Phased"}</definedName>
    <definedName name="wrn.Phase._.in._3" hidden="1">{"Phase in summary",#N/A,FALSE,"P&amp;L Phased"}</definedName>
    <definedName name="wrn.Phase._.in._3_1" hidden="1">{"Phase in summary",#N/A,FALSE,"P&amp;L Phased"}</definedName>
    <definedName name="wrn.Phase._.in._3_2" hidden="1">{"Phase in summary",#N/A,FALSE,"P&amp;L Phased"}</definedName>
    <definedName name="wrn.Phase._.in._3_3" hidden="1">{"Phase in summary",#N/A,FALSE,"P&amp;L Phased"}</definedName>
    <definedName name="wrn.Phase._.in._4" hidden="1">{"Phase in summary",#N/A,FALSE,"P&amp;L Phased"}</definedName>
    <definedName name="wrn.Phase._.in._5" hidden="1">{"Phase in summary",#N/A,FALSE,"P&amp;L Phased"}</definedName>
    <definedName name="wrn.PL._.and._.99._.forecast." hidden="1">{#N/A,#N/A,FALSE,"1999 forecast";#N/A,#N/A,FALSE,"Output"}</definedName>
    <definedName name="wrn.PL._.and._.99._.forecast._1" hidden="1">{#N/A,#N/A,FALSE,"1999 forecast";#N/A,#N/A,FALSE,"Output"}</definedName>
    <definedName name="wrn.PL._.and._.99._.forecast._1_1" hidden="1">{#N/A,#N/A,FALSE,"1999 forecast";#N/A,#N/A,FALSE,"Output"}</definedName>
    <definedName name="wrn.PL._.and._.99._.forecast._1_2" hidden="1">{#N/A,#N/A,FALSE,"1999 forecast";#N/A,#N/A,FALSE,"Output"}</definedName>
    <definedName name="wrn.PL._.and._.99._.forecast._1_3" hidden="1">{#N/A,#N/A,FALSE,"1999 forecast";#N/A,#N/A,FALSE,"Output"}</definedName>
    <definedName name="wrn.PL._.and._.99._.forecast._2" hidden="1">{#N/A,#N/A,FALSE,"1999 forecast";#N/A,#N/A,FALSE,"Output"}</definedName>
    <definedName name="wrn.PL._.and._.99._.forecast._2_1" hidden="1">{#N/A,#N/A,FALSE,"1999 forecast";#N/A,#N/A,FALSE,"Output"}</definedName>
    <definedName name="wrn.PL._.and._.99._.forecast._2_2" hidden="1">{#N/A,#N/A,FALSE,"1999 forecast";#N/A,#N/A,FALSE,"Output"}</definedName>
    <definedName name="wrn.PL._.and._.99._.forecast._2_3" hidden="1">{#N/A,#N/A,FALSE,"1999 forecast";#N/A,#N/A,FALSE,"Output"}</definedName>
    <definedName name="wrn.PL._.and._.99._.forecast._3" hidden="1">{#N/A,#N/A,FALSE,"1999 forecast";#N/A,#N/A,FALSE,"Output"}</definedName>
    <definedName name="wrn.PL._.and._.99._.forecast._3_1" hidden="1">{#N/A,#N/A,FALSE,"1999 forecast";#N/A,#N/A,FALSE,"Output"}</definedName>
    <definedName name="wrn.PL._.and._.99._.forecast._3_2" hidden="1">{#N/A,#N/A,FALSE,"1999 forecast";#N/A,#N/A,FALSE,"Output"}</definedName>
    <definedName name="wrn.PL._.and._.99._.forecast._3_3" hidden="1">{#N/A,#N/A,FALSE,"1999 forecast";#N/A,#N/A,FALSE,"Output"}</definedName>
    <definedName name="wrn.PL._.and._.99._.forecast._4" hidden="1">{#N/A,#N/A,FALSE,"1999 forecast";#N/A,#N/A,FALSE,"Output"}</definedName>
    <definedName name="wrn.PL._.and._.99._.forecast._5" hidden="1">{#N/A,#N/A,FALSE,"1999 forecast";#N/A,#N/A,FALSE,"Output"}</definedName>
    <definedName name="wrn.PL._.Detail." hidden="1">{#N/A,#N/A,FALSE,"P&amp;L Detail";#N/A,#N/A,FALSE,"P&amp;L Detail";#N/A,#N/A,FALSE,"P&amp;L Detail"}</definedName>
    <definedName name="wrn.PL._.Detail._1" hidden="1">{#N/A,#N/A,FALSE,"P&amp;L Detail";#N/A,#N/A,FALSE,"P&amp;L Detail";#N/A,#N/A,FALSE,"P&amp;L Detail"}</definedName>
    <definedName name="wrn.PL._.Detail._1_1" hidden="1">{#N/A,#N/A,FALSE,"P&amp;L Detail";#N/A,#N/A,FALSE,"P&amp;L Detail";#N/A,#N/A,FALSE,"P&amp;L Detail"}</definedName>
    <definedName name="wrn.PL._.Detail._1_2" hidden="1">{#N/A,#N/A,FALSE,"P&amp;L Detail";#N/A,#N/A,FALSE,"P&amp;L Detail";#N/A,#N/A,FALSE,"P&amp;L Detail"}</definedName>
    <definedName name="wrn.PL._.Detail._1_3" hidden="1">{#N/A,#N/A,FALSE,"P&amp;L Detail";#N/A,#N/A,FALSE,"P&amp;L Detail";#N/A,#N/A,FALSE,"P&amp;L Detail"}</definedName>
    <definedName name="wrn.PL._.Detail._2" hidden="1">{#N/A,#N/A,FALSE,"P&amp;L Detail";#N/A,#N/A,FALSE,"P&amp;L Detail";#N/A,#N/A,FALSE,"P&amp;L Detail"}</definedName>
    <definedName name="wrn.PL._.Detail._2_1" hidden="1">{#N/A,#N/A,FALSE,"P&amp;L Detail";#N/A,#N/A,FALSE,"P&amp;L Detail";#N/A,#N/A,FALSE,"P&amp;L Detail"}</definedName>
    <definedName name="wrn.PL._.Detail._2_2" hidden="1">{#N/A,#N/A,FALSE,"P&amp;L Detail";#N/A,#N/A,FALSE,"P&amp;L Detail";#N/A,#N/A,FALSE,"P&amp;L Detail"}</definedName>
    <definedName name="wrn.PL._.Detail._2_3" hidden="1">{#N/A,#N/A,FALSE,"P&amp;L Detail";#N/A,#N/A,FALSE,"P&amp;L Detail";#N/A,#N/A,FALSE,"P&amp;L Detail"}</definedName>
    <definedName name="wrn.PL._.Detail._3" hidden="1">{#N/A,#N/A,FALSE,"P&amp;L Detail";#N/A,#N/A,FALSE,"P&amp;L Detail";#N/A,#N/A,FALSE,"P&amp;L Detail"}</definedName>
    <definedName name="wrn.PL._.Detail._3_1" hidden="1">{#N/A,#N/A,FALSE,"P&amp;L Detail";#N/A,#N/A,FALSE,"P&amp;L Detail";#N/A,#N/A,FALSE,"P&amp;L Detail"}</definedName>
    <definedName name="wrn.PL._.Detail._3_2" hidden="1">{#N/A,#N/A,FALSE,"P&amp;L Detail";#N/A,#N/A,FALSE,"P&amp;L Detail";#N/A,#N/A,FALSE,"P&amp;L Detail"}</definedName>
    <definedName name="wrn.PL._.Detail._3_3" hidden="1">{#N/A,#N/A,FALSE,"P&amp;L Detail";#N/A,#N/A,FALSE,"P&amp;L Detail";#N/A,#N/A,FALSE,"P&amp;L Detail"}</definedName>
    <definedName name="wrn.PL._.Detail._4" hidden="1">{#N/A,#N/A,FALSE,"P&amp;L Detail";#N/A,#N/A,FALSE,"P&amp;L Detail";#N/A,#N/A,FALSE,"P&amp;L Detail"}</definedName>
    <definedName name="wrn.PL._.Detail._5" hidden="1">{#N/A,#N/A,FALSE,"P&amp;L Detail";#N/A,#N/A,FALSE,"P&amp;L Detail";#N/A,#N/A,FALSE,"P&amp;L Detail"}</definedName>
    <definedName name="wrn.Plan._.Format._.1B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B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1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2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1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2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3_3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4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an._.Format._.1C._5" hidden="1">{#N/A,"AMSTED CONSOLIDATED",FALSE,"AMSTED P&amp;L by DIV";#N/A,"ASF CONSOLIDATED",FALSE,"AMSTED P&amp;L by DIV";#N/A,"BAC CONSOLIDATED",FALSE,"AMSTED P&amp;L by DIV";#N/A,"BRENCO CONSOLIDATED",FALSE,"AMSTED P&amp;L by DIV";#N/A,"BN CONSOLIDATED",FALSE,"AMSTED P&amp;L by DIV";#N/A,"CONMET CONSOLIDATED",FALSE,"AMSTED P&amp;L by DIV";#N/A,"DC CONSOLIDATED",FALSE,"AMSTED P&amp;L by DIV";#N/A,"GPP CONSOLIDATED",FALSE,"AMSTED P&amp;L by DIV";#N/A,"GW CONSOLIDATED",FALSE,"AMSTED P&amp;L by DIV";#N/A,"MEANS CONSOLIDATED",FALSE,"AMSTED P&amp;L by DIV";#N/A,"LOCO CONSOLIDATED",FALSE,"AMSTED P&amp;L by DIV";#N/A,"AII CONSOLIDATED",FALSE,"AMSTED P&amp;L by DIV";#N/A,"VARLEN INC",FALSE,"AMSTED P&amp;L by DIV";#N/A,"AMSTED CORP",FALSE,"AMSTED P&amp;L by DIV";#N/A,"AMSTED ELIMS",FALSE,"AMSTED P&amp;L by DIV"}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1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2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3_3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4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2_5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1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2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3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1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2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4_3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5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1_2" hidden="1">{"cap_structure",#N/A,FALSE,"Graph-Mkt Cap";"price",#N/A,FALSE,"Graph-Price";"ebit",#N/A,FALSE,"Graph-EBITDA";"ebitda",#N/A,FALSE,"Graph-EBITDA"}</definedName>
    <definedName name="wrn.print._.graphs._1_3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graphs._2_1" hidden="1">{"cap_structure",#N/A,FALSE,"Graph-Mkt Cap";"price",#N/A,FALSE,"Graph-Price";"ebit",#N/A,FALSE,"Graph-EBITDA";"ebitda",#N/A,FALSE,"Graph-EBITDA"}</definedName>
    <definedName name="wrn.print._.graphs._2_2" hidden="1">{"cap_structure",#N/A,FALSE,"Graph-Mkt Cap";"price",#N/A,FALSE,"Graph-Price";"ebit",#N/A,FALSE,"Graph-EBITDA";"ebitda",#N/A,FALSE,"Graph-EBITDA"}</definedName>
    <definedName name="wrn.print._.graphs._2_3" hidden="1">{"cap_structure",#N/A,FALSE,"Graph-Mkt Cap";"price",#N/A,FALSE,"Graph-Price";"ebit",#N/A,FALSE,"Graph-EBITDA";"ebitda",#N/A,FALSE,"Graph-EBITDA"}</definedName>
    <definedName name="wrn.print._.graphs._3" hidden="1">{"cap_structure",#N/A,FALSE,"Graph-Mkt Cap";"price",#N/A,FALSE,"Graph-Price";"ebit",#N/A,FALSE,"Graph-EBITDA";"ebitda",#N/A,FALSE,"Graph-EBITDA"}</definedName>
    <definedName name="wrn.print._.graphs._3_1" hidden="1">{"cap_structure",#N/A,FALSE,"Graph-Mkt Cap";"price",#N/A,FALSE,"Graph-Price";"ebit",#N/A,FALSE,"Graph-EBITDA";"ebitda",#N/A,FALSE,"Graph-EBITDA"}</definedName>
    <definedName name="wrn.print._.graphs._3_2" hidden="1">{"cap_structure",#N/A,FALSE,"Graph-Mkt Cap";"price",#N/A,FALSE,"Graph-Price";"ebit",#N/A,FALSE,"Graph-EBITDA";"ebitda",#N/A,FALSE,"Graph-EBITDA"}</definedName>
    <definedName name="wrn.print._.graphs._3_3" hidden="1">{"cap_structure",#N/A,FALSE,"Graph-Mkt Cap";"price",#N/A,FALSE,"Graph-Price";"ebit",#N/A,FALSE,"Graph-EBITDA";"ebitda",#N/A,FALSE,"Graph-EBITDA"}</definedName>
    <definedName name="wrn.print._.graphs._4" hidden="1">{"cap_structure",#N/A,FALSE,"Graph-Mkt Cap";"price",#N/A,FALSE,"Graph-Price";"ebit",#N/A,FALSE,"Graph-EBITDA";"ebitda",#N/A,FALSE,"Graph-EBITDA"}</definedName>
    <definedName name="wrn.print._.graphs._5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ffshore._1" hidden="1">{"off_at",#N/A,FALSE,"Off AT POT";"off_bt",#N/A,FALSE,"Off POT"}</definedName>
    <definedName name="wrn.print._.offshore._1_1" hidden="1">{"off_at",#N/A,FALSE,"Off AT POT";"off_bt",#N/A,FALSE,"Off POT"}</definedName>
    <definedName name="wrn.print._.offshore._1_1_1" hidden="1">{"off_at",#N/A,FALSE,"Off AT POT";"off_bt",#N/A,FALSE,"Off POT"}</definedName>
    <definedName name="wrn.print._.offshore._1_1_2" hidden="1">{"off_at",#N/A,FALSE,"Off AT POT";"off_bt",#N/A,FALSE,"Off POT"}</definedName>
    <definedName name="wrn.print._.offshore._1_1_3" hidden="1">{"off_at",#N/A,FALSE,"Off AT POT";"off_bt",#N/A,FALSE,"Off POT"}</definedName>
    <definedName name="wrn.print._.offshore._1_2" hidden="1">{"off_at",#N/A,FALSE,"Off AT POT";"off_bt",#N/A,FALSE,"Off POT"}</definedName>
    <definedName name="wrn.print._.offshore._1_2_1" hidden="1">{"off_at",#N/A,FALSE,"Off AT POT";"off_bt",#N/A,FALSE,"Off POT"}</definedName>
    <definedName name="wrn.print._.offshore._1_2_2" hidden="1">{"off_at",#N/A,FALSE,"Off AT POT";"off_bt",#N/A,FALSE,"Off POT"}</definedName>
    <definedName name="wrn.print._.offshore._1_2_3" hidden="1">{"off_at",#N/A,FALSE,"Off AT POT";"off_bt",#N/A,FALSE,"Off POT"}</definedName>
    <definedName name="wrn.print._.offshore._1_3" hidden="1">{"off_at",#N/A,FALSE,"Off AT POT";"off_bt",#N/A,FALSE,"Off POT"}</definedName>
    <definedName name="wrn.print._.offshore._1_3_1" hidden="1">{"off_at",#N/A,FALSE,"Off AT POT";"off_bt",#N/A,FALSE,"Off POT"}</definedName>
    <definedName name="wrn.print._.offshore._1_3_2" hidden="1">{"off_at",#N/A,FALSE,"Off AT POT";"off_bt",#N/A,FALSE,"Off POT"}</definedName>
    <definedName name="wrn.print._.offshore._1_3_3" hidden="1">{"off_at",#N/A,FALSE,"Off AT POT";"off_bt",#N/A,FALSE,"Off POT"}</definedName>
    <definedName name="wrn.print._.offshore._1_4" hidden="1">{"off_at",#N/A,FALSE,"Off AT POT";"off_bt",#N/A,FALSE,"Off POT"}</definedName>
    <definedName name="wrn.print._.offshore._1_5" hidden="1">{"off_at",#N/A,FALSE,"Off AT POT";"off_bt",#N/A,FALSE,"Off POT"}</definedName>
    <definedName name="wrn.print._.offshore._2" hidden="1">{"off_at",#N/A,FALSE,"Off AT POT";"off_bt",#N/A,FALSE,"Off POT"}</definedName>
    <definedName name="wrn.print._.offshore._2_1" hidden="1">{"off_at",#N/A,FALSE,"Off AT POT";"off_bt",#N/A,FALSE,"Off POT"}</definedName>
    <definedName name="wrn.print._.offshore._2_2" hidden="1">{"off_at",#N/A,FALSE,"Off AT POT";"off_bt",#N/A,FALSE,"Off POT"}</definedName>
    <definedName name="wrn.print._.offshore._2_3" hidden="1">{"off_at",#N/A,FALSE,"Off AT POT";"off_bt",#N/A,FALSE,"Off POT"}</definedName>
    <definedName name="wrn.print._.offshore._3" hidden="1">{"off_at",#N/A,FALSE,"Off AT POT";"off_bt",#N/A,FALSE,"Off POT"}</definedName>
    <definedName name="wrn.print._.offshore._3_1" hidden="1">{"off_at",#N/A,FALSE,"Off AT POT";"off_bt",#N/A,FALSE,"Off POT"}</definedName>
    <definedName name="wrn.print._.offshore._3_2" hidden="1">{"off_at",#N/A,FALSE,"Off AT POT";"off_bt",#N/A,FALSE,"Off POT"}</definedName>
    <definedName name="wrn.print._.offshore._3_3" hidden="1">{"off_at",#N/A,FALSE,"Off AT POT";"off_bt",#N/A,FALSE,"Off POT"}</definedName>
    <definedName name="wrn.print._.offshore._4" hidden="1">{"off_at",#N/A,FALSE,"Off AT POT";"off_bt",#N/A,FALSE,"Off POT"}</definedName>
    <definedName name="wrn.print._.offshore._4_1" hidden="1">{"off_at",#N/A,FALSE,"Off AT POT";"off_bt",#N/A,FALSE,"Off POT"}</definedName>
    <definedName name="wrn.print._.offshore._4_2" hidden="1">{"off_at",#N/A,FALSE,"Off AT POT";"off_bt",#N/A,FALSE,"Off POT"}</definedName>
    <definedName name="wrn.print._.offshore._4_3" hidden="1">{"off_at",#N/A,FALSE,"Off AT POT";"off_bt",#N/A,FALSE,"Off POT"}</definedName>
    <definedName name="wrn.print._.offshore._5" hidden="1">{"off_at",#N/A,FALSE,"Off AT POT";"off_bt",#N/A,FALSE,"Off POT"}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1_2" hidden="1">{"inputs raw data",#N/A,TRUE,"INPUT"}</definedName>
    <definedName name="wrn.print._.raw._.data._.entry._1_3" hidden="1">{"inputs raw data",#N/A,TRUE,"INPUT"}</definedName>
    <definedName name="wrn.print._.raw._.data._.entry._2" hidden="1">{"inputs raw data",#N/A,TRUE,"INPUT"}</definedName>
    <definedName name="wrn.print._.raw._.data._.entry._2_1" hidden="1">{"inputs raw data",#N/A,TRUE,"INPUT"}</definedName>
    <definedName name="wrn.print._.raw._.data._.entry._2_2" hidden="1">{"inputs raw data",#N/A,TRUE,"INPUT"}</definedName>
    <definedName name="wrn.print._.raw._.data._.entry._2_3" hidden="1">{"inputs raw data",#N/A,TRUE,"INPUT"}</definedName>
    <definedName name="wrn.print._.raw._.data._.entry._3" hidden="1">{"inputs raw data",#N/A,TRUE,"INPUT"}</definedName>
    <definedName name="wrn.print._.raw._.data._.entry._3_1" hidden="1">{"inputs raw data",#N/A,TRUE,"INPUT"}</definedName>
    <definedName name="wrn.print._.raw._.data._.entry._3_2" hidden="1">{"inputs raw data",#N/A,TRUE,"INPUT"}</definedName>
    <definedName name="wrn.print._.raw._.data._.entry._3_3" hidden="1">{"inputs raw data",#N/A,TRUE,"INPUT"}</definedName>
    <definedName name="wrn.print._.raw._.data._.entry._4" hidden="1">{"inputs raw data",#N/A,TRUE,"INPUT"}</definedName>
    <definedName name="wrn.print._.raw._.data._.entry._5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1_2" hidden="1">{"summary1",#N/A,TRUE,"Comps";"summary2",#N/A,TRUE,"Comps";"summary3",#N/A,TRUE,"Comps"}</definedName>
    <definedName name="wrn.print._.summary._.sheets._1_3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summary._.sheets._2_1" hidden="1">{"summary1",#N/A,TRUE,"Comps";"summary2",#N/A,TRUE,"Comps";"summary3",#N/A,TRUE,"Comps"}</definedName>
    <definedName name="wrn.print._.summary._.sheets._2_2" hidden="1">{"summary1",#N/A,TRUE,"Comps";"summary2",#N/A,TRUE,"Comps";"summary3",#N/A,TRUE,"Comps"}</definedName>
    <definedName name="wrn.print._.summary._.sheets._2_3" hidden="1">{"summary1",#N/A,TRUE,"Comps";"summary2",#N/A,TRUE,"Comps";"summary3",#N/A,TRUE,"Comps"}</definedName>
    <definedName name="wrn.print._.summary._.sheets._3" hidden="1">{"summary1",#N/A,TRUE,"Comps";"summary2",#N/A,TRUE,"Comps";"summary3",#N/A,TRUE,"Comps"}</definedName>
    <definedName name="wrn.print._.summary._.sheets._3_1" hidden="1">{"summary1",#N/A,TRUE,"Comps";"summary2",#N/A,TRUE,"Comps";"summary3",#N/A,TRUE,"Comps"}</definedName>
    <definedName name="wrn.print._.summary._.sheets._3_2" hidden="1">{"summary1",#N/A,TRUE,"Comps";"summary2",#N/A,TRUE,"Comps";"summary3",#N/A,TRUE,"Comps"}</definedName>
    <definedName name="wrn.print._.summary._.sheets._3_3" hidden="1">{"summary1",#N/A,TRUE,"Comps";"summary2",#N/A,TRUE,"Comps";"summary3",#N/A,TRUE,"Comps"}</definedName>
    <definedName name="wrn.print._.summary._.sheets._4" hidden="1">{"summary1",#N/A,TRUE,"Comps";"summary2",#N/A,TRUE,"Comps";"summary3",#N/A,TRUE,"Comps"}</definedName>
    <definedName name="wrn.print._.summary._.sheets._5" hidden="1">{"summary1",#N/A,TRUE,"Comps";"summary2",#N/A,TRUE,"Comps";"summary3",#N/A,TRUE,"Comps"}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1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2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1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2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3_3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4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.whole._.report._5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.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1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2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1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2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3_3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4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._5" hidden="1">{#N/A,#N/A,FALSE,"INPUTS";#N/A,#N/A,FALSE,"CHG&amp;YLD";#N/A,#N/A,FALSE,"PRICES";#N/A,#N/A,FALSE,"PRCBASIS";#N/A,#N/A,FALSE,"OPERCOSTS";#N/A,#N/A,FALSE,"CAPITAL";#N/A,#N/A,FALSE,"ANPRICES";#N/A,#N/A,FALSE,"MARGINS";#N/A,#N/A,FALSE,"CASHFLOW"}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1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2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1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2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3_3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All._5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Buyer._1" hidden="1">{#N/A,"DR",FALSE,"increm pf";#N/A,"MAMSI",FALSE,"increm pf";#N/A,"MAXI",FALSE,"increm pf";#N/A,"PCAM",FALSE,"increm pf";#N/A,"PHSV",FALSE,"increm pf";#N/A,"SIE",FALSE,"increm pf"}</definedName>
    <definedName name="wrn.Print_Buyer._1_1" hidden="1">{#N/A,"DR",FALSE,"increm pf";#N/A,"MAMSI",FALSE,"increm pf";#N/A,"MAXI",FALSE,"increm pf";#N/A,"PCAM",FALSE,"increm pf";#N/A,"PHSV",FALSE,"increm pf";#N/A,"SIE",FALSE,"increm pf"}</definedName>
    <definedName name="wrn.Print_Buyer._1_1_1" hidden="1">{#N/A,"DR",FALSE,"increm pf";#N/A,"MAMSI",FALSE,"increm pf";#N/A,"MAXI",FALSE,"increm pf";#N/A,"PCAM",FALSE,"increm pf";#N/A,"PHSV",FALSE,"increm pf";#N/A,"SIE",FALSE,"increm pf"}</definedName>
    <definedName name="wrn.Print_Buyer._1_1_2" hidden="1">{#N/A,"DR",FALSE,"increm pf";#N/A,"MAMSI",FALSE,"increm pf";#N/A,"MAXI",FALSE,"increm pf";#N/A,"PCAM",FALSE,"increm pf";#N/A,"PHSV",FALSE,"increm pf";#N/A,"SIE",FALSE,"increm pf"}</definedName>
    <definedName name="wrn.Print_Buyer._1_1_3" hidden="1">{#N/A,"DR",FALSE,"increm pf";#N/A,"MAMSI",FALSE,"increm pf";#N/A,"MAXI",FALSE,"increm pf";#N/A,"PCAM",FALSE,"increm pf";#N/A,"PHSV",FALSE,"increm pf";#N/A,"SIE",FALSE,"increm pf"}</definedName>
    <definedName name="wrn.Print_Buyer._1_2" hidden="1">{#N/A,"DR",FALSE,"increm pf";#N/A,"MAMSI",FALSE,"increm pf";#N/A,"MAXI",FALSE,"increm pf";#N/A,"PCAM",FALSE,"increm pf";#N/A,"PHSV",FALSE,"increm pf";#N/A,"SIE",FALSE,"increm pf"}</definedName>
    <definedName name="wrn.Print_Buyer._1_2_1" hidden="1">{#N/A,"DR",FALSE,"increm pf";#N/A,"MAMSI",FALSE,"increm pf";#N/A,"MAXI",FALSE,"increm pf";#N/A,"PCAM",FALSE,"increm pf";#N/A,"PHSV",FALSE,"increm pf";#N/A,"SIE",FALSE,"increm pf"}</definedName>
    <definedName name="wrn.Print_Buyer._1_2_2" hidden="1">{#N/A,"DR",FALSE,"increm pf";#N/A,"MAMSI",FALSE,"increm pf";#N/A,"MAXI",FALSE,"increm pf";#N/A,"PCAM",FALSE,"increm pf";#N/A,"PHSV",FALSE,"increm pf";#N/A,"SIE",FALSE,"increm pf"}</definedName>
    <definedName name="wrn.Print_Buyer._1_2_3" hidden="1">{#N/A,"DR",FALSE,"increm pf";#N/A,"MAMSI",FALSE,"increm pf";#N/A,"MAXI",FALSE,"increm pf";#N/A,"PCAM",FALSE,"increm pf";#N/A,"PHSV",FALSE,"increm pf";#N/A,"SIE",FALSE,"increm pf"}</definedName>
    <definedName name="wrn.Print_Buyer._1_3" hidden="1">{#N/A,"DR",FALSE,"increm pf";#N/A,"MAMSI",FALSE,"increm pf";#N/A,"MAXI",FALSE,"increm pf";#N/A,"PCAM",FALSE,"increm pf";#N/A,"PHSV",FALSE,"increm pf";#N/A,"SIE",FALSE,"increm pf"}</definedName>
    <definedName name="wrn.Print_Buyer._1_3_1" hidden="1">{#N/A,"DR",FALSE,"increm pf";#N/A,"MAMSI",FALSE,"increm pf";#N/A,"MAXI",FALSE,"increm pf";#N/A,"PCAM",FALSE,"increm pf";#N/A,"PHSV",FALSE,"increm pf";#N/A,"SIE",FALSE,"increm pf"}</definedName>
    <definedName name="wrn.Print_Buyer._1_3_2" hidden="1">{#N/A,"DR",FALSE,"increm pf";#N/A,"MAMSI",FALSE,"increm pf";#N/A,"MAXI",FALSE,"increm pf";#N/A,"PCAM",FALSE,"increm pf";#N/A,"PHSV",FALSE,"increm pf";#N/A,"SIE",FALSE,"increm pf"}</definedName>
    <definedName name="wrn.Print_Buyer._1_3_3" hidden="1">{#N/A,"DR",FALSE,"increm pf";#N/A,"MAMSI",FALSE,"increm pf";#N/A,"MAXI",FALSE,"increm pf";#N/A,"PCAM",FALSE,"increm pf";#N/A,"PHSV",FALSE,"increm pf";#N/A,"SIE",FALSE,"increm pf"}</definedName>
    <definedName name="wrn.Print_Buyer._1_4" hidden="1">{#N/A,"DR",FALSE,"increm pf";#N/A,"MAMSI",FALSE,"increm pf";#N/A,"MAXI",FALSE,"increm pf";#N/A,"PCAM",FALSE,"increm pf";#N/A,"PHSV",FALSE,"increm pf";#N/A,"SIE",FALSE,"increm pf"}</definedName>
    <definedName name="wrn.Print_Buyer._1_5" hidden="1">{#N/A,"DR",FALSE,"increm pf";#N/A,"MAMSI",FALSE,"increm pf";#N/A,"MAXI",FALSE,"increm pf";#N/A,"PCAM",FALSE,"increm pf";#N/A,"PHSV",FALSE,"increm pf";#N/A,"SIE",FALSE,"increm pf"}</definedName>
    <definedName name="wrn.Print_Buyer._2" hidden="1">{#N/A,"DR",FALSE,"increm pf";#N/A,"MAMSI",FALSE,"increm pf";#N/A,"MAXI",FALSE,"increm pf";#N/A,"PCAM",FALSE,"increm pf";#N/A,"PHSV",FALSE,"increm pf";#N/A,"SIE",FALSE,"increm pf"}</definedName>
    <definedName name="wrn.Print_Buyer._2_1" hidden="1">{#N/A,"DR",FALSE,"increm pf";#N/A,"MAMSI",FALSE,"increm pf";#N/A,"MAXI",FALSE,"increm pf";#N/A,"PCAM",FALSE,"increm pf";#N/A,"PHSV",FALSE,"increm pf";#N/A,"SIE",FALSE,"increm pf"}</definedName>
    <definedName name="wrn.Print_Buyer._2_1_1" hidden="1">{#N/A,"DR",FALSE,"increm pf";#N/A,"MAMSI",FALSE,"increm pf";#N/A,"MAXI",FALSE,"increm pf";#N/A,"PCAM",FALSE,"increm pf";#N/A,"PHSV",FALSE,"increm pf";#N/A,"SIE",FALSE,"increm pf"}</definedName>
    <definedName name="wrn.Print_Buyer._2_1_2" hidden="1">{#N/A,"DR",FALSE,"increm pf";#N/A,"MAMSI",FALSE,"increm pf";#N/A,"MAXI",FALSE,"increm pf";#N/A,"PCAM",FALSE,"increm pf";#N/A,"PHSV",FALSE,"increm pf";#N/A,"SIE",FALSE,"increm pf"}</definedName>
    <definedName name="wrn.Print_Buyer._2_1_3" hidden="1">{#N/A,"DR",FALSE,"increm pf";#N/A,"MAMSI",FALSE,"increm pf";#N/A,"MAXI",FALSE,"increm pf";#N/A,"PCAM",FALSE,"increm pf";#N/A,"PHSV",FALSE,"increm pf";#N/A,"SIE",FALSE,"increm pf"}</definedName>
    <definedName name="wrn.Print_Buyer._2_2" hidden="1">{#N/A,"DR",FALSE,"increm pf";#N/A,"MAMSI",FALSE,"increm pf";#N/A,"MAXI",FALSE,"increm pf";#N/A,"PCAM",FALSE,"increm pf";#N/A,"PHSV",FALSE,"increm pf";#N/A,"SIE",FALSE,"increm pf"}</definedName>
    <definedName name="wrn.Print_Buyer._2_2_1" hidden="1">{#N/A,"DR",FALSE,"increm pf";#N/A,"MAMSI",FALSE,"increm pf";#N/A,"MAXI",FALSE,"increm pf";#N/A,"PCAM",FALSE,"increm pf";#N/A,"PHSV",FALSE,"increm pf";#N/A,"SIE",FALSE,"increm pf"}</definedName>
    <definedName name="wrn.Print_Buyer._2_2_2" hidden="1">{#N/A,"DR",FALSE,"increm pf";#N/A,"MAMSI",FALSE,"increm pf";#N/A,"MAXI",FALSE,"increm pf";#N/A,"PCAM",FALSE,"increm pf";#N/A,"PHSV",FALSE,"increm pf";#N/A,"SIE",FALSE,"increm pf"}</definedName>
    <definedName name="wrn.Print_Buyer._2_2_3" hidden="1">{#N/A,"DR",FALSE,"increm pf";#N/A,"MAMSI",FALSE,"increm pf";#N/A,"MAXI",FALSE,"increm pf";#N/A,"PCAM",FALSE,"increm pf";#N/A,"PHSV",FALSE,"increm pf";#N/A,"SIE",FALSE,"increm pf"}</definedName>
    <definedName name="wrn.Print_Buyer._2_3" hidden="1">{#N/A,"DR",FALSE,"increm pf";#N/A,"MAMSI",FALSE,"increm pf";#N/A,"MAXI",FALSE,"increm pf";#N/A,"PCAM",FALSE,"increm pf";#N/A,"PHSV",FALSE,"increm pf";#N/A,"SIE",FALSE,"increm pf"}</definedName>
    <definedName name="wrn.Print_Buyer._2_3_1" hidden="1">{#N/A,"DR",FALSE,"increm pf";#N/A,"MAMSI",FALSE,"increm pf";#N/A,"MAXI",FALSE,"increm pf";#N/A,"PCAM",FALSE,"increm pf";#N/A,"PHSV",FALSE,"increm pf";#N/A,"SIE",FALSE,"increm pf"}</definedName>
    <definedName name="wrn.Print_Buyer._2_3_2" hidden="1">{#N/A,"DR",FALSE,"increm pf";#N/A,"MAMSI",FALSE,"increm pf";#N/A,"MAXI",FALSE,"increm pf";#N/A,"PCAM",FALSE,"increm pf";#N/A,"PHSV",FALSE,"increm pf";#N/A,"SIE",FALSE,"increm pf"}</definedName>
    <definedName name="wrn.Print_Buyer._2_3_3" hidden="1">{#N/A,"DR",FALSE,"increm pf";#N/A,"MAMSI",FALSE,"increm pf";#N/A,"MAXI",FALSE,"increm pf";#N/A,"PCAM",FALSE,"increm pf";#N/A,"PHSV",FALSE,"increm pf";#N/A,"SIE",FALSE,"increm pf"}</definedName>
    <definedName name="wrn.Print_Buyer._2_4" hidden="1">{#N/A,"DR",FALSE,"increm pf";#N/A,"MAMSI",FALSE,"increm pf";#N/A,"MAXI",FALSE,"increm pf";#N/A,"PCAM",FALSE,"increm pf";#N/A,"PHSV",FALSE,"increm pf";#N/A,"SIE",FALSE,"increm pf"}</definedName>
    <definedName name="wrn.Print_Buyer._2_5" hidden="1">{#N/A,"DR",FALSE,"increm pf";#N/A,"MAMSI",FALSE,"increm pf";#N/A,"MAXI",FALSE,"increm pf";#N/A,"PCAM",FALSE,"increm pf";#N/A,"PHSV",FALSE,"increm pf";#N/A,"SIE",FALSE,"increm pf"}</definedName>
    <definedName name="wrn.Print_Buyer._3" hidden="1">{#N/A,"DR",FALSE,"increm pf";#N/A,"MAMSI",FALSE,"increm pf";#N/A,"MAXI",FALSE,"increm pf";#N/A,"PCAM",FALSE,"increm pf";#N/A,"PHSV",FALSE,"increm pf";#N/A,"SIE",FALSE,"increm pf"}</definedName>
    <definedName name="wrn.Print_Buyer._3_1" hidden="1">{#N/A,"DR",FALSE,"increm pf";#N/A,"MAMSI",FALSE,"increm pf";#N/A,"MAXI",FALSE,"increm pf";#N/A,"PCAM",FALSE,"increm pf";#N/A,"PHSV",FALSE,"increm pf";#N/A,"SIE",FALSE,"increm pf"}</definedName>
    <definedName name="wrn.Print_Buyer._3_2" hidden="1">{#N/A,"DR",FALSE,"increm pf";#N/A,"MAMSI",FALSE,"increm pf";#N/A,"MAXI",FALSE,"increm pf";#N/A,"PCAM",FALSE,"increm pf";#N/A,"PHSV",FALSE,"increm pf";#N/A,"SIE",FALSE,"increm pf"}</definedName>
    <definedName name="wrn.Print_Buyer._3_3" hidden="1">{#N/A,"DR",FALSE,"increm pf";#N/A,"MAMSI",FALSE,"increm pf";#N/A,"MAXI",FALSE,"increm pf";#N/A,"PCAM",FALSE,"increm pf";#N/A,"PHSV",FALSE,"increm pf";#N/A,"SIE",FALSE,"increm pf"}</definedName>
    <definedName name="wrn.Print_Buyer._4" hidden="1">{#N/A,"DR",FALSE,"increm pf";#N/A,"MAMSI",FALSE,"increm pf";#N/A,"MAXI",FALSE,"increm pf";#N/A,"PCAM",FALSE,"increm pf";#N/A,"PHSV",FALSE,"increm pf";#N/A,"SIE",FALSE,"increm pf"}</definedName>
    <definedName name="wrn.Print_Buyer._4_1" hidden="1">{#N/A,"DR",FALSE,"increm pf";#N/A,"MAMSI",FALSE,"increm pf";#N/A,"MAXI",FALSE,"increm pf";#N/A,"PCAM",FALSE,"increm pf";#N/A,"PHSV",FALSE,"increm pf";#N/A,"SIE",FALSE,"increm pf"}</definedName>
    <definedName name="wrn.Print_Buyer._4_2" hidden="1">{#N/A,"DR",FALSE,"increm pf";#N/A,"MAMSI",FALSE,"increm pf";#N/A,"MAXI",FALSE,"increm pf";#N/A,"PCAM",FALSE,"increm pf";#N/A,"PHSV",FALSE,"increm pf";#N/A,"SIE",FALSE,"increm pf"}</definedName>
    <definedName name="wrn.Print_Buyer._4_3" hidden="1">{#N/A,"DR",FALSE,"increm pf";#N/A,"MAMSI",FALSE,"increm pf";#N/A,"MAXI",FALSE,"increm pf";#N/A,"PCAM",FALSE,"increm pf";#N/A,"PHSV",FALSE,"increm pf";#N/A,"SIE",FALSE,"increm pf"}</definedName>
    <definedName name="wrn.Print_Buyer._5" hidden="1">{#N/A,"DR",FALSE,"increm pf";#N/A,"MAMSI",FALSE,"increm pf";#N/A,"MAXI",FALSE,"increm pf";#N/A,"PCAM",FALSE,"increm pf";#N/A,"PHSV",FALSE,"increm pf";#N/A,"SIE",FALSE,"increm pf"}</definedName>
    <definedName name="wrn.Print_Buyer._5_1" hidden="1">{#N/A,"DR",FALSE,"increm pf";#N/A,"MAMSI",FALSE,"increm pf";#N/A,"MAXI",FALSE,"increm pf";#N/A,"PCAM",FALSE,"increm pf";#N/A,"PHSV",FALSE,"increm pf";#N/A,"SIE",FALSE,"increm pf"}</definedName>
    <definedName name="wrn.Print_Buyer._5_2" hidden="1">{#N/A,"DR",FALSE,"increm pf";#N/A,"MAMSI",FALSE,"increm pf";#N/A,"MAXI",FALSE,"increm pf";#N/A,"PCAM",FALSE,"increm pf";#N/A,"PHSV",FALSE,"increm pf";#N/A,"SIE",FALSE,"increm pf"}</definedName>
    <definedName name="wrn.Print_Buyer._5_3" hidden="1">{#N/A,"DR",FALSE,"increm pf";#N/A,"MAMSI",FALSE,"increm pf";#N/A,"MAXI",FALSE,"increm pf";#N/A,"PCAM",FALSE,"increm pf";#N/A,"PHSV",FALSE,"increm pf";#N/A,"SIE",FALSE,"increm pf"}</definedName>
    <definedName name="wrn.Print_Index." hidden="1">{"Index",#N/A,FALSE,"Index"}</definedName>
    <definedName name="wrn.Print_Index._1" hidden="1">{"Index",#N/A,FALSE,"Index"}</definedName>
    <definedName name="wrn.Print_Index._1_1" hidden="1">{"Index",#N/A,FALSE,"Index"}</definedName>
    <definedName name="wrn.Print_Index._1_2" hidden="1">{"Index",#N/A,FALSE,"Index"}</definedName>
    <definedName name="wrn.Print_Index._1_3" hidden="1">{"Index",#N/A,FALSE,"Index"}</definedName>
    <definedName name="wrn.Print_Index._2" hidden="1">{"Index",#N/A,FALSE,"Index"}</definedName>
    <definedName name="wrn.Print_Index._2_1" hidden="1">{"Index",#N/A,FALSE,"Index"}</definedName>
    <definedName name="wrn.Print_Index._2_2" hidden="1">{"Index",#N/A,FALSE,"Index"}</definedName>
    <definedName name="wrn.Print_Index._2_3" hidden="1">{"Index",#N/A,FALSE,"Index"}</definedName>
    <definedName name="wrn.Print_Index._3" hidden="1">{"Index",#N/A,FALSE,"Index"}</definedName>
    <definedName name="wrn.Print_Index._3_1" hidden="1">{"Index",#N/A,FALSE,"Index"}</definedName>
    <definedName name="wrn.Print_Index._3_2" hidden="1">{"Index",#N/A,FALSE,"Index"}</definedName>
    <definedName name="wrn.Print_Index._3_3" hidden="1">{"Index",#N/A,FALSE,"Index"}</definedName>
    <definedName name="wrn.Print_Index._4" hidden="1">{"Index",#N/A,FALSE,"Index"}</definedName>
    <definedName name="wrn.Print_Index._5" hidden="1">{"Index",#N/A,FALSE,"Index"}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1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1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2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3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4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_5_3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2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4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1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2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1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2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3_3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5._5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1_1" hidden="1">{#N/A,#N/A,FALSE,"Op-BS";#N/A,#N/A,FALSE,"Assum";#N/A,#N/A,FALSE,"IS";#N/A,#N/A,FALSE,"Syn+Elim";#N/A,#N/A,FALSE,"BSCF";#N/A,#N/A,FALSE,"Blue_IS";#N/A,#N/A,FALSE,"Blue_BSCF";#N/A,#N/A,FALSE,"Ratings"}</definedName>
    <definedName name="wrn.printac._1_2" hidden="1">{#N/A,#N/A,FALSE,"Op-BS";#N/A,#N/A,FALSE,"Assum";#N/A,#N/A,FALSE,"IS";#N/A,#N/A,FALSE,"Syn+Elim";#N/A,#N/A,FALSE,"BSCF";#N/A,#N/A,FALSE,"Blue_IS";#N/A,#N/A,FALSE,"Blue_BSCF";#N/A,#N/A,FALSE,"Ratings"}</definedName>
    <definedName name="wrn.printac._1_3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c._2_1" hidden="1">{#N/A,#N/A,FALSE,"Op-BS";#N/A,#N/A,FALSE,"Assum";#N/A,#N/A,FALSE,"IS";#N/A,#N/A,FALSE,"Syn+Elim";#N/A,#N/A,FALSE,"BSCF";#N/A,#N/A,FALSE,"Blue_IS";#N/A,#N/A,FALSE,"Blue_BSCF";#N/A,#N/A,FALSE,"Ratings"}</definedName>
    <definedName name="wrn.printac._2_2" hidden="1">{#N/A,#N/A,FALSE,"Op-BS";#N/A,#N/A,FALSE,"Assum";#N/A,#N/A,FALSE,"IS";#N/A,#N/A,FALSE,"Syn+Elim";#N/A,#N/A,FALSE,"BSCF";#N/A,#N/A,FALSE,"Blue_IS";#N/A,#N/A,FALSE,"Blue_BSCF";#N/A,#N/A,FALSE,"Ratings"}</definedName>
    <definedName name="wrn.printac._2_3" hidden="1">{#N/A,#N/A,FALSE,"Op-BS";#N/A,#N/A,FALSE,"Assum";#N/A,#N/A,FALSE,"IS";#N/A,#N/A,FALSE,"Syn+Elim";#N/A,#N/A,FALSE,"BSCF";#N/A,#N/A,FALSE,"Blue_IS";#N/A,#N/A,FALSE,"Blue_BSCF";#N/A,#N/A,FALSE,"Ratings"}</definedName>
    <definedName name="wrn.printac._3" hidden="1">{#N/A,#N/A,FALSE,"Op-BS";#N/A,#N/A,FALSE,"Assum";#N/A,#N/A,FALSE,"IS";#N/A,#N/A,FALSE,"Syn+Elim";#N/A,#N/A,FALSE,"BSCF";#N/A,#N/A,FALSE,"Blue_IS";#N/A,#N/A,FALSE,"Blue_BSCF";#N/A,#N/A,FALSE,"Ratings"}</definedName>
    <definedName name="wrn.printac._3_1" hidden="1">{#N/A,#N/A,FALSE,"Op-BS";#N/A,#N/A,FALSE,"Assum";#N/A,#N/A,FALSE,"IS";#N/A,#N/A,FALSE,"Syn+Elim";#N/A,#N/A,FALSE,"BSCF";#N/A,#N/A,FALSE,"Blue_IS";#N/A,#N/A,FALSE,"Blue_BSCF";#N/A,#N/A,FALSE,"Ratings"}</definedName>
    <definedName name="wrn.printac._3_2" hidden="1">{#N/A,#N/A,FALSE,"Op-BS";#N/A,#N/A,FALSE,"Assum";#N/A,#N/A,FALSE,"IS";#N/A,#N/A,FALSE,"Syn+Elim";#N/A,#N/A,FALSE,"BSCF";#N/A,#N/A,FALSE,"Blue_IS";#N/A,#N/A,FALSE,"Blue_BSCF";#N/A,#N/A,FALSE,"Ratings"}</definedName>
    <definedName name="wrn.printac._3_3" hidden="1">{#N/A,#N/A,FALSE,"Op-BS";#N/A,#N/A,FALSE,"Assum";#N/A,#N/A,FALSE,"IS";#N/A,#N/A,FALSE,"Syn+Elim";#N/A,#N/A,FALSE,"BSCF";#N/A,#N/A,FALSE,"Blue_IS";#N/A,#N/A,FALSE,"Blue_BSCF";#N/A,#N/A,FALSE,"Ratings"}</definedName>
    <definedName name="wrn.printac._4" hidden="1">{#N/A,#N/A,FALSE,"Op-BS";#N/A,#N/A,FALSE,"Assum";#N/A,#N/A,FALSE,"IS";#N/A,#N/A,FALSE,"Syn+Elim";#N/A,#N/A,FALSE,"BSCF";#N/A,#N/A,FALSE,"Blue_IS";#N/A,#N/A,FALSE,"Blue_BSCF";#N/A,#N/A,FALSE,"Ratings"}</definedName>
    <definedName name="wrn.printac._5" hidden="1">{#N/A,#N/A,FALSE,"Op-BS";#N/A,#N/A,FALSE,"Assum";#N/A,#N/A,FALSE,"IS";#N/A,#N/A,FALSE,"Syn+Elim";#N/A,#N/A,FALSE,"BSCF";#N/A,#N/A,FALSE,"Blue_IS";#N/A,#N/A,FALSE,"Blue_BSCF";#N/A,#N/A,FALSE,"Ratings"}</definedName>
    <definedName name="wrn.printac.2" hidden="1">{#N/A,#N/A,FALSE,"Op-BS";#N/A,#N/A,FALSE,"Assum";#N/A,#N/A,FALSE,"IS";#N/A,#N/A,FALSE,"Syn+Elim";#N/A,#N/A,FALSE,"BSCF";#N/A,#N/A,FALSE,"Blue_IS";#N/A,#N/A,FALSE,"Blue_BSCF";#N/A,#N/A,FALSE,"Ratings"}</definedName>
    <definedName name="wrn.printac.2_1" hidden="1">{#N/A,#N/A,FALSE,"Op-BS";#N/A,#N/A,FALSE,"Assum";#N/A,#N/A,FALSE,"IS";#N/A,#N/A,FALSE,"Syn+Elim";#N/A,#N/A,FALSE,"BSCF";#N/A,#N/A,FALSE,"Blue_IS";#N/A,#N/A,FALSE,"Blue_BSCF";#N/A,#N/A,FALSE,"Ratings"}</definedName>
    <definedName name="wrn.printac.2_1_1" hidden="1">{#N/A,#N/A,FALSE,"Op-BS";#N/A,#N/A,FALSE,"Assum";#N/A,#N/A,FALSE,"IS";#N/A,#N/A,FALSE,"Syn+Elim";#N/A,#N/A,FALSE,"BSCF";#N/A,#N/A,FALSE,"Blue_IS";#N/A,#N/A,FALSE,"Blue_BSCF";#N/A,#N/A,FALSE,"Ratings"}</definedName>
    <definedName name="wrn.printac.2_1_2" hidden="1">{#N/A,#N/A,FALSE,"Op-BS";#N/A,#N/A,FALSE,"Assum";#N/A,#N/A,FALSE,"IS";#N/A,#N/A,FALSE,"Syn+Elim";#N/A,#N/A,FALSE,"BSCF";#N/A,#N/A,FALSE,"Blue_IS";#N/A,#N/A,FALSE,"Blue_BSCF";#N/A,#N/A,FALSE,"Ratings"}</definedName>
    <definedName name="wrn.printac.2_1_3" hidden="1">{#N/A,#N/A,FALSE,"Op-BS";#N/A,#N/A,FALSE,"Assum";#N/A,#N/A,FALSE,"IS";#N/A,#N/A,FALSE,"Syn+Elim";#N/A,#N/A,FALSE,"BSCF";#N/A,#N/A,FALSE,"Blue_IS";#N/A,#N/A,FALSE,"Blue_BSCF";#N/A,#N/A,FALSE,"Ratings"}</definedName>
    <definedName name="wrn.printac.2_2" hidden="1">{#N/A,#N/A,FALSE,"Op-BS";#N/A,#N/A,FALSE,"Assum";#N/A,#N/A,FALSE,"IS";#N/A,#N/A,FALSE,"Syn+Elim";#N/A,#N/A,FALSE,"BSCF";#N/A,#N/A,FALSE,"Blue_IS";#N/A,#N/A,FALSE,"Blue_BSCF";#N/A,#N/A,FALSE,"Ratings"}</definedName>
    <definedName name="wrn.printac.2_2_1" hidden="1">{#N/A,#N/A,FALSE,"Op-BS";#N/A,#N/A,FALSE,"Assum";#N/A,#N/A,FALSE,"IS";#N/A,#N/A,FALSE,"Syn+Elim";#N/A,#N/A,FALSE,"BSCF";#N/A,#N/A,FALSE,"Blue_IS";#N/A,#N/A,FALSE,"Blue_BSCF";#N/A,#N/A,FALSE,"Ratings"}</definedName>
    <definedName name="wrn.printac.2_2_2" hidden="1">{#N/A,#N/A,FALSE,"Op-BS";#N/A,#N/A,FALSE,"Assum";#N/A,#N/A,FALSE,"IS";#N/A,#N/A,FALSE,"Syn+Elim";#N/A,#N/A,FALSE,"BSCF";#N/A,#N/A,FALSE,"Blue_IS";#N/A,#N/A,FALSE,"Blue_BSCF";#N/A,#N/A,FALSE,"Ratings"}</definedName>
    <definedName name="wrn.printac.2_2_3" hidden="1">{#N/A,#N/A,FALSE,"Op-BS";#N/A,#N/A,FALSE,"Assum";#N/A,#N/A,FALSE,"IS";#N/A,#N/A,FALSE,"Syn+Elim";#N/A,#N/A,FALSE,"BSCF";#N/A,#N/A,FALSE,"Blue_IS";#N/A,#N/A,FALSE,"Blue_BSCF";#N/A,#N/A,FALSE,"Ratings"}</definedName>
    <definedName name="wrn.printac.2_3" hidden="1">{#N/A,#N/A,FALSE,"Op-BS";#N/A,#N/A,FALSE,"Assum";#N/A,#N/A,FALSE,"IS";#N/A,#N/A,FALSE,"Syn+Elim";#N/A,#N/A,FALSE,"BSCF";#N/A,#N/A,FALSE,"Blue_IS";#N/A,#N/A,FALSE,"Blue_BSCF";#N/A,#N/A,FALSE,"Ratings"}</definedName>
    <definedName name="wrn.printac.2_3_1" hidden="1">{#N/A,#N/A,FALSE,"Op-BS";#N/A,#N/A,FALSE,"Assum";#N/A,#N/A,FALSE,"IS";#N/A,#N/A,FALSE,"Syn+Elim";#N/A,#N/A,FALSE,"BSCF";#N/A,#N/A,FALSE,"Blue_IS";#N/A,#N/A,FALSE,"Blue_BSCF";#N/A,#N/A,FALSE,"Ratings"}</definedName>
    <definedName name="wrn.printac.2_3_2" hidden="1">{#N/A,#N/A,FALSE,"Op-BS";#N/A,#N/A,FALSE,"Assum";#N/A,#N/A,FALSE,"IS";#N/A,#N/A,FALSE,"Syn+Elim";#N/A,#N/A,FALSE,"BSCF";#N/A,#N/A,FALSE,"Blue_IS";#N/A,#N/A,FALSE,"Blue_BSCF";#N/A,#N/A,FALSE,"Ratings"}</definedName>
    <definedName name="wrn.printac.2_3_3" hidden="1">{#N/A,#N/A,FALSE,"Op-BS";#N/A,#N/A,FALSE,"Assum";#N/A,#N/A,FALSE,"IS";#N/A,#N/A,FALSE,"Syn+Elim";#N/A,#N/A,FALSE,"BSCF";#N/A,#N/A,FALSE,"Blue_IS";#N/A,#N/A,FALSE,"Blue_BSCF";#N/A,#N/A,FALSE,"Ratings"}</definedName>
    <definedName name="wrn.printac.2_4" hidden="1">{#N/A,#N/A,FALSE,"Op-BS";#N/A,#N/A,FALSE,"Assum";#N/A,#N/A,FALSE,"IS";#N/A,#N/A,FALSE,"Syn+Elim";#N/A,#N/A,FALSE,"BSCF";#N/A,#N/A,FALSE,"Blue_IS";#N/A,#N/A,FALSE,"Blue_BSCF";#N/A,#N/A,FALSE,"Ratings"}</definedName>
    <definedName name="wrn.printac.2_5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out." hidden="1">{"page1",#N/A,FALSE,"Casual RLE";"page2",#N/A,FALSE,"Casual RLE"}</definedName>
    <definedName name="wrn.Printout._1" hidden="1">{"page1",#N/A,FALSE,"Casual RLE";"page2",#N/A,FALSE,"Casual RLE"}</definedName>
    <definedName name="wrn.Printout._2" hidden="1">{"page1",#N/A,FALSE,"Casual RLE";"page2",#N/A,FALSE,"Casual RLE"}</definedName>
    <definedName name="wrn.Printout._3" hidden="1">{"page1",#N/A,FALSE,"Casual RLE";"page2",#N/A,FALSE,"Casual RLE"}</definedName>
    <definedName name="wrn.Printout._4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qtr._1" hidden="1">{"nytasecond",#N/A,FALSE,"NYTQTRS";"nytafirst",#N/A,FALSE,"NYTQTRS";"nytathird",#N/A,FALSE,"NYTQTRS";"nytafourth",#N/A,FALSE,"NYTQTRS";"nytafull",#N/A,FALSE,"NYTQTRS"}</definedName>
    <definedName name="wrn.printqtr._1_1" hidden="1">{"nytasecond",#N/A,FALSE,"NYTQTRS";"nytafirst",#N/A,FALSE,"NYTQTRS";"nytathird",#N/A,FALSE,"NYTQTRS";"nytafourth",#N/A,FALSE,"NYTQTRS";"nytafull",#N/A,FALSE,"NYTQTRS"}</definedName>
    <definedName name="wrn.printqtr._1_2" hidden="1">{"nytasecond",#N/A,FALSE,"NYTQTRS";"nytafirst",#N/A,FALSE,"NYTQTRS";"nytathird",#N/A,FALSE,"NYTQTRS";"nytafourth",#N/A,FALSE,"NYTQTRS";"nytafull",#N/A,FALSE,"NYTQTRS"}</definedName>
    <definedName name="wrn.printqtr._1_3" hidden="1">{"nytasecond",#N/A,FALSE,"NYTQTRS";"nytafirst",#N/A,FALSE,"NYTQTRS";"nytathird",#N/A,FALSE,"NYTQTRS";"nytafourth",#N/A,FALSE,"NYTQTRS";"nytafull",#N/A,FALSE,"NYTQTRS"}</definedName>
    <definedName name="wrn.printqtr._2" hidden="1">{"nytasecond",#N/A,FALSE,"NYTQTRS";"nytafirst",#N/A,FALSE,"NYTQTRS";"nytathird",#N/A,FALSE,"NYTQTRS";"nytafourth",#N/A,FALSE,"NYTQTRS";"nytafull",#N/A,FALSE,"NYTQTRS"}</definedName>
    <definedName name="wrn.printqtr._2_1" hidden="1">{"nytasecond",#N/A,FALSE,"NYTQTRS";"nytafirst",#N/A,FALSE,"NYTQTRS";"nytathird",#N/A,FALSE,"NYTQTRS";"nytafourth",#N/A,FALSE,"NYTQTRS";"nytafull",#N/A,FALSE,"NYTQTRS"}</definedName>
    <definedName name="wrn.printqtr._2_2" hidden="1">{"nytasecond",#N/A,FALSE,"NYTQTRS";"nytafirst",#N/A,FALSE,"NYTQTRS";"nytathird",#N/A,FALSE,"NYTQTRS";"nytafourth",#N/A,FALSE,"NYTQTRS";"nytafull",#N/A,FALSE,"NYTQTRS"}</definedName>
    <definedName name="wrn.printqtr._2_3" hidden="1">{"nytasecond",#N/A,FALSE,"NYTQTRS";"nytafirst",#N/A,FALSE,"NYTQTRS";"nytathird",#N/A,FALSE,"NYTQTRS";"nytafourth",#N/A,FALSE,"NYTQTRS";"nytafull",#N/A,FALSE,"NYTQTRS"}</definedName>
    <definedName name="wrn.printqtr._3" hidden="1">{"nytasecond",#N/A,FALSE,"NYTQTRS";"nytafirst",#N/A,FALSE,"NYTQTRS";"nytathird",#N/A,FALSE,"NYTQTRS";"nytafourth",#N/A,FALSE,"NYTQTRS";"nytafull",#N/A,FALSE,"NYTQTRS"}</definedName>
    <definedName name="wrn.printqtr._3_1" hidden="1">{"nytasecond",#N/A,FALSE,"NYTQTRS";"nytafirst",#N/A,FALSE,"NYTQTRS";"nytathird",#N/A,FALSE,"NYTQTRS";"nytafourth",#N/A,FALSE,"NYTQTRS";"nytafull",#N/A,FALSE,"NYTQTRS"}</definedName>
    <definedName name="wrn.printqtr._3_2" hidden="1">{"nytasecond",#N/A,FALSE,"NYTQTRS";"nytafirst",#N/A,FALSE,"NYTQTRS";"nytathird",#N/A,FALSE,"NYTQTRS";"nytafourth",#N/A,FALSE,"NYTQTRS";"nytafull",#N/A,FALSE,"NYTQTRS"}</definedName>
    <definedName name="wrn.printqtr._3_3" hidden="1">{"nytasecond",#N/A,FALSE,"NYTQTRS";"nytafirst",#N/A,FALSE,"NYTQTRS";"nytathird",#N/A,FALSE,"NYTQTRS";"nytafourth",#N/A,FALSE,"NYTQTRS";"nytafull",#N/A,FALSE,"NYTQTRS"}</definedName>
    <definedName name="wrn.printqtr._4" hidden="1">{"nytasecond",#N/A,FALSE,"NYTQTRS";"nytafirst",#N/A,FALSE,"NYTQTRS";"nytathird",#N/A,FALSE,"NYTQTRS";"nytafourth",#N/A,FALSE,"NYTQTRS";"nytafull",#N/A,FALSE,"NYTQTRS"}</definedName>
    <definedName name="wrn.printqtr._5" hidden="1">{"nytasecond",#N/A,FALSE,"NYTQTRS";"nytafirst",#N/A,FALSE,"NYTQTRS";"nytathird",#N/A,FALSE,"NYTQTRS";"nytafourth",#N/A,FALSE,"NYTQTRS";"nytafull",#N/A,FALSE,"NYTQTRS"}</definedName>
    <definedName name="wrn.Pro._.forma._.financial._.statements.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1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2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3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1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2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4_3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._.forma._.financial._.statements._5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duzione." hidden="1">{#N/A,#N/A,FALSE,"Produzione 1";#N/A,#N/A,FALSE,"Rettifica 1";#N/A,#N/A,FALSE,"Produzione 2";#N/A,#N/A,FALSE,"Rettifica 2";#N/A,#N/A,FALSE,"Produzione 3"}</definedName>
    <definedName name="wrn.Produzione._1" hidden="1">{#N/A,#N/A,FALSE,"Produzione 1";#N/A,#N/A,FALSE,"Rettifica 1";#N/A,#N/A,FALSE,"Produzione 2";#N/A,#N/A,FALSE,"Rettifica 2";#N/A,#N/A,FALSE,"Produzione 3"}</definedName>
    <definedName name="wrn.Produzione._1_1" hidden="1">{#N/A,#N/A,FALSE,"Produzione 1";#N/A,#N/A,FALSE,"Rettifica 1";#N/A,#N/A,FALSE,"Produzione 2";#N/A,#N/A,FALSE,"Rettifica 2";#N/A,#N/A,FALSE,"Produzione 3"}</definedName>
    <definedName name="wrn.Produzione._1_2" hidden="1">{#N/A,#N/A,FALSE,"Produzione 1";#N/A,#N/A,FALSE,"Rettifica 1";#N/A,#N/A,FALSE,"Produzione 2";#N/A,#N/A,FALSE,"Rettifica 2";#N/A,#N/A,FALSE,"Produzione 3"}</definedName>
    <definedName name="wrn.Produzione._1_3" hidden="1">{#N/A,#N/A,FALSE,"Produzione 1";#N/A,#N/A,FALSE,"Rettifica 1";#N/A,#N/A,FALSE,"Produzione 2";#N/A,#N/A,FALSE,"Rettifica 2";#N/A,#N/A,FALSE,"Produzione 3"}</definedName>
    <definedName name="wrn.Produzione._2" hidden="1">{#N/A,#N/A,FALSE,"Produzione 1";#N/A,#N/A,FALSE,"Rettifica 1";#N/A,#N/A,FALSE,"Produzione 2";#N/A,#N/A,FALSE,"Rettifica 2";#N/A,#N/A,FALSE,"Produzione 3"}</definedName>
    <definedName name="wrn.Produzione._2_1" hidden="1">{#N/A,#N/A,FALSE,"Produzione 1";#N/A,#N/A,FALSE,"Rettifica 1";#N/A,#N/A,FALSE,"Produzione 2";#N/A,#N/A,FALSE,"Rettifica 2";#N/A,#N/A,FALSE,"Produzione 3"}</definedName>
    <definedName name="wrn.Produzione._2_2" hidden="1">{#N/A,#N/A,FALSE,"Produzione 1";#N/A,#N/A,FALSE,"Rettifica 1";#N/A,#N/A,FALSE,"Produzione 2";#N/A,#N/A,FALSE,"Rettifica 2";#N/A,#N/A,FALSE,"Produzione 3"}</definedName>
    <definedName name="wrn.Produzione._2_3" hidden="1">{#N/A,#N/A,FALSE,"Produzione 1";#N/A,#N/A,FALSE,"Rettifica 1";#N/A,#N/A,FALSE,"Produzione 2";#N/A,#N/A,FALSE,"Rettifica 2";#N/A,#N/A,FALSE,"Produzione 3"}</definedName>
    <definedName name="wrn.Produzione._3" hidden="1">{#N/A,#N/A,FALSE,"Produzione 1";#N/A,#N/A,FALSE,"Rettifica 1";#N/A,#N/A,FALSE,"Produzione 2";#N/A,#N/A,FALSE,"Rettifica 2";#N/A,#N/A,FALSE,"Produzione 3"}</definedName>
    <definedName name="wrn.Produzione._3_1" hidden="1">{#N/A,#N/A,FALSE,"Produzione 1";#N/A,#N/A,FALSE,"Rettifica 1";#N/A,#N/A,FALSE,"Produzione 2";#N/A,#N/A,FALSE,"Rettifica 2";#N/A,#N/A,FALSE,"Produzione 3"}</definedName>
    <definedName name="wrn.Produzione._3_2" hidden="1">{#N/A,#N/A,FALSE,"Produzione 1";#N/A,#N/A,FALSE,"Rettifica 1";#N/A,#N/A,FALSE,"Produzione 2";#N/A,#N/A,FALSE,"Rettifica 2";#N/A,#N/A,FALSE,"Produzione 3"}</definedName>
    <definedName name="wrn.Produzione._3_3" hidden="1">{#N/A,#N/A,FALSE,"Produzione 1";#N/A,#N/A,FALSE,"Rettifica 1";#N/A,#N/A,FALSE,"Produzione 2";#N/A,#N/A,FALSE,"Rettifica 2";#N/A,#N/A,FALSE,"Produzione 3"}</definedName>
    <definedName name="wrn.Produzione._4" hidden="1">{#N/A,#N/A,FALSE,"Produzione 1";#N/A,#N/A,FALSE,"Rettifica 1";#N/A,#N/A,FALSE,"Produzione 2";#N/A,#N/A,FALSE,"Rettifica 2";#N/A,#N/A,FALSE,"Produzione 3"}</definedName>
    <definedName name="wrn.Produzione._5" hidden="1">{#N/A,#N/A,FALSE,"Produzione 1";#N/A,#N/A,FALSE,"Rettifica 1";#N/A,#N/A,FALSE,"Produzione 2";#N/A,#N/A,FALSE,"Rettifica 2";#N/A,#N/A,FALSE,"Produzione 3"}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1_1" hidden="1">{"Pulp Production",#N/A,FALSE,"Pulp";"Pulp Earnings",#N/A,FALSE,"Pulp"}</definedName>
    <definedName name="wrn.Pulp._1_1_2" hidden="1">{"Pulp Production",#N/A,FALSE,"Pulp";"Pulp Earnings",#N/A,FALSE,"Pulp"}</definedName>
    <definedName name="wrn.Pulp._1_1_3" hidden="1">{"Pulp Production",#N/A,FALSE,"Pulp";"Pulp Earnings",#N/A,FALSE,"Pulp"}</definedName>
    <definedName name="wrn.Pulp._1_2" hidden="1">{"Pulp Production",#N/A,FALSE,"Pulp";"Pulp Earnings",#N/A,FALSE,"Pulp"}</definedName>
    <definedName name="wrn.Pulp._1_2_1" hidden="1">{"Pulp Production",#N/A,FALSE,"Pulp";"Pulp Earnings",#N/A,FALSE,"Pulp"}</definedName>
    <definedName name="wrn.Pulp._1_2_2" hidden="1">{"Pulp Production",#N/A,FALSE,"Pulp";"Pulp Earnings",#N/A,FALSE,"Pulp"}</definedName>
    <definedName name="wrn.Pulp._1_2_3" hidden="1">{"Pulp Production",#N/A,FALSE,"Pulp";"Pulp Earnings",#N/A,FALSE,"Pulp"}</definedName>
    <definedName name="wrn.Pulp._1_3" hidden="1">{"Pulp Production",#N/A,FALSE,"Pulp";"Pulp Earnings",#N/A,FALSE,"Pulp"}</definedName>
    <definedName name="wrn.Pulp._1_3_1" hidden="1">{"Pulp Production",#N/A,FALSE,"Pulp";"Pulp Earnings",#N/A,FALSE,"Pulp"}</definedName>
    <definedName name="wrn.Pulp._1_3_2" hidden="1">{"Pulp Production",#N/A,FALSE,"Pulp";"Pulp Earnings",#N/A,FALSE,"Pulp"}</definedName>
    <definedName name="wrn.Pulp._1_3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1_1" hidden="1">{"Pulp Production",#N/A,FALSE,"Pulp";"Pulp Earnings",#N/A,FALSE,"Pulp"}</definedName>
    <definedName name="wrn.Pulp._2_1_2" hidden="1">{"Pulp Production",#N/A,FALSE,"Pulp";"Pulp Earnings",#N/A,FALSE,"Pulp"}</definedName>
    <definedName name="wrn.Pulp._2_1_3" hidden="1">{"Pulp Production",#N/A,FALSE,"Pulp";"Pulp Earnings",#N/A,FALSE,"Pulp"}</definedName>
    <definedName name="wrn.Pulp._2_2" hidden="1">{"Pulp Production",#N/A,FALSE,"Pulp";"Pulp Earnings",#N/A,FALSE,"Pulp"}</definedName>
    <definedName name="wrn.Pulp._2_2_1" hidden="1">{"Pulp Production",#N/A,FALSE,"Pulp";"Pulp Earnings",#N/A,FALSE,"Pulp"}</definedName>
    <definedName name="wrn.Pulp._2_2_2" hidden="1">{"Pulp Production",#N/A,FALSE,"Pulp";"Pulp Earnings",#N/A,FALSE,"Pulp"}</definedName>
    <definedName name="wrn.Pulp._2_2_3" hidden="1">{"Pulp Production",#N/A,FALSE,"Pulp";"Pulp Earnings",#N/A,FALSE,"Pulp"}</definedName>
    <definedName name="wrn.Pulp._2_3" hidden="1">{"Pulp Production",#N/A,FALSE,"Pulp";"Pulp Earnings",#N/A,FALSE,"Pulp"}</definedName>
    <definedName name="wrn.Pulp._2_3_1" hidden="1">{"Pulp Production",#N/A,FALSE,"Pulp";"Pulp Earnings",#N/A,FALSE,"Pulp"}</definedName>
    <definedName name="wrn.Pulp._2_3_2" hidden="1">{"Pulp Production",#N/A,FALSE,"Pulp";"Pulp Earnings",#N/A,FALSE,"Pulp"}</definedName>
    <definedName name="wrn.Pulp._2_3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4" hidden="1">{"Pulp Production",#N/A,FALSE,"Pulp";"Pulp Earnings",#N/A,FALSE,"Pulp"}</definedName>
    <definedName name="wrn.Pulp.2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4" hidden="1">{"Pulp Production",#N/A,FALSE,"Pulp";"Pulp Earnings",#N/A,FALSE,"Pulp"}</definedName>
    <definedName name="wrn.Pulp.3_5" hidden="1">{"Pulp Production",#N/A,FALSE,"Pulp";"Pulp Earnings",#N/A,FALSE,"Pulp"}</definedName>
    <definedName name="wrn.Q_Statistics_NME." hidden="1">{"Q_Statistics_NME",#N/A,FALSE,"NME"}</definedName>
    <definedName name="wrn.Q_Statistics_NME._1" hidden="1">{"Q_Statistics_NME",#N/A,FALSE,"NME"}</definedName>
    <definedName name="wrn.Q_Statistics_NME._1_1" hidden="1">{"Q_Statistics_NME",#N/A,FALSE,"NME"}</definedName>
    <definedName name="wrn.Q_Statistics_NME._1_2" hidden="1">{"Q_Statistics_NME",#N/A,FALSE,"NME"}</definedName>
    <definedName name="wrn.Q_Statistics_NME._1_3" hidden="1">{"Q_Statistics_NME",#N/A,FALSE,"NME"}</definedName>
    <definedName name="wrn.Q_Statistics_NME._2" hidden="1">{"Q_Statistics_NME",#N/A,FALSE,"NME"}</definedName>
    <definedName name="wrn.Q_Statistics_NME._2_1" hidden="1">{"Q_Statistics_NME",#N/A,FALSE,"NME"}</definedName>
    <definedName name="wrn.Q_Statistics_NME._2_2" hidden="1">{"Q_Statistics_NME",#N/A,FALSE,"NME"}</definedName>
    <definedName name="wrn.Q_Statistics_NME._2_3" hidden="1">{"Q_Statistics_NME",#N/A,FALSE,"NME"}</definedName>
    <definedName name="wrn.Q_Statistics_NME._3" hidden="1">{"Q_Statistics_NME",#N/A,FALSE,"NME"}</definedName>
    <definedName name="wrn.Q_Statistics_NME._3_1" hidden="1">{"Q_Statistics_NME",#N/A,FALSE,"NME"}</definedName>
    <definedName name="wrn.Q_Statistics_NME._3_2" hidden="1">{"Q_Statistics_NME",#N/A,FALSE,"NME"}</definedName>
    <definedName name="wrn.Q_Statistics_NME._3_3" hidden="1">{"Q_Statistics_NME",#N/A,FALSE,"NME"}</definedName>
    <definedName name="wrn.Q_Statistics_NME._4" hidden="1">{"Q_Statistics_NME",#N/A,FALSE,"NME"}</definedName>
    <definedName name="wrn.Q_Statistics_NME._5" hidden="1">{"Q_Statistics_NME",#N/A,FALSE,"NME"}</definedName>
    <definedName name="wrn.Quarterly." hidden="1">{"Quarterly",#N/A,FALSE,"Earnings"}</definedName>
    <definedName name="wrn.Quarterly._.Income._.Statement." hidden="1">{"Quarterly Income Statement",#N/A,FALSE,"P&amp;L Detail"}</definedName>
    <definedName name="wrn.Quarterly._.Income._.Statement._1" hidden="1">{"Quarterly Income Statement",#N/A,FALSE,"P&amp;L Detail"}</definedName>
    <definedName name="wrn.Quarterly._.Income._.Statement._1_1" hidden="1">{"Quarterly Income Statement",#N/A,FALSE,"P&amp;L Detail"}</definedName>
    <definedName name="wrn.Quarterly._.Income._.Statement._1_2" hidden="1">{"Quarterly Income Statement",#N/A,FALSE,"P&amp;L Detail"}</definedName>
    <definedName name="wrn.Quarterly._.Income._.Statement._1_3" hidden="1">{"Quarterly Income Statement",#N/A,FALSE,"P&amp;L Detail"}</definedName>
    <definedName name="wrn.Quarterly._.Income._.Statement._2" hidden="1">{"Quarterly Income Statement",#N/A,FALSE,"P&amp;L Detail"}</definedName>
    <definedName name="wrn.Quarterly._.Income._.Statement._2_1" hidden="1">{"Quarterly Income Statement",#N/A,FALSE,"P&amp;L Detail"}</definedName>
    <definedName name="wrn.Quarterly._.Income._.Statement._2_2" hidden="1">{"Quarterly Income Statement",#N/A,FALSE,"P&amp;L Detail"}</definedName>
    <definedName name="wrn.Quarterly._.Income._.Statement._2_3" hidden="1">{"Quarterly Income Statement",#N/A,FALSE,"P&amp;L Detail"}</definedName>
    <definedName name="wrn.Quarterly._.Income._.Statement._3" hidden="1">{"Quarterly Income Statement",#N/A,FALSE,"P&amp;L Detail"}</definedName>
    <definedName name="wrn.Quarterly._.Income._.Statement._3_1" hidden="1">{"Quarterly Income Statement",#N/A,FALSE,"P&amp;L Detail"}</definedName>
    <definedName name="wrn.Quarterly._.Income._.Statement._3_2" hidden="1">{"Quarterly Income Statement",#N/A,FALSE,"P&amp;L Detail"}</definedName>
    <definedName name="wrn.Quarterly._.Income._.Statement._3_3" hidden="1">{"Quarterly Income Statement",#N/A,FALSE,"P&amp;L Detail"}</definedName>
    <definedName name="wrn.Quarterly._.Income._.Statement._4" hidden="1">{"Quarterly Income Statement",#N/A,FALSE,"P&amp;L Detail"}</definedName>
    <definedName name="wrn.Quarterly._.Income._.Statement._5" hidden="1">{"Quarterly Income Statement",#N/A,FALSE,"P&amp;L Detail"}</definedName>
    <definedName name="wrn.Quarterly._1" hidden="1">{"Quarterly",#N/A,FALSE,"Earnings"}</definedName>
    <definedName name="wrn.Quarterly._1_1" hidden="1">{"Quarterly",#N/A,FALSE,"Earnings"}</definedName>
    <definedName name="wrn.Quarterly._1_2" hidden="1">{"Quarterly",#N/A,FALSE,"Earnings"}</definedName>
    <definedName name="wrn.Quarterly._1_3" hidden="1">{"Quarterly",#N/A,FALSE,"Earnings"}</definedName>
    <definedName name="wrn.Quarterly._2" hidden="1">{"Quarterly",#N/A,FALSE,"Earnings"}</definedName>
    <definedName name="wrn.Quarterly._2_1" hidden="1">{"Quarterly",#N/A,FALSE,"Earnings"}</definedName>
    <definedName name="wrn.Quarterly._2_2" hidden="1">{"Quarterly",#N/A,FALSE,"Earnings"}</definedName>
    <definedName name="wrn.Quarterly._2_3" hidden="1">{"Quarterly",#N/A,FALSE,"Earnings"}</definedName>
    <definedName name="wrn.Quarterly._3" hidden="1">{"Quarterly",#N/A,FALSE,"Earnings"}</definedName>
    <definedName name="wrn.Quarterly._3_1" hidden="1">{"Quarterly",#N/A,FALSE,"Earnings"}</definedName>
    <definedName name="wrn.Quarterly._3_2" hidden="1">{"Quarterly",#N/A,FALSE,"Earnings"}</definedName>
    <definedName name="wrn.Quarterly._3_3" hidden="1">{"Quarterly",#N/A,FALSE,"Earnings"}</definedName>
    <definedName name="wrn.Quarterly._4" hidden="1">{"Quarterly",#N/A,FALSE,"Earnings"}</definedName>
    <definedName name="wrn.Quarterly._5" hidden="1">{"Quarterly",#N/A,FALSE,"Earnings"}</definedName>
    <definedName name="wrn.Quarterly_AMI." hidden="1">{"Quarterly_AMI",#N/A,FALSE,"AMI"}</definedName>
    <definedName name="wrn.Quarterly_AMI._1" hidden="1">{"Quarterly_AMI",#N/A,FALSE,"AMI"}</definedName>
    <definedName name="wrn.Quarterly_AMI._1_1" hidden="1">{"Quarterly_AMI",#N/A,FALSE,"AMI"}</definedName>
    <definedName name="wrn.Quarterly_AMI._1_2" hidden="1">{"Quarterly_AMI",#N/A,FALSE,"AMI"}</definedName>
    <definedName name="wrn.Quarterly_AMI._1_3" hidden="1">{"Quarterly_AMI",#N/A,FALSE,"AMI"}</definedName>
    <definedName name="wrn.Quarterly_AMI._2" hidden="1">{"Quarterly_AMI",#N/A,FALSE,"AMI"}</definedName>
    <definedName name="wrn.Quarterly_AMI._2_1" hidden="1">{"Quarterly_AMI",#N/A,FALSE,"AMI"}</definedName>
    <definedName name="wrn.Quarterly_AMI._2_2" hidden="1">{"Quarterly_AMI",#N/A,FALSE,"AMI"}</definedName>
    <definedName name="wrn.Quarterly_AMI._2_3" hidden="1">{"Quarterly_AMI",#N/A,FALSE,"AMI"}</definedName>
    <definedName name="wrn.Quarterly_AMI._3" hidden="1">{"Quarterly_AMI",#N/A,FALSE,"AMI"}</definedName>
    <definedName name="wrn.Quarterly_AMI._3_1" hidden="1">{"Quarterly_AMI",#N/A,FALSE,"AMI"}</definedName>
    <definedName name="wrn.Quarterly_AMI._3_2" hidden="1">{"Quarterly_AMI",#N/A,FALSE,"AMI"}</definedName>
    <definedName name="wrn.Quarterly_AMI._3_3" hidden="1">{"Quarterly_AMI",#N/A,FALSE,"AMI"}</definedName>
    <definedName name="wrn.Quarterly_AMI._4" hidden="1">{"Quarterly_AMI",#N/A,FALSE,"AMI"}</definedName>
    <definedName name="wrn.Quarterly_AMI._5" hidden="1">{"Quarterly_AMI",#N/A,FALSE,"AMI"}</definedName>
    <definedName name="wrn.Quarterly_NME." hidden="1">{"Quarterly_NME",#N/A,FALSE,"NME"}</definedName>
    <definedName name="wrn.Quarterly_NME._1" hidden="1">{"Quarterly_NME",#N/A,FALSE,"NME"}</definedName>
    <definedName name="wrn.Quarterly_NME._1_1" hidden="1">{"Quarterly_NME",#N/A,FALSE,"NME"}</definedName>
    <definedName name="wrn.Quarterly_NME._1_2" hidden="1">{"Quarterly_NME",#N/A,FALSE,"NME"}</definedName>
    <definedName name="wrn.Quarterly_NME._1_3" hidden="1">{"Quarterly_NME",#N/A,FALSE,"NME"}</definedName>
    <definedName name="wrn.Quarterly_NME._2" hidden="1">{"Quarterly_NME",#N/A,FALSE,"NME"}</definedName>
    <definedName name="wrn.Quarterly_NME._2_1" hidden="1">{"Quarterly_NME",#N/A,FALSE,"NME"}</definedName>
    <definedName name="wrn.Quarterly_NME._2_2" hidden="1">{"Quarterly_NME",#N/A,FALSE,"NME"}</definedName>
    <definedName name="wrn.Quarterly_NME._2_3" hidden="1">{"Quarterly_NME",#N/A,FALSE,"NME"}</definedName>
    <definedName name="wrn.Quarterly_NME._3" hidden="1">{"Quarterly_NME",#N/A,FALSE,"NME"}</definedName>
    <definedName name="wrn.Quarterly_NME._3_1" hidden="1">{"Quarterly_NME",#N/A,FALSE,"NME"}</definedName>
    <definedName name="wrn.Quarterly_NME._3_2" hidden="1">{"Quarterly_NME",#N/A,FALSE,"NME"}</definedName>
    <definedName name="wrn.Quarterly_NME._3_3" hidden="1">{"Quarterly_NME",#N/A,FALSE,"NME"}</definedName>
    <definedName name="wrn.Quarterly_NME._4" hidden="1">{"Quarterly_NME",#N/A,FALSE,"NME"}</definedName>
    <definedName name="wrn.Quarterly_NME._5" hidden="1">{"Quarterly_NME",#N/A,FALSE,"NME"}</definedName>
    <definedName name="wrn.Quarterly_THC." hidden="1">{"Quarterly_THC",#N/A,FALSE,"Tenet"}</definedName>
    <definedName name="wrn.Quarterly_THC._1" hidden="1">{"Quarterly_THC",#N/A,FALSE,"Tenet"}</definedName>
    <definedName name="wrn.Quarterly_THC._1_1" hidden="1">{"Quarterly_THC",#N/A,FALSE,"Tenet"}</definedName>
    <definedName name="wrn.Quarterly_THC._1_2" hidden="1">{"Quarterly_THC",#N/A,FALSE,"Tenet"}</definedName>
    <definedName name="wrn.Quarterly_THC._1_3" hidden="1">{"Quarterly_THC",#N/A,FALSE,"Tenet"}</definedName>
    <definedName name="wrn.Quarterly_THC._2" hidden="1">{"Quarterly_THC",#N/A,FALSE,"Tenet"}</definedName>
    <definedName name="wrn.Quarterly_THC._2_1" hidden="1">{"Quarterly_THC",#N/A,FALSE,"Tenet"}</definedName>
    <definedName name="wrn.Quarterly_THC._2_2" hidden="1">{"Quarterly_THC",#N/A,FALSE,"Tenet"}</definedName>
    <definedName name="wrn.Quarterly_THC._2_3" hidden="1">{"Quarterly_THC",#N/A,FALSE,"Tenet"}</definedName>
    <definedName name="wrn.Quarterly_THC._3" hidden="1">{"Quarterly_THC",#N/A,FALSE,"Tenet"}</definedName>
    <definedName name="wrn.Quarterly_THC._3_1" hidden="1">{"Quarterly_THC",#N/A,FALSE,"Tenet"}</definedName>
    <definedName name="wrn.Quarterly_THC._3_2" hidden="1">{"Quarterly_THC",#N/A,FALSE,"Tenet"}</definedName>
    <definedName name="wrn.Quarterly_THC._3_3" hidden="1">{"Quarterly_THC",#N/A,FALSE,"Tenet"}</definedName>
    <definedName name="wrn.Quarterly_THC._4" hidden="1">{"Quarterly_THC",#N/A,FALSE,"Tenet"}</definedName>
    <definedName name="wrn.Quarterly_THC._5" hidden="1">{"Quarterly_THC",#N/A,FALSE,"Tenet"}</definedName>
    <definedName name="wrn.Report." hidden="1">{#N/A,#N/A,FALSE,"Cost Comparison";#N/A,#N/A,FALSE,"ICP Comparison 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1_1" hidden="1">{#N/A,#N/A,TRUE,"Pivots-Employee";#N/A,"Scenerio2",TRUE,"Assumptions Summary"}</definedName>
    <definedName name="wrn.Report._.2._1_2" hidden="1">{#N/A,#N/A,TRUE,"Pivots-Employee";#N/A,"Scenerio2",TRUE,"Assumptions Summary"}</definedName>
    <definedName name="wrn.Report._.2._1_3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2._2_1" hidden="1">{#N/A,#N/A,TRUE,"Pivots-Employee";#N/A,"Scenerio2",TRUE,"Assumptions Summary"}</definedName>
    <definedName name="wrn.Report._.2._2_2" hidden="1">{#N/A,#N/A,TRUE,"Pivots-Employee";#N/A,"Scenerio2",TRUE,"Assumptions Summary"}</definedName>
    <definedName name="wrn.Report._.2._2_3" hidden="1">{#N/A,#N/A,TRUE,"Pivots-Employee";#N/A,"Scenerio2",TRUE,"Assumptions Summary"}</definedName>
    <definedName name="wrn.Report._.2._3" hidden="1">{#N/A,#N/A,TRUE,"Pivots-Employee";#N/A,"Scenerio2",TRUE,"Assumptions Summary"}</definedName>
    <definedName name="wrn.Report._.2._3_1" hidden="1">{#N/A,#N/A,TRUE,"Pivots-Employee";#N/A,"Scenerio2",TRUE,"Assumptions Summary"}</definedName>
    <definedName name="wrn.Report._.2._3_2" hidden="1">{#N/A,#N/A,TRUE,"Pivots-Employee";#N/A,"Scenerio2",TRUE,"Assumptions Summary"}</definedName>
    <definedName name="wrn.Report._.2._3_3" hidden="1">{#N/A,#N/A,TRUE,"Pivots-Employee";#N/A,"Scenerio2",TRUE,"Assumptions Summary"}</definedName>
    <definedName name="wrn.Report._.2._4" hidden="1">{#N/A,#N/A,TRUE,"Pivots-Employee";#N/A,"Scenerio2",TRUE,"Assumptions Summary"}</definedName>
    <definedName name="wrn.Report._.2._5" hidden="1">{#N/A,#N/A,TRUE,"Pivots-Employee";#N/A,"Scenerio2",TRUE,"Assumptions Summary"}</definedName>
    <definedName name="wrn.Report._.3" hidden="1">{#N/A,#N/A,TRUE,"Pivots-Employee";#N/A,"Scenerio2",TRUE,"Assumptions Summary"}</definedName>
    <definedName name="wrn.Report._.3_1" hidden="1">{#N/A,#N/A,TRUE,"Pivots-Employee";#N/A,"Scenerio2",TRUE,"Assumptions Summary"}</definedName>
    <definedName name="wrn.Report._.3_1_1" hidden="1">{#N/A,#N/A,TRUE,"Pivots-Employee";#N/A,"Scenerio2",TRUE,"Assumptions Summary"}</definedName>
    <definedName name="wrn.Report._.3_1_2" hidden="1">{#N/A,#N/A,TRUE,"Pivots-Employee";#N/A,"Scenerio2",TRUE,"Assumptions Summary"}</definedName>
    <definedName name="wrn.Report._.3_1_3" hidden="1">{#N/A,#N/A,TRUE,"Pivots-Employee";#N/A,"Scenerio2",TRUE,"Assumptions Summary"}</definedName>
    <definedName name="wrn.Report._.3_2" hidden="1">{#N/A,#N/A,TRUE,"Pivots-Employee";#N/A,"Scenerio2",TRUE,"Assumptions Summary"}</definedName>
    <definedName name="wrn.Report._.3_2_1" hidden="1">{#N/A,#N/A,TRUE,"Pivots-Employee";#N/A,"Scenerio2",TRUE,"Assumptions Summary"}</definedName>
    <definedName name="wrn.Report._.3_2_2" hidden="1">{#N/A,#N/A,TRUE,"Pivots-Employee";#N/A,"Scenerio2",TRUE,"Assumptions Summary"}</definedName>
    <definedName name="wrn.Report._.3_2_3" hidden="1">{#N/A,#N/A,TRUE,"Pivots-Employee";#N/A,"Scenerio2",TRUE,"Assumptions Summary"}</definedName>
    <definedName name="wrn.Report._.3_3" hidden="1">{#N/A,#N/A,TRUE,"Pivots-Employee";#N/A,"Scenerio2",TRUE,"Assumptions Summary"}</definedName>
    <definedName name="wrn.Report._.3_3_1" hidden="1">{#N/A,#N/A,TRUE,"Pivots-Employee";#N/A,"Scenerio2",TRUE,"Assumptions Summary"}</definedName>
    <definedName name="wrn.Report._.3_3_2" hidden="1">{#N/A,#N/A,TRUE,"Pivots-Employee";#N/A,"Scenerio2",TRUE,"Assumptions Summary"}</definedName>
    <definedName name="wrn.Report._.3_3_3" hidden="1">{#N/A,#N/A,TRUE,"Pivots-Employee";#N/A,"Scenerio2",TRUE,"Assumptions Summary"}</definedName>
    <definedName name="wrn.Report._.3_4" hidden="1">{#N/A,#N/A,TRUE,"Pivots-Employee";#N/A,"Scenerio2",TRUE,"Assumptions Summary"}</definedName>
    <definedName name="wrn.Report._.3_5" hidden="1">{#N/A,#N/A,TRUE,"Pivots-Employee";#N/A,"Scenerio2",TRUE,"Assumptions Summary"}</definedName>
    <definedName name="wrn.Report._.for._.Liz.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1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2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1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2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3_3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4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for._.Liz._5" hidden="1">{"Summary",#N/A,FALSE,"Summary";"Annual Growth Plan",#N/A,FALSE,"Revenue Buildup";"Qtrly Growth Plan",#N/A,FALSE,"Revenue Buildup";"Annual Statements with Detail",#N/A,FALSE,"Annual Statements";"Monthly Statement",#N/A,FALSE,"Monthly Statements"}</definedName>
    <definedName name="wrn.Report._.Test." hidden="1">{"Landscape Expanded","test1",FALSE,"Revenue Buildup";"Landscape Expanded","test3",FALSE,"Revenue Buildup";"Portrait Annual To Use","test2",FALSE,"Revenue Buildup"}</definedName>
    <definedName name="wrn.Report._.Test._1" hidden="1">{"Landscape Expanded","test1",FALSE,"Revenue Buildup";"Landscape Expanded","test3",FALSE,"Revenue Buildup";"Portrait Annual To Use","test2",FALSE,"Revenue Buildup"}</definedName>
    <definedName name="wrn.Report._.Test._1_1" hidden="1">{"Landscape Expanded","test1",FALSE,"Revenue Buildup";"Landscape Expanded","test3",FALSE,"Revenue Buildup";"Portrait Annual To Use","test2",FALSE,"Revenue Buildup"}</definedName>
    <definedName name="wrn.Report._.Test._1_2" hidden="1">{"Landscape Expanded","test1",FALSE,"Revenue Buildup";"Landscape Expanded","test3",FALSE,"Revenue Buildup";"Portrait Annual To Use","test2",FALSE,"Revenue Buildup"}</definedName>
    <definedName name="wrn.Report._.Test._1_3" hidden="1">{"Landscape Expanded","test1",FALSE,"Revenue Buildup";"Landscape Expanded","test3",FALSE,"Revenue Buildup";"Portrait Annual To Use","test2",FALSE,"Revenue Buildup"}</definedName>
    <definedName name="wrn.Report._.Test._2" hidden="1">{"Landscape Expanded","test1",FALSE,"Revenue Buildup";"Landscape Expanded","test3",FALSE,"Revenue Buildup";"Portrait Annual To Use","test2",FALSE,"Revenue Buildup"}</definedName>
    <definedName name="wrn.Report._.Test._2_1" hidden="1">{"Landscape Expanded","test1",FALSE,"Revenue Buildup";"Landscape Expanded","test3",FALSE,"Revenue Buildup";"Portrait Annual To Use","test2",FALSE,"Revenue Buildup"}</definedName>
    <definedName name="wrn.Report._.Test._2_2" hidden="1">{"Landscape Expanded","test1",FALSE,"Revenue Buildup";"Landscape Expanded","test3",FALSE,"Revenue Buildup";"Portrait Annual To Use","test2",FALSE,"Revenue Buildup"}</definedName>
    <definedName name="wrn.Report._.Test._2_3" hidden="1">{"Landscape Expanded","test1",FALSE,"Revenue Buildup";"Landscape Expanded","test3",FALSE,"Revenue Buildup";"Portrait Annual To Use","test2",FALSE,"Revenue Buildup"}</definedName>
    <definedName name="wrn.Report._.Test._3" hidden="1">{"Landscape Expanded","test1",FALSE,"Revenue Buildup";"Landscape Expanded","test3",FALSE,"Revenue Buildup";"Portrait Annual To Use","test2",FALSE,"Revenue Buildup"}</definedName>
    <definedName name="wrn.Report._.Test._3_1" hidden="1">{"Landscape Expanded","test1",FALSE,"Revenue Buildup";"Landscape Expanded","test3",FALSE,"Revenue Buildup";"Portrait Annual To Use","test2",FALSE,"Revenue Buildup"}</definedName>
    <definedName name="wrn.Report._.Test._3_2" hidden="1">{"Landscape Expanded","test1",FALSE,"Revenue Buildup";"Landscape Expanded","test3",FALSE,"Revenue Buildup";"Portrait Annual To Use","test2",FALSE,"Revenue Buildup"}</definedName>
    <definedName name="wrn.Report._.Test._3_3" hidden="1">{"Landscape Expanded","test1",FALSE,"Revenue Buildup";"Landscape Expanded","test3",FALSE,"Revenue Buildup";"Portrait Annual To Use","test2",FALSE,"Revenue Buildup"}</definedName>
    <definedName name="wrn.Report._.Test._4" hidden="1">{"Landscape Expanded","test1",FALSE,"Revenue Buildup";"Landscape Expanded","test3",FALSE,"Revenue Buildup";"Portrait Annual To Use","test2",FALSE,"Revenue Buildup"}</definedName>
    <definedName name="wrn.Report._.Test._5" hidden="1">{"Landscape Expanded","test1",FALSE,"Revenue Buildup";"Landscape Expanded","test3",FALSE,"Revenue Buildup";"Portrait Annual To Use","test2",FALSE,"Revenue Buildup"}</definedName>
    <definedName name="wrn.Report._1" hidden="1">{#N/A,#N/A,FALSE,"Cost Comparison";#N/A,#N/A,FALSE,"ICP Comparison "}</definedName>
    <definedName name="wrn.Report._1_1" hidden="1">{#N/A,#N/A,FALSE,"Cost Comparison";#N/A,#N/A,FALSE,"ICP Comparison "}</definedName>
    <definedName name="wrn.Report._1_2" hidden="1">{#N/A,#N/A,FALSE,"Cost Comparison";#N/A,#N/A,FALSE,"ICP Comparison "}</definedName>
    <definedName name="wrn.Report._1_3" hidden="1">{#N/A,#N/A,FALSE,"Cost Comparison";#N/A,#N/A,FALSE,"ICP Comparison "}</definedName>
    <definedName name="wrn.Report._2" hidden="1">{#N/A,#N/A,FALSE,"Cost Comparison";#N/A,#N/A,FALSE,"ICP Comparison "}</definedName>
    <definedName name="wrn.Report._2_1" hidden="1">{#N/A,#N/A,FALSE,"Cost Comparison";#N/A,#N/A,FALSE,"ICP Comparison "}</definedName>
    <definedName name="wrn.Report._2_2" hidden="1">{#N/A,#N/A,FALSE,"Cost Comparison";#N/A,#N/A,FALSE,"ICP Comparison "}</definedName>
    <definedName name="wrn.Report._2_3" hidden="1">{#N/A,#N/A,FALSE,"Cost Comparison";#N/A,#N/A,FALSE,"ICP Comparison "}</definedName>
    <definedName name="wrn.Report._3" hidden="1">{#N/A,#N/A,FALSE,"Cost Comparison";#N/A,#N/A,FALSE,"ICP Comparison "}</definedName>
    <definedName name="wrn.Report._3_1" hidden="1">{#N/A,#N/A,FALSE,"Cost Comparison";#N/A,#N/A,FALSE,"ICP Comparison "}</definedName>
    <definedName name="wrn.Report._3_2" hidden="1">{#N/A,#N/A,FALSE,"Cost Comparison";#N/A,#N/A,FALSE,"ICP Comparison "}</definedName>
    <definedName name="wrn.Report._3_3" hidden="1">{#N/A,#N/A,FALSE,"Cost Comparison";#N/A,#N/A,FALSE,"ICP Comparison "}</definedName>
    <definedName name="wrn.Report._4" hidden="1">{#N/A,#N/A,FALSE,"Cost Comparison";#N/A,#N/A,FALSE,"ICP Comparison "}</definedName>
    <definedName name="wrn.Report._5" hidden="1">{#N/A,#N/A,FALSE,"Cost Comparison";#N/A,#N/A,FALSE,"ICP Comparison "}</definedName>
    <definedName name="wrn.Report1." hidden="1">{#N/A,#N/A,TRUE,"Pivots-Employee";#N/A,"Scenario1",TRUE,"Assumptions Summary"}</definedName>
    <definedName name="wrn.Report1._1" hidden="1">{#N/A,#N/A,TRUE,"Pivots-Employee";#N/A,"Scenario1",TRUE,"Assumptions Summary"}</definedName>
    <definedName name="wrn.Report1._1_1" hidden="1">{#N/A,#N/A,TRUE,"Pivots-Employee";#N/A,"Scenario1",TRUE,"Assumptions Summary"}</definedName>
    <definedName name="wrn.Report1._1_2" hidden="1">{#N/A,#N/A,TRUE,"Pivots-Employee";#N/A,"Scenario1",TRUE,"Assumptions Summary"}</definedName>
    <definedName name="wrn.Report1._1_3" hidden="1">{#N/A,#N/A,TRUE,"Pivots-Employee";#N/A,"Scenario1",TRUE,"Assumptions Summary"}</definedName>
    <definedName name="wrn.Report1._2" hidden="1">{#N/A,#N/A,TRUE,"Pivots-Employee";#N/A,"Scenario1",TRUE,"Assumptions Summary"}</definedName>
    <definedName name="wrn.Report1._2_1" hidden="1">{#N/A,#N/A,TRUE,"Pivots-Employee";#N/A,"Scenario1",TRUE,"Assumptions Summary"}</definedName>
    <definedName name="wrn.Report1._2_2" hidden="1">{#N/A,#N/A,TRUE,"Pivots-Employee";#N/A,"Scenario1",TRUE,"Assumptions Summary"}</definedName>
    <definedName name="wrn.Report1._2_3" hidden="1">{#N/A,#N/A,TRUE,"Pivots-Employee";#N/A,"Scenario1",TRUE,"Assumptions Summary"}</definedName>
    <definedName name="wrn.Report1._3" hidden="1">{#N/A,#N/A,TRUE,"Pivots-Employee";#N/A,"Scenario1",TRUE,"Assumptions Summary"}</definedName>
    <definedName name="wrn.Report1._3_1" hidden="1">{#N/A,#N/A,TRUE,"Pivots-Employee";#N/A,"Scenario1",TRUE,"Assumptions Summary"}</definedName>
    <definedName name="wrn.Report1._3_2" hidden="1">{#N/A,#N/A,TRUE,"Pivots-Employee";#N/A,"Scenario1",TRUE,"Assumptions Summary"}</definedName>
    <definedName name="wrn.Report1._3_3" hidden="1">{#N/A,#N/A,TRUE,"Pivots-Employee";#N/A,"Scenario1",TRUE,"Assumptions Summary"}</definedName>
    <definedName name="wrn.Report1._4" hidden="1">{#N/A,#N/A,TRUE,"Pivots-Employee";#N/A,"Scenario1",TRUE,"Assumptions Summary"}</definedName>
    <definedName name="wrn.Report1._5" hidden="1">{#N/A,#N/A,TRUE,"Pivots-Employee";#N/A,"Scenario1",TRUE,"Assumptions Summary"}</definedName>
    <definedName name="wrn.Report2" hidden="1">{#N/A,#N/A,TRUE,"Pivots-Employee";#N/A,"Scenario1",TRUE,"Assumptions Summary"}</definedName>
    <definedName name="wrn.Report2_1" hidden="1">{#N/A,#N/A,TRUE,"Pivots-Employee";#N/A,"Scenario1",TRUE,"Assumptions Summary"}</definedName>
    <definedName name="wrn.Report2_1_1" hidden="1">{#N/A,#N/A,TRUE,"Pivots-Employee";#N/A,"Scenario1",TRUE,"Assumptions Summary"}</definedName>
    <definedName name="wrn.Report2_1_2" hidden="1">{#N/A,#N/A,TRUE,"Pivots-Employee";#N/A,"Scenario1",TRUE,"Assumptions Summary"}</definedName>
    <definedName name="wrn.Report2_1_3" hidden="1">{#N/A,#N/A,TRUE,"Pivots-Employee";#N/A,"Scenario1",TRUE,"Assumptions Summary"}</definedName>
    <definedName name="wrn.Report2_2" hidden="1">{#N/A,#N/A,TRUE,"Pivots-Employee";#N/A,"Scenario1",TRUE,"Assumptions Summary"}</definedName>
    <definedName name="wrn.Report2_2_1" hidden="1">{#N/A,#N/A,TRUE,"Pivots-Employee";#N/A,"Scenario1",TRUE,"Assumptions Summary"}</definedName>
    <definedName name="wrn.Report2_2_2" hidden="1">{#N/A,#N/A,TRUE,"Pivots-Employee";#N/A,"Scenario1",TRUE,"Assumptions Summary"}</definedName>
    <definedName name="wrn.Report2_2_3" hidden="1">{#N/A,#N/A,TRUE,"Pivots-Employee";#N/A,"Scenario1",TRUE,"Assumptions Summary"}</definedName>
    <definedName name="wrn.Report2_3" hidden="1">{#N/A,#N/A,TRUE,"Pivots-Employee";#N/A,"Scenario1",TRUE,"Assumptions Summary"}</definedName>
    <definedName name="wrn.Report2_3_1" hidden="1">{#N/A,#N/A,TRUE,"Pivots-Employee";#N/A,"Scenario1",TRUE,"Assumptions Summary"}</definedName>
    <definedName name="wrn.Report2_3_2" hidden="1">{#N/A,#N/A,TRUE,"Pivots-Employee";#N/A,"Scenario1",TRUE,"Assumptions Summary"}</definedName>
    <definedName name="wrn.Report2_3_3" hidden="1">{#N/A,#N/A,TRUE,"Pivots-Employee";#N/A,"Scenario1",TRUE,"Assumptions Summary"}</definedName>
    <definedName name="wrn.Report2_4" hidden="1">{#N/A,#N/A,TRUE,"Pivots-Employee";#N/A,"Scenario1",TRUE,"Assumptions Summary"}</definedName>
    <definedName name="wrn.Report2_5" hidden="1">{#N/A,#N/A,TRUE,"Pivots-Employee";#N/A,"Scenario1",TRUE,"Assumptions Summary"}</definedName>
    <definedName name="wrn.Reserve._.NAV." hidden="1">{"Reserves",#N/A,FALSE,"DCF Based Asset Value";"DCF NAV",#N/A,FALSE,"DCF Based Asset Value"}</definedName>
    <definedName name="wrn.Reserve._.NAV._1" hidden="1">{"Reserves",#N/A,FALSE,"DCF Based Asset Value";"DCF NAV",#N/A,FALSE,"DCF Based Asset Value"}</definedName>
    <definedName name="wrn.Reserve._.NAV._1_1" hidden="1">{"Reserves",#N/A,FALSE,"DCF Based Asset Value";"DCF NAV",#N/A,FALSE,"DCF Based Asset Value"}</definedName>
    <definedName name="wrn.Reserve._.NAV._1_1_1" hidden="1">{"Reserves",#N/A,FALSE,"DCF Based Asset Value";"DCF NAV",#N/A,FALSE,"DCF Based Asset Value"}</definedName>
    <definedName name="wrn.Reserve._.NAV._1_1_2" hidden="1">{"Reserves",#N/A,FALSE,"DCF Based Asset Value";"DCF NAV",#N/A,FALSE,"DCF Based Asset Value"}</definedName>
    <definedName name="wrn.Reserve._.NAV._1_1_3" hidden="1">{"Reserves",#N/A,FALSE,"DCF Based Asset Value";"DCF NAV",#N/A,FALSE,"DCF Based Asset Value"}</definedName>
    <definedName name="wrn.Reserve._.NAV._1_2" hidden="1">{"Reserves",#N/A,FALSE,"DCF Based Asset Value";"DCF NAV",#N/A,FALSE,"DCF Based Asset Value"}</definedName>
    <definedName name="wrn.Reserve._.NAV._1_2_1" hidden="1">{"Reserves",#N/A,FALSE,"DCF Based Asset Value";"DCF NAV",#N/A,FALSE,"DCF Based Asset Value"}</definedName>
    <definedName name="wrn.Reserve._.NAV._1_2_2" hidden="1">{"Reserves",#N/A,FALSE,"DCF Based Asset Value";"DCF NAV",#N/A,FALSE,"DCF Based Asset Value"}</definedName>
    <definedName name="wrn.Reserve._.NAV._1_2_3" hidden="1">{"Reserves",#N/A,FALSE,"DCF Based Asset Value";"DCF NAV",#N/A,FALSE,"DCF Based Asset Value"}</definedName>
    <definedName name="wrn.Reserve._.NAV._1_3" hidden="1">{"Reserves",#N/A,FALSE,"DCF Based Asset Value";"DCF NAV",#N/A,FALSE,"DCF Based Asset Value"}</definedName>
    <definedName name="wrn.Reserve._.NAV._1_3_1" hidden="1">{"Reserves",#N/A,FALSE,"DCF Based Asset Value";"DCF NAV",#N/A,FALSE,"DCF Based Asset Value"}</definedName>
    <definedName name="wrn.Reserve._.NAV._1_3_2" hidden="1">{"Reserves",#N/A,FALSE,"DCF Based Asset Value";"DCF NAV",#N/A,FALSE,"DCF Based Asset Value"}</definedName>
    <definedName name="wrn.Reserve._.NAV._1_3_3" hidden="1">{"Reserves",#N/A,FALSE,"DCF Based Asset Value";"DCF NAV",#N/A,FALSE,"DCF Based Asset Value"}</definedName>
    <definedName name="wrn.Reserve._.NAV._1_4" hidden="1">{"Reserves",#N/A,FALSE,"DCF Based Asset Value";"DCF NAV",#N/A,FALSE,"DCF Based Asset Value"}</definedName>
    <definedName name="wrn.Reserve._.NAV._1_5" hidden="1">{"Reserves",#N/A,FALSE,"DCF Based Asset Value";"DCF NAV",#N/A,FALSE,"DCF Based Asset Value"}</definedName>
    <definedName name="wrn.Reserve._.NAV._2" hidden="1">{"Reserves",#N/A,FALSE,"DCF Based Asset Value";"DCF NAV",#N/A,FALSE,"DCF Based Asset Value"}</definedName>
    <definedName name="wrn.Reserve._.NAV._2_1" hidden="1">{"Reserves",#N/A,FALSE,"DCF Based Asset Value";"DCF NAV",#N/A,FALSE,"DCF Based Asset Value"}</definedName>
    <definedName name="wrn.Reserve._.NAV._2_1_1" hidden="1">{"Reserves",#N/A,FALSE,"DCF Based Asset Value";"DCF NAV",#N/A,FALSE,"DCF Based Asset Value"}</definedName>
    <definedName name="wrn.Reserve._.NAV._2_1_2" hidden="1">{"Reserves",#N/A,FALSE,"DCF Based Asset Value";"DCF NAV",#N/A,FALSE,"DCF Based Asset Value"}</definedName>
    <definedName name="wrn.Reserve._.NAV._2_1_3" hidden="1">{"Reserves",#N/A,FALSE,"DCF Based Asset Value";"DCF NAV",#N/A,FALSE,"DCF Based Asset Value"}</definedName>
    <definedName name="wrn.Reserve._.NAV._2_2" hidden="1">{"Reserves",#N/A,FALSE,"DCF Based Asset Value";"DCF NAV",#N/A,FALSE,"DCF Based Asset Value"}</definedName>
    <definedName name="wrn.Reserve._.NAV._2_2_1" hidden="1">{"Reserves",#N/A,FALSE,"DCF Based Asset Value";"DCF NAV",#N/A,FALSE,"DCF Based Asset Value"}</definedName>
    <definedName name="wrn.Reserve._.NAV._2_2_2" hidden="1">{"Reserves",#N/A,FALSE,"DCF Based Asset Value";"DCF NAV",#N/A,FALSE,"DCF Based Asset Value"}</definedName>
    <definedName name="wrn.Reserve._.NAV._2_2_3" hidden="1">{"Reserves",#N/A,FALSE,"DCF Based Asset Value";"DCF NAV",#N/A,FALSE,"DCF Based Asset Value"}</definedName>
    <definedName name="wrn.Reserve._.NAV._2_3" hidden="1">{"Reserves",#N/A,FALSE,"DCF Based Asset Value";"DCF NAV",#N/A,FALSE,"DCF Based Asset Value"}</definedName>
    <definedName name="wrn.Reserve._.NAV._2_3_1" hidden="1">{"Reserves",#N/A,FALSE,"DCF Based Asset Value";"DCF NAV",#N/A,FALSE,"DCF Based Asset Value"}</definedName>
    <definedName name="wrn.Reserve._.NAV._2_3_2" hidden="1">{"Reserves",#N/A,FALSE,"DCF Based Asset Value";"DCF NAV",#N/A,FALSE,"DCF Based Asset Value"}</definedName>
    <definedName name="wrn.Reserve._.NAV._2_3_3" hidden="1">{"Reserves",#N/A,FALSE,"DCF Based Asset Value";"DCF NAV",#N/A,FALSE,"DCF Based Asset Value"}</definedName>
    <definedName name="wrn.Reserve._.NAV._2_4" hidden="1">{"Reserves",#N/A,FALSE,"DCF Based Asset Value";"DCF NAV",#N/A,FALSE,"DCF Based Asset Value"}</definedName>
    <definedName name="wrn.Reserve._.NAV._2_5" hidden="1">{"Reserves",#N/A,FALSE,"DCF Based Asset Value";"DCF NAV",#N/A,FALSE,"DCF Based Asset Value"}</definedName>
    <definedName name="wrn.Reserve._.NAV._3" hidden="1">{"Reserves",#N/A,FALSE,"DCF Based Asset Value";"DCF NAV",#N/A,FALSE,"DCF Based Asset Value"}</definedName>
    <definedName name="wrn.Reserve._.NAV._3_1" hidden="1">{"Reserves",#N/A,FALSE,"DCF Based Asset Value";"DCF NAV",#N/A,FALSE,"DCF Based Asset Value"}</definedName>
    <definedName name="wrn.Reserve._.NAV._3_2" hidden="1">{"Reserves",#N/A,FALSE,"DCF Based Asset Value";"DCF NAV",#N/A,FALSE,"DCF Based Asset Value"}</definedName>
    <definedName name="wrn.Reserve._.NAV._3_3" hidden="1">{"Reserves",#N/A,FALSE,"DCF Based Asset Value";"DCF NAV",#N/A,FALSE,"DCF Based Asset Value"}</definedName>
    <definedName name="wrn.Reserve._.NAV._4" hidden="1">{"Reserves",#N/A,FALSE,"DCF Based Asset Value";"DCF NAV",#N/A,FALSE,"DCF Based Asset Value"}</definedName>
    <definedName name="wrn.Reserve._.NAV._4_1" hidden="1">{"Reserves",#N/A,FALSE,"DCF Based Asset Value";"DCF NAV",#N/A,FALSE,"DCF Based Asset Value"}</definedName>
    <definedName name="wrn.Reserve._.NAV._4_2" hidden="1">{"Reserves",#N/A,FALSE,"DCF Based Asset Value";"DCF NAV",#N/A,FALSE,"DCF Based Asset Value"}</definedName>
    <definedName name="wrn.Reserve._.NAV._4_3" hidden="1">{"Reserves",#N/A,FALSE,"DCF Based Asset Value";"DCF NAV",#N/A,FALSE,"DCF Based Asset Value"}</definedName>
    <definedName name="wrn.Reserve._.NAV._5" hidden="1">{"Reserves",#N/A,FALSE,"DCF Based Asset Value";"DCF NAV",#N/A,FALSE,"DCF Based Asset Value"}</definedName>
    <definedName name="wrn.Reserve._.NAV._5_1" hidden="1">{"Reserves",#N/A,FALSE,"DCF Based Asset Value";"DCF NAV",#N/A,FALSE,"DCF Based Asset Value"}</definedName>
    <definedName name="wrn.Reserve._.NAV._5_2" hidden="1">{"Reserves",#N/A,FALSE,"DCF Based Asset Value";"DCF NAV",#N/A,FALSE,"DCF Based Asset Value"}</definedName>
    <definedName name="wrn.Reserve._.NAV._5_3" hidden="1">{"Reserves",#N/A,FALSE,"DCF Based Asset Value";"DCF NAV",#N/A,FALSE,"DCF Based Asset Value"}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1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2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1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2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3_3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4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enue._.historical._5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1" hidden="1">{"review",#N/A,FALSE,"FACTSHT"}</definedName>
    <definedName name="wrn.review._1_1" hidden="1">{"review",#N/A,FALSE,"FACTSHT"}</definedName>
    <definedName name="wrn.review._1_2" hidden="1">{"review",#N/A,FALSE,"FACTSHT"}</definedName>
    <definedName name="wrn.review._1_3" hidden="1">{"review",#N/A,FALSE,"FACTSHT"}</definedName>
    <definedName name="wrn.review._2" hidden="1">{"review",#N/A,FALSE,"FACTSHT"}</definedName>
    <definedName name="wrn.review._2_1" hidden="1">{"review",#N/A,FALSE,"FACTSHT"}</definedName>
    <definedName name="wrn.review._2_2" hidden="1">{"review",#N/A,FALSE,"FACTSHT"}</definedName>
    <definedName name="wrn.review._2_3" hidden="1">{"review",#N/A,FALSE,"FACTSHT"}</definedName>
    <definedName name="wrn.review._3" hidden="1">{"review",#N/A,FALSE,"FACTSHT"}</definedName>
    <definedName name="wrn.review._3_1" hidden="1">{"review",#N/A,FALSE,"FACTSHT"}</definedName>
    <definedName name="wrn.review._3_2" hidden="1">{"review",#N/A,FALSE,"FACTSHT"}</definedName>
    <definedName name="wrn.review._3_3" hidden="1">{"review",#N/A,FALSE,"FACTSHT"}</definedName>
    <definedName name="wrn.review._4" hidden="1">{"review",#N/A,FALSE,"FACTSHT"}</definedName>
    <definedName name="wrn.review._5" hidden="1">{"review",#N/A,FALSE,"FACTSHT"}</definedName>
    <definedName name="wrn.review1." hidden="1">{"review",#N/A,FALSE,"FACTSHT"}</definedName>
    <definedName name="wrn.review1._1" hidden="1">{"review",#N/A,FALSE,"FACTSHT"}</definedName>
    <definedName name="wrn.review1._1_1" hidden="1">{"review",#N/A,FALSE,"FACTSHT"}</definedName>
    <definedName name="wrn.review1._1_2" hidden="1">{"review",#N/A,FALSE,"FACTSHT"}</definedName>
    <definedName name="wrn.review1._1_3" hidden="1">{"review",#N/A,FALSE,"FACTSHT"}</definedName>
    <definedName name="wrn.review1._2" hidden="1">{"review",#N/A,FALSE,"FACTSHT"}</definedName>
    <definedName name="wrn.review1._2_1" hidden="1">{"review",#N/A,FALSE,"FACTSHT"}</definedName>
    <definedName name="wrn.review1._2_2" hidden="1">{"review",#N/A,FALSE,"FACTSHT"}</definedName>
    <definedName name="wrn.review1._2_3" hidden="1">{"review",#N/A,FALSE,"FACTSHT"}</definedName>
    <definedName name="wrn.review1._3" hidden="1">{"review",#N/A,FALSE,"FACTSHT"}</definedName>
    <definedName name="wrn.review1._3_1" hidden="1">{"review",#N/A,FALSE,"FACTSHT"}</definedName>
    <definedName name="wrn.review1._3_2" hidden="1">{"review",#N/A,FALSE,"FACTSHT"}</definedName>
    <definedName name="wrn.review1._3_3" hidden="1">{"review",#N/A,FALSE,"FACTSHT"}</definedName>
    <definedName name="wrn.review1._4" hidden="1">{"review",#N/A,FALSE,"FACTSHT"}</definedName>
    <definedName name="wrn.review1._5" hidden="1">{"review",#N/A,FALSE,"FACTSHT"}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._.Up._.Fields._4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les._1" hidden="1">{"sales",#N/A,FALSE,"Sales";"sales existing",#N/A,FALSE,"Sales";"sales rd1",#N/A,FALSE,"Sales";"sales rd2",#N/A,FALSE,"Sales"}</definedName>
    <definedName name="wrn.sales._1_1" hidden="1">{"sales",#N/A,FALSE,"Sales";"sales existing",#N/A,FALSE,"Sales";"sales rd1",#N/A,FALSE,"Sales";"sales rd2",#N/A,FALSE,"Sales"}</definedName>
    <definedName name="wrn.sales._1_1_1" hidden="1">{"sales",#N/A,FALSE,"Sales";"sales existing",#N/A,FALSE,"Sales";"sales rd1",#N/A,FALSE,"Sales";"sales rd2",#N/A,FALSE,"Sales"}</definedName>
    <definedName name="wrn.sales._1_1_2" hidden="1">{"sales",#N/A,FALSE,"Sales";"sales existing",#N/A,FALSE,"Sales";"sales rd1",#N/A,FALSE,"Sales";"sales rd2",#N/A,FALSE,"Sales"}</definedName>
    <definedName name="wrn.sales._1_1_3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2_1" hidden="1">{"sales",#N/A,FALSE,"Sales";"sales existing",#N/A,FALSE,"Sales";"sales rd1",#N/A,FALSE,"Sales";"sales rd2",#N/A,FALSE,"Sales"}</definedName>
    <definedName name="wrn.sales._1_2_2" hidden="1">{"sales",#N/A,FALSE,"Sales";"sales existing",#N/A,FALSE,"Sales";"sales rd1",#N/A,FALSE,"Sales";"sales rd2",#N/A,FALSE,"Sales"}</definedName>
    <definedName name="wrn.sales._1_2_3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3_1" hidden="1">{"sales",#N/A,FALSE,"Sales";"sales existing",#N/A,FALSE,"Sales";"sales rd1",#N/A,FALSE,"Sales";"sales rd2",#N/A,FALSE,"Sales"}</definedName>
    <definedName name="wrn.sales._1_3_2" hidden="1">{"sales",#N/A,FALSE,"Sales";"sales existing",#N/A,FALSE,"Sales";"sales rd1",#N/A,FALSE,"Sales";"sales rd2",#N/A,FALSE,"Sales"}</definedName>
    <definedName name="wrn.sales._1_3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1_1" hidden="1">{"sales",#N/A,FALSE,"Sales";"sales existing",#N/A,FALSE,"Sales";"sales rd1",#N/A,FALSE,"Sales";"sales rd2",#N/A,FALSE,"Sales"}</definedName>
    <definedName name="wrn.sales._2_1_2" hidden="1">{"sales",#N/A,FALSE,"Sales";"sales existing",#N/A,FALSE,"Sales";"sales rd1",#N/A,FALSE,"Sales";"sales rd2",#N/A,FALSE,"Sales"}</definedName>
    <definedName name="wrn.sales._2_1_3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2_1" hidden="1">{"sales",#N/A,FALSE,"Sales";"sales existing",#N/A,FALSE,"Sales";"sales rd1",#N/A,FALSE,"Sales";"sales rd2",#N/A,FALSE,"Sales"}</definedName>
    <definedName name="wrn.sales._2_2_2" hidden="1">{"sales",#N/A,FALSE,"Sales";"sales existing",#N/A,FALSE,"Sales";"sales rd1",#N/A,FALSE,"Sales";"sales rd2",#N/A,FALSE,"Sales"}</definedName>
    <definedName name="wrn.sales._2_2_3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3_1" hidden="1">{"sales",#N/A,FALSE,"Sales";"sales existing",#N/A,FALSE,"Sales";"sales rd1",#N/A,FALSE,"Sales";"sales rd2",#N/A,FALSE,"Sales"}</definedName>
    <definedName name="wrn.sales._2_3_2" hidden="1">{"sales",#N/A,FALSE,"Sales";"sales existing",#N/A,FALSE,"Sales";"sales rd1",#N/A,FALSE,"Sales";"sales rd2",#N/A,FALSE,"Sales"}</definedName>
    <definedName name="wrn.sales._2_3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B_PRES." hidden="1">{#N/A,#N/A,TRUE,"Sheet16"}</definedName>
    <definedName name="wrn.SB_PRES._1" hidden="1">{#N/A,#N/A,TRUE,"Sheet16"}</definedName>
    <definedName name="wrn.SB_PRES._1_1" hidden="1">{#N/A,#N/A,TRUE,"Sheet16"}</definedName>
    <definedName name="wrn.SB_PRES._1_2" hidden="1">{#N/A,#N/A,TRUE,"Sheet16"}</definedName>
    <definedName name="wrn.SB_PRES._1_3" hidden="1">{#N/A,#N/A,TRUE,"Sheet16"}</definedName>
    <definedName name="wrn.SB_PRES._2" hidden="1">{#N/A,#N/A,TRUE,"Sheet16"}</definedName>
    <definedName name="wrn.SB_PRES._2_1" hidden="1">{#N/A,#N/A,TRUE,"Sheet16"}</definedName>
    <definedName name="wrn.SB_PRES._2_2" hidden="1">{#N/A,#N/A,TRUE,"Sheet16"}</definedName>
    <definedName name="wrn.SB_PRES._2_3" hidden="1">{#N/A,#N/A,TRUE,"Sheet16"}</definedName>
    <definedName name="wrn.SB_PRES._3" hidden="1">{#N/A,#N/A,TRUE,"Sheet16"}</definedName>
    <definedName name="wrn.SB_PRES._3_1" hidden="1">{#N/A,#N/A,TRUE,"Sheet16"}</definedName>
    <definedName name="wrn.SB_PRES._3_2" hidden="1">{#N/A,#N/A,TRUE,"Sheet16"}</definedName>
    <definedName name="wrn.SB_PRES._3_3" hidden="1">{#N/A,#N/A,TRUE,"Sheet16"}</definedName>
    <definedName name="wrn.SB_PRES._4" hidden="1">{#N/A,#N/A,TRUE,"Sheet16"}</definedName>
    <definedName name="wrn.SB_PRES._5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1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2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1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2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3_3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4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EI._5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hedule_1A." hidden="1">{"Schedule_IA",#N/A,FALSE,"I-A"}</definedName>
    <definedName name="wrn.Schedule_1A._1" hidden="1">{"Schedule_IA",#N/A,FALSE,"I-A"}</definedName>
    <definedName name="wrn.Schedule_1A._1_1" hidden="1">{"Schedule_IA",#N/A,FALSE,"I-A"}</definedName>
    <definedName name="wrn.Schedule_1A._1_2" hidden="1">{"Schedule_IA",#N/A,FALSE,"I-A"}</definedName>
    <definedName name="wrn.Schedule_1A._1_3" hidden="1">{"Schedule_IA",#N/A,FALSE,"I-A"}</definedName>
    <definedName name="wrn.Schedule_1A._2" hidden="1">{"Schedule_IA",#N/A,FALSE,"I-A"}</definedName>
    <definedName name="wrn.Schedule_1A._2_1" hidden="1">{"Schedule_IA",#N/A,FALSE,"I-A"}</definedName>
    <definedName name="wrn.Schedule_1A._2_2" hidden="1">{"Schedule_IA",#N/A,FALSE,"I-A"}</definedName>
    <definedName name="wrn.Schedule_1A._2_3" hidden="1">{"Schedule_IA",#N/A,FALSE,"I-A"}</definedName>
    <definedName name="wrn.Schedule_1A._3" hidden="1">{"Schedule_IA",#N/A,FALSE,"I-A"}</definedName>
    <definedName name="wrn.Schedule_1A._3_1" hidden="1">{"Schedule_IA",#N/A,FALSE,"I-A"}</definedName>
    <definedName name="wrn.Schedule_1A._3_2" hidden="1">{"Schedule_IA",#N/A,FALSE,"I-A"}</definedName>
    <definedName name="wrn.Schedule_1A._3_3" hidden="1">{"Schedule_IA",#N/A,FALSE,"I-A"}</definedName>
    <definedName name="wrn.Schedule_1A._4" hidden="1">{"Schedule_IA",#N/A,FALSE,"I-A"}</definedName>
    <definedName name="wrn.Schedule_1A._5" hidden="1">{"Schedule_IA",#N/A,FALSE,"I-A"}</definedName>
    <definedName name="wrn.Schedule_1B." hidden="1">{"Schedule_1B",#N/A,FALSE,"I-B"}</definedName>
    <definedName name="wrn.Schedule_1B._1" hidden="1">{"Schedule_1B",#N/A,FALSE,"I-B"}</definedName>
    <definedName name="wrn.Schedule_1B._1_1" hidden="1">{"Schedule_1B",#N/A,FALSE,"I-B"}</definedName>
    <definedName name="wrn.Schedule_1B._1_2" hidden="1">{"Schedule_1B",#N/A,FALSE,"I-B"}</definedName>
    <definedName name="wrn.Schedule_1B._1_3" hidden="1">{"Schedule_1B",#N/A,FALSE,"I-B"}</definedName>
    <definedName name="wrn.Schedule_1B._2" hidden="1">{"Schedule_1B",#N/A,FALSE,"I-B"}</definedName>
    <definedName name="wrn.Schedule_1B._2_1" hidden="1">{"Schedule_1B",#N/A,FALSE,"I-B"}</definedName>
    <definedName name="wrn.Schedule_1B._2_2" hidden="1">{"Schedule_1B",#N/A,FALSE,"I-B"}</definedName>
    <definedName name="wrn.Schedule_1B._2_3" hidden="1">{"Schedule_1B",#N/A,FALSE,"I-B"}</definedName>
    <definedName name="wrn.Schedule_1B._3" hidden="1">{"Schedule_1B",#N/A,FALSE,"I-B"}</definedName>
    <definedName name="wrn.Schedule_1B._3_1" hidden="1">{"Schedule_1B",#N/A,FALSE,"I-B"}</definedName>
    <definedName name="wrn.Schedule_1B._3_2" hidden="1">{"Schedule_1B",#N/A,FALSE,"I-B"}</definedName>
    <definedName name="wrn.Schedule_1B._3_3" hidden="1">{"Schedule_1B",#N/A,FALSE,"I-B"}</definedName>
    <definedName name="wrn.Schedule_1B._4" hidden="1">{"Schedule_1B",#N/A,FALSE,"I-B"}</definedName>
    <definedName name="wrn.Schedule_1B._5" hidden="1">{"Schedule_1B",#N/A,FALSE,"I-B"}</definedName>
    <definedName name="wrn.Schedule_1C." hidden="1">{"Schedule_1C",#N/A,FALSE,"I-C"}</definedName>
    <definedName name="wrn.Schedule_1C._1" hidden="1">{"Schedule_1C",#N/A,FALSE,"I-C"}</definedName>
    <definedName name="wrn.Schedule_1C._1_1" hidden="1">{"Schedule_1C",#N/A,FALSE,"I-C"}</definedName>
    <definedName name="wrn.Schedule_1C._1_2" hidden="1">{"Schedule_1C",#N/A,FALSE,"I-C"}</definedName>
    <definedName name="wrn.Schedule_1C._1_3" hidden="1">{"Schedule_1C",#N/A,FALSE,"I-C"}</definedName>
    <definedName name="wrn.Schedule_1C._2" hidden="1">{"Schedule_1C",#N/A,FALSE,"I-C"}</definedName>
    <definedName name="wrn.Schedule_1C._2_1" hidden="1">{"Schedule_1C",#N/A,FALSE,"I-C"}</definedName>
    <definedName name="wrn.Schedule_1C._2_2" hidden="1">{"Schedule_1C",#N/A,FALSE,"I-C"}</definedName>
    <definedName name="wrn.Schedule_1C._2_3" hidden="1">{"Schedule_1C",#N/A,FALSE,"I-C"}</definedName>
    <definedName name="wrn.Schedule_1C._3" hidden="1">{"Schedule_1C",#N/A,FALSE,"I-C"}</definedName>
    <definedName name="wrn.Schedule_1C._3_1" hidden="1">{"Schedule_1C",#N/A,FALSE,"I-C"}</definedName>
    <definedName name="wrn.Schedule_1C._3_2" hidden="1">{"Schedule_1C",#N/A,FALSE,"I-C"}</definedName>
    <definedName name="wrn.Schedule_1C._3_3" hidden="1">{"Schedule_1C",#N/A,FALSE,"I-C"}</definedName>
    <definedName name="wrn.Schedule_1C._4" hidden="1">{"Schedule_1C",#N/A,FALSE,"I-C"}</definedName>
    <definedName name="wrn.Schedule_1C._5" hidden="1">{"Schedule_1C",#N/A,FALSE,"I-C"}</definedName>
    <definedName name="wrn.Schedule_1D." hidden="1">{"Schedule_1D",#N/A,FALSE,"I-D"}</definedName>
    <definedName name="wrn.Schedule_1D._1" hidden="1">{"Schedule_1D",#N/A,FALSE,"I-D"}</definedName>
    <definedName name="wrn.Schedule_1D._1_1" hidden="1">{"Schedule_1D",#N/A,FALSE,"I-D"}</definedName>
    <definedName name="wrn.Schedule_1D._1_2" hidden="1">{"Schedule_1D",#N/A,FALSE,"I-D"}</definedName>
    <definedName name="wrn.Schedule_1D._1_3" hidden="1">{"Schedule_1D",#N/A,FALSE,"I-D"}</definedName>
    <definedName name="wrn.Schedule_1D._2" hidden="1">{"Schedule_1D",#N/A,FALSE,"I-D"}</definedName>
    <definedName name="wrn.Schedule_1D._2_1" hidden="1">{"Schedule_1D",#N/A,FALSE,"I-D"}</definedName>
    <definedName name="wrn.Schedule_1D._2_2" hidden="1">{"Schedule_1D",#N/A,FALSE,"I-D"}</definedName>
    <definedName name="wrn.Schedule_1D._2_3" hidden="1">{"Schedule_1D",#N/A,FALSE,"I-D"}</definedName>
    <definedName name="wrn.Schedule_1D._3" hidden="1">{"Schedule_1D",#N/A,FALSE,"I-D"}</definedName>
    <definedName name="wrn.Schedule_1D._3_1" hidden="1">{"Schedule_1D",#N/A,FALSE,"I-D"}</definedName>
    <definedName name="wrn.Schedule_1D._3_2" hidden="1">{"Schedule_1D",#N/A,FALSE,"I-D"}</definedName>
    <definedName name="wrn.Schedule_1D._3_3" hidden="1">{"Schedule_1D",#N/A,FALSE,"I-D"}</definedName>
    <definedName name="wrn.Schedule_1D._4" hidden="1">{"Schedule_1D",#N/A,FALSE,"I-D"}</definedName>
    <definedName name="wrn.Schedule_1D._5" hidden="1">{"Schedule_1D",#N/A,FALSE,"I-D"}</definedName>
    <definedName name="wrn.Schedule_I." hidden="1">{"Schedule_I",#N/A,FALSE,"I"}</definedName>
    <definedName name="wrn.Schedule_I._1" hidden="1">{"Schedule_I",#N/A,FALSE,"I"}</definedName>
    <definedName name="wrn.Schedule_I._1_1" hidden="1">{"Schedule_I",#N/A,FALSE,"I"}</definedName>
    <definedName name="wrn.Schedule_I._1_2" hidden="1">{"Schedule_I",#N/A,FALSE,"I"}</definedName>
    <definedName name="wrn.Schedule_I._1_3" hidden="1">{"Schedule_I",#N/A,FALSE,"I"}</definedName>
    <definedName name="wrn.Schedule_I._2" hidden="1">{"Schedule_I",#N/A,FALSE,"I"}</definedName>
    <definedName name="wrn.Schedule_I._2_1" hidden="1">{"Schedule_I",#N/A,FALSE,"I"}</definedName>
    <definedName name="wrn.Schedule_I._2_2" hidden="1">{"Schedule_I",#N/A,FALSE,"I"}</definedName>
    <definedName name="wrn.Schedule_I._2_3" hidden="1">{"Schedule_I",#N/A,FALSE,"I"}</definedName>
    <definedName name="wrn.Schedule_I._3" hidden="1">{"Schedule_I",#N/A,FALSE,"I"}</definedName>
    <definedName name="wrn.Schedule_I._3_1" hidden="1">{"Schedule_I",#N/A,FALSE,"I"}</definedName>
    <definedName name="wrn.Schedule_I._3_2" hidden="1">{"Schedule_I",#N/A,FALSE,"I"}</definedName>
    <definedName name="wrn.Schedule_I._3_3" hidden="1">{"Schedule_I",#N/A,FALSE,"I"}</definedName>
    <definedName name="wrn.Schedule_I._4" hidden="1">{"Schedule_I",#N/A,FALSE,"I"}</definedName>
    <definedName name="wrn.Schedule_I._5" hidden="1">{"Schedule_I",#N/A,FALSE,"I"}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amrock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1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2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1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2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3_3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4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spall._5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ND_ALONE_BOTH._1" hidden="1">{"FCB_ALL",#N/A,FALSE,"FCB";"GREY_ALL",#N/A,FALSE,"GREY"}</definedName>
    <definedName name="wrn.STAND_ALONE_BOTH._1_1" hidden="1">{"FCB_ALL",#N/A,FALSE,"FCB";"GREY_ALL",#N/A,FALSE,"GREY"}</definedName>
    <definedName name="wrn.STAND_ALONE_BOTH._1_2" hidden="1">{"FCB_ALL",#N/A,FALSE,"FCB";"GREY_ALL",#N/A,FALSE,"GREY"}</definedName>
    <definedName name="wrn.STAND_ALONE_BOTH._1_3" hidden="1">{"FCB_ALL",#N/A,FALSE,"FCB";"GREY_ALL",#N/A,FALSE,"GREY"}</definedName>
    <definedName name="wrn.STAND_ALONE_BOTH._2" hidden="1">{"FCB_ALL",#N/A,FALSE,"FCB";"GREY_ALL",#N/A,FALSE,"GREY"}</definedName>
    <definedName name="wrn.STAND_ALONE_BOTH._2_1" hidden="1">{"FCB_ALL",#N/A,FALSE,"FCB";"GREY_ALL",#N/A,FALSE,"GREY"}</definedName>
    <definedName name="wrn.STAND_ALONE_BOTH._2_2" hidden="1">{"FCB_ALL",#N/A,FALSE,"FCB";"GREY_ALL",#N/A,FALSE,"GREY"}</definedName>
    <definedName name="wrn.STAND_ALONE_BOTH._2_3" hidden="1">{"FCB_ALL",#N/A,FALSE,"FCB";"GREY_ALL",#N/A,FALSE,"GREY"}</definedName>
    <definedName name="wrn.STAND_ALONE_BOTH._3" hidden="1">{"FCB_ALL",#N/A,FALSE,"FCB";"GREY_ALL",#N/A,FALSE,"GREY"}</definedName>
    <definedName name="wrn.STAND_ALONE_BOTH._3_1" hidden="1">{"FCB_ALL",#N/A,FALSE,"FCB";"GREY_ALL",#N/A,FALSE,"GREY"}</definedName>
    <definedName name="wrn.STAND_ALONE_BOTH._3_2" hidden="1">{"FCB_ALL",#N/A,FALSE,"FCB";"GREY_ALL",#N/A,FALSE,"GREY"}</definedName>
    <definedName name="wrn.STAND_ALONE_BOTH._3_3" hidden="1">{"FCB_ALL",#N/A,FALSE,"FCB";"GREY_ALL",#N/A,FALSE,"GREY"}</definedName>
    <definedName name="wrn.STAND_ALONE_BOTH._4" hidden="1">{"FCB_ALL",#N/A,FALSE,"FCB";"GREY_ALL",#N/A,FALSE,"GREY"}</definedName>
    <definedName name="wrn.STAND_ALONE_BOTH._5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istics." hidden="1">{"Statistics",#N/A,FALSE,"Earnings"}</definedName>
    <definedName name="wrn.Statistics._1" hidden="1">{"Statistics",#N/A,FALSE,"Earnings"}</definedName>
    <definedName name="wrn.Statistics._1_1" hidden="1">{"Statistics",#N/A,FALSE,"Earnings"}</definedName>
    <definedName name="wrn.Statistics._1_2" hidden="1">{"Statistics",#N/A,FALSE,"Earnings"}</definedName>
    <definedName name="wrn.Statistics._1_3" hidden="1">{"Statistics",#N/A,FALSE,"Earnings"}</definedName>
    <definedName name="wrn.Statistics._2" hidden="1">{"Statistics",#N/A,FALSE,"Earnings"}</definedName>
    <definedName name="wrn.Statistics._2_1" hidden="1">{"Statistics",#N/A,FALSE,"Earnings"}</definedName>
    <definedName name="wrn.Statistics._2_2" hidden="1">{"Statistics",#N/A,FALSE,"Earnings"}</definedName>
    <definedName name="wrn.Statistics._2_3" hidden="1">{"Statistics",#N/A,FALSE,"Earnings"}</definedName>
    <definedName name="wrn.Statistics._3" hidden="1">{"Statistics",#N/A,FALSE,"Earnings"}</definedName>
    <definedName name="wrn.Statistics._3_1" hidden="1">{"Statistics",#N/A,FALSE,"Earnings"}</definedName>
    <definedName name="wrn.Statistics._3_2" hidden="1">{"Statistics",#N/A,FALSE,"Earnings"}</definedName>
    <definedName name="wrn.Statistics._3_3" hidden="1">{"Statistics",#N/A,FALSE,"Earnings"}</definedName>
    <definedName name="wrn.Statistics._4" hidden="1">{"Statistics",#N/A,FALSE,"Earnings"}</definedName>
    <definedName name="wrn.Statistics._5" hidden="1">{"Statistics",#N/A,FALSE,"Earnings"}</definedName>
    <definedName name="wrn.Statistics_NME." hidden="1">{"Statistics_NME",#N/A,FALSE,"NME"}</definedName>
    <definedName name="wrn.Statistics_NME._1" hidden="1">{"Statistics_NME",#N/A,FALSE,"NME"}</definedName>
    <definedName name="wrn.Statistics_NME._1_1" hidden="1">{"Statistics_NME",#N/A,FALSE,"NME"}</definedName>
    <definedName name="wrn.Statistics_NME._1_2" hidden="1">{"Statistics_NME",#N/A,FALSE,"NME"}</definedName>
    <definedName name="wrn.Statistics_NME._1_3" hidden="1">{"Statistics_NME",#N/A,FALSE,"NME"}</definedName>
    <definedName name="wrn.Statistics_NME._2" hidden="1">{"Statistics_NME",#N/A,FALSE,"NME"}</definedName>
    <definedName name="wrn.Statistics_NME._2_1" hidden="1">{"Statistics_NME",#N/A,FALSE,"NME"}</definedName>
    <definedName name="wrn.Statistics_NME._2_2" hidden="1">{"Statistics_NME",#N/A,FALSE,"NME"}</definedName>
    <definedName name="wrn.Statistics_NME._2_3" hidden="1">{"Statistics_NME",#N/A,FALSE,"NME"}</definedName>
    <definedName name="wrn.Statistics_NME._3" hidden="1">{"Statistics_NME",#N/A,FALSE,"NME"}</definedName>
    <definedName name="wrn.Statistics_NME._3_1" hidden="1">{"Statistics_NME",#N/A,FALSE,"NME"}</definedName>
    <definedName name="wrn.Statistics_NME._3_2" hidden="1">{"Statistics_NME",#N/A,FALSE,"NME"}</definedName>
    <definedName name="wrn.Statistics_NME._3_3" hidden="1">{"Statistics_NME",#N/A,FALSE,"NME"}</definedName>
    <definedName name="wrn.Statistics_NME._4" hidden="1">{"Statistics_NME",#N/A,FALSE,"NME"}</definedName>
    <definedName name="wrn.Statistics_NME._5" hidden="1">{"Statistics_NME",#N/A,FALSE,"NME"}</definedName>
    <definedName name="wrn.Statistics_THC." hidden="1">{"Statistics_THC",#N/A,FALSE,"Tenet"}</definedName>
    <definedName name="wrn.Statistics_THC._1" hidden="1">{"Statistics_THC",#N/A,FALSE,"Tenet"}</definedName>
    <definedName name="wrn.Statistics_THC._1_1" hidden="1">{"Statistics_THC",#N/A,FALSE,"Tenet"}</definedName>
    <definedName name="wrn.Statistics_THC._1_2" hidden="1">{"Statistics_THC",#N/A,FALSE,"Tenet"}</definedName>
    <definedName name="wrn.Statistics_THC._1_3" hidden="1">{"Statistics_THC",#N/A,FALSE,"Tenet"}</definedName>
    <definedName name="wrn.Statistics_THC._2" hidden="1">{"Statistics_THC",#N/A,FALSE,"Tenet"}</definedName>
    <definedName name="wrn.Statistics_THC._2_1" hidden="1">{"Statistics_THC",#N/A,FALSE,"Tenet"}</definedName>
    <definedName name="wrn.Statistics_THC._2_2" hidden="1">{"Statistics_THC",#N/A,FALSE,"Tenet"}</definedName>
    <definedName name="wrn.Statistics_THC._2_3" hidden="1">{"Statistics_THC",#N/A,FALSE,"Tenet"}</definedName>
    <definedName name="wrn.Statistics_THC._3" hidden="1">{"Statistics_THC",#N/A,FALSE,"Tenet"}</definedName>
    <definedName name="wrn.Statistics_THC._3_1" hidden="1">{"Statistics_THC",#N/A,FALSE,"Tenet"}</definedName>
    <definedName name="wrn.Statistics_THC._3_2" hidden="1">{"Statistics_THC",#N/A,FALSE,"Tenet"}</definedName>
    <definedName name="wrn.Statistics_THC._3_3" hidden="1">{"Statistics_THC",#N/A,FALSE,"Tenet"}</definedName>
    <definedName name="wrn.Statistics_THC._4" hidden="1">{"Statistics_THC",#N/A,FALSE,"Tenet"}</definedName>
    <definedName name="wrn.Statistics_THC._5" hidden="1">{"Statistics_THC",#N/A,FALSE,"Tenet"}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pplemental_Reports." hidden="1">{#N/A,#N/A,FALSE,"Report Data";#N/A,#N/A,FALSE,"COMP POOL";#N/A,#N/A,FALSE,"COMP POOL NB95";#N/A,#N/A,FALSE,"COMP POOL NB94"}</definedName>
    <definedName name="wrn.Supplemental_Reports._1" hidden="1">{#N/A,#N/A,FALSE,"Report Data";#N/A,#N/A,FALSE,"COMP POOL";#N/A,#N/A,FALSE,"COMP POOL NB95";#N/A,#N/A,FALSE,"COMP POOL NB94"}</definedName>
    <definedName name="wrn.Supplemental_Reports._1_1" hidden="1">{#N/A,#N/A,FALSE,"Report Data";#N/A,#N/A,FALSE,"COMP POOL";#N/A,#N/A,FALSE,"COMP POOL NB95";#N/A,#N/A,FALSE,"COMP POOL NB94"}</definedName>
    <definedName name="wrn.Supplemental_Reports._1_2" hidden="1">{#N/A,#N/A,FALSE,"Report Data";#N/A,#N/A,FALSE,"COMP POOL";#N/A,#N/A,FALSE,"COMP POOL NB95";#N/A,#N/A,FALSE,"COMP POOL NB94"}</definedName>
    <definedName name="wrn.Supplemental_Reports._1_3" hidden="1">{#N/A,#N/A,FALSE,"Report Data";#N/A,#N/A,FALSE,"COMP POOL";#N/A,#N/A,FALSE,"COMP POOL NB95";#N/A,#N/A,FALSE,"COMP POOL NB94"}</definedName>
    <definedName name="wrn.Supplemental_Reports._2" hidden="1">{#N/A,#N/A,FALSE,"Report Data";#N/A,#N/A,FALSE,"COMP POOL";#N/A,#N/A,FALSE,"COMP POOL NB95";#N/A,#N/A,FALSE,"COMP POOL NB94"}</definedName>
    <definedName name="wrn.Supplemental_Reports._2_1" hidden="1">{#N/A,#N/A,FALSE,"Report Data";#N/A,#N/A,FALSE,"COMP POOL";#N/A,#N/A,FALSE,"COMP POOL NB95";#N/A,#N/A,FALSE,"COMP POOL NB94"}</definedName>
    <definedName name="wrn.Supplemental_Reports._2_2" hidden="1">{#N/A,#N/A,FALSE,"Report Data";#N/A,#N/A,FALSE,"COMP POOL";#N/A,#N/A,FALSE,"COMP POOL NB95";#N/A,#N/A,FALSE,"COMP POOL NB94"}</definedName>
    <definedName name="wrn.Supplemental_Reports._2_3" hidden="1">{#N/A,#N/A,FALSE,"Report Data";#N/A,#N/A,FALSE,"COMP POOL";#N/A,#N/A,FALSE,"COMP POOL NB95";#N/A,#N/A,FALSE,"COMP POOL NB94"}</definedName>
    <definedName name="wrn.Supplemental_Reports._3" hidden="1">{#N/A,#N/A,FALSE,"Report Data";#N/A,#N/A,FALSE,"COMP POOL";#N/A,#N/A,FALSE,"COMP POOL NB95";#N/A,#N/A,FALSE,"COMP POOL NB94"}</definedName>
    <definedName name="wrn.Supplemental_Reports._3_1" hidden="1">{#N/A,#N/A,FALSE,"Report Data";#N/A,#N/A,FALSE,"COMP POOL";#N/A,#N/A,FALSE,"COMP POOL NB95";#N/A,#N/A,FALSE,"COMP POOL NB94"}</definedName>
    <definedName name="wrn.Supplemental_Reports._3_2" hidden="1">{#N/A,#N/A,FALSE,"Report Data";#N/A,#N/A,FALSE,"COMP POOL";#N/A,#N/A,FALSE,"COMP POOL NB95";#N/A,#N/A,FALSE,"COMP POOL NB94"}</definedName>
    <definedName name="wrn.Supplemental_Reports._3_3" hidden="1">{#N/A,#N/A,FALSE,"Report Data";#N/A,#N/A,FALSE,"COMP POOL";#N/A,#N/A,FALSE,"COMP POOL NB95";#N/A,#N/A,FALSE,"COMP POOL NB94"}</definedName>
    <definedName name="wrn.Supplemental_Reports._4" hidden="1">{#N/A,#N/A,FALSE,"Report Data";#N/A,#N/A,FALSE,"COMP POOL";#N/A,#N/A,FALSE,"COMP POOL NB95";#N/A,#N/A,FALSE,"COMP POOL NB94"}</definedName>
    <definedName name="wrn.Supplemental_Reports._5" hidden="1">{#N/A,#N/A,FALSE,"Report Data";#N/A,#N/A,FALSE,"COMP POOL";#N/A,#N/A,FALSE,"COMP POOL NB95";#N/A,#N/A,FALSE,"COMP POOL NB94"}</definedName>
    <definedName name="wrn.Tableau." hidden="1">{"tableau",#N/A,FALSE,"ER élimin"}</definedName>
    <definedName name="wrn.Tableau._1" hidden="1">{"tableau",#N/A,FALSE,"ER élimin"}</definedName>
    <definedName name="wrn.Tableau._1_1" hidden="1">{"tableau",#N/A,FALSE,"ER élimin"}</definedName>
    <definedName name="wrn.Tableau._1_2" hidden="1">{"tableau",#N/A,FALSE,"ER élimin"}</definedName>
    <definedName name="wrn.Tableau._1_3" hidden="1">{"tableau",#N/A,FALSE,"ER élimin"}</definedName>
    <definedName name="wrn.Tableau._2" hidden="1">{"tableau",#N/A,FALSE,"ER élimin"}</definedName>
    <definedName name="wrn.Tableau._2_1" hidden="1">{"tableau",#N/A,FALSE,"ER élimin"}</definedName>
    <definedName name="wrn.Tableau._2_2" hidden="1">{"tableau",#N/A,FALSE,"ER élimin"}</definedName>
    <definedName name="wrn.Tableau._2_3" hidden="1">{"tableau",#N/A,FALSE,"ER élimin"}</definedName>
    <definedName name="wrn.Tableau._3" hidden="1">{"tableau",#N/A,FALSE,"ER élimin"}</definedName>
    <definedName name="wrn.Tableau._3_1" hidden="1">{"tableau",#N/A,FALSE,"ER élimin"}</definedName>
    <definedName name="wrn.Tableau._3_2" hidden="1">{"tableau",#N/A,FALSE,"ER élimin"}</definedName>
    <definedName name="wrn.Tableau._3_3" hidden="1">{"tableau",#N/A,FALSE,"ER élimin"}</definedName>
    <definedName name="wrn.Tableau._4" hidden="1">{"tableau",#N/A,FALSE,"ER élimin"}</definedName>
    <definedName name="wrn.Tableau._5" hidden="1">{"tableau",#N/A,FALSE,"ER élimin"}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4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1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3_3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_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4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1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3_3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_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1_1" hidden="1">{#N/A,#N/A,FALSE,"Tar-Ass";#N/A,#N/A,FALSE,"Tar-IS";#N/A,#N/A,FALSE,"Tar-BS";#N/A,#N/A,FALSE,"Tar-Adg BS";#N/A,#N/A,FALSE,"Tar-CF"}</definedName>
    <definedName name="wrn.TargetState._1_2" hidden="1">{#N/A,#N/A,FALSE,"Tar-Ass";#N/A,#N/A,FALSE,"Tar-IS";#N/A,#N/A,FALSE,"Tar-BS";#N/A,#N/A,FALSE,"Tar-Adg BS";#N/A,#N/A,FALSE,"Tar-CF"}</definedName>
    <definedName name="wrn.TargetState._1_3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_1" hidden="1">{#N/A,#N/A,FALSE,"Tar-Ass";#N/A,#N/A,FALSE,"Tar-IS";#N/A,#N/A,FALSE,"Tar-BS";#N/A,#N/A,FALSE,"Tar-Adg BS";#N/A,#N/A,FALSE,"Tar-CF"}</definedName>
    <definedName name="wrn.TargetState._2_1_1" hidden="1">{#N/A,#N/A,FALSE,"Tar-Ass";#N/A,#N/A,FALSE,"Tar-IS";#N/A,#N/A,FALSE,"Tar-BS";#N/A,#N/A,FALSE,"Tar-Adg BS";#N/A,#N/A,FALSE,"Tar-CF"}</definedName>
    <definedName name="wrn.TargetState._2_1_2" hidden="1">{#N/A,#N/A,FALSE,"Tar-Ass";#N/A,#N/A,FALSE,"Tar-IS";#N/A,#N/A,FALSE,"Tar-BS";#N/A,#N/A,FALSE,"Tar-Adg BS";#N/A,#N/A,FALSE,"Tar-CF"}</definedName>
    <definedName name="wrn.TargetState._2_1_3" hidden="1">{#N/A,#N/A,FALSE,"Tar-Ass";#N/A,#N/A,FALSE,"Tar-IS";#N/A,#N/A,FALSE,"Tar-BS";#N/A,#N/A,FALSE,"Tar-Adg BS";#N/A,#N/A,FALSE,"Tar-CF"}</definedName>
    <definedName name="wrn.TargetState._2_2" hidden="1">{#N/A,#N/A,FALSE,"Tar-Ass";#N/A,#N/A,FALSE,"Tar-IS";#N/A,#N/A,FALSE,"Tar-BS";#N/A,#N/A,FALSE,"Tar-Adg BS";#N/A,#N/A,FALSE,"Tar-CF"}</definedName>
    <definedName name="wrn.TargetState._2_2_1" hidden="1">{#N/A,#N/A,FALSE,"Tar-Ass";#N/A,#N/A,FALSE,"Tar-IS";#N/A,#N/A,FALSE,"Tar-BS";#N/A,#N/A,FALSE,"Tar-Adg BS";#N/A,#N/A,FALSE,"Tar-CF"}</definedName>
    <definedName name="wrn.TargetState._2_2_2" hidden="1">{#N/A,#N/A,FALSE,"Tar-Ass";#N/A,#N/A,FALSE,"Tar-IS";#N/A,#N/A,FALSE,"Tar-BS";#N/A,#N/A,FALSE,"Tar-Adg BS";#N/A,#N/A,FALSE,"Tar-CF"}</definedName>
    <definedName name="wrn.TargetState._2_2_3" hidden="1">{#N/A,#N/A,FALSE,"Tar-Ass";#N/A,#N/A,FALSE,"Tar-IS";#N/A,#N/A,FALSE,"Tar-BS";#N/A,#N/A,FALSE,"Tar-Adg BS";#N/A,#N/A,FALSE,"Tar-CF"}</definedName>
    <definedName name="wrn.TargetState._2_3" hidden="1">{#N/A,#N/A,FALSE,"Tar-Ass";#N/A,#N/A,FALSE,"Tar-IS";#N/A,#N/A,FALSE,"Tar-BS";#N/A,#N/A,FALSE,"Tar-Adg BS";#N/A,#N/A,FALSE,"Tar-CF"}</definedName>
    <definedName name="wrn.TargetState._2_3_1" hidden="1">{#N/A,#N/A,FALSE,"Tar-Ass";#N/A,#N/A,FALSE,"Tar-IS";#N/A,#N/A,FALSE,"Tar-BS";#N/A,#N/A,FALSE,"Tar-Adg BS";#N/A,#N/A,FALSE,"Tar-CF"}</definedName>
    <definedName name="wrn.TargetState._2_3_2" hidden="1">{#N/A,#N/A,FALSE,"Tar-Ass";#N/A,#N/A,FALSE,"Tar-IS";#N/A,#N/A,FALSE,"Tar-BS";#N/A,#N/A,FALSE,"Tar-Adg BS";#N/A,#N/A,FALSE,"Tar-CF"}</definedName>
    <definedName name="wrn.TargetState._2_3_3" hidden="1">{#N/A,#N/A,FALSE,"Tar-Ass";#N/A,#N/A,FALSE,"Tar-IS";#N/A,#N/A,FALSE,"Tar-BS";#N/A,#N/A,FALSE,"Tar-Adg BS";#N/A,#N/A,FALSE,"Tar-CF"}</definedName>
    <definedName name="wrn.TargetState._2_4" hidden="1">{#N/A,#N/A,FALSE,"Tar-Ass";#N/A,#N/A,FALSE,"Tar-IS";#N/A,#N/A,FALSE,"Tar-BS";#N/A,#N/A,FALSE,"Tar-Adg BS";#N/A,#N/A,FALSE,"Tar-CF"}</definedName>
    <definedName name="wrn.TargetState._2_5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_22_1" hidden="1">{#N/A,#N/A,FALSE,"Tar-Ass";#N/A,#N/A,FALSE,"Tar-IS";#N/A,#N/A,FALSE,"Tar-BS";#N/A,#N/A,FALSE,"Tar-Adg BS";#N/A,#N/A,FALSE,"Tar-CF"}</definedName>
    <definedName name="wrn.TargetState._22_1_1" hidden="1">{#N/A,#N/A,FALSE,"Tar-Ass";#N/A,#N/A,FALSE,"Tar-IS";#N/A,#N/A,FALSE,"Tar-BS";#N/A,#N/A,FALSE,"Tar-Adg BS";#N/A,#N/A,FALSE,"Tar-CF"}</definedName>
    <definedName name="wrn.TargetState._22_1_2" hidden="1">{#N/A,#N/A,FALSE,"Tar-Ass";#N/A,#N/A,FALSE,"Tar-IS";#N/A,#N/A,FALSE,"Tar-BS";#N/A,#N/A,FALSE,"Tar-Adg BS";#N/A,#N/A,FALSE,"Tar-CF"}</definedName>
    <definedName name="wrn.TargetState._22_1_3" hidden="1">{#N/A,#N/A,FALSE,"Tar-Ass";#N/A,#N/A,FALSE,"Tar-IS";#N/A,#N/A,FALSE,"Tar-BS";#N/A,#N/A,FALSE,"Tar-Adg BS";#N/A,#N/A,FALSE,"Tar-CF"}</definedName>
    <definedName name="wrn.TargetState._22_2" hidden="1">{#N/A,#N/A,FALSE,"Tar-Ass";#N/A,#N/A,FALSE,"Tar-IS";#N/A,#N/A,FALSE,"Tar-BS";#N/A,#N/A,FALSE,"Tar-Adg BS";#N/A,#N/A,FALSE,"Tar-CF"}</definedName>
    <definedName name="wrn.TargetState._22_2_1" hidden="1">{#N/A,#N/A,FALSE,"Tar-Ass";#N/A,#N/A,FALSE,"Tar-IS";#N/A,#N/A,FALSE,"Tar-BS";#N/A,#N/A,FALSE,"Tar-Adg BS";#N/A,#N/A,FALSE,"Tar-CF"}</definedName>
    <definedName name="wrn.TargetState._22_2_2" hidden="1">{#N/A,#N/A,FALSE,"Tar-Ass";#N/A,#N/A,FALSE,"Tar-IS";#N/A,#N/A,FALSE,"Tar-BS";#N/A,#N/A,FALSE,"Tar-Adg BS";#N/A,#N/A,FALSE,"Tar-CF"}</definedName>
    <definedName name="wrn.TargetState._22_2_3" hidden="1">{#N/A,#N/A,FALSE,"Tar-Ass";#N/A,#N/A,FALSE,"Tar-IS";#N/A,#N/A,FALSE,"Tar-BS";#N/A,#N/A,FALSE,"Tar-Adg BS";#N/A,#N/A,FALSE,"Tar-CF"}</definedName>
    <definedName name="wrn.TargetState._22_3" hidden="1">{#N/A,#N/A,FALSE,"Tar-Ass";#N/A,#N/A,FALSE,"Tar-IS";#N/A,#N/A,FALSE,"Tar-BS";#N/A,#N/A,FALSE,"Tar-Adg BS";#N/A,#N/A,FALSE,"Tar-CF"}</definedName>
    <definedName name="wrn.TargetState._22_3_1" hidden="1">{#N/A,#N/A,FALSE,"Tar-Ass";#N/A,#N/A,FALSE,"Tar-IS";#N/A,#N/A,FALSE,"Tar-BS";#N/A,#N/A,FALSE,"Tar-Adg BS";#N/A,#N/A,FALSE,"Tar-CF"}</definedName>
    <definedName name="wrn.TargetState._22_3_2" hidden="1">{#N/A,#N/A,FALSE,"Tar-Ass";#N/A,#N/A,FALSE,"Tar-IS";#N/A,#N/A,FALSE,"Tar-BS";#N/A,#N/A,FALSE,"Tar-Adg BS";#N/A,#N/A,FALSE,"Tar-CF"}</definedName>
    <definedName name="wrn.TargetState._22_3_3" hidden="1">{#N/A,#N/A,FALSE,"Tar-Ass";#N/A,#N/A,FALSE,"Tar-IS";#N/A,#N/A,FALSE,"Tar-BS";#N/A,#N/A,FALSE,"Tar-Adg BS";#N/A,#N/A,FALSE,"Tar-CF"}</definedName>
    <definedName name="wrn.TargetState._22_4" hidden="1">{#N/A,#N/A,FALSE,"Tar-Ass";#N/A,#N/A,FALSE,"Tar-IS";#N/A,#N/A,FALSE,"Tar-BS";#N/A,#N/A,FALSE,"Tar-Adg BS";#N/A,#N/A,FALSE,"Tar-CF"}</definedName>
    <definedName name="wrn.TargetState._22_5" hidden="1">{#N/A,#N/A,FALSE,"Tar-Ass";#N/A,#N/A,FALSE,"Tar-IS";#N/A,#N/A,FALSE,"Tar-BS";#N/A,#N/A,FALSE,"Tar-Adg BS";#N/A,#N/A,FALSE,"Tar-CF"}</definedName>
    <definedName name="wrn.TargetState._3" hidden="1">{#N/A,#N/A,FALSE,"Tar-Ass";#N/A,#N/A,FALSE,"Tar-IS";#N/A,#N/A,FALSE,"Tar-BS";#N/A,#N/A,FALSE,"Tar-Adg BS";#N/A,#N/A,FALSE,"Tar-CF"}</definedName>
    <definedName name="wrn.TargetState._3_1" hidden="1">{#N/A,#N/A,FALSE,"Tar-Ass";#N/A,#N/A,FALSE,"Tar-IS";#N/A,#N/A,FALSE,"Tar-BS";#N/A,#N/A,FALSE,"Tar-Adg BS";#N/A,#N/A,FALSE,"Tar-CF"}</definedName>
    <definedName name="wrn.TargetState._3_2" hidden="1">{#N/A,#N/A,FALSE,"Tar-Ass";#N/A,#N/A,FALSE,"Tar-IS";#N/A,#N/A,FALSE,"Tar-BS";#N/A,#N/A,FALSE,"Tar-Adg BS";#N/A,#N/A,FALSE,"Tar-CF"}</definedName>
    <definedName name="wrn.TargetState._3_3" hidden="1">{#N/A,#N/A,FALSE,"Tar-Ass";#N/A,#N/A,FALSE,"Tar-IS";#N/A,#N/A,FALSE,"Tar-BS";#N/A,#N/A,FALSE,"Tar-Adg BS";#N/A,#N/A,FALSE,"Tar-CF"}</definedName>
    <definedName name="wrn.TargetState._4" hidden="1">{#N/A,#N/A,FALSE,"Tar-Ass";#N/A,#N/A,FALSE,"Tar-IS";#N/A,#N/A,FALSE,"Tar-BS";#N/A,#N/A,FALSE,"Tar-Adg BS";#N/A,#N/A,FALSE,"Tar-CF"}</definedName>
    <definedName name="wrn.TargetState._4_1" hidden="1">{#N/A,#N/A,FALSE,"Tar-Ass";#N/A,#N/A,FALSE,"Tar-IS";#N/A,#N/A,FALSE,"Tar-BS";#N/A,#N/A,FALSE,"Tar-Adg BS";#N/A,#N/A,FALSE,"Tar-CF"}</definedName>
    <definedName name="wrn.TargetState._4_2" hidden="1">{#N/A,#N/A,FALSE,"Tar-Ass";#N/A,#N/A,FALSE,"Tar-IS";#N/A,#N/A,FALSE,"Tar-BS";#N/A,#N/A,FALSE,"Tar-Adg BS";#N/A,#N/A,FALSE,"Tar-CF"}</definedName>
    <definedName name="wrn.TargetState._4_3" hidden="1">{#N/A,#N/A,FALSE,"Tar-Ass";#N/A,#N/A,FALSE,"Tar-IS";#N/A,#N/A,FALSE,"Tar-BS";#N/A,#N/A,FALSE,"Tar-Adg BS";#N/A,#N/A,FALSE,"Tar-CF"}</definedName>
    <definedName name="wrn.TargetState._5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State.2_1" hidden="1">{#N/A,#N/A,FALSE,"Tar-Ass";#N/A,#N/A,FALSE,"Tar-IS";#N/A,#N/A,FALSE,"Tar-BS";#N/A,#N/A,FALSE,"Tar-Adg BS";#N/A,#N/A,FALSE,"Tar-CF"}</definedName>
    <definedName name="wrn.TargetState.2_1_1" hidden="1">{#N/A,#N/A,FALSE,"Tar-Ass";#N/A,#N/A,FALSE,"Tar-IS";#N/A,#N/A,FALSE,"Tar-BS";#N/A,#N/A,FALSE,"Tar-Adg BS";#N/A,#N/A,FALSE,"Tar-CF"}</definedName>
    <definedName name="wrn.TargetState.2_1_2" hidden="1">{#N/A,#N/A,FALSE,"Tar-Ass";#N/A,#N/A,FALSE,"Tar-IS";#N/A,#N/A,FALSE,"Tar-BS";#N/A,#N/A,FALSE,"Tar-Adg BS";#N/A,#N/A,FALSE,"Tar-CF"}</definedName>
    <definedName name="wrn.TargetState.2_1_3" hidden="1">{#N/A,#N/A,FALSE,"Tar-Ass";#N/A,#N/A,FALSE,"Tar-IS";#N/A,#N/A,FALSE,"Tar-BS";#N/A,#N/A,FALSE,"Tar-Adg BS";#N/A,#N/A,FALSE,"Tar-CF"}</definedName>
    <definedName name="wrn.TargetState.2_2" hidden="1">{#N/A,#N/A,FALSE,"Tar-Ass";#N/A,#N/A,FALSE,"Tar-IS";#N/A,#N/A,FALSE,"Tar-BS";#N/A,#N/A,FALSE,"Tar-Adg BS";#N/A,#N/A,FALSE,"Tar-CF"}</definedName>
    <definedName name="wrn.TargetState.2_2_1" hidden="1">{#N/A,#N/A,FALSE,"Tar-Ass";#N/A,#N/A,FALSE,"Tar-IS";#N/A,#N/A,FALSE,"Tar-BS";#N/A,#N/A,FALSE,"Tar-Adg BS";#N/A,#N/A,FALSE,"Tar-CF"}</definedName>
    <definedName name="wrn.TargetState.2_2_2" hidden="1">{#N/A,#N/A,FALSE,"Tar-Ass";#N/A,#N/A,FALSE,"Tar-IS";#N/A,#N/A,FALSE,"Tar-BS";#N/A,#N/A,FALSE,"Tar-Adg BS";#N/A,#N/A,FALSE,"Tar-CF"}</definedName>
    <definedName name="wrn.TargetState.2_2_3" hidden="1">{#N/A,#N/A,FALSE,"Tar-Ass";#N/A,#N/A,FALSE,"Tar-IS";#N/A,#N/A,FALSE,"Tar-BS";#N/A,#N/A,FALSE,"Tar-Adg BS";#N/A,#N/A,FALSE,"Tar-CF"}</definedName>
    <definedName name="wrn.TargetState.2_3" hidden="1">{#N/A,#N/A,FALSE,"Tar-Ass";#N/A,#N/A,FALSE,"Tar-IS";#N/A,#N/A,FALSE,"Tar-BS";#N/A,#N/A,FALSE,"Tar-Adg BS";#N/A,#N/A,FALSE,"Tar-CF"}</definedName>
    <definedName name="wrn.TargetState.2_3_1" hidden="1">{#N/A,#N/A,FALSE,"Tar-Ass";#N/A,#N/A,FALSE,"Tar-IS";#N/A,#N/A,FALSE,"Tar-BS";#N/A,#N/A,FALSE,"Tar-Adg BS";#N/A,#N/A,FALSE,"Tar-CF"}</definedName>
    <definedName name="wrn.TargetState.2_3_2" hidden="1">{#N/A,#N/A,FALSE,"Tar-Ass";#N/A,#N/A,FALSE,"Tar-IS";#N/A,#N/A,FALSE,"Tar-BS";#N/A,#N/A,FALSE,"Tar-Adg BS";#N/A,#N/A,FALSE,"Tar-CF"}</definedName>
    <definedName name="wrn.TargetState.2_3_3" hidden="1">{#N/A,#N/A,FALSE,"Tar-Ass";#N/A,#N/A,FALSE,"Tar-IS";#N/A,#N/A,FALSE,"Tar-BS";#N/A,#N/A,FALSE,"Tar-Adg BS";#N/A,#N/A,FALSE,"Tar-CF"}</definedName>
    <definedName name="wrn.TargetState.2_4" hidden="1">{#N/A,#N/A,FALSE,"Tar-Ass";#N/A,#N/A,FALSE,"Tar-IS";#N/A,#N/A,FALSE,"Tar-BS";#N/A,#N/A,FALSE,"Tar-Adg BS";#N/A,#N/A,FALSE,"Tar-CF"}</definedName>
    <definedName name="wrn.TargetState.2_5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1_1" hidden="1">{#N/A,#N/A,TRUE,"Val - sum";#N/A,#N/A,TRUE,"Val - Sum1";#N/A,#N/A,TRUE,"Val - sum2";#N/A,#N/A,TRUE,"Val - Sum3";#N/A,#N/A,TRUE,"Tar-DCF";#N/A,#N/A,TRUE,"Tar-Val LBO";#N/A,#N/A,TRUE,"Tar-Mult Val"}</definedName>
    <definedName name="wrn.TargetVal._1_2" hidden="1">{#N/A,#N/A,TRUE,"Val - sum";#N/A,#N/A,TRUE,"Val - Sum1";#N/A,#N/A,TRUE,"Val - sum2";#N/A,#N/A,TRUE,"Val - Sum3";#N/A,#N/A,TRUE,"Tar-DCF";#N/A,#N/A,TRUE,"Tar-Val LBO";#N/A,#N/A,TRUE,"Tar-Mult Val"}</definedName>
    <definedName name="wrn.TargetVal._1_3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_1" hidden="1">{#N/A,#N/A,TRUE,"Val - sum";#N/A,#N/A,TRUE,"Val - Sum1";#N/A,#N/A,TRUE,"Val - sum2";#N/A,#N/A,TRUE,"Val - Sum3";#N/A,#N/A,TRUE,"Tar-DCF";#N/A,#N/A,TRUE,"Tar-Val LBO";#N/A,#N/A,TRUE,"Tar-Mult Val"}</definedName>
    <definedName name="wrn.TargetVal._2_1_1" hidden="1">{#N/A,#N/A,TRUE,"Val - sum";#N/A,#N/A,TRUE,"Val - Sum1";#N/A,#N/A,TRUE,"Val - sum2";#N/A,#N/A,TRUE,"Val - Sum3";#N/A,#N/A,TRUE,"Tar-DCF";#N/A,#N/A,TRUE,"Tar-Val LBO";#N/A,#N/A,TRUE,"Tar-Mult Val"}</definedName>
    <definedName name="wrn.TargetVal._2_1_2" hidden="1">{#N/A,#N/A,TRUE,"Val - sum";#N/A,#N/A,TRUE,"Val - Sum1";#N/A,#N/A,TRUE,"Val - sum2";#N/A,#N/A,TRUE,"Val - Sum3";#N/A,#N/A,TRUE,"Tar-DCF";#N/A,#N/A,TRUE,"Tar-Val LBO";#N/A,#N/A,TRUE,"Tar-Mult Val"}</definedName>
    <definedName name="wrn.TargetVal._2_1_3" hidden="1">{#N/A,#N/A,TRUE,"Val - sum";#N/A,#N/A,TRUE,"Val - Sum1";#N/A,#N/A,TRUE,"Val - sum2";#N/A,#N/A,TRUE,"Val - Sum3";#N/A,#N/A,TRUE,"Tar-DCF";#N/A,#N/A,TRUE,"Tar-Val LBO";#N/A,#N/A,TRUE,"Tar-Mult Val"}</definedName>
    <definedName name="wrn.TargetVal._2_2" hidden="1">{#N/A,#N/A,TRUE,"Val - sum";#N/A,#N/A,TRUE,"Val - Sum1";#N/A,#N/A,TRUE,"Val - sum2";#N/A,#N/A,TRUE,"Val - Sum3";#N/A,#N/A,TRUE,"Tar-DCF";#N/A,#N/A,TRUE,"Tar-Val LBO";#N/A,#N/A,TRUE,"Tar-Mult Val"}</definedName>
    <definedName name="wrn.TargetVal._2_2_1" hidden="1">{#N/A,#N/A,TRUE,"Val - sum";#N/A,#N/A,TRUE,"Val - Sum1";#N/A,#N/A,TRUE,"Val - sum2";#N/A,#N/A,TRUE,"Val - Sum3";#N/A,#N/A,TRUE,"Tar-DCF";#N/A,#N/A,TRUE,"Tar-Val LBO";#N/A,#N/A,TRUE,"Tar-Mult Val"}</definedName>
    <definedName name="wrn.TargetVal._2_2_2" hidden="1">{#N/A,#N/A,TRUE,"Val - sum";#N/A,#N/A,TRUE,"Val - Sum1";#N/A,#N/A,TRUE,"Val - sum2";#N/A,#N/A,TRUE,"Val - Sum3";#N/A,#N/A,TRUE,"Tar-DCF";#N/A,#N/A,TRUE,"Tar-Val LBO";#N/A,#N/A,TRUE,"Tar-Mult Val"}</definedName>
    <definedName name="wrn.TargetVal._2_2_3" hidden="1">{#N/A,#N/A,TRUE,"Val - sum";#N/A,#N/A,TRUE,"Val - Sum1";#N/A,#N/A,TRUE,"Val - sum2";#N/A,#N/A,TRUE,"Val - Sum3";#N/A,#N/A,TRUE,"Tar-DCF";#N/A,#N/A,TRUE,"Tar-Val LBO";#N/A,#N/A,TRUE,"Tar-Mult Val"}</definedName>
    <definedName name="wrn.TargetVal._2_3" hidden="1">{#N/A,#N/A,TRUE,"Val - sum";#N/A,#N/A,TRUE,"Val - Sum1";#N/A,#N/A,TRUE,"Val - sum2";#N/A,#N/A,TRUE,"Val - Sum3";#N/A,#N/A,TRUE,"Tar-DCF";#N/A,#N/A,TRUE,"Tar-Val LBO";#N/A,#N/A,TRUE,"Tar-Mult Val"}</definedName>
    <definedName name="wrn.TargetVal._2_3_1" hidden="1">{#N/A,#N/A,TRUE,"Val - sum";#N/A,#N/A,TRUE,"Val - Sum1";#N/A,#N/A,TRUE,"Val - sum2";#N/A,#N/A,TRUE,"Val - Sum3";#N/A,#N/A,TRUE,"Tar-DCF";#N/A,#N/A,TRUE,"Tar-Val LBO";#N/A,#N/A,TRUE,"Tar-Mult Val"}</definedName>
    <definedName name="wrn.TargetVal._2_3_2" hidden="1">{#N/A,#N/A,TRUE,"Val - sum";#N/A,#N/A,TRUE,"Val - Sum1";#N/A,#N/A,TRUE,"Val - sum2";#N/A,#N/A,TRUE,"Val - Sum3";#N/A,#N/A,TRUE,"Tar-DCF";#N/A,#N/A,TRUE,"Tar-Val LBO";#N/A,#N/A,TRUE,"Tar-Mult Val"}</definedName>
    <definedName name="wrn.TargetVal._2_3_3" hidden="1">{#N/A,#N/A,TRUE,"Val - sum";#N/A,#N/A,TRUE,"Val - Sum1";#N/A,#N/A,TRUE,"Val - sum2";#N/A,#N/A,TRUE,"Val - Sum3";#N/A,#N/A,TRUE,"Tar-DCF";#N/A,#N/A,TRUE,"Tar-Val LBO";#N/A,#N/A,TRUE,"Tar-Mult Val"}</definedName>
    <definedName name="wrn.TargetVal._2_4" hidden="1">{#N/A,#N/A,TRUE,"Val - sum";#N/A,#N/A,TRUE,"Val - Sum1";#N/A,#N/A,TRUE,"Val - sum2";#N/A,#N/A,TRUE,"Val - Sum3";#N/A,#N/A,TRUE,"Tar-DCF";#N/A,#N/A,TRUE,"Tar-Val LBO";#N/A,#N/A,TRUE,"Tar-Mult Val"}</definedName>
    <definedName name="wrn.TargetVal._2_5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_22_1" hidden="1">{#N/A,#N/A,TRUE,"Val - sum";#N/A,#N/A,TRUE,"Val - Sum1";#N/A,#N/A,TRUE,"Val - sum2";#N/A,#N/A,TRUE,"Val - Sum3";#N/A,#N/A,TRUE,"Tar-DCF";#N/A,#N/A,TRUE,"Tar-Val LBO";#N/A,#N/A,TRUE,"Tar-Mult Val"}</definedName>
    <definedName name="wrn.TargetVal._22_1_1" hidden="1">{#N/A,#N/A,TRUE,"Val - sum";#N/A,#N/A,TRUE,"Val - Sum1";#N/A,#N/A,TRUE,"Val - sum2";#N/A,#N/A,TRUE,"Val - Sum3";#N/A,#N/A,TRUE,"Tar-DCF";#N/A,#N/A,TRUE,"Tar-Val LBO";#N/A,#N/A,TRUE,"Tar-Mult Val"}</definedName>
    <definedName name="wrn.TargetVal._22_1_2" hidden="1">{#N/A,#N/A,TRUE,"Val - sum";#N/A,#N/A,TRUE,"Val - Sum1";#N/A,#N/A,TRUE,"Val - sum2";#N/A,#N/A,TRUE,"Val - Sum3";#N/A,#N/A,TRUE,"Tar-DCF";#N/A,#N/A,TRUE,"Tar-Val LBO";#N/A,#N/A,TRUE,"Tar-Mult Val"}</definedName>
    <definedName name="wrn.TargetVal._22_1_3" hidden="1">{#N/A,#N/A,TRUE,"Val - sum";#N/A,#N/A,TRUE,"Val - Sum1";#N/A,#N/A,TRUE,"Val - sum2";#N/A,#N/A,TRUE,"Val - Sum3";#N/A,#N/A,TRUE,"Tar-DCF";#N/A,#N/A,TRUE,"Tar-Val LBO";#N/A,#N/A,TRUE,"Tar-Mult Val"}</definedName>
    <definedName name="wrn.TargetVal._22_2" hidden="1">{#N/A,#N/A,TRUE,"Val - sum";#N/A,#N/A,TRUE,"Val - Sum1";#N/A,#N/A,TRUE,"Val - sum2";#N/A,#N/A,TRUE,"Val - Sum3";#N/A,#N/A,TRUE,"Tar-DCF";#N/A,#N/A,TRUE,"Tar-Val LBO";#N/A,#N/A,TRUE,"Tar-Mult Val"}</definedName>
    <definedName name="wrn.TargetVal._22_2_1" hidden="1">{#N/A,#N/A,TRUE,"Val - sum";#N/A,#N/A,TRUE,"Val - Sum1";#N/A,#N/A,TRUE,"Val - sum2";#N/A,#N/A,TRUE,"Val - Sum3";#N/A,#N/A,TRUE,"Tar-DCF";#N/A,#N/A,TRUE,"Tar-Val LBO";#N/A,#N/A,TRUE,"Tar-Mult Val"}</definedName>
    <definedName name="wrn.TargetVal._22_2_2" hidden="1">{#N/A,#N/A,TRUE,"Val - sum";#N/A,#N/A,TRUE,"Val - Sum1";#N/A,#N/A,TRUE,"Val - sum2";#N/A,#N/A,TRUE,"Val - Sum3";#N/A,#N/A,TRUE,"Tar-DCF";#N/A,#N/A,TRUE,"Tar-Val LBO";#N/A,#N/A,TRUE,"Tar-Mult Val"}</definedName>
    <definedName name="wrn.TargetVal._22_2_3" hidden="1">{#N/A,#N/A,TRUE,"Val - sum";#N/A,#N/A,TRUE,"Val - Sum1";#N/A,#N/A,TRUE,"Val - sum2";#N/A,#N/A,TRUE,"Val - Sum3";#N/A,#N/A,TRUE,"Tar-DCF";#N/A,#N/A,TRUE,"Tar-Val LBO";#N/A,#N/A,TRUE,"Tar-Mult Val"}</definedName>
    <definedName name="wrn.TargetVal._22_3" hidden="1">{#N/A,#N/A,TRUE,"Val - sum";#N/A,#N/A,TRUE,"Val - Sum1";#N/A,#N/A,TRUE,"Val - sum2";#N/A,#N/A,TRUE,"Val - Sum3";#N/A,#N/A,TRUE,"Tar-DCF";#N/A,#N/A,TRUE,"Tar-Val LBO";#N/A,#N/A,TRUE,"Tar-Mult Val"}</definedName>
    <definedName name="wrn.TargetVal._22_3_1" hidden="1">{#N/A,#N/A,TRUE,"Val - sum";#N/A,#N/A,TRUE,"Val - Sum1";#N/A,#N/A,TRUE,"Val - sum2";#N/A,#N/A,TRUE,"Val - Sum3";#N/A,#N/A,TRUE,"Tar-DCF";#N/A,#N/A,TRUE,"Tar-Val LBO";#N/A,#N/A,TRUE,"Tar-Mult Val"}</definedName>
    <definedName name="wrn.TargetVal._22_3_2" hidden="1">{#N/A,#N/A,TRUE,"Val - sum";#N/A,#N/A,TRUE,"Val - Sum1";#N/A,#N/A,TRUE,"Val - sum2";#N/A,#N/A,TRUE,"Val - Sum3";#N/A,#N/A,TRUE,"Tar-DCF";#N/A,#N/A,TRUE,"Tar-Val LBO";#N/A,#N/A,TRUE,"Tar-Mult Val"}</definedName>
    <definedName name="wrn.TargetVal._22_3_3" hidden="1">{#N/A,#N/A,TRUE,"Val - sum";#N/A,#N/A,TRUE,"Val - Sum1";#N/A,#N/A,TRUE,"Val - sum2";#N/A,#N/A,TRUE,"Val - Sum3";#N/A,#N/A,TRUE,"Tar-DCF";#N/A,#N/A,TRUE,"Tar-Val LBO";#N/A,#N/A,TRUE,"Tar-Mult Val"}</definedName>
    <definedName name="wrn.TargetVal._22_4" hidden="1">{#N/A,#N/A,TRUE,"Val - sum";#N/A,#N/A,TRUE,"Val - Sum1";#N/A,#N/A,TRUE,"Val - sum2";#N/A,#N/A,TRUE,"Val - Sum3";#N/A,#N/A,TRUE,"Tar-DCF";#N/A,#N/A,TRUE,"Tar-Val LBO";#N/A,#N/A,TRUE,"Tar-Mult Val"}</definedName>
    <definedName name="wrn.TargetVal._22_5" hidden="1">{#N/A,#N/A,TRUE,"Val - sum";#N/A,#N/A,TRUE,"Val - Sum1";#N/A,#N/A,TRUE,"Val - sum2";#N/A,#N/A,TRUE,"Val - Sum3";#N/A,#N/A,TRUE,"Tar-DCF";#N/A,#N/A,TRUE,"Tar-Val LBO";#N/A,#N/A,TRUE,"Tar-Mult Val"}</definedName>
    <definedName name="wrn.TargetVal._3" hidden="1">{#N/A,#N/A,TRUE,"Val - sum";#N/A,#N/A,TRUE,"Val - Sum1";#N/A,#N/A,TRUE,"Val - sum2";#N/A,#N/A,TRUE,"Val - Sum3";#N/A,#N/A,TRUE,"Tar-DCF";#N/A,#N/A,TRUE,"Tar-Val LBO";#N/A,#N/A,TRUE,"Tar-Mult Val"}</definedName>
    <definedName name="wrn.TargetVal._3_1" hidden="1">{#N/A,#N/A,TRUE,"Val - sum";#N/A,#N/A,TRUE,"Val - Sum1";#N/A,#N/A,TRUE,"Val - sum2";#N/A,#N/A,TRUE,"Val - Sum3";#N/A,#N/A,TRUE,"Tar-DCF";#N/A,#N/A,TRUE,"Tar-Val LBO";#N/A,#N/A,TRUE,"Tar-Mult Val"}</definedName>
    <definedName name="wrn.TargetVal._3_2" hidden="1">{#N/A,#N/A,TRUE,"Val - sum";#N/A,#N/A,TRUE,"Val - Sum1";#N/A,#N/A,TRUE,"Val - sum2";#N/A,#N/A,TRUE,"Val - Sum3";#N/A,#N/A,TRUE,"Tar-DCF";#N/A,#N/A,TRUE,"Tar-Val LBO";#N/A,#N/A,TRUE,"Tar-Mult Val"}</definedName>
    <definedName name="wrn.TargetVal._3_3" hidden="1">{#N/A,#N/A,TRUE,"Val - sum";#N/A,#N/A,TRUE,"Val - Sum1";#N/A,#N/A,TRUE,"Val - sum2";#N/A,#N/A,TRUE,"Val - Sum3";#N/A,#N/A,TRUE,"Tar-DCF";#N/A,#N/A,TRUE,"Tar-Val LBO";#N/A,#N/A,TRUE,"Tar-Mult Val"}</definedName>
    <definedName name="wrn.TargetVal._4" hidden="1">{#N/A,#N/A,TRUE,"Val - sum";#N/A,#N/A,TRUE,"Val - Sum1";#N/A,#N/A,TRUE,"Val - sum2";#N/A,#N/A,TRUE,"Val - Sum3";#N/A,#N/A,TRUE,"Tar-DCF";#N/A,#N/A,TRUE,"Tar-Val LBO";#N/A,#N/A,TRUE,"Tar-Mult Val"}</definedName>
    <definedName name="wrn.TargetVal._4_1" hidden="1">{#N/A,#N/A,TRUE,"Val - sum";#N/A,#N/A,TRUE,"Val - Sum1";#N/A,#N/A,TRUE,"Val - sum2";#N/A,#N/A,TRUE,"Val - Sum3";#N/A,#N/A,TRUE,"Tar-DCF";#N/A,#N/A,TRUE,"Tar-Val LBO";#N/A,#N/A,TRUE,"Tar-Mult Val"}</definedName>
    <definedName name="wrn.TargetVal._4_2" hidden="1">{#N/A,#N/A,TRUE,"Val - sum";#N/A,#N/A,TRUE,"Val - Sum1";#N/A,#N/A,TRUE,"Val - sum2";#N/A,#N/A,TRUE,"Val - Sum3";#N/A,#N/A,TRUE,"Tar-DCF";#N/A,#N/A,TRUE,"Tar-Val LBO";#N/A,#N/A,TRUE,"Tar-Mult Val"}</definedName>
    <definedName name="wrn.TargetVal._4_3" hidden="1">{#N/A,#N/A,TRUE,"Val - sum";#N/A,#N/A,TRUE,"Val - Sum1";#N/A,#N/A,TRUE,"Val - sum2";#N/A,#N/A,TRUE,"Val - Sum3";#N/A,#N/A,TRUE,"Tar-DCF";#N/A,#N/A,TRUE,"Tar-Val LBO";#N/A,#N/A,TRUE,"Tar-Mult Val"}</definedName>
    <definedName name="wrn.TargetVal._5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rgetVal.2_1" hidden="1">{#N/A,#N/A,TRUE,"Val - sum";#N/A,#N/A,TRUE,"Val - Sum1";#N/A,#N/A,TRUE,"Val - sum2";#N/A,#N/A,TRUE,"Val - Sum3";#N/A,#N/A,TRUE,"Tar-DCF";#N/A,#N/A,TRUE,"Tar-Val LBO";#N/A,#N/A,TRUE,"Tar-Mult Val"}</definedName>
    <definedName name="wrn.TargetVal.2_1_1" hidden="1">{#N/A,#N/A,TRUE,"Val - sum";#N/A,#N/A,TRUE,"Val - Sum1";#N/A,#N/A,TRUE,"Val - sum2";#N/A,#N/A,TRUE,"Val - Sum3";#N/A,#N/A,TRUE,"Tar-DCF";#N/A,#N/A,TRUE,"Tar-Val LBO";#N/A,#N/A,TRUE,"Tar-Mult Val"}</definedName>
    <definedName name="wrn.TargetVal.2_1_2" hidden="1">{#N/A,#N/A,TRUE,"Val - sum";#N/A,#N/A,TRUE,"Val - Sum1";#N/A,#N/A,TRUE,"Val - sum2";#N/A,#N/A,TRUE,"Val - Sum3";#N/A,#N/A,TRUE,"Tar-DCF";#N/A,#N/A,TRUE,"Tar-Val LBO";#N/A,#N/A,TRUE,"Tar-Mult Val"}</definedName>
    <definedName name="wrn.TargetVal.2_1_3" hidden="1">{#N/A,#N/A,TRUE,"Val - sum";#N/A,#N/A,TRUE,"Val - Sum1";#N/A,#N/A,TRUE,"Val - sum2";#N/A,#N/A,TRUE,"Val - Sum3";#N/A,#N/A,TRUE,"Tar-DCF";#N/A,#N/A,TRUE,"Tar-Val LBO";#N/A,#N/A,TRUE,"Tar-Mult Val"}</definedName>
    <definedName name="wrn.TargetVal.2_2" hidden="1">{#N/A,#N/A,TRUE,"Val - sum";#N/A,#N/A,TRUE,"Val - Sum1";#N/A,#N/A,TRUE,"Val - sum2";#N/A,#N/A,TRUE,"Val - Sum3";#N/A,#N/A,TRUE,"Tar-DCF";#N/A,#N/A,TRUE,"Tar-Val LBO";#N/A,#N/A,TRUE,"Tar-Mult Val"}</definedName>
    <definedName name="wrn.TargetVal.2_2_1" hidden="1">{#N/A,#N/A,TRUE,"Val - sum";#N/A,#N/A,TRUE,"Val - Sum1";#N/A,#N/A,TRUE,"Val - sum2";#N/A,#N/A,TRUE,"Val - Sum3";#N/A,#N/A,TRUE,"Tar-DCF";#N/A,#N/A,TRUE,"Tar-Val LBO";#N/A,#N/A,TRUE,"Tar-Mult Val"}</definedName>
    <definedName name="wrn.TargetVal.2_2_2" hidden="1">{#N/A,#N/A,TRUE,"Val - sum";#N/A,#N/A,TRUE,"Val - Sum1";#N/A,#N/A,TRUE,"Val - sum2";#N/A,#N/A,TRUE,"Val - Sum3";#N/A,#N/A,TRUE,"Tar-DCF";#N/A,#N/A,TRUE,"Tar-Val LBO";#N/A,#N/A,TRUE,"Tar-Mult Val"}</definedName>
    <definedName name="wrn.TargetVal.2_2_3" hidden="1">{#N/A,#N/A,TRUE,"Val - sum";#N/A,#N/A,TRUE,"Val - Sum1";#N/A,#N/A,TRUE,"Val - sum2";#N/A,#N/A,TRUE,"Val - Sum3";#N/A,#N/A,TRUE,"Tar-DCF";#N/A,#N/A,TRUE,"Tar-Val LBO";#N/A,#N/A,TRUE,"Tar-Mult Val"}</definedName>
    <definedName name="wrn.TargetVal.2_3" hidden="1">{#N/A,#N/A,TRUE,"Val - sum";#N/A,#N/A,TRUE,"Val - Sum1";#N/A,#N/A,TRUE,"Val - sum2";#N/A,#N/A,TRUE,"Val - Sum3";#N/A,#N/A,TRUE,"Tar-DCF";#N/A,#N/A,TRUE,"Tar-Val LBO";#N/A,#N/A,TRUE,"Tar-Mult Val"}</definedName>
    <definedName name="wrn.TargetVal.2_3_1" hidden="1">{#N/A,#N/A,TRUE,"Val - sum";#N/A,#N/A,TRUE,"Val - Sum1";#N/A,#N/A,TRUE,"Val - sum2";#N/A,#N/A,TRUE,"Val - Sum3";#N/A,#N/A,TRUE,"Tar-DCF";#N/A,#N/A,TRUE,"Tar-Val LBO";#N/A,#N/A,TRUE,"Tar-Mult Val"}</definedName>
    <definedName name="wrn.TargetVal.2_3_2" hidden="1">{#N/A,#N/A,TRUE,"Val - sum";#N/A,#N/A,TRUE,"Val - Sum1";#N/A,#N/A,TRUE,"Val - sum2";#N/A,#N/A,TRUE,"Val - Sum3";#N/A,#N/A,TRUE,"Tar-DCF";#N/A,#N/A,TRUE,"Tar-Val LBO";#N/A,#N/A,TRUE,"Tar-Mult Val"}</definedName>
    <definedName name="wrn.TargetVal.2_3_3" hidden="1">{#N/A,#N/A,TRUE,"Val - sum";#N/A,#N/A,TRUE,"Val - Sum1";#N/A,#N/A,TRUE,"Val - sum2";#N/A,#N/A,TRUE,"Val - Sum3";#N/A,#N/A,TRUE,"Tar-DCF";#N/A,#N/A,TRUE,"Tar-Val LBO";#N/A,#N/A,TRUE,"Tar-Mult Val"}</definedName>
    <definedName name="wrn.TargetVal.2_4" hidden="1">{#N/A,#N/A,TRUE,"Val - sum";#N/A,#N/A,TRUE,"Val - Sum1";#N/A,#N/A,TRUE,"Val - sum2";#N/A,#N/A,TRUE,"Val - Sum3";#N/A,#N/A,TRUE,"Tar-DCF";#N/A,#N/A,TRUE,"Tar-Val LBO";#N/A,#N/A,TRUE,"Tar-Mult Val"}</definedName>
    <definedName name="wrn.TargetVal.2_5" hidden="1">{#N/A,#N/A,TRUE,"Val - sum";#N/A,#N/A,TRUE,"Val - Sum1";#N/A,#N/A,TRUE,"Val - sum2";#N/A,#N/A,TRUE,"Val - Sum3";#N/A,#N/A,TRUE,"Tar-DCF";#N/A,#N/A,TRUE,"Tar-Val LBO";#N/A,#N/A,TRUE,"Tar-Mult Val"}</definedName>
    <definedName name="wrn.TheWholeEnchilada.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eWholeEnchilada._4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MCALL._1" hidden="1">{"tmccash",#N/A,FALSE,"INCX";"tmcinc",#N/A,FALSE,"INCX";"tmcpretx",#N/A,FALSE,"INCX";"tmcadrev",#N/A,FALSE,"INCX";"tmcbooks",#N/A,FALSE,"INCX"}</definedName>
    <definedName name="wrn.TMCALL._1_1" hidden="1">{"tmccash",#N/A,FALSE,"INCX";"tmcinc",#N/A,FALSE,"INCX";"tmcpretx",#N/A,FALSE,"INCX";"tmcadrev",#N/A,FALSE,"INCX";"tmcbooks",#N/A,FALSE,"INCX"}</definedName>
    <definedName name="wrn.TMCALL._1_2" hidden="1">{"tmccash",#N/A,FALSE,"INCX";"tmcinc",#N/A,FALSE,"INCX";"tmcpretx",#N/A,FALSE,"INCX";"tmcadrev",#N/A,FALSE,"INCX";"tmcbooks",#N/A,FALSE,"INCX"}</definedName>
    <definedName name="wrn.TMCALL._1_3" hidden="1">{"tmccash",#N/A,FALSE,"INCX";"tmcinc",#N/A,FALSE,"INCX";"tmcpretx",#N/A,FALSE,"INCX";"tmcadrev",#N/A,FALSE,"INCX";"tmcbooks",#N/A,FALSE,"INCX"}</definedName>
    <definedName name="wrn.TMCALL._2" hidden="1">{"tmccash",#N/A,FALSE,"INCX";"tmcinc",#N/A,FALSE,"INCX";"tmcpretx",#N/A,FALSE,"INCX";"tmcadrev",#N/A,FALSE,"INCX";"tmcbooks",#N/A,FALSE,"INCX"}</definedName>
    <definedName name="wrn.TMCALL._2_1" hidden="1">{"tmccash",#N/A,FALSE,"INCX";"tmcinc",#N/A,FALSE,"INCX";"tmcpretx",#N/A,FALSE,"INCX";"tmcadrev",#N/A,FALSE,"INCX";"tmcbooks",#N/A,FALSE,"INCX"}</definedName>
    <definedName name="wrn.TMCALL._2_2" hidden="1">{"tmccash",#N/A,FALSE,"INCX";"tmcinc",#N/A,FALSE,"INCX";"tmcpretx",#N/A,FALSE,"INCX";"tmcadrev",#N/A,FALSE,"INCX";"tmcbooks",#N/A,FALSE,"INCX"}</definedName>
    <definedName name="wrn.TMCALL._2_3" hidden="1">{"tmccash",#N/A,FALSE,"INCX";"tmcinc",#N/A,FALSE,"INCX";"tmcpretx",#N/A,FALSE,"INCX";"tmcadrev",#N/A,FALSE,"INCX";"tmcbooks",#N/A,FALSE,"INCX"}</definedName>
    <definedName name="wrn.TMCALL._3" hidden="1">{"tmccash",#N/A,FALSE,"INCX";"tmcinc",#N/A,FALSE,"INCX";"tmcpretx",#N/A,FALSE,"INCX";"tmcadrev",#N/A,FALSE,"INCX";"tmcbooks",#N/A,FALSE,"INCX"}</definedName>
    <definedName name="wrn.TMCALL._3_1" hidden="1">{"tmccash",#N/A,FALSE,"INCX";"tmcinc",#N/A,FALSE,"INCX";"tmcpretx",#N/A,FALSE,"INCX";"tmcadrev",#N/A,FALSE,"INCX";"tmcbooks",#N/A,FALSE,"INCX"}</definedName>
    <definedName name="wrn.TMCALL._3_2" hidden="1">{"tmccash",#N/A,FALSE,"INCX";"tmcinc",#N/A,FALSE,"INCX";"tmcpretx",#N/A,FALSE,"INCX";"tmcadrev",#N/A,FALSE,"INCX";"tmcbooks",#N/A,FALSE,"INCX"}</definedName>
    <definedName name="wrn.TMCALL._3_3" hidden="1">{"tmccash",#N/A,FALSE,"INCX";"tmcinc",#N/A,FALSE,"INCX";"tmcpretx",#N/A,FALSE,"INCX";"tmcadrev",#N/A,FALSE,"INCX";"tmcbooks",#N/A,FALSE,"INCX"}</definedName>
    <definedName name="wrn.TMCALL._4" hidden="1">{"tmccash",#N/A,FALSE,"INCX";"tmcinc",#N/A,FALSE,"INCX";"tmcpretx",#N/A,FALSE,"INCX";"tmcadrev",#N/A,FALSE,"INCX";"tmcbooks",#N/A,FALSE,"INCX"}</definedName>
    <definedName name="wrn.TMCALL._5" hidden="1">{"tmccash",#N/A,FALSE,"INCX";"tmcinc",#N/A,FALSE,"INCX";"tmcpretx",#N/A,FALSE,"INCX";"tmcadrev",#N/A,FALSE,"INCX";"tmcbooks",#N/A,FALSE,"INCX"}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.Proved._4" hidden="1">{"Total",#N/A,FALSE,"Total Proved";"PDP",#N/A,FALSE,"Total Proved";"PNP",#N/A,FALSE,"Total Proved";"PUD",#N/A,FALSE,"Total Proved"}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ball._1" hidden="1">{"trbcash",#N/A,FALSE,"INCPF";"trbinc",#N/A,FALSE,"INCPF";"trbchic",#N/A,FALSE,"INCPF";"trbadrev",#N/A,FALSE,"INCPF";"trbstns",#N/A,FALSE,"INCPF";"trbtvstns",#N/A,FALSE,"INCPF"}</definedName>
    <definedName name="wrn.trball._1_1" hidden="1">{"trbcash",#N/A,FALSE,"INCPF";"trbinc",#N/A,FALSE,"INCPF";"trbchic",#N/A,FALSE,"INCPF";"trbadrev",#N/A,FALSE,"INCPF";"trbstns",#N/A,FALSE,"INCPF";"trbtvstns",#N/A,FALSE,"INCPF"}</definedName>
    <definedName name="wrn.trball._1_2" hidden="1">{"trbcash",#N/A,FALSE,"INCPF";"trbinc",#N/A,FALSE,"INCPF";"trbchic",#N/A,FALSE,"INCPF";"trbadrev",#N/A,FALSE,"INCPF";"trbstns",#N/A,FALSE,"INCPF";"trbtvstns",#N/A,FALSE,"INCPF"}</definedName>
    <definedName name="wrn.trball._1_3" hidden="1">{"trbcash",#N/A,FALSE,"INCPF";"trbinc",#N/A,FALSE,"INCPF";"trbchic",#N/A,FALSE,"INCPF";"trbadrev",#N/A,FALSE,"INCPF";"trbstns",#N/A,FALSE,"INCPF";"trbtvstns",#N/A,FALSE,"INCPF"}</definedName>
    <definedName name="wrn.trball._2" hidden="1">{"trbcash",#N/A,FALSE,"INCPF";"trbinc",#N/A,FALSE,"INCPF";"trbchic",#N/A,FALSE,"INCPF";"trbadrev",#N/A,FALSE,"INCPF";"trbstns",#N/A,FALSE,"INCPF";"trbtvstns",#N/A,FALSE,"INCPF"}</definedName>
    <definedName name="wrn.trball._2_1" hidden="1">{"trbcash",#N/A,FALSE,"INCPF";"trbinc",#N/A,FALSE,"INCPF";"trbchic",#N/A,FALSE,"INCPF";"trbadrev",#N/A,FALSE,"INCPF";"trbstns",#N/A,FALSE,"INCPF";"trbtvstns",#N/A,FALSE,"INCPF"}</definedName>
    <definedName name="wrn.trball._2_2" hidden="1">{"trbcash",#N/A,FALSE,"INCPF";"trbinc",#N/A,FALSE,"INCPF";"trbchic",#N/A,FALSE,"INCPF";"trbadrev",#N/A,FALSE,"INCPF";"trbstns",#N/A,FALSE,"INCPF";"trbtvstns",#N/A,FALSE,"INCPF"}</definedName>
    <definedName name="wrn.trball._2_3" hidden="1">{"trbcash",#N/A,FALSE,"INCPF";"trbinc",#N/A,FALSE,"INCPF";"trbchic",#N/A,FALSE,"INCPF";"trbadrev",#N/A,FALSE,"INCPF";"trbstns",#N/A,FALSE,"INCPF";"trbtvstns",#N/A,FALSE,"INCPF"}</definedName>
    <definedName name="wrn.trball._3" hidden="1">{"trbcash",#N/A,FALSE,"INCPF";"trbinc",#N/A,FALSE,"INCPF";"trbchic",#N/A,FALSE,"INCPF";"trbadrev",#N/A,FALSE,"INCPF";"trbstns",#N/A,FALSE,"INCPF";"trbtvstns",#N/A,FALSE,"INCPF"}</definedName>
    <definedName name="wrn.trball._3_1" hidden="1">{"trbcash",#N/A,FALSE,"INCPF";"trbinc",#N/A,FALSE,"INCPF";"trbchic",#N/A,FALSE,"INCPF";"trbadrev",#N/A,FALSE,"INCPF";"trbstns",#N/A,FALSE,"INCPF";"trbtvstns",#N/A,FALSE,"INCPF"}</definedName>
    <definedName name="wrn.trball._3_2" hidden="1">{"trbcash",#N/A,FALSE,"INCPF";"trbinc",#N/A,FALSE,"INCPF";"trbchic",#N/A,FALSE,"INCPF";"trbadrev",#N/A,FALSE,"INCPF";"trbstns",#N/A,FALSE,"INCPF";"trbtvstns",#N/A,FALSE,"INCPF"}</definedName>
    <definedName name="wrn.trball._3_3" hidden="1">{"trbcash",#N/A,FALSE,"INCPF";"trbinc",#N/A,FALSE,"INCPF";"trbchic",#N/A,FALSE,"INCPF";"trbadrev",#N/A,FALSE,"INCPF";"trbstns",#N/A,FALSE,"INCPF";"trbtvstns",#N/A,FALSE,"INCPF"}</definedName>
    <definedName name="wrn.trball._4" hidden="1">{"trbcash",#N/A,FALSE,"INCPF";"trbinc",#N/A,FALSE,"INCPF";"trbchic",#N/A,FALSE,"INCPF";"trbadrev",#N/A,FALSE,"INCPF";"trbstns",#N/A,FALSE,"INCPF";"trbtvstns",#N/A,FALSE,"INCPF"}</definedName>
    <definedName name="wrn.trball._5" hidden="1">{"trbcash",#N/A,FALSE,"INCPF";"trbinc",#N/A,FALSE,"INCPF";"trbchic",#N/A,FALSE,"INCPF";"trbadrev",#N/A,FALSE,"INCPF";"trbstns",#N/A,FALSE,"INCPF";"trbtvstns",#N/A,FALSE,"INCPF"}</definedName>
    <definedName name="wrn.UEG._.Operating._.Report.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1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2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1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2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3_3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4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UEG._.Operating._.Report._5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wrn.Variance._.Q4" hidden="1">{"Variance Q4",#N/A,FALSE,"Var"}</definedName>
    <definedName name="wrn.Variance._.Q4_1" hidden="1">{"Variance Q4",#N/A,FALSE,"Var"}</definedName>
    <definedName name="wrn.Variance._.Q4_1_1" hidden="1">{"Variance Q4",#N/A,FALSE,"Var"}</definedName>
    <definedName name="wrn.Variance._.Q4_1_2" hidden="1">{"Variance Q4",#N/A,FALSE,"Var"}</definedName>
    <definedName name="wrn.Variance._.Q4_1_3" hidden="1">{"Variance Q4",#N/A,FALSE,"Var"}</definedName>
    <definedName name="wrn.Variance._.Q4_2" hidden="1">{"Variance Q4",#N/A,FALSE,"Var"}</definedName>
    <definedName name="wrn.Variance._.Q4_2_1" hidden="1">{"Variance Q4",#N/A,FALSE,"Var"}</definedName>
    <definedName name="wrn.Variance._.Q4_2_2" hidden="1">{"Variance Q4",#N/A,FALSE,"Var"}</definedName>
    <definedName name="wrn.Variance._.Q4_2_3" hidden="1">{"Variance Q4",#N/A,FALSE,"Var"}</definedName>
    <definedName name="wrn.Variance._.Q4_3" hidden="1">{"Variance Q4",#N/A,FALSE,"Var"}</definedName>
    <definedName name="wrn.Variance._.Q4_3_1" hidden="1">{"Variance Q4",#N/A,FALSE,"Var"}</definedName>
    <definedName name="wrn.Variance._.Q4_3_2" hidden="1">{"Variance Q4",#N/A,FALSE,"Var"}</definedName>
    <definedName name="wrn.Variance._.Q4_3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endite." hidden="1">{#N/A,#N/A,FALSE,"Vendite Europa";#N/A,#N/A,FALSE,"Vendite Francia";#N/A,#N/A,FALSE,"Vendite Korea";#N/A,#N/A,FALSE,"Vendite Oriente";#N/A,#N/A,FALSE,"Vendite Giappone";#N/A,#N/A,FALSE,"Vendite Riepilogo"}</definedName>
    <definedName name="wrn.Vendite._1" hidden="1">{#N/A,#N/A,FALSE,"Vendite Europa";#N/A,#N/A,FALSE,"Vendite Francia";#N/A,#N/A,FALSE,"Vendite Korea";#N/A,#N/A,FALSE,"Vendite Oriente";#N/A,#N/A,FALSE,"Vendite Giappone";#N/A,#N/A,FALSE,"Vendite Riepilogo"}</definedName>
    <definedName name="wrn.Vendite._1_1" hidden="1">{#N/A,#N/A,FALSE,"Vendite Europa";#N/A,#N/A,FALSE,"Vendite Francia";#N/A,#N/A,FALSE,"Vendite Korea";#N/A,#N/A,FALSE,"Vendite Oriente";#N/A,#N/A,FALSE,"Vendite Giappone";#N/A,#N/A,FALSE,"Vendite Riepilogo"}</definedName>
    <definedName name="wrn.Vendite._1_2" hidden="1">{#N/A,#N/A,FALSE,"Vendite Europa";#N/A,#N/A,FALSE,"Vendite Francia";#N/A,#N/A,FALSE,"Vendite Korea";#N/A,#N/A,FALSE,"Vendite Oriente";#N/A,#N/A,FALSE,"Vendite Giappone";#N/A,#N/A,FALSE,"Vendite Riepilogo"}</definedName>
    <definedName name="wrn.Vendite._1_3" hidden="1">{#N/A,#N/A,FALSE,"Vendite Europa";#N/A,#N/A,FALSE,"Vendite Francia";#N/A,#N/A,FALSE,"Vendite Korea";#N/A,#N/A,FALSE,"Vendite Oriente";#N/A,#N/A,FALSE,"Vendite Giappone";#N/A,#N/A,FALSE,"Vendite Riepilogo"}</definedName>
    <definedName name="wrn.Vendite._2" hidden="1">{#N/A,#N/A,FALSE,"Vendite Europa";#N/A,#N/A,FALSE,"Vendite Francia";#N/A,#N/A,FALSE,"Vendite Korea";#N/A,#N/A,FALSE,"Vendite Oriente";#N/A,#N/A,FALSE,"Vendite Giappone";#N/A,#N/A,FALSE,"Vendite Riepilogo"}</definedName>
    <definedName name="wrn.Vendite._2_1" hidden="1">{#N/A,#N/A,FALSE,"Vendite Europa";#N/A,#N/A,FALSE,"Vendite Francia";#N/A,#N/A,FALSE,"Vendite Korea";#N/A,#N/A,FALSE,"Vendite Oriente";#N/A,#N/A,FALSE,"Vendite Giappone";#N/A,#N/A,FALSE,"Vendite Riepilogo"}</definedName>
    <definedName name="wrn.Vendite._2_2" hidden="1">{#N/A,#N/A,FALSE,"Vendite Europa";#N/A,#N/A,FALSE,"Vendite Francia";#N/A,#N/A,FALSE,"Vendite Korea";#N/A,#N/A,FALSE,"Vendite Oriente";#N/A,#N/A,FALSE,"Vendite Giappone";#N/A,#N/A,FALSE,"Vendite Riepilogo"}</definedName>
    <definedName name="wrn.Vendite._2_3" hidden="1">{#N/A,#N/A,FALSE,"Vendite Europa";#N/A,#N/A,FALSE,"Vendite Francia";#N/A,#N/A,FALSE,"Vendite Korea";#N/A,#N/A,FALSE,"Vendite Oriente";#N/A,#N/A,FALSE,"Vendite Giappone";#N/A,#N/A,FALSE,"Vendite Riepilogo"}</definedName>
    <definedName name="wrn.Vendite._3" hidden="1">{#N/A,#N/A,FALSE,"Vendite Europa";#N/A,#N/A,FALSE,"Vendite Francia";#N/A,#N/A,FALSE,"Vendite Korea";#N/A,#N/A,FALSE,"Vendite Oriente";#N/A,#N/A,FALSE,"Vendite Giappone";#N/A,#N/A,FALSE,"Vendite Riepilogo"}</definedName>
    <definedName name="wrn.Vendite._3_1" hidden="1">{#N/A,#N/A,FALSE,"Vendite Europa";#N/A,#N/A,FALSE,"Vendite Francia";#N/A,#N/A,FALSE,"Vendite Korea";#N/A,#N/A,FALSE,"Vendite Oriente";#N/A,#N/A,FALSE,"Vendite Giappone";#N/A,#N/A,FALSE,"Vendite Riepilogo"}</definedName>
    <definedName name="wrn.Vendite._3_2" hidden="1">{#N/A,#N/A,FALSE,"Vendite Europa";#N/A,#N/A,FALSE,"Vendite Francia";#N/A,#N/A,FALSE,"Vendite Korea";#N/A,#N/A,FALSE,"Vendite Oriente";#N/A,#N/A,FALSE,"Vendite Giappone";#N/A,#N/A,FALSE,"Vendite Riepilogo"}</definedName>
    <definedName name="wrn.Vendite._3_3" hidden="1">{#N/A,#N/A,FALSE,"Vendite Europa";#N/A,#N/A,FALSE,"Vendite Francia";#N/A,#N/A,FALSE,"Vendite Korea";#N/A,#N/A,FALSE,"Vendite Oriente";#N/A,#N/A,FALSE,"Vendite Giappone";#N/A,#N/A,FALSE,"Vendite Riepilogo"}</definedName>
    <definedName name="wrn.Vendite._4" hidden="1">{#N/A,#N/A,FALSE,"Vendite Europa";#N/A,#N/A,FALSE,"Vendite Francia";#N/A,#N/A,FALSE,"Vendite Korea";#N/A,#N/A,FALSE,"Vendite Oriente";#N/A,#N/A,FALSE,"Vendite Giappone";#N/A,#N/A,FALSE,"Vendite Riepilogo"}</definedName>
    <definedName name="wrn.Vendite._5" hidden="1">{#N/A,#N/A,FALSE,"Vendite Europa";#N/A,#N/A,FALSE,"Vendite Francia";#N/A,#N/A,FALSE,"Vendite Korea";#N/A,#N/A,FALSE,"Vendite Oriente";#N/A,#N/A,FALSE,"Vendite Giappone";#N/A,#N/A,FALSE,"Vendite Riepilogo"}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1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2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1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2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3_3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4" hidden="1">{"wpocash",#N/A,FALSE,"WPOALLT";"wpoinc",#N/A,FALSE,"WPOALLT";"wpoexcl",#N/A,FALSE,"WPOALLT";"wpocable",#N/A,FALSE,"WPOALLT";"wpobroad",#N/A,FALSE,"WPOALLT";"wpopost",#N/A,FALSE,"WPOALLT";"wponwsweek",#N/A,FALSE,"WPOALLT"}</definedName>
    <definedName name="wrn.wpoall._5" hidden="1">{"wpocash",#N/A,FALSE,"WPOALLT";"wpoinc",#N/A,FALSE,"WPOALLT";"wpoexcl",#N/A,FALSE,"WPOALLT";"wpocable",#N/A,FALSE,"WPOALLT";"wpobroad",#N/A,FALSE,"WPOALLT";"wpopost",#N/A,FALSE,"WPOALLT";"wponwsweek",#N/A,FALSE,"WPOALLT"}</definedName>
    <definedName name="wrn.WPP_Summary.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1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2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1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2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3_3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4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WPP_Summary._5" hidden="1">{"wppsum",#N/A,FALSE,"WPP Summary";"Massey1",#N/A,FALSE,"Massey 9060-61-62&amp; GV";"Massey2",#N/A,FALSE,"Massey 9063";"Massey3",#N/A,FALSE,"Massey 9064";"Buffalo",#N/A,FALSE,"Buffalo Coal";"Peabody",#N/A,FALSE,"Peabody";"Lodestar",#N/A,FALSE,"Loadstar-9185";"DL",#N/A,FALSE,"D&amp;L 9190";"Chaffin",#N/A,FALSE,"Chaffin Branch";"Guyan Poca",#N/A,FALSE,"Guyan - Poca";"Consol",#N/A,FALSE,"Consol";"Anker",#N/A,FALSE,"Anker";"Mapco",#N/A,FALSE,"Mapco";"TripleB",#N/A,FALSE,"Triple B";"Werstvaco",#N/A,FALSE,"Westvaco";"white Mountain",#N/A,FALSE,"White Mountain";"LightningBolt",#N/A,FALSE,"Lightning Bolt";"JimBooth",#N/A,FALSE,"Booth";"PikeLetcher",#N/A,FALSE,"Pike Letcher";"spurlock",#N/A,FALSE,"Spurlock Energy";"Otherwpp",#N/A,FALSE,"Other WPP";"tWINpINE",#N/A,FALSE,"Twin Pine Min";"gnp",#N/A,FALSE,"GNP"}</definedName>
    <definedName name="wrn.Xternal._.Print." hidden="1">{"Client Page",#N/A,FALSE,"Q-Breakdown"}</definedName>
    <definedName name="wrn.Xternal._.Print._1" hidden="1">{"Client Page",#N/A,FALSE,"Q-Breakdown"}</definedName>
    <definedName name="wrn.Xternal._.Print._1_1" hidden="1">{"Client Page",#N/A,FALSE,"Q-Breakdown"}</definedName>
    <definedName name="wrn.Xternal._.Print._1_1_1" hidden="1">{"Client Page",#N/A,FALSE,"Q-Breakdown"}</definedName>
    <definedName name="wrn.Xternal._.Print._1_1_2" hidden="1">{"Client Page",#N/A,FALSE,"Q-Breakdown"}</definedName>
    <definedName name="wrn.Xternal._.Print._1_1_3" hidden="1">{"Client Page",#N/A,FALSE,"Q-Breakdown"}</definedName>
    <definedName name="wrn.Xternal._.Print._1_2" hidden="1">{"Client Page",#N/A,FALSE,"Q-Breakdown"}</definedName>
    <definedName name="wrn.Xternal._.Print._1_2_1" hidden="1">{"Client Page",#N/A,FALSE,"Q-Breakdown"}</definedName>
    <definedName name="wrn.Xternal._.Print._1_2_2" hidden="1">{"Client Page",#N/A,FALSE,"Q-Breakdown"}</definedName>
    <definedName name="wrn.Xternal._.Print._1_2_3" hidden="1">{"Client Page",#N/A,FALSE,"Q-Breakdown"}</definedName>
    <definedName name="wrn.Xternal._.Print._1_3" hidden="1">{"Client Page",#N/A,FALSE,"Q-Breakdown"}</definedName>
    <definedName name="wrn.Xternal._.Print._1_3_1" hidden="1">{"Client Page",#N/A,FALSE,"Q-Breakdown"}</definedName>
    <definedName name="wrn.Xternal._.Print._1_3_2" hidden="1">{"Client Page",#N/A,FALSE,"Q-Breakdown"}</definedName>
    <definedName name="wrn.Xternal._.Print._1_3_3" hidden="1">{"Client Page",#N/A,FALSE,"Q-Breakdown"}</definedName>
    <definedName name="wrn.Xternal._.Print._1_4" hidden="1">{"Client Page",#N/A,FALSE,"Q-Breakdown"}</definedName>
    <definedName name="wrn.Xternal._.Print._1_5" hidden="1">{"Client Page",#N/A,FALSE,"Q-Breakdown"}</definedName>
    <definedName name="wrn.Xternal._.Print._2" hidden="1">{"Client Page",#N/A,FALSE,"Q-Breakdown"}</definedName>
    <definedName name="wrn.Xternal._.Print._2_1" hidden="1">{"Client Page",#N/A,FALSE,"Q-Breakdown"}</definedName>
    <definedName name="wrn.Xternal._.Print._2_1_1" hidden="1">{"Client Page",#N/A,FALSE,"Q-Breakdown"}</definedName>
    <definedName name="wrn.Xternal._.Print._2_1_2" hidden="1">{"Client Page",#N/A,FALSE,"Q-Breakdown"}</definedName>
    <definedName name="wrn.Xternal._.Print._2_1_3" hidden="1">{"Client Page",#N/A,FALSE,"Q-Breakdown"}</definedName>
    <definedName name="wrn.Xternal._.Print._2_2" hidden="1">{"Client Page",#N/A,FALSE,"Q-Breakdown"}</definedName>
    <definedName name="wrn.Xternal._.Print._2_2_1" hidden="1">{"Client Page",#N/A,FALSE,"Q-Breakdown"}</definedName>
    <definedName name="wrn.Xternal._.Print._2_2_2" hidden="1">{"Client Page",#N/A,FALSE,"Q-Breakdown"}</definedName>
    <definedName name="wrn.Xternal._.Print._2_2_3" hidden="1">{"Client Page",#N/A,FALSE,"Q-Breakdown"}</definedName>
    <definedName name="wrn.Xternal._.Print._2_3" hidden="1">{"Client Page",#N/A,FALSE,"Q-Breakdown"}</definedName>
    <definedName name="wrn.Xternal._.Print._2_3_1" hidden="1">{"Client Page",#N/A,FALSE,"Q-Breakdown"}</definedName>
    <definedName name="wrn.Xternal._.Print._2_3_2" hidden="1">{"Client Page",#N/A,FALSE,"Q-Breakdown"}</definedName>
    <definedName name="wrn.Xternal._.Print._2_3_3" hidden="1">{"Client Page",#N/A,FALSE,"Q-Breakdown"}</definedName>
    <definedName name="wrn.Xternal._.Print._2_4" hidden="1">{"Client Page",#N/A,FALSE,"Q-Breakdown"}</definedName>
    <definedName name="wrn.Xternal._.Print._2_5" hidden="1">{"Client Page",#N/A,FALSE,"Q-Breakdown"}</definedName>
    <definedName name="wrn.Xternal._.Print._3" hidden="1">{"Client Page",#N/A,FALSE,"Q-Breakdown"}</definedName>
    <definedName name="wrn.Xternal._.Print._3_1" hidden="1">{"Client Page",#N/A,FALSE,"Q-Breakdown"}</definedName>
    <definedName name="wrn.Xternal._.Print._3_2" hidden="1">{"Client Page",#N/A,FALSE,"Q-Breakdown"}</definedName>
    <definedName name="wrn.Xternal._.Print._3_3" hidden="1">{"Client Page",#N/A,FALSE,"Q-Breakdown"}</definedName>
    <definedName name="wrn.Xternal._.Print._4" hidden="1">{"Client Page",#N/A,FALSE,"Q-Breakdown"}</definedName>
    <definedName name="wrn.Xternal._.Print._4_1" hidden="1">{"Client Page",#N/A,FALSE,"Q-Breakdown"}</definedName>
    <definedName name="wrn.Xternal._.Print._4_2" hidden="1">{"Client Page",#N/A,FALSE,"Q-Breakdown"}</definedName>
    <definedName name="wrn.Xternal._.Print._4_3" hidden="1">{"Client Page",#N/A,FALSE,"Q-Breakdown"}</definedName>
    <definedName name="wrn.Xternal._.Print._5" hidden="1">{"Client Page",#N/A,FALSE,"Q-Breakdown"}</definedName>
    <definedName name="wrn.Xternal._.Print._5_1" hidden="1">{"Client Page",#N/A,FALSE,"Q-Breakdown"}</definedName>
    <definedName name="wrn.Xternal._.Print._5_2" hidden="1">{"Client Page",#N/A,FALSE,"Q-Breakdown"}</definedName>
    <definedName name="wrn.Xternal._.Print._5_3" hidden="1">{"Client Page",#N/A,FALSE,"Q-Breakdown"}</definedName>
    <definedName name="wrn.Yearly." hidden="1">{"Yearly",#N/A,FALSE,"Earnings"}</definedName>
    <definedName name="wrn.Yearly._1" hidden="1">{"Yearly",#N/A,FALSE,"Earnings"}</definedName>
    <definedName name="wrn.Yearly._1_1" hidden="1">{"Yearly",#N/A,FALSE,"Earnings"}</definedName>
    <definedName name="wrn.Yearly._1_2" hidden="1">{"Yearly",#N/A,FALSE,"Earnings"}</definedName>
    <definedName name="wrn.Yearly._1_3" hidden="1">{"Yearly",#N/A,FALSE,"Earnings"}</definedName>
    <definedName name="wrn.Yearly._2" hidden="1">{"Yearly",#N/A,FALSE,"Earnings"}</definedName>
    <definedName name="wrn.Yearly._2_1" hidden="1">{"Yearly",#N/A,FALSE,"Earnings"}</definedName>
    <definedName name="wrn.Yearly._2_2" hidden="1">{"Yearly",#N/A,FALSE,"Earnings"}</definedName>
    <definedName name="wrn.Yearly._2_3" hidden="1">{"Yearly",#N/A,FALSE,"Earnings"}</definedName>
    <definedName name="wrn.Yearly._3" hidden="1">{"Yearly",#N/A,FALSE,"Earnings"}</definedName>
    <definedName name="wrn.Yearly._3_1" hidden="1">{"Yearly",#N/A,FALSE,"Earnings"}</definedName>
    <definedName name="wrn.Yearly._3_2" hidden="1">{"Yearly",#N/A,FALSE,"Earnings"}</definedName>
    <definedName name="wrn.Yearly._3_3" hidden="1">{"Yearly",#N/A,FALSE,"Earnings"}</definedName>
    <definedName name="wrn.Yearly._4" hidden="1">{"Yearly",#N/A,FALSE,"Earnings"}</definedName>
    <definedName name="wrn.Yearly._5" hidden="1">{"Yearly",#N/A,FALSE,"Earnings"}</definedName>
    <definedName name="wrn.Yearly_AMI." hidden="1">{"Yearly_AMI",#N/A,FALSE,"AMI"}</definedName>
    <definedName name="wrn.Yearly_AMI._1" hidden="1">{"Yearly_AMI",#N/A,FALSE,"AMI"}</definedName>
    <definedName name="wrn.Yearly_AMI._1_1" hidden="1">{"Yearly_AMI",#N/A,FALSE,"AMI"}</definedName>
    <definedName name="wrn.Yearly_AMI._1_2" hidden="1">{"Yearly_AMI",#N/A,FALSE,"AMI"}</definedName>
    <definedName name="wrn.Yearly_AMI._1_3" hidden="1">{"Yearly_AMI",#N/A,FALSE,"AMI"}</definedName>
    <definedName name="wrn.Yearly_AMI._2" hidden="1">{"Yearly_AMI",#N/A,FALSE,"AMI"}</definedName>
    <definedName name="wrn.Yearly_AMI._2_1" hidden="1">{"Yearly_AMI",#N/A,FALSE,"AMI"}</definedName>
    <definedName name="wrn.Yearly_AMI._2_2" hidden="1">{"Yearly_AMI",#N/A,FALSE,"AMI"}</definedName>
    <definedName name="wrn.Yearly_AMI._2_3" hidden="1">{"Yearly_AMI",#N/A,FALSE,"AMI"}</definedName>
    <definedName name="wrn.Yearly_AMI._3" hidden="1">{"Yearly_AMI",#N/A,FALSE,"AMI"}</definedName>
    <definedName name="wrn.Yearly_AMI._3_1" hidden="1">{"Yearly_AMI",#N/A,FALSE,"AMI"}</definedName>
    <definedName name="wrn.Yearly_AMI._3_2" hidden="1">{"Yearly_AMI",#N/A,FALSE,"AMI"}</definedName>
    <definedName name="wrn.Yearly_AMI._3_3" hidden="1">{"Yearly_AMI",#N/A,FALSE,"AMI"}</definedName>
    <definedName name="wrn.Yearly_AMI._4" hidden="1">{"Yearly_AMI",#N/A,FALSE,"AMI"}</definedName>
    <definedName name="wrn.Yearly_AMI._5" hidden="1">{"Yearly_AMI",#N/A,FALSE,"AMI"}</definedName>
    <definedName name="wrn.Yearly_NME." hidden="1">{"Yearly_NME",#N/A,FALSE,"NME"}</definedName>
    <definedName name="wrn.Yearly_NME._1" hidden="1">{"Yearly_NME",#N/A,FALSE,"NME"}</definedName>
    <definedName name="wrn.Yearly_NME._1_1" hidden="1">{"Yearly_NME",#N/A,FALSE,"NME"}</definedName>
    <definedName name="wrn.Yearly_NME._1_2" hidden="1">{"Yearly_NME",#N/A,FALSE,"NME"}</definedName>
    <definedName name="wrn.Yearly_NME._1_3" hidden="1">{"Yearly_NME",#N/A,FALSE,"NME"}</definedName>
    <definedName name="wrn.Yearly_NME._2" hidden="1">{"Yearly_NME",#N/A,FALSE,"NME"}</definedName>
    <definedName name="wrn.Yearly_NME._2_1" hidden="1">{"Yearly_NME",#N/A,FALSE,"NME"}</definedName>
    <definedName name="wrn.Yearly_NME._2_2" hidden="1">{"Yearly_NME",#N/A,FALSE,"NME"}</definedName>
    <definedName name="wrn.Yearly_NME._2_3" hidden="1">{"Yearly_NME",#N/A,FALSE,"NME"}</definedName>
    <definedName name="wrn.Yearly_NME._3" hidden="1">{"Yearly_NME",#N/A,FALSE,"NME"}</definedName>
    <definedName name="wrn.Yearly_NME._3_1" hidden="1">{"Yearly_NME",#N/A,FALSE,"NME"}</definedName>
    <definedName name="wrn.Yearly_NME._3_2" hidden="1">{"Yearly_NME",#N/A,FALSE,"NME"}</definedName>
    <definedName name="wrn.Yearly_NME._3_3" hidden="1">{"Yearly_NME",#N/A,FALSE,"NME"}</definedName>
    <definedName name="wrn.Yearly_NME._4" hidden="1">{"Yearly_NME",#N/A,FALSE,"NME"}</definedName>
    <definedName name="wrn.Yearly_NME._5" hidden="1">{"Yearly_NME",#N/A,FALSE,"NME"}</definedName>
    <definedName name="wrn.Yearly_THC." hidden="1">{"Yearly_THC",#N/A,FALSE,"Earnings"}</definedName>
    <definedName name="wrn.Yearly_THC._1" hidden="1">{"Yearly_THC",#N/A,FALSE,"Earnings"}</definedName>
    <definedName name="wrn.Yearly_THC._1_1" hidden="1">{"Yearly_THC",#N/A,FALSE,"Earnings"}</definedName>
    <definedName name="wrn.Yearly_THC._1_2" hidden="1">{"Yearly_THC",#N/A,FALSE,"Earnings"}</definedName>
    <definedName name="wrn.Yearly_THC._1_3" hidden="1">{"Yearly_THC",#N/A,FALSE,"Earnings"}</definedName>
    <definedName name="wrn.Yearly_THC._2" hidden="1">{"Yearly_THC",#N/A,FALSE,"Earnings"}</definedName>
    <definedName name="wrn.Yearly_THC._2_1" hidden="1">{"Yearly_THC",#N/A,FALSE,"Earnings"}</definedName>
    <definedName name="wrn.Yearly_THC._2_2" hidden="1">{"Yearly_THC",#N/A,FALSE,"Earnings"}</definedName>
    <definedName name="wrn.Yearly_THC._2_3" hidden="1">{"Yearly_THC",#N/A,FALSE,"Earnings"}</definedName>
    <definedName name="wrn.Yearly_THC._3" hidden="1">{"Yearly_THC",#N/A,FALSE,"Earnings"}</definedName>
    <definedName name="wrn.Yearly_THC._3_1" hidden="1">{"Yearly_THC",#N/A,FALSE,"Earnings"}</definedName>
    <definedName name="wrn.Yearly_THC._3_2" hidden="1">{"Yearly_THC",#N/A,FALSE,"Earnings"}</definedName>
    <definedName name="wrn.Yearly_THC._3_3" hidden="1">{"Yearly_THC",#N/A,FALSE,"Earnings"}</definedName>
    <definedName name="wrn.Yearly_THC._4" hidden="1">{"Yearly_THC",#N/A,FALSE,"Earnings"}</definedName>
    <definedName name="wrn.Yearly_THC._5" hidden="1">{"Yearly_THC",#N/A,FALSE,"Earnings"}</definedName>
    <definedName name="WSTITLE">#REF!</definedName>
    <definedName name="wtr_sat_o2">#REF!</definedName>
    <definedName name="wtr_sat_u">#REF!</definedName>
    <definedName name="wvu.Balance._.Sheet.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1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1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2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3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4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1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2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Balance._.Sheet._5_3" hidden="1">{TRUE,TRUE,-2.75,-17,746.25,471.75,FALSE,TRUE,TRUE,TRUE,0,1,#N/A,1,#N/A,11.5607476635514,45.1538461538462,1,FALSE,FALSE,3,TRUE,1,FALSE,75,"Swvu.Balance._.Sheet.","ACwvu.Balance._.Sheet.",#N/A,FALSE,FALSE,0.75,0.75,1,1,1,"","",FALSE,FALSE,FALSE,FALSE,1,#N/A,1,1,"=R1C1:R28C8",FALSE,#N/A,#N/A,FALSE,FALSE,FALSE,1,4294967292,4294967292,FALSE,FALSE,TRUE,TRUE,TRUE}</definedName>
    <definedName name="wvu.dcf.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1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1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2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3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4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1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2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dcf._5_3" hidden="1">{TRUE,TRUE,-1.25,-15.5,604.5,391.5,FALSE,FALSE,TRUE,TRUE,0,1,#N/A,1,#N/A,8.91764705882353,26.5294117647059,1,FALSE,FALSE,3,TRUE,1,FALSE,100,"Swvu.dcf.","ACwvu.dcf.",1,FALSE,FALSE,0.75,0.75,1,1,1,"","",FALSE,FALSE,FALSE,FALSE,1,#N/A,1,1,"=R1C1:R42C12",FALSE,#N/A,#N/A,FALSE,FALSE}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3_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Operating._.pages.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1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1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2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3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4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1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2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Operating._.pages._5_3" hidden="1">{TRUE,TRUE,-2.75,-17,746.25,471.75,FALSE,FALSE,TRUE,TRUE,0,1,2,1,56,1,2,4,TRUE,TRUE,3,TRUE,1,TRUE,78,"Swvu.Operating._.pages.","ACwvu.Operating._.pages.",1,FALSE,FALSE,0.5,0.5,0.5,0.5,1,"","&amp;L&amp;""Arial,Regular""&amp;7PaineWebber Research - Robert Morris (212) 713-8458&amp;R&amp;""Arial,Regular""&amp;7&amp;D, &amp;T",FALSE,FALSE,FALSE,FALSE,1,74,#N/A,#N/A,"=R5C1:R158C8","=R10:R12",#N/A,"Cwvu.Operating._.pages.",FALSE,FALSE,FALSE,1,4294967292,4294967292,FALSE,FALSE,TRUE,TRUE,TRUE}</definedName>
    <definedName name="wvu.sumbyqtr.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1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1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2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3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4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1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2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qtr._5_3" hidden="1">{TRUE,TRUE,-1.25,-15.5,604.5,369.75,FALSE,FALSE,TRUE,TRUE,0,1,13,1,53,0.806691449814126,2,4,TRUE,TRUE,3,TRUE,1,FALSE,100,"Swvu.sumbyqtr.","ACwvu.sumbyqtr.",1,FALSE,FALSE,0.5,0.5,0.5,0.5,2,"","",FALSE,FALSE,FALSE,FALSE,1,#N/A,1,1,"=R12C1:R62C17","=C1",#N/A,#N/A,FALSE,FALSE}</definedName>
    <definedName name="wvu.sumbyyr.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1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1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2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3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4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1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2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byyr._5_3" hidden="1">{TRUE,TRUE,-1.25,-15.5,604.5,369.75,FALSE,FALSE,TRUE,TRUE,0,1,#N/A,1,51,27.7529411764706,2,3,FALSE,TRUE,3,TRUE,1,FALSE,100,"Swvu.sumbyyr.","ACwvu.sumbyyr.",1,FALSE,FALSE,0.5,0.5,0.5,0.5,2,"","",FALSE,FALSE,FALSE,FALSE,1,#N/A,1,1,"=R11C1:R62C30","=C1","Rwvu.sumbyyr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3_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3_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3_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valuation.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1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1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2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3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4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1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2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vu.valuation._5_3" hidden="1">{TRUE,TRUE,-1.25,-15.5,604.5,391.5,FALSE,FALSE,TRUE,TRUE,0,15,#N/A,1,#N/A,9.64356435643564,26.5294117647059,1,FALSE,FALSE,3,TRUE,1,FALSE,100,"Swvu.valuation.","ACwvu.valuation.",1,FALSE,FALSE,0.75,0.75,1,1,1,"","",FALSE,FALSE,FALSE,FALSE,1,#N/A,1,1,"=R1C22:R36C27",FALSE,#N/A,#N/A,FALSE,FALSE}</definedName>
    <definedName name="wwwwwwwwwwwwwww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1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2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3_3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wwwwwwwwwwwwww_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x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csd" hidden="1">#REF!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rttd_1" hidden="1">{"Total",#N/A,FALSE,"Total Proved + Probable";"PDP",#N/A,FALSE,"Total Proved + Probable";"PNP",#N/A,FALSE,"Total Proved + Probable";"PUD",#N/A,FALSE,"Total Proved + Probable";"Prob",#N/A,FALSE,"Total Proved + Probable"}</definedName>
    <definedName name="xrttd_2" hidden="1">{"Total",#N/A,FALSE,"Total Proved + Probable";"PDP",#N/A,FALSE,"Total Proved + Probable";"PNP",#N/A,FALSE,"Total Proved + Probable";"PUD",#N/A,FALSE,"Total Proved + Probable";"Prob",#N/A,FALSE,"Total Proved + Probable"}</definedName>
    <definedName name="xrttd_3" hidden="1">{"Total",#N/A,FALSE,"Total Proved + Probable";"PDP",#N/A,FALSE,"Total Proved + Probable";"PNP",#N/A,FALSE,"Total Proved + Probable";"PUD",#N/A,FALSE,"Total Proved + Probable";"Prob",#N/A,FALSE,"Total Proved + Probable"}</definedName>
    <definedName name="xrttd_4" hidden="1">{"Total",#N/A,FALSE,"Total Proved + Probable";"PDP",#N/A,FALSE,"Total Proved + Probable";"PNP",#N/A,FALSE,"Total Proved + Probable";"PUD",#N/A,FALSE,"Total Proved + Probable";"Prob",#N/A,FALSE,"Total Proved + Probable"}</definedName>
    <definedName name="XXX" hidden="1">{"actif distribution et transport",#N/A,TRUE,"ER élimin";"passif distribution et transport",#N/A,TRUE,"ER élimin";"actif énergie",#N/A,TRUE,"ER élimin";"passif énergie",#N/A,TRUE,"ER élimin"}</definedName>
    <definedName name="XXX_1" hidden="1">{"actif distribution et transport",#N/A,TRUE,"ER élimin";"passif distribution et transport",#N/A,TRUE,"ER élimin";"actif énergie",#N/A,TRUE,"ER élimin";"passif énergie",#N/A,TRUE,"ER élimin"}</definedName>
    <definedName name="XXX_1_1" hidden="1">{"actif distribution et transport",#N/A,TRUE,"ER élimin";"passif distribution et transport",#N/A,TRUE,"ER élimin";"actif énergie",#N/A,TRUE,"ER élimin";"passif énergie",#N/A,TRUE,"ER élimin"}</definedName>
    <definedName name="XXX_1_2" hidden="1">{"actif distribution et transport",#N/A,TRUE,"ER élimin";"passif distribution et transport",#N/A,TRUE,"ER élimin";"actif énergie",#N/A,TRUE,"ER élimin";"passif énergie",#N/A,TRUE,"ER élimin"}</definedName>
    <definedName name="XXX_1_3" hidden="1">{"actif distribution et transport",#N/A,TRUE,"ER élimin";"passif distribution et transport",#N/A,TRUE,"ER élimin";"actif énergie",#N/A,TRUE,"ER élimin";"passif énergie",#N/A,TRUE,"ER élimin"}</definedName>
    <definedName name="XXX_2" hidden="1">{"actif distribution et transport",#N/A,TRUE,"ER élimin";"passif distribution et transport",#N/A,TRUE,"ER élimin";"actif énergie",#N/A,TRUE,"ER élimin";"passif énergie",#N/A,TRUE,"ER élimin"}</definedName>
    <definedName name="XXX_2_1" hidden="1">{"actif distribution et transport",#N/A,TRUE,"ER élimin";"passif distribution et transport",#N/A,TRUE,"ER élimin";"actif énergie",#N/A,TRUE,"ER élimin";"passif énergie",#N/A,TRUE,"ER élimin"}</definedName>
    <definedName name="XXX_2_2" hidden="1">{"actif distribution et transport",#N/A,TRUE,"ER élimin";"passif distribution et transport",#N/A,TRUE,"ER élimin";"actif énergie",#N/A,TRUE,"ER élimin";"passif énergie",#N/A,TRUE,"ER élimin"}</definedName>
    <definedName name="XXX_2_3" hidden="1">{"actif distribution et transport",#N/A,TRUE,"ER élimin";"passif distribution et transport",#N/A,TRUE,"ER élimin";"actif énergie",#N/A,TRUE,"ER élimin";"passif énergie",#N/A,TRUE,"ER élimin"}</definedName>
    <definedName name="XXX_3" hidden="1">{"actif distribution et transport",#N/A,TRUE,"ER élimin";"passif distribution et transport",#N/A,TRUE,"ER élimin";"actif énergie",#N/A,TRUE,"ER élimin";"passif énergie",#N/A,TRUE,"ER élimin"}</definedName>
    <definedName name="XXX_3_1" hidden="1">{"actif distribution et transport",#N/A,TRUE,"ER élimin";"passif distribution et transport",#N/A,TRUE,"ER élimin";"actif énergie",#N/A,TRUE,"ER élimin";"passif énergie",#N/A,TRUE,"ER élimin"}</definedName>
    <definedName name="XXX_3_2" hidden="1">{"actif distribution et transport",#N/A,TRUE,"ER élimin";"passif distribution et transport",#N/A,TRUE,"ER élimin";"actif énergie",#N/A,TRUE,"ER élimin";"passif énergie",#N/A,TRUE,"ER élimin"}</definedName>
    <definedName name="XXX_3_3" hidden="1">{"actif distribution et transport",#N/A,TRUE,"ER élimin";"passif distribution et transport",#N/A,TRUE,"ER élimin";"actif énergie",#N/A,TRUE,"ER élimin";"passif énergie",#N/A,TRUE,"ER élimin"}</definedName>
    <definedName name="XXX_4" hidden="1">{"actif distribution et transport",#N/A,TRUE,"ER élimin";"passif distribution et transport",#N/A,TRUE,"ER élimin";"actif énergie",#N/A,TRUE,"ER élimin";"passif énergie",#N/A,TRUE,"ER élimin"}</definedName>
    <definedName name="XXX_5" hidden="1">{"actif distribution et transport",#N/A,TRUE,"ER élimin";"passif distribution et transport",#N/A,TRUE,"ER élimin";"actif énergie",#N/A,TRUE,"ER élimin";"passif énergie",#N/A,TRUE,"ER élimin"}</definedName>
    <definedName name="xxxx" hidden="1">{#N/A,#N/A,FALSE,"New-RegularBevel";#N/A,#N/A,FALSE,"Optiva-Optiva2";#N/A,#N/A,FALSE,"Cathlon-Monoblok";#N/A,#N/A,FALSE,"Stylets"}</definedName>
    <definedName name="xxxx_1" hidden="1">{#N/A,#N/A,FALSE,"New-RegularBevel";#N/A,#N/A,FALSE,"Optiva-Optiva2";#N/A,#N/A,FALSE,"Cathlon-Monoblok";#N/A,#N/A,FALSE,"Stylets"}</definedName>
    <definedName name="xxxx_1_1" hidden="1">{#N/A,#N/A,FALSE,"New-RegularBevel";#N/A,#N/A,FALSE,"Optiva-Optiva2";#N/A,#N/A,FALSE,"Cathlon-Monoblok";#N/A,#N/A,FALSE,"Stylets"}</definedName>
    <definedName name="xxxx_1_2" hidden="1">{#N/A,#N/A,FALSE,"New-RegularBevel";#N/A,#N/A,FALSE,"Optiva-Optiva2";#N/A,#N/A,FALSE,"Cathlon-Monoblok";#N/A,#N/A,FALSE,"Stylets"}</definedName>
    <definedName name="xxxx_1_3" hidden="1">{#N/A,#N/A,FALSE,"New-RegularBevel";#N/A,#N/A,FALSE,"Optiva-Optiva2";#N/A,#N/A,FALSE,"Cathlon-Monoblok";#N/A,#N/A,FALSE,"Stylets"}</definedName>
    <definedName name="xxxx_2" hidden="1">{#N/A,#N/A,FALSE,"New-RegularBevel";#N/A,#N/A,FALSE,"Optiva-Optiva2";#N/A,#N/A,FALSE,"Cathlon-Monoblok";#N/A,#N/A,FALSE,"Stylets"}</definedName>
    <definedName name="xxxx_2_1" hidden="1">{#N/A,#N/A,FALSE,"New-RegularBevel";#N/A,#N/A,FALSE,"Optiva-Optiva2";#N/A,#N/A,FALSE,"Cathlon-Monoblok";#N/A,#N/A,FALSE,"Stylets"}</definedName>
    <definedName name="xxxx_2_2" hidden="1">{#N/A,#N/A,FALSE,"New-RegularBevel";#N/A,#N/A,FALSE,"Optiva-Optiva2";#N/A,#N/A,FALSE,"Cathlon-Monoblok";#N/A,#N/A,FALSE,"Stylets"}</definedName>
    <definedName name="xxxx_2_3" hidden="1">{#N/A,#N/A,FALSE,"New-RegularBevel";#N/A,#N/A,FALSE,"Optiva-Optiva2";#N/A,#N/A,FALSE,"Cathlon-Monoblok";#N/A,#N/A,FALSE,"Stylets"}</definedName>
    <definedName name="xxxx_3" hidden="1">{#N/A,#N/A,FALSE,"New-RegularBevel";#N/A,#N/A,FALSE,"Optiva-Optiva2";#N/A,#N/A,FALSE,"Cathlon-Monoblok";#N/A,#N/A,FALSE,"Stylets"}</definedName>
    <definedName name="xxxx_3_1" hidden="1">{#N/A,#N/A,FALSE,"New-RegularBevel";#N/A,#N/A,FALSE,"Optiva-Optiva2";#N/A,#N/A,FALSE,"Cathlon-Monoblok";#N/A,#N/A,FALSE,"Stylets"}</definedName>
    <definedName name="xxxx_3_2" hidden="1">{#N/A,#N/A,FALSE,"New-RegularBevel";#N/A,#N/A,FALSE,"Optiva-Optiva2";#N/A,#N/A,FALSE,"Cathlon-Monoblok";#N/A,#N/A,FALSE,"Stylets"}</definedName>
    <definedName name="xxxx_3_3" hidden="1">{#N/A,#N/A,FALSE,"New-RegularBevel";#N/A,#N/A,FALSE,"Optiva-Optiva2";#N/A,#N/A,FALSE,"Cathlon-Monoblok";#N/A,#N/A,FALSE,"Stylets"}</definedName>
    <definedName name="xxxx_4" hidden="1">{#N/A,#N/A,FALSE,"New-RegularBevel";#N/A,#N/A,FALSE,"Optiva-Optiva2";#N/A,#N/A,FALSE,"Cathlon-Monoblok";#N/A,#N/A,FALSE,"Stylets"}</definedName>
    <definedName name="xxxx_5" hidden="1">{#N/A,#N/A,FALSE,"New-RegularBevel";#N/A,#N/A,FALSE,"Optiva-Optiva2";#N/A,#N/A,FALSE,"Cathlon-Monoblok";#N/A,#N/A,FALSE,"Stylets"}</definedName>
    <definedName name="xxxxxxxxxxx" hidden="1">{#N/A,#N/A,FALSE,"Costi per Gruppo ";#N/A,#N/A,FALSE,"New-RegularBevel";#N/A,#N/A,FALSE,"Optiva-Optiva2";#N/A,#N/A,FALSE,"Cathlon-Monoblok";#N/A,#N/A,FALSE,"Stylets";#N/A,#N/A,FALSE,"Totali"}</definedName>
    <definedName name="xxxxxxxxxxx_1" hidden="1">{#N/A,#N/A,FALSE,"Costi per Gruppo ";#N/A,#N/A,FALSE,"New-RegularBevel";#N/A,#N/A,FALSE,"Optiva-Optiva2";#N/A,#N/A,FALSE,"Cathlon-Monoblok";#N/A,#N/A,FALSE,"Stylets";#N/A,#N/A,FALSE,"Totali"}</definedName>
    <definedName name="xxxxxxxxxxx_1_1" hidden="1">{#N/A,#N/A,FALSE,"Costi per Gruppo ";#N/A,#N/A,FALSE,"New-RegularBevel";#N/A,#N/A,FALSE,"Optiva-Optiva2";#N/A,#N/A,FALSE,"Cathlon-Monoblok";#N/A,#N/A,FALSE,"Stylets";#N/A,#N/A,FALSE,"Totali"}</definedName>
    <definedName name="xxxxxxxxxxx_1_2" hidden="1">{#N/A,#N/A,FALSE,"Costi per Gruppo ";#N/A,#N/A,FALSE,"New-RegularBevel";#N/A,#N/A,FALSE,"Optiva-Optiva2";#N/A,#N/A,FALSE,"Cathlon-Monoblok";#N/A,#N/A,FALSE,"Stylets";#N/A,#N/A,FALSE,"Totali"}</definedName>
    <definedName name="xxxxxxxxxxx_1_3" hidden="1">{#N/A,#N/A,FALSE,"Costi per Gruppo ";#N/A,#N/A,FALSE,"New-RegularBevel";#N/A,#N/A,FALSE,"Optiva-Optiva2";#N/A,#N/A,FALSE,"Cathlon-Monoblok";#N/A,#N/A,FALSE,"Stylets";#N/A,#N/A,FALSE,"Totali"}</definedName>
    <definedName name="xxxxxxxxxxx_2" hidden="1">{#N/A,#N/A,FALSE,"Costi per Gruppo ";#N/A,#N/A,FALSE,"New-RegularBevel";#N/A,#N/A,FALSE,"Optiva-Optiva2";#N/A,#N/A,FALSE,"Cathlon-Monoblok";#N/A,#N/A,FALSE,"Stylets";#N/A,#N/A,FALSE,"Totali"}</definedName>
    <definedName name="xxxxxxxxxxx_2_1" hidden="1">{#N/A,#N/A,FALSE,"Costi per Gruppo ";#N/A,#N/A,FALSE,"New-RegularBevel";#N/A,#N/A,FALSE,"Optiva-Optiva2";#N/A,#N/A,FALSE,"Cathlon-Monoblok";#N/A,#N/A,FALSE,"Stylets";#N/A,#N/A,FALSE,"Totali"}</definedName>
    <definedName name="xxxxxxxxxxx_2_2" hidden="1">{#N/A,#N/A,FALSE,"Costi per Gruppo ";#N/A,#N/A,FALSE,"New-RegularBevel";#N/A,#N/A,FALSE,"Optiva-Optiva2";#N/A,#N/A,FALSE,"Cathlon-Monoblok";#N/A,#N/A,FALSE,"Stylets";#N/A,#N/A,FALSE,"Totali"}</definedName>
    <definedName name="xxxxxxxxxxx_2_3" hidden="1">{#N/A,#N/A,FALSE,"Costi per Gruppo ";#N/A,#N/A,FALSE,"New-RegularBevel";#N/A,#N/A,FALSE,"Optiva-Optiva2";#N/A,#N/A,FALSE,"Cathlon-Monoblok";#N/A,#N/A,FALSE,"Stylets";#N/A,#N/A,FALSE,"Totali"}</definedName>
    <definedName name="xxxxxxxxxxx_3" hidden="1">{#N/A,#N/A,FALSE,"Costi per Gruppo ";#N/A,#N/A,FALSE,"New-RegularBevel";#N/A,#N/A,FALSE,"Optiva-Optiva2";#N/A,#N/A,FALSE,"Cathlon-Monoblok";#N/A,#N/A,FALSE,"Stylets";#N/A,#N/A,FALSE,"Totali"}</definedName>
    <definedName name="xxxxxxxxxxx_3_1" hidden="1">{#N/A,#N/A,FALSE,"Costi per Gruppo ";#N/A,#N/A,FALSE,"New-RegularBevel";#N/A,#N/A,FALSE,"Optiva-Optiva2";#N/A,#N/A,FALSE,"Cathlon-Monoblok";#N/A,#N/A,FALSE,"Stylets";#N/A,#N/A,FALSE,"Totali"}</definedName>
    <definedName name="xxxxxxxxxxx_3_2" hidden="1">{#N/A,#N/A,FALSE,"Costi per Gruppo ";#N/A,#N/A,FALSE,"New-RegularBevel";#N/A,#N/A,FALSE,"Optiva-Optiva2";#N/A,#N/A,FALSE,"Cathlon-Monoblok";#N/A,#N/A,FALSE,"Stylets";#N/A,#N/A,FALSE,"Totali"}</definedName>
    <definedName name="xxxxxxxxxxx_3_3" hidden="1">{#N/A,#N/A,FALSE,"Costi per Gruppo ";#N/A,#N/A,FALSE,"New-RegularBevel";#N/A,#N/A,FALSE,"Optiva-Optiva2";#N/A,#N/A,FALSE,"Cathlon-Monoblok";#N/A,#N/A,FALSE,"Stylets";#N/A,#N/A,FALSE,"Totali"}</definedName>
    <definedName name="xxxxxxxxxxx_4" hidden="1">{#N/A,#N/A,FALSE,"Costi per Gruppo ";#N/A,#N/A,FALSE,"New-RegularBevel";#N/A,#N/A,FALSE,"Optiva-Optiva2";#N/A,#N/A,FALSE,"Cathlon-Monoblok";#N/A,#N/A,FALSE,"Stylets";#N/A,#N/A,FALSE,"Totali"}</definedName>
    <definedName name="xxxxxxxxxxx_5" hidden="1">{#N/A,#N/A,FALSE,"Costi per Gruppo ";#N/A,#N/A,FALSE,"New-RegularBevel";#N/A,#N/A,FALSE,"Optiva-Optiva2";#N/A,#N/A,FALSE,"Cathlon-Monoblok";#N/A,#N/A,FALSE,"Stylets";#N/A,#N/A,FALSE,"Totali"}</definedName>
    <definedName name="Year1" localSheetId="3">#REF!</definedName>
    <definedName name="Year1" localSheetId="2">#REF!</definedName>
    <definedName name="Year1" localSheetId="1">#REF!</definedName>
    <definedName name="Year1">#REF!</definedName>
    <definedName name="Year1_DRate" localSheetId="4">#REF!</definedName>
    <definedName name="Year1_DRate" localSheetId="3">#REF!</definedName>
    <definedName name="Year1_DRate" localSheetId="2">#REF!</definedName>
    <definedName name="Year1_DRate" localSheetId="1">#REF!</definedName>
    <definedName name="Year1_DRate">#REF!</definedName>
    <definedName name="Year1_Prod" localSheetId="4">#REF!</definedName>
    <definedName name="Year1_Prod" localSheetId="3">#REF!</definedName>
    <definedName name="Year1_Prod" localSheetId="2">#REF!</definedName>
    <definedName name="Year1_Prod" localSheetId="1">#REF!</definedName>
    <definedName name="Year1_Prod">#REF!</definedName>
    <definedName name="Year2" localSheetId="3">#REF!</definedName>
    <definedName name="Year2" localSheetId="2">#REF!</definedName>
    <definedName name="Year2" localSheetId="1">#REF!</definedName>
    <definedName name="Year2">#REF!</definedName>
    <definedName name="Year3" localSheetId="3">#REF!</definedName>
    <definedName name="Year3" localSheetId="2">#REF!</definedName>
    <definedName name="Year3" localSheetId="1">#REF!</definedName>
    <definedName name="Year3">#REF!</definedName>
    <definedName name="Year4" localSheetId="3">#REF!</definedName>
    <definedName name="Year4" localSheetId="2">#REF!</definedName>
    <definedName name="Year4" localSheetId="1">#REF!</definedName>
    <definedName name="Year4">#REF!</definedName>
    <definedName name="Year5" localSheetId="3">#REF!</definedName>
    <definedName name="Year5" localSheetId="2">#REF!</definedName>
    <definedName name="Year5" localSheetId="1">#REF!</definedName>
    <definedName name="Year5">#REF!</definedName>
    <definedName name="YearEndDay" localSheetId="4">#REF!</definedName>
    <definedName name="YearEndDay" localSheetId="3">#REF!</definedName>
    <definedName name="YearEndDay" localSheetId="2">#REF!</definedName>
    <definedName name="YearEndDay" localSheetId="1">#REF!</definedName>
    <definedName name="YearEndDay">#REF!</definedName>
    <definedName name="YearEndMonth" localSheetId="4">#REF!</definedName>
    <definedName name="YearEndMonth" localSheetId="3">#REF!</definedName>
    <definedName name="YearEndMonth" localSheetId="2">#REF!</definedName>
    <definedName name="YearEndMonth" localSheetId="1">#REF!</definedName>
    <definedName name="YearEndMonth">#REF!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jhj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ldC3">#REF!</definedName>
    <definedName name="YldC4">#REF!</definedName>
    <definedName name="YldC5">#REF!</definedName>
    <definedName name="Yr1FD00" localSheetId="4">#REF!</definedName>
    <definedName name="Yr1FD00" localSheetId="3">#REF!</definedName>
    <definedName name="Yr1FD00" localSheetId="2">#REF!</definedName>
    <definedName name="Yr1FD00" localSheetId="1">#REF!</definedName>
    <definedName name="Yr1FD00">#REF!</definedName>
    <definedName name="Yr1FD01" localSheetId="4">#REF!</definedName>
    <definedName name="Yr1FD01" localSheetId="3">#REF!</definedName>
    <definedName name="Yr1FD01" localSheetId="2">#REF!</definedName>
    <definedName name="Yr1FD01" localSheetId="1">#REF!</definedName>
    <definedName name="Yr1FD01">#REF!</definedName>
    <definedName name="Yr1FD02" localSheetId="4">#REF!</definedName>
    <definedName name="Yr1FD02" localSheetId="3">#REF!</definedName>
    <definedName name="Yr1FD02" localSheetId="2">#REF!</definedName>
    <definedName name="Yr1FD02" localSheetId="1">#REF!</definedName>
    <definedName name="Yr1FD02">#REF!</definedName>
    <definedName name="Yr1FD03" localSheetId="4">#REF!</definedName>
    <definedName name="Yr1FD03" localSheetId="3">#REF!</definedName>
    <definedName name="Yr1FD03" localSheetId="2">#REF!</definedName>
    <definedName name="Yr1FD03" localSheetId="1">#REF!</definedName>
    <definedName name="Yr1FD03">#REF!</definedName>
    <definedName name="Yr1FD04" localSheetId="4">#REF!</definedName>
    <definedName name="Yr1FD04" localSheetId="3">#REF!</definedName>
    <definedName name="Yr1FD04" localSheetId="2">#REF!</definedName>
    <definedName name="Yr1FD04" localSheetId="1">#REF!</definedName>
    <definedName name="Yr1FD04">#REF!</definedName>
    <definedName name="Yr1FD05" localSheetId="4">#REF!</definedName>
    <definedName name="Yr1FD05" localSheetId="3">#REF!</definedName>
    <definedName name="Yr1FD05" localSheetId="2">#REF!</definedName>
    <definedName name="Yr1FD05" localSheetId="1">#REF!</definedName>
    <definedName name="Yr1FD05">#REF!</definedName>
    <definedName name="Yr1FD06" localSheetId="4">#REF!</definedName>
    <definedName name="Yr1FD06" localSheetId="3">#REF!</definedName>
    <definedName name="Yr1FD06" localSheetId="2">#REF!</definedName>
    <definedName name="Yr1FD06" localSheetId="1">#REF!</definedName>
    <definedName name="Yr1FD06">#REF!</definedName>
    <definedName name="Yr1FD07" localSheetId="4">#REF!</definedName>
    <definedName name="Yr1FD07" localSheetId="3">#REF!</definedName>
    <definedName name="Yr1FD07" localSheetId="2">#REF!</definedName>
    <definedName name="Yr1FD07" localSheetId="1">#REF!</definedName>
    <definedName name="Yr1FD07">#REF!</definedName>
    <definedName name="Yr1FD08" localSheetId="4">#REF!</definedName>
    <definedName name="Yr1FD08" localSheetId="3">#REF!</definedName>
    <definedName name="Yr1FD08" localSheetId="2">#REF!</definedName>
    <definedName name="Yr1FD08" localSheetId="1">#REF!</definedName>
    <definedName name="Yr1FD08">#REF!</definedName>
    <definedName name="Yr1FD09" localSheetId="4">#REF!</definedName>
    <definedName name="Yr1FD09" localSheetId="3">#REF!</definedName>
    <definedName name="Yr1FD09" localSheetId="2">#REF!</definedName>
    <definedName name="Yr1FD09" localSheetId="1">#REF!</definedName>
    <definedName name="Yr1FD09">#REF!</definedName>
    <definedName name="Yr1FD10" localSheetId="4">#REF!</definedName>
    <definedName name="Yr1FD10" localSheetId="3">#REF!</definedName>
    <definedName name="Yr1FD10" localSheetId="2">#REF!</definedName>
    <definedName name="Yr1FD10" localSheetId="1">#REF!</definedName>
    <definedName name="Yr1FD10">#REF!</definedName>
    <definedName name="Yr1Recycle00" localSheetId="4">#REF!</definedName>
    <definedName name="Yr1Recycle00" localSheetId="3">#REF!</definedName>
    <definedName name="Yr1Recycle00" localSheetId="2">#REF!</definedName>
    <definedName name="Yr1Recycle00" localSheetId="1">#REF!</definedName>
    <definedName name="Yr1Recycle00">#REF!</definedName>
    <definedName name="Yr1Recycle01" localSheetId="4">#REF!</definedName>
    <definedName name="Yr1Recycle01" localSheetId="3">#REF!</definedName>
    <definedName name="Yr1Recycle01" localSheetId="2">#REF!</definedName>
    <definedName name="Yr1Recycle01" localSheetId="1">#REF!</definedName>
    <definedName name="Yr1Recycle01">#REF!</definedName>
    <definedName name="Yr1Recycle02" localSheetId="4">#REF!</definedName>
    <definedName name="Yr1Recycle02" localSheetId="3">#REF!</definedName>
    <definedName name="Yr1Recycle02" localSheetId="2">#REF!</definedName>
    <definedName name="Yr1Recycle02" localSheetId="1">#REF!</definedName>
    <definedName name="Yr1Recycle02">#REF!</definedName>
    <definedName name="Yr1Recycle03" localSheetId="4">#REF!</definedName>
    <definedName name="Yr1Recycle03" localSheetId="3">#REF!</definedName>
    <definedName name="Yr1Recycle03" localSheetId="2">#REF!</definedName>
    <definedName name="Yr1Recycle03" localSheetId="1">#REF!</definedName>
    <definedName name="Yr1Recycle03">#REF!</definedName>
    <definedName name="Yr1Recycle04" localSheetId="4">#REF!</definedName>
    <definedName name="Yr1Recycle04" localSheetId="3">#REF!</definedName>
    <definedName name="Yr1Recycle04" localSheetId="2">#REF!</definedName>
    <definedName name="Yr1Recycle04" localSheetId="1">#REF!</definedName>
    <definedName name="Yr1Recycle04">#REF!</definedName>
    <definedName name="Yr1Recycle05" localSheetId="4">#REF!</definedName>
    <definedName name="Yr1Recycle05" localSheetId="3">#REF!</definedName>
    <definedName name="Yr1Recycle05" localSheetId="2">#REF!</definedName>
    <definedName name="Yr1Recycle05" localSheetId="1">#REF!</definedName>
    <definedName name="Yr1Recycle05">#REF!</definedName>
    <definedName name="Yr1Recycle06" localSheetId="4">#REF!</definedName>
    <definedName name="Yr1Recycle06" localSheetId="3">#REF!</definedName>
    <definedName name="Yr1Recycle06" localSheetId="2">#REF!</definedName>
    <definedName name="Yr1Recycle06" localSheetId="1">#REF!</definedName>
    <definedName name="Yr1Recycle06">#REF!</definedName>
    <definedName name="Yr1Recycle07" localSheetId="4">#REF!</definedName>
    <definedName name="Yr1Recycle07" localSheetId="3">#REF!</definedName>
    <definedName name="Yr1Recycle07" localSheetId="2">#REF!</definedName>
    <definedName name="Yr1Recycle07" localSheetId="1">#REF!</definedName>
    <definedName name="Yr1Recycle07">#REF!</definedName>
    <definedName name="Yr1Recycle08" localSheetId="4">#REF!</definedName>
    <definedName name="Yr1Recycle08" localSheetId="3">#REF!</definedName>
    <definedName name="Yr1Recycle08" localSheetId="2">#REF!</definedName>
    <definedName name="Yr1Recycle08" localSheetId="1">#REF!</definedName>
    <definedName name="Yr1Recycle08">#REF!</definedName>
    <definedName name="Yr1Recycle09" localSheetId="4">#REF!</definedName>
    <definedName name="Yr1Recycle09" localSheetId="3">#REF!</definedName>
    <definedName name="Yr1Recycle09" localSheetId="2">#REF!</definedName>
    <definedName name="Yr1Recycle09" localSheetId="1">#REF!</definedName>
    <definedName name="Yr1Recycle09">#REF!</definedName>
    <definedName name="Yr1Recycle10" localSheetId="4">#REF!</definedName>
    <definedName name="Yr1Recycle10" localSheetId="3">#REF!</definedName>
    <definedName name="Yr1Recycle10" localSheetId="2">#REF!</definedName>
    <definedName name="Yr1Recycle10" localSheetId="1">#REF!</definedName>
    <definedName name="Yr1Recycle10">#REF!</definedName>
    <definedName name="Yr1Recycle98" localSheetId="4">#REF!</definedName>
    <definedName name="Yr1Recycle98" localSheetId="3">#REF!</definedName>
    <definedName name="Yr1Recycle98" localSheetId="2">#REF!</definedName>
    <definedName name="Yr1Recycle98" localSheetId="1">#REF!</definedName>
    <definedName name="Yr1Recycle98">#REF!</definedName>
    <definedName name="Yr1Recycle99" localSheetId="4">#REF!</definedName>
    <definedName name="Yr1Recycle99" localSheetId="3">#REF!</definedName>
    <definedName name="Yr1Recycle99" localSheetId="2">#REF!</definedName>
    <definedName name="Yr1Recycle99" localSheetId="1">#REF!</definedName>
    <definedName name="Yr1Recycle99">#REF!</definedName>
    <definedName name="Yr1ReplAll00" localSheetId="4">#REF!</definedName>
    <definedName name="Yr1ReplAll00" localSheetId="3">#REF!</definedName>
    <definedName name="Yr1ReplAll00" localSheetId="2">#REF!</definedName>
    <definedName name="Yr1ReplAll00" localSheetId="1">#REF!</definedName>
    <definedName name="Yr1ReplAll00">#REF!</definedName>
    <definedName name="Yr1ReplAll01" localSheetId="4">#REF!</definedName>
    <definedName name="Yr1ReplAll01" localSheetId="3">#REF!</definedName>
    <definedName name="Yr1ReplAll01" localSheetId="2">#REF!</definedName>
    <definedName name="Yr1ReplAll01" localSheetId="1">#REF!</definedName>
    <definedName name="Yr1ReplAll01">#REF!</definedName>
    <definedName name="Yr1ReplAll02" localSheetId="4">#REF!</definedName>
    <definedName name="Yr1ReplAll02" localSheetId="3">#REF!</definedName>
    <definedName name="Yr1ReplAll02" localSheetId="2">#REF!</definedName>
    <definedName name="Yr1ReplAll02" localSheetId="1">#REF!</definedName>
    <definedName name="Yr1ReplAll02">#REF!</definedName>
    <definedName name="Yr1ReplAll03" localSheetId="4">#REF!</definedName>
    <definedName name="Yr1ReplAll03" localSheetId="3">#REF!</definedName>
    <definedName name="Yr1ReplAll03" localSheetId="2">#REF!</definedName>
    <definedName name="Yr1ReplAll03" localSheetId="1">#REF!</definedName>
    <definedName name="Yr1ReplAll03">#REF!</definedName>
    <definedName name="Yr1ReplAll04" localSheetId="4">#REF!</definedName>
    <definedName name="Yr1ReplAll04" localSheetId="3">#REF!</definedName>
    <definedName name="Yr1ReplAll04" localSheetId="2">#REF!</definedName>
    <definedName name="Yr1ReplAll04" localSheetId="1">#REF!</definedName>
    <definedName name="Yr1ReplAll04">#REF!</definedName>
    <definedName name="Yr1ReplAll05" localSheetId="4">#REF!</definedName>
    <definedName name="Yr1ReplAll05" localSheetId="3">#REF!</definedName>
    <definedName name="Yr1ReplAll05" localSheetId="2">#REF!</definedName>
    <definedName name="Yr1ReplAll05" localSheetId="1">#REF!</definedName>
    <definedName name="Yr1ReplAll05">#REF!</definedName>
    <definedName name="Yr1ReplAll06" localSheetId="4">#REF!</definedName>
    <definedName name="Yr1ReplAll06" localSheetId="3">#REF!</definedName>
    <definedName name="Yr1ReplAll06" localSheetId="2">#REF!</definedName>
    <definedName name="Yr1ReplAll06" localSheetId="1">#REF!</definedName>
    <definedName name="Yr1ReplAll06">#REF!</definedName>
    <definedName name="Yr1ReplAll07" localSheetId="4">#REF!</definedName>
    <definedName name="Yr1ReplAll07" localSheetId="3">#REF!</definedName>
    <definedName name="Yr1ReplAll07" localSheetId="2">#REF!</definedName>
    <definedName name="Yr1ReplAll07" localSheetId="1">#REF!</definedName>
    <definedName name="Yr1ReplAll07">#REF!</definedName>
    <definedName name="Yr1ReplAll08" localSheetId="4">#REF!</definedName>
    <definedName name="Yr1ReplAll08" localSheetId="3">#REF!</definedName>
    <definedName name="Yr1ReplAll08" localSheetId="2">#REF!</definedName>
    <definedName name="Yr1ReplAll08" localSheetId="1">#REF!</definedName>
    <definedName name="Yr1ReplAll08">#REF!</definedName>
    <definedName name="Yr1ReplAll09" localSheetId="4">#REF!</definedName>
    <definedName name="Yr1ReplAll09" localSheetId="3">#REF!</definedName>
    <definedName name="Yr1ReplAll09" localSheetId="2">#REF!</definedName>
    <definedName name="Yr1ReplAll09" localSheetId="1">#REF!</definedName>
    <definedName name="Yr1ReplAll09">#REF!</definedName>
    <definedName name="Yr1ReplAll10" localSheetId="4">#REF!</definedName>
    <definedName name="Yr1ReplAll10" localSheetId="3">#REF!</definedName>
    <definedName name="Yr1ReplAll10" localSheetId="2">#REF!</definedName>
    <definedName name="Yr1ReplAll10" localSheetId="1">#REF!</definedName>
    <definedName name="Yr1ReplAll10">#REF!</definedName>
    <definedName name="Yr1ReplAll99" localSheetId="4">#REF!</definedName>
    <definedName name="Yr1ReplAll99" localSheetId="3">#REF!</definedName>
    <definedName name="Yr1ReplAll99" localSheetId="2">#REF!</definedName>
    <definedName name="Yr1ReplAll99" localSheetId="1">#REF!</definedName>
    <definedName name="Yr1ReplAll99">#REF!</definedName>
    <definedName name="Yr1ReplDB00" localSheetId="4">#REF!</definedName>
    <definedName name="Yr1ReplDB00" localSheetId="3">#REF!</definedName>
    <definedName name="Yr1ReplDB00" localSheetId="2">#REF!</definedName>
    <definedName name="Yr1ReplDB00" localSheetId="1">#REF!</definedName>
    <definedName name="Yr1ReplDB00">#REF!</definedName>
    <definedName name="Yr1ReplDB01" localSheetId="4">#REF!</definedName>
    <definedName name="Yr1ReplDB01" localSheetId="3">#REF!</definedName>
    <definedName name="Yr1ReplDB01" localSheetId="2">#REF!</definedName>
    <definedName name="Yr1ReplDB01" localSheetId="1">#REF!</definedName>
    <definedName name="Yr1ReplDB01">#REF!</definedName>
    <definedName name="Yr1ReplDB02" localSheetId="4">#REF!</definedName>
    <definedName name="Yr1ReplDB02" localSheetId="3">#REF!</definedName>
    <definedName name="Yr1ReplDB02" localSheetId="2">#REF!</definedName>
    <definedName name="Yr1ReplDB02" localSheetId="1">#REF!</definedName>
    <definedName name="Yr1ReplDB02">#REF!</definedName>
    <definedName name="Yr1ReplDB03" localSheetId="4">#REF!</definedName>
    <definedName name="Yr1ReplDB03" localSheetId="3">#REF!</definedName>
    <definedName name="Yr1ReplDB03" localSheetId="2">#REF!</definedName>
    <definedName name="Yr1ReplDB03" localSheetId="1">#REF!</definedName>
    <definedName name="Yr1ReplDB03">#REF!</definedName>
    <definedName name="Yr1ReplDB04" localSheetId="4">#REF!</definedName>
    <definedName name="Yr1ReplDB04" localSheetId="3">#REF!</definedName>
    <definedName name="Yr1ReplDB04" localSheetId="2">#REF!</definedName>
    <definedName name="Yr1ReplDB04" localSheetId="1">#REF!</definedName>
    <definedName name="Yr1ReplDB04">#REF!</definedName>
    <definedName name="Yr1ReplDB05" localSheetId="4">#REF!</definedName>
    <definedName name="Yr1ReplDB05" localSheetId="3">#REF!</definedName>
    <definedName name="Yr1ReplDB05" localSheetId="2">#REF!</definedName>
    <definedName name="Yr1ReplDB05" localSheetId="1">#REF!</definedName>
    <definedName name="Yr1ReplDB05">#REF!</definedName>
    <definedName name="Yr1ReplDB06" localSheetId="4">#REF!</definedName>
    <definedName name="Yr1ReplDB06" localSheetId="3">#REF!</definedName>
    <definedName name="Yr1ReplDB06" localSheetId="2">#REF!</definedName>
    <definedName name="Yr1ReplDB06" localSheetId="1">#REF!</definedName>
    <definedName name="Yr1ReplDB06">#REF!</definedName>
    <definedName name="Yr1ReplDB07" localSheetId="4">#REF!</definedName>
    <definedName name="Yr1ReplDB07" localSheetId="3">#REF!</definedName>
    <definedName name="Yr1ReplDB07" localSheetId="2">#REF!</definedName>
    <definedName name="Yr1ReplDB07" localSheetId="1">#REF!</definedName>
    <definedName name="Yr1ReplDB07">#REF!</definedName>
    <definedName name="Yr1ReplDB08" localSheetId="4">#REF!</definedName>
    <definedName name="Yr1ReplDB08" localSheetId="3">#REF!</definedName>
    <definedName name="Yr1ReplDB08" localSheetId="2">#REF!</definedName>
    <definedName name="Yr1ReplDB08" localSheetId="1">#REF!</definedName>
    <definedName name="Yr1ReplDB08">#REF!</definedName>
    <definedName name="Yr1ReplDB09" localSheetId="4">#REF!</definedName>
    <definedName name="Yr1ReplDB09" localSheetId="3">#REF!</definedName>
    <definedName name="Yr1ReplDB09" localSheetId="2">#REF!</definedName>
    <definedName name="Yr1ReplDB09" localSheetId="1">#REF!</definedName>
    <definedName name="Yr1ReplDB09">#REF!</definedName>
    <definedName name="Yr1ReplDB10" localSheetId="4">#REF!</definedName>
    <definedName name="Yr1ReplDB10" localSheetId="3">#REF!</definedName>
    <definedName name="Yr1ReplDB10" localSheetId="2">#REF!</definedName>
    <definedName name="Yr1ReplDB10" localSheetId="1">#REF!</definedName>
    <definedName name="Yr1ReplDB10">#REF!</definedName>
    <definedName name="Yr1ReplDB99" localSheetId="4">#REF!</definedName>
    <definedName name="Yr1ReplDB99" localSheetId="3">#REF!</definedName>
    <definedName name="Yr1ReplDB99" localSheetId="2">#REF!</definedName>
    <definedName name="Yr1ReplDB99" localSheetId="1">#REF!</definedName>
    <definedName name="Yr1ReplDB99">#REF!</definedName>
    <definedName name="Yr1RRC00" localSheetId="4">#REF!</definedName>
    <definedName name="Yr1RRC00" localSheetId="3">#REF!</definedName>
    <definedName name="Yr1RRC00" localSheetId="2">#REF!</definedName>
    <definedName name="Yr1RRC00" localSheetId="1">#REF!</definedName>
    <definedName name="Yr1RRC00">#REF!</definedName>
    <definedName name="Yr1RRC01" localSheetId="4">#REF!</definedName>
    <definedName name="Yr1RRC01" localSheetId="3">#REF!</definedName>
    <definedName name="Yr1RRC01" localSheetId="2">#REF!</definedName>
    <definedName name="Yr1RRC01" localSheetId="1">#REF!</definedName>
    <definedName name="Yr1RRC01">#REF!</definedName>
    <definedName name="Yr1RRC02" localSheetId="4">#REF!</definedName>
    <definedName name="Yr1RRC02" localSheetId="3">#REF!</definedName>
    <definedName name="Yr1RRC02" localSheetId="2">#REF!</definedName>
    <definedName name="Yr1RRC02" localSheetId="1">#REF!</definedName>
    <definedName name="Yr1RRC02">#REF!</definedName>
    <definedName name="Yr1RRC03" localSheetId="4">#REF!</definedName>
    <definedName name="Yr1RRC03" localSheetId="3">#REF!</definedName>
    <definedName name="Yr1RRC03" localSheetId="2">#REF!</definedName>
    <definedName name="Yr1RRC03" localSheetId="1">#REF!</definedName>
    <definedName name="Yr1RRC03">#REF!</definedName>
    <definedName name="Yr1RRC04" localSheetId="4">#REF!</definedName>
    <definedName name="Yr1RRC04" localSheetId="3">#REF!</definedName>
    <definedName name="Yr1RRC04" localSheetId="2">#REF!</definedName>
    <definedName name="Yr1RRC04" localSheetId="1">#REF!</definedName>
    <definedName name="Yr1RRC04">#REF!</definedName>
    <definedName name="Yr1RRC05" localSheetId="4">#REF!</definedName>
    <definedName name="Yr1RRC05" localSheetId="3">#REF!</definedName>
    <definedName name="Yr1RRC05" localSheetId="2">#REF!</definedName>
    <definedName name="Yr1RRC05" localSheetId="1">#REF!</definedName>
    <definedName name="Yr1RRC05">#REF!</definedName>
    <definedName name="Yr1RRC06" localSheetId="4">#REF!</definedName>
    <definedName name="Yr1RRC06" localSheetId="3">#REF!</definedName>
    <definedName name="Yr1RRC06" localSheetId="2">#REF!</definedName>
    <definedName name="Yr1RRC06" localSheetId="1">#REF!</definedName>
    <definedName name="Yr1RRC06">#REF!</definedName>
    <definedName name="Yr1RRC07" localSheetId="4">#REF!</definedName>
    <definedName name="Yr1RRC07" localSheetId="3">#REF!</definedName>
    <definedName name="Yr1RRC07" localSheetId="2">#REF!</definedName>
    <definedName name="Yr1RRC07" localSheetId="1">#REF!</definedName>
    <definedName name="Yr1RRC07">#REF!</definedName>
    <definedName name="Yr1RRC08" localSheetId="4">#REF!</definedName>
    <definedName name="Yr1RRC08" localSheetId="3">#REF!</definedName>
    <definedName name="Yr1RRC08" localSheetId="2">#REF!</definedName>
    <definedName name="Yr1RRC08" localSheetId="1">#REF!</definedName>
    <definedName name="Yr1RRC08">#REF!</definedName>
    <definedName name="Yr1RRC09" localSheetId="4">#REF!</definedName>
    <definedName name="Yr1RRC09" localSheetId="3">#REF!</definedName>
    <definedName name="Yr1RRC09" localSheetId="2">#REF!</definedName>
    <definedName name="Yr1RRC09" localSheetId="1">#REF!</definedName>
    <definedName name="Yr1RRC09">#REF!</definedName>
    <definedName name="Yr1RRC10" localSheetId="4">#REF!</definedName>
    <definedName name="Yr1RRC10" localSheetId="3">#REF!</definedName>
    <definedName name="Yr1RRC10" localSheetId="2">#REF!</definedName>
    <definedName name="Yr1RRC10" localSheetId="1">#REF!</definedName>
    <definedName name="Yr1RRC10">#REF!</definedName>
    <definedName name="Yr1RRC99" localSheetId="4">#REF!</definedName>
    <definedName name="Yr1RRC99" localSheetId="3">#REF!</definedName>
    <definedName name="Yr1RRC99" localSheetId="2">#REF!</definedName>
    <definedName name="Yr1RRC99" localSheetId="1">#REF!</definedName>
    <definedName name="Yr1RRC99">#REF!</definedName>
    <definedName name="Yr1RRD02" localSheetId="4">#REF!</definedName>
    <definedName name="Yr1RRD02" localSheetId="3">#REF!</definedName>
    <definedName name="Yr1RRD02" localSheetId="2">#REF!</definedName>
    <definedName name="Yr1RRD02" localSheetId="1">#REF!</definedName>
    <definedName name="Yr1RRD02">#REF!</definedName>
    <definedName name="Yr3FD00" localSheetId="4">#REF!</definedName>
    <definedName name="Yr3FD00" localSheetId="3">#REF!</definedName>
    <definedName name="Yr3FD00" localSheetId="2">#REF!</definedName>
    <definedName name="Yr3FD00" localSheetId="1">#REF!</definedName>
    <definedName name="Yr3FD00">#REF!</definedName>
    <definedName name="Yr3FD01" localSheetId="4">#REF!</definedName>
    <definedName name="Yr3FD01" localSheetId="3">#REF!</definedName>
    <definedName name="Yr3FD01" localSheetId="2">#REF!</definedName>
    <definedName name="Yr3FD01" localSheetId="1">#REF!</definedName>
    <definedName name="Yr3FD01">#REF!</definedName>
    <definedName name="Yr3FD02" localSheetId="4">#REF!</definedName>
    <definedName name="Yr3FD02" localSheetId="3">#REF!</definedName>
    <definedName name="Yr3FD02" localSheetId="2">#REF!</definedName>
    <definedName name="Yr3FD02" localSheetId="1">#REF!</definedName>
    <definedName name="Yr3FD02">#REF!</definedName>
    <definedName name="Yr3FD03" localSheetId="4">#REF!</definedName>
    <definedName name="Yr3FD03" localSheetId="3">#REF!</definedName>
    <definedName name="Yr3FD03" localSheetId="2">#REF!</definedName>
    <definedName name="Yr3FD03" localSheetId="1">#REF!</definedName>
    <definedName name="Yr3FD03">#REF!</definedName>
    <definedName name="Yr3FD04" localSheetId="4">#REF!</definedName>
    <definedName name="Yr3FD04" localSheetId="3">#REF!</definedName>
    <definedName name="Yr3FD04" localSheetId="2">#REF!</definedName>
    <definedName name="Yr3FD04" localSheetId="1">#REF!</definedName>
    <definedName name="Yr3FD04">#REF!</definedName>
    <definedName name="Yr3FD05" localSheetId="4">#REF!</definedName>
    <definedName name="Yr3FD05" localSheetId="3">#REF!</definedName>
    <definedName name="Yr3FD05" localSheetId="2">#REF!</definedName>
    <definedName name="Yr3FD05" localSheetId="1">#REF!</definedName>
    <definedName name="Yr3FD05">#REF!</definedName>
    <definedName name="Yr3FD06" localSheetId="4">#REF!</definedName>
    <definedName name="Yr3FD06" localSheetId="3">#REF!</definedName>
    <definedName name="Yr3FD06" localSheetId="2">#REF!</definedName>
    <definedName name="Yr3FD06" localSheetId="1">#REF!</definedName>
    <definedName name="Yr3FD06">#REF!</definedName>
    <definedName name="Yr3FD07" localSheetId="4">#REF!</definedName>
    <definedName name="Yr3FD07" localSheetId="3">#REF!</definedName>
    <definedName name="Yr3FD07" localSheetId="2">#REF!</definedName>
    <definedName name="Yr3FD07" localSheetId="1">#REF!</definedName>
    <definedName name="Yr3FD07">#REF!</definedName>
    <definedName name="Yr3FD08" localSheetId="4">#REF!</definedName>
    <definedName name="Yr3FD08" localSheetId="3">#REF!</definedName>
    <definedName name="Yr3FD08" localSheetId="2">#REF!</definedName>
    <definedName name="Yr3FD08" localSheetId="1">#REF!</definedName>
    <definedName name="Yr3FD08">#REF!</definedName>
    <definedName name="Yr3FD09" localSheetId="4">#REF!</definedName>
    <definedName name="Yr3FD09" localSheetId="3">#REF!</definedName>
    <definedName name="Yr3FD09" localSheetId="2">#REF!</definedName>
    <definedName name="Yr3FD09" localSheetId="1">#REF!</definedName>
    <definedName name="Yr3FD09">#REF!</definedName>
    <definedName name="Yr3FD10" localSheetId="4">#REF!</definedName>
    <definedName name="Yr3FD10" localSheetId="3">#REF!</definedName>
    <definedName name="Yr3FD10" localSheetId="2">#REF!</definedName>
    <definedName name="Yr3FD10" localSheetId="1">#REF!</definedName>
    <definedName name="Yr3FD10">#REF!</definedName>
    <definedName name="Yr3Recycle00" localSheetId="4">#REF!</definedName>
    <definedName name="Yr3Recycle00" localSheetId="3">#REF!</definedName>
    <definedName name="Yr3Recycle00" localSheetId="2">#REF!</definedName>
    <definedName name="Yr3Recycle00" localSheetId="1">#REF!</definedName>
    <definedName name="Yr3Recycle00">#REF!</definedName>
    <definedName name="Yr3Recycle01" localSheetId="4">#REF!</definedName>
    <definedName name="Yr3Recycle01" localSheetId="3">#REF!</definedName>
    <definedName name="Yr3Recycle01" localSheetId="2">#REF!</definedName>
    <definedName name="Yr3Recycle01" localSheetId="1">#REF!</definedName>
    <definedName name="Yr3Recycle01">#REF!</definedName>
    <definedName name="Yr3Recycle02" localSheetId="4">#REF!</definedName>
    <definedName name="Yr3Recycle02" localSheetId="3">#REF!</definedName>
    <definedName name="Yr3Recycle02" localSheetId="2">#REF!</definedName>
    <definedName name="Yr3Recycle02" localSheetId="1">#REF!</definedName>
    <definedName name="Yr3Recycle02">#REF!</definedName>
    <definedName name="Yr3Recycle03" localSheetId="4">#REF!</definedName>
    <definedName name="Yr3Recycle03" localSheetId="3">#REF!</definedName>
    <definedName name="Yr3Recycle03" localSheetId="2">#REF!</definedName>
    <definedName name="Yr3Recycle03" localSheetId="1">#REF!</definedName>
    <definedName name="Yr3Recycle03">#REF!</definedName>
    <definedName name="Yr3Recycle04" localSheetId="4">#REF!</definedName>
    <definedName name="Yr3Recycle04" localSheetId="3">#REF!</definedName>
    <definedName name="Yr3Recycle04" localSheetId="2">#REF!</definedName>
    <definedName name="Yr3Recycle04" localSheetId="1">#REF!</definedName>
    <definedName name="Yr3Recycle04">#REF!</definedName>
    <definedName name="Yr3Recycle05" localSheetId="4">#REF!</definedName>
    <definedName name="Yr3Recycle05" localSheetId="3">#REF!</definedName>
    <definedName name="Yr3Recycle05" localSheetId="2">#REF!</definedName>
    <definedName name="Yr3Recycle05" localSheetId="1">#REF!</definedName>
    <definedName name="Yr3Recycle05">#REF!</definedName>
    <definedName name="Yr3Recycle06" localSheetId="4">#REF!</definedName>
    <definedName name="Yr3Recycle06" localSheetId="3">#REF!</definedName>
    <definedName name="Yr3Recycle06" localSheetId="2">#REF!</definedName>
    <definedName name="Yr3Recycle06" localSheetId="1">#REF!</definedName>
    <definedName name="Yr3Recycle06">#REF!</definedName>
    <definedName name="Yr3Recycle07" localSheetId="4">#REF!</definedName>
    <definedName name="Yr3Recycle07" localSheetId="3">#REF!</definedName>
    <definedName name="Yr3Recycle07" localSheetId="2">#REF!</definedName>
    <definedName name="Yr3Recycle07" localSheetId="1">#REF!</definedName>
    <definedName name="Yr3Recycle07">#REF!</definedName>
    <definedName name="Yr3Recycle08" localSheetId="4">#REF!</definedName>
    <definedName name="Yr3Recycle08" localSheetId="3">#REF!</definedName>
    <definedName name="Yr3Recycle08" localSheetId="2">#REF!</definedName>
    <definedName name="Yr3Recycle08" localSheetId="1">#REF!</definedName>
    <definedName name="Yr3Recycle08">#REF!</definedName>
    <definedName name="Yr3Recycle09" localSheetId="4">#REF!</definedName>
    <definedName name="Yr3Recycle09" localSheetId="3">#REF!</definedName>
    <definedName name="Yr3Recycle09" localSheetId="2">#REF!</definedName>
    <definedName name="Yr3Recycle09" localSheetId="1">#REF!</definedName>
    <definedName name="Yr3Recycle09">#REF!</definedName>
    <definedName name="Yr3Recycle10" localSheetId="4">#REF!</definedName>
    <definedName name="Yr3Recycle10" localSheetId="3">#REF!</definedName>
    <definedName name="Yr3Recycle10" localSheetId="2">#REF!</definedName>
    <definedName name="Yr3Recycle10" localSheetId="1">#REF!</definedName>
    <definedName name="Yr3Recycle10">#REF!</definedName>
    <definedName name="Yr3Recycle98" localSheetId="4">#REF!</definedName>
    <definedName name="Yr3Recycle98" localSheetId="3">#REF!</definedName>
    <definedName name="Yr3Recycle98" localSheetId="2">#REF!</definedName>
    <definedName name="Yr3Recycle98" localSheetId="1">#REF!</definedName>
    <definedName name="Yr3Recycle98">#REF!</definedName>
    <definedName name="Yr3Recylce99" localSheetId="4">#REF!</definedName>
    <definedName name="Yr3Recylce99" localSheetId="3">#REF!</definedName>
    <definedName name="Yr3Recylce99" localSheetId="2">#REF!</definedName>
    <definedName name="Yr3Recylce99" localSheetId="1">#REF!</definedName>
    <definedName name="Yr3Recylce99">#REF!</definedName>
    <definedName name="Yr3ReplAll00" localSheetId="4">#REF!</definedName>
    <definedName name="Yr3ReplAll00" localSheetId="3">#REF!</definedName>
    <definedName name="Yr3ReplAll00" localSheetId="2">#REF!</definedName>
    <definedName name="Yr3ReplAll00" localSheetId="1">#REF!</definedName>
    <definedName name="Yr3ReplAll00">#REF!</definedName>
    <definedName name="Yr3ReplAll01" localSheetId="4">#REF!</definedName>
    <definedName name="Yr3ReplAll01" localSheetId="3">#REF!</definedName>
    <definedName name="Yr3ReplAll01" localSheetId="2">#REF!</definedName>
    <definedName name="Yr3ReplAll01" localSheetId="1">#REF!</definedName>
    <definedName name="Yr3ReplAll01">#REF!</definedName>
    <definedName name="Yr3ReplAll02" localSheetId="4">#REF!</definedName>
    <definedName name="Yr3ReplAll02" localSheetId="3">#REF!</definedName>
    <definedName name="Yr3ReplAll02" localSheetId="2">#REF!</definedName>
    <definedName name="Yr3ReplAll02" localSheetId="1">#REF!</definedName>
    <definedName name="Yr3ReplAll02">#REF!</definedName>
    <definedName name="Yr3ReplAll03" localSheetId="4">#REF!</definedName>
    <definedName name="Yr3ReplAll03" localSheetId="3">#REF!</definedName>
    <definedName name="Yr3ReplAll03" localSheetId="2">#REF!</definedName>
    <definedName name="Yr3ReplAll03" localSheetId="1">#REF!</definedName>
    <definedName name="Yr3ReplAll03">#REF!</definedName>
    <definedName name="Yr3ReplAll04" localSheetId="4">#REF!</definedName>
    <definedName name="Yr3ReplAll04" localSheetId="3">#REF!</definedName>
    <definedName name="Yr3ReplAll04" localSheetId="2">#REF!</definedName>
    <definedName name="Yr3ReplAll04" localSheetId="1">#REF!</definedName>
    <definedName name="Yr3ReplAll04">#REF!</definedName>
    <definedName name="Yr3ReplAll05" localSheetId="4">#REF!</definedName>
    <definedName name="Yr3ReplAll05" localSheetId="3">#REF!</definedName>
    <definedName name="Yr3ReplAll05" localSheetId="2">#REF!</definedName>
    <definedName name="Yr3ReplAll05" localSheetId="1">#REF!</definedName>
    <definedName name="Yr3ReplAll05">#REF!</definedName>
    <definedName name="Yr3ReplAll06" localSheetId="4">#REF!</definedName>
    <definedName name="Yr3ReplAll06" localSheetId="3">#REF!</definedName>
    <definedName name="Yr3ReplAll06" localSheetId="2">#REF!</definedName>
    <definedName name="Yr3ReplAll06" localSheetId="1">#REF!</definedName>
    <definedName name="Yr3ReplAll06">#REF!</definedName>
    <definedName name="Yr3ReplAll07" localSheetId="4">#REF!</definedName>
    <definedName name="Yr3ReplAll07" localSheetId="3">#REF!</definedName>
    <definedName name="Yr3ReplAll07" localSheetId="2">#REF!</definedName>
    <definedName name="Yr3ReplAll07" localSheetId="1">#REF!</definedName>
    <definedName name="Yr3ReplAll07">#REF!</definedName>
    <definedName name="Yr3ReplAll08" localSheetId="4">#REF!</definedName>
    <definedName name="Yr3ReplAll08" localSheetId="3">#REF!</definedName>
    <definedName name="Yr3ReplAll08" localSheetId="2">#REF!</definedName>
    <definedName name="Yr3ReplAll08" localSheetId="1">#REF!</definedName>
    <definedName name="Yr3ReplAll08">#REF!</definedName>
    <definedName name="Yr3ReplAll09" localSheetId="4">#REF!</definedName>
    <definedName name="Yr3ReplAll09" localSheetId="3">#REF!</definedName>
    <definedName name="Yr3ReplAll09" localSheetId="2">#REF!</definedName>
    <definedName name="Yr3ReplAll09" localSheetId="1">#REF!</definedName>
    <definedName name="Yr3ReplAll09">#REF!</definedName>
    <definedName name="Yr3ReplAll10" localSheetId="4">#REF!</definedName>
    <definedName name="Yr3ReplAll10" localSheetId="3">#REF!</definedName>
    <definedName name="Yr3ReplAll10" localSheetId="2">#REF!</definedName>
    <definedName name="Yr3ReplAll10" localSheetId="1">#REF!</definedName>
    <definedName name="Yr3ReplAll10">#REF!</definedName>
    <definedName name="Yr3ReplAll99" localSheetId="4">#REF!</definedName>
    <definedName name="Yr3ReplAll99" localSheetId="3">#REF!</definedName>
    <definedName name="Yr3ReplAll99" localSheetId="2">#REF!</definedName>
    <definedName name="Yr3ReplAll99" localSheetId="1">#REF!</definedName>
    <definedName name="Yr3ReplAll99">#REF!</definedName>
    <definedName name="Yr3ReplDB00" localSheetId="4">#REF!</definedName>
    <definedName name="Yr3ReplDB00" localSheetId="3">#REF!</definedName>
    <definedName name="Yr3ReplDB00" localSheetId="2">#REF!</definedName>
    <definedName name="Yr3ReplDB00" localSheetId="1">#REF!</definedName>
    <definedName name="Yr3ReplDB00">#REF!</definedName>
    <definedName name="Yr3ReplDB01" localSheetId="4">#REF!</definedName>
    <definedName name="Yr3ReplDB01" localSheetId="3">#REF!</definedName>
    <definedName name="Yr3ReplDB01" localSheetId="2">#REF!</definedName>
    <definedName name="Yr3ReplDB01" localSheetId="1">#REF!</definedName>
    <definedName name="Yr3ReplDB01">#REF!</definedName>
    <definedName name="Yr3ReplDB02" localSheetId="4">#REF!</definedName>
    <definedName name="Yr3ReplDB02" localSheetId="3">#REF!</definedName>
    <definedName name="Yr3ReplDB02" localSheetId="2">#REF!</definedName>
    <definedName name="Yr3ReplDB02" localSheetId="1">#REF!</definedName>
    <definedName name="Yr3ReplDB02">#REF!</definedName>
    <definedName name="Yr3ReplDB03" localSheetId="4">#REF!</definedName>
    <definedName name="Yr3ReplDB03" localSheetId="3">#REF!</definedName>
    <definedName name="Yr3ReplDB03" localSheetId="2">#REF!</definedName>
    <definedName name="Yr3ReplDB03" localSheetId="1">#REF!</definedName>
    <definedName name="Yr3ReplDB03">#REF!</definedName>
    <definedName name="Yr3ReplDB04" localSheetId="4">#REF!</definedName>
    <definedName name="Yr3ReplDB04" localSheetId="3">#REF!</definedName>
    <definedName name="Yr3ReplDB04" localSheetId="2">#REF!</definedName>
    <definedName name="Yr3ReplDB04" localSheetId="1">#REF!</definedName>
    <definedName name="Yr3ReplDB04">#REF!</definedName>
    <definedName name="Yr3ReplDB05" localSheetId="4">#REF!</definedName>
    <definedName name="Yr3ReplDB05" localSheetId="3">#REF!</definedName>
    <definedName name="Yr3ReplDB05" localSheetId="2">#REF!</definedName>
    <definedName name="Yr3ReplDB05" localSheetId="1">#REF!</definedName>
    <definedName name="Yr3ReplDB05">#REF!</definedName>
    <definedName name="Yr3ReplDB06" localSheetId="4">#REF!</definedName>
    <definedName name="Yr3ReplDB06" localSheetId="3">#REF!</definedName>
    <definedName name="Yr3ReplDB06" localSheetId="2">#REF!</definedName>
    <definedName name="Yr3ReplDB06" localSheetId="1">#REF!</definedName>
    <definedName name="Yr3ReplDB06">#REF!</definedName>
    <definedName name="Yr3ReplDB07" localSheetId="4">#REF!</definedName>
    <definedName name="Yr3ReplDB07" localSheetId="3">#REF!</definedName>
    <definedName name="Yr3ReplDB07" localSheetId="2">#REF!</definedName>
    <definedName name="Yr3ReplDB07" localSheetId="1">#REF!</definedName>
    <definedName name="Yr3ReplDB07">#REF!</definedName>
    <definedName name="Yr3ReplDB08" localSheetId="4">#REF!</definedName>
    <definedName name="Yr3ReplDB08" localSheetId="3">#REF!</definedName>
    <definedName name="Yr3ReplDB08" localSheetId="2">#REF!</definedName>
    <definedName name="Yr3ReplDB08" localSheetId="1">#REF!</definedName>
    <definedName name="Yr3ReplDB08">#REF!</definedName>
    <definedName name="Yr3ReplDB09" localSheetId="4">#REF!</definedName>
    <definedName name="Yr3ReplDB09" localSheetId="3">#REF!</definedName>
    <definedName name="Yr3ReplDB09" localSheetId="2">#REF!</definedName>
    <definedName name="Yr3ReplDB09" localSheetId="1">#REF!</definedName>
    <definedName name="Yr3ReplDB09">#REF!</definedName>
    <definedName name="Yr3ReplDB10" localSheetId="4">#REF!</definedName>
    <definedName name="Yr3ReplDB10" localSheetId="3">#REF!</definedName>
    <definedName name="Yr3ReplDB10" localSheetId="2">#REF!</definedName>
    <definedName name="Yr3ReplDB10" localSheetId="1">#REF!</definedName>
    <definedName name="Yr3ReplDB10">#REF!</definedName>
    <definedName name="Yr3ReplDB99" localSheetId="4">#REF!</definedName>
    <definedName name="Yr3ReplDB99" localSheetId="3">#REF!</definedName>
    <definedName name="Yr3ReplDB99" localSheetId="2">#REF!</definedName>
    <definedName name="Yr3ReplDB99" localSheetId="1">#REF!</definedName>
    <definedName name="Yr3ReplDB99">#REF!</definedName>
    <definedName name="Yr3RRC00" localSheetId="4">#REF!</definedName>
    <definedName name="Yr3RRC00" localSheetId="3">#REF!</definedName>
    <definedName name="Yr3RRC00" localSheetId="2">#REF!</definedName>
    <definedName name="Yr3RRC00" localSheetId="1">#REF!</definedName>
    <definedName name="Yr3RRC00">#REF!</definedName>
    <definedName name="Yr3RRC01" localSheetId="4">#REF!</definedName>
    <definedName name="Yr3RRC01" localSheetId="3">#REF!</definedName>
    <definedName name="Yr3RRC01" localSheetId="2">#REF!</definedName>
    <definedName name="Yr3RRC01" localSheetId="1">#REF!</definedName>
    <definedName name="Yr3RRC01">#REF!</definedName>
    <definedName name="Yr3RRC02" localSheetId="4">#REF!</definedName>
    <definedName name="Yr3RRC02" localSheetId="3">#REF!</definedName>
    <definedName name="Yr3RRC02" localSheetId="2">#REF!</definedName>
    <definedName name="Yr3RRC02" localSheetId="1">#REF!</definedName>
    <definedName name="Yr3RRC02">#REF!</definedName>
    <definedName name="Yr3RRC03" localSheetId="4">#REF!</definedName>
    <definedName name="Yr3RRC03" localSheetId="3">#REF!</definedName>
    <definedName name="Yr3RRC03" localSheetId="2">#REF!</definedName>
    <definedName name="Yr3RRC03" localSheetId="1">#REF!</definedName>
    <definedName name="Yr3RRC03">#REF!</definedName>
    <definedName name="Yr3RRC04" localSheetId="4">#REF!</definedName>
    <definedName name="Yr3RRC04" localSheetId="3">#REF!</definedName>
    <definedName name="Yr3RRC04" localSheetId="2">#REF!</definedName>
    <definedName name="Yr3RRC04" localSheetId="1">#REF!</definedName>
    <definedName name="Yr3RRC04">#REF!</definedName>
    <definedName name="Yr3RRC05" localSheetId="4">#REF!</definedName>
    <definedName name="Yr3RRC05" localSheetId="3">#REF!</definedName>
    <definedName name="Yr3RRC05" localSheetId="2">#REF!</definedName>
    <definedName name="Yr3RRC05" localSheetId="1">#REF!</definedName>
    <definedName name="Yr3RRC05">#REF!</definedName>
    <definedName name="Yr3RRC06" localSheetId="4">#REF!</definedName>
    <definedName name="Yr3RRC06" localSheetId="3">#REF!</definedName>
    <definedName name="Yr3RRC06" localSheetId="2">#REF!</definedName>
    <definedName name="Yr3RRC06" localSheetId="1">#REF!</definedName>
    <definedName name="Yr3RRC06">#REF!</definedName>
    <definedName name="Yr3RRC07" localSheetId="4">#REF!</definedName>
    <definedName name="Yr3RRC07" localSheetId="3">#REF!</definedName>
    <definedName name="Yr3RRC07" localSheetId="2">#REF!</definedName>
    <definedName name="Yr3RRC07" localSheetId="1">#REF!</definedName>
    <definedName name="Yr3RRC07">#REF!</definedName>
    <definedName name="Yr3RRC08" localSheetId="4">#REF!</definedName>
    <definedName name="Yr3RRC08" localSheetId="3">#REF!</definedName>
    <definedName name="Yr3RRC08" localSheetId="2">#REF!</definedName>
    <definedName name="Yr3RRC08" localSheetId="1">#REF!</definedName>
    <definedName name="Yr3RRC08">#REF!</definedName>
    <definedName name="Yr3RRC09" localSheetId="4">#REF!</definedName>
    <definedName name="Yr3RRC09" localSheetId="3">#REF!</definedName>
    <definedName name="Yr3RRC09" localSheetId="2">#REF!</definedName>
    <definedName name="Yr3RRC09" localSheetId="1">#REF!</definedName>
    <definedName name="Yr3RRC09">#REF!</definedName>
    <definedName name="Yr3RRC10" localSheetId="4">#REF!</definedName>
    <definedName name="Yr3RRC10" localSheetId="3">#REF!</definedName>
    <definedName name="Yr3RRC10" localSheetId="2">#REF!</definedName>
    <definedName name="Yr3RRC10" localSheetId="1">#REF!</definedName>
    <definedName name="Yr3RRC10">#REF!</definedName>
    <definedName name="Yr3RRC99" localSheetId="4">#REF!</definedName>
    <definedName name="Yr3RRC99" localSheetId="3">#REF!</definedName>
    <definedName name="Yr3RRC99" localSheetId="2">#REF!</definedName>
    <definedName name="Yr3RRC99" localSheetId="1">#REF!</definedName>
    <definedName name="Yr3RRC99">#REF!</definedName>
    <definedName name="Yr5FD00" localSheetId="4">#REF!</definedName>
    <definedName name="Yr5FD00" localSheetId="3">#REF!</definedName>
    <definedName name="Yr5FD00" localSheetId="2">#REF!</definedName>
    <definedName name="Yr5FD00" localSheetId="1">#REF!</definedName>
    <definedName name="Yr5FD00">#REF!</definedName>
    <definedName name="Yr5FD01" localSheetId="4">#REF!</definedName>
    <definedName name="Yr5FD01" localSheetId="3">#REF!</definedName>
    <definedName name="Yr5FD01" localSheetId="2">#REF!</definedName>
    <definedName name="Yr5FD01" localSheetId="1">#REF!</definedName>
    <definedName name="Yr5FD01">#REF!</definedName>
    <definedName name="Yr5FD02" localSheetId="4">#REF!</definedName>
    <definedName name="Yr5FD02" localSheetId="3">#REF!</definedName>
    <definedName name="Yr5FD02" localSheetId="2">#REF!</definedName>
    <definedName name="Yr5FD02" localSheetId="1">#REF!</definedName>
    <definedName name="Yr5FD02">#REF!</definedName>
    <definedName name="Yr5FD03" localSheetId="4">#REF!</definedName>
    <definedName name="Yr5FD03" localSheetId="3">#REF!</definedName>
    <definedName name="Yr5FD03" localSheetId="2">#REF!</definedName>
    <definedName name="Yr5FD03" localSheetId="1">#REF!</definedName>
    <definedName name="Yr5FD03">#REF!</definedName>
    <definedName name="Yr5FD04" localSheetId="4">#REF!</definedName>
    <definedName name="Yr5FD04" localSheetId="3">#REF!</definedName>
    <definedName name="Yr5FD04" localSheetId="2">#REF!</definedName>
    <definedName name="Yr5FD04" localSheetId="1">#REF!</definedName>
    <definedName name="Yr5FD04">#REF!</definedName>
    <definedName name="Yr5FD05" localSheetId="4">#REF!</definedName>
    <definedName name="Yr5FD05" localSheetId="3">#REF!</definedName>
    <definedName name="Yr5FD05" localSheetId="2">#REF!</definedName>
    <definedName name="Yr5FD05" localSheetId="1">#REF!</definedName>
    <definedName name="Yr5FD05">#REF!</definedName>
    <definedName name="Yr5FD06" localSheetId="4">#REF!</definedName>
    <definedName name="Yr5FD06" localSheetId="3">#REF!</definedName>
    <definedName name="Yr5FD06" localSheetId="2">#REF!</definedName>
    <definedName name="Yr5FD06" localSheetId="1">#REF!</definedName>
    <definedName name="Yr5FD06">#REF!</definedName>
    <definedName name="Yr5FD07" localSheetId="4">#REF!</definedName>
    <definedName name="Yr5FD07" localSheetId="3">#REF!</definedName>
    <definedName name="Yr5FD07" localSheetId="2">#REF!</definedName>
    <definedName name="Yr5FD07" localSheetId="1">#REF!</definedName>
    <definedName name="Yr5FD07">#REF!</definedName>
    <definedName name="Yr5FD08" localSheetId="4">#REF!</definedName>
    <definedName name="Yr5FD08" localSheetId="3">#REF!</definedName>
    <definedName name="Yr5FD08" localSheetId="2">#REF!</definedName>
    <definedName name="Yr5FD08" localSheetId="1">#REF!</definedName>
    <definedName name="Yr5FD08">#REF!</definedName>
    <definedName name="Yr5FD09" localSheetId="4">#REF!</definedName>
    <definedName name="Yr5FD09" localSheetId="3">#REF!</definedName>
    <definedName name="Yr5FD09" localSheetId="2">#REF!</definedName>
    <definedName name="Yr5FD09" localSheetId="1">#REF!</definedName>
    <definedName name="Yr5FD09">#REF!</definedName>
    <definedName name="Yr5FD10" localSheetId="4">#REF!</definedName>
    <definedName name="Yr5FD10" localSheetId="3">#REF!</definedName>
    <definedName name="Yr5FD10" localSheetId="2">#REF!</definedName>
    <definedName name="Yr5FD10" localSheetId="1">#REF!</definedName>
    <definedName name="Yr5FD10">#REF!</definedName>
    <definedName name="Yr5RRC00" localSheetId="4">#REF!</definedName>
    <definedName name="Yr5RRC00" localSheetId="3">#REF!</definedName>
    <definedName name="Yr5RRC00" localSheetId="2">#REF!</definedName>
    <definedName name="Yr5RRC00" localSheetId="1">#REF!</definedName>
    <definedName name="Yr5RRC00">#REF!</definedName>
    <definedName name="Yr5RRC01" localSheetId="4">#REF!</definedName>
    <definedName name="Yr5RRC01" localSheetId="3">#REF!</definedName>
    <definedName name="Yr5RRC01" localSheetId="2">#REF!</definedName>
    <definedName name="Yr5RRC01" localSheetId="1">#REF!</definedName>
    <definedName name="Yr5RRC01">#REF!</definedName>
    <definedName name="Yr5RRC03" localSheetId="4">#REF!</definedName>
    <definedName name="Yr5RRC03" localSheetId="3">#REF!</definedName>
    <definedName name="Yr5RRC03" localSheetId="2">#REF!</definedName>
    <definedName name="Yr5RRC03" localSheetId="1">#REF!</definedName>
    <definedName name="Yr5RRC03">#REF!</definedName>
    <definedName name="Yr5RRC04" localSheetId="4">#REF!</definedName>
    <definedName name="Yr5RRC04" localSheetId="3">#REF!</definedName>
    <definedName name="Yr5RRC04" localSheetId="2">#REF!</definedName>
    <definedName name="Yr5RRC04" localSheetId="1">#REF!</definedName>
    <definedName name="Yr5RRC04">#REF!</definedName>
    <definedName name="Yr5RRC05" localSheetId="4">#REF!</definedName>
    <definedName name="Yr5RRC05" localSheetId="3">#REF!</definedName>
    <definedName name="Yr5RRC05" localSheetId="2">#REF!</definedName>
    <definedName name="Yr5RRC05" localSheetId="1">#REF!</definedName>
    <definedName name="Yr5RRC05">#REF!</definedName>
    <definedName name="Yr5RRC06" localSheetId="4">#REF!</definedName>
    <definedName name="Yr5RRC06" localSheetId="3">#REF!</definedName>
    <definedName name="Yr5RRC06" localSheetId="2">#REF!</definedName>
    <definedName name="Yr5RRC06" localSheetId="1">#REF!</definedName>
    <definedName name="Yr5RRC06">#REF!</definedName>
    <definedName name="Yr5RRC07" localSheetId="4">#REF!</definedName>
    <definedName name="Yr5RRC07" localSheetId="3">#REF!</definedName>
    <definedName name="Yr5RRC07" localSheetId="2">#REF!</definedName>
    <definedName name="Yr5RRC07" localSheetId="1">#REF!</definedName>
    <definedName name="Yr5RRC07">#REF!</definedName>
    <definedName name="Yr5RRC08" localSheetId="4">#REF!</definedName>
    <definedName name="Yr5RRC08" localSheetId="3">#REF!</definedName>
    <definedName name="Yr5RRC08" localSheetId="2">#REF!</definedName>
    <definedName name="Yr5RRC08" localSheetId="1">#REF!</definedName>
    <definedName name="Yr5RRC08">#REF!</definedName>
    <definedName name="Yr5RRC09" localSheetId="4">#REF!</definedName>
    <definedName name="Yr5RRC09" localSheetId="3">#REF!</definedName>
    <definedName name="Yr5RRC09" localSheetId="2">#REF!</definedName>
    <definedName name="Yr5RRC09" localSheetId="1">#REF!</definedName>
    <definedName name="Yr5RRC09">#REF!</definedName>
    <definedName name="Yr5RRC10" localSheetId="4">#REF!</definedName>
    <definedName name="Yr5RRC10" localSheetId="3">#REF!</definedName>
    <definedName name="Yr5RRC10" localSheetId="2">#REF!</definedName>
    <definedName name="Yr5RRC10" localSheetId="1">#REF!</definedName>
    <definedName name="Yr5RRC10">#REF!</definedName>
    <definedName name="Yr5RRC99" localSheetId="4">#REF!</definedName>
    <definedName name="Yr5RRC99" localSheetId="3">#REF!</definedName>
    <definedName name="Yr5RRC99" localSheetId="2">#REF!</definedName>
    <definedName name="Yr5RRC99" localSheetId="1">#REF!</definedName>
    <definedName name="Yr5RRC99">#REF!</definedName>
    <definedName name="Yr5RRD02" localSheetId="4">#REF!</definedName>
    <definedName name="Yr5RRD02" localSheetId="3">#REF!</definedName>
    <definedName name="Yr5RRD02" localSheetId="2">#REF!</definedName>
    <definedName name="Yr5RRD02" localSheetId="1">#REF!</definedName>
    <definedName name="Yr5RRD02">#REF!</definedName>
    <definedName name="YrsToAllCurrent_c1" localSheetId="3">#REF!</definedName>
    <definedName name="YrsToAllCurrent_c1" localSheetId="2">#REF!</definedName>
    <definedName name="YrsToAllCurrent_c1" localSheetId="1">#REF!</definedName>
    <definedName name="YrsToAllCurrent_c1">#REF!</definedName>
    <definedName name="YrsToAllCurrent_c2" localSheetId="3">#REF!</definedName>
    <definedName name="YrsToAllCurrent_c2" localSheetId="2">#REF!</definedName>
    <definedName name="YrsToAllCurrent_c2" localSheetId="1">#REF!</definedName>
    <definedName name="YrsToAllCurrent_c2">#REF!</definedName>
    <definedName name="YrsToAllCurrent_c3" localSheetId="3">#REF!</definedName>
    <definedName name="YrsToAllCurrent_c3" localSheetId="2">#REF!</definedName>
    <definedName name="YrsToAllCurrent_c3" localSheetId="1">#REF!</definedName>
    <definedName name="YrsToAllCurrent_c3">#REF!</definedName>
    <definedName name="YrsToAllCurrent_c4" localSheetId="3">#REF!</definedName>
    <definedName name="YrsToAllCurrent_c4" localSheetId="2">#REF!</definedName>
    <definedName name="YrsToAllCurrent_c4" localSheetId="1">#REF!</definedName>
    <definedName name="YrsToAllCurrent_c4">#REF!</definedName>
    <definedName name="YrsToAllCurrent_c5" localSheetId="3">#REF!</definedName>
    <definedName name="YrsToAllCurrent_c5" localSheetId="2">#REF!</definedName>
    <definedName name="YrsToAllCurrent_c5" localSheetId="1">#REF!</definedName>
    <definedName name="YrsToAllCurrent_c5">#REF!</definedName>
    <definedName name="YrsToAllCurrent_c6" localSheetId="3">#REF!</definedName>
    <definedName name="YrsToAllCurrent_c6" localSheetId="2">#REF!</definedName>
    <definedName name="YrsToAllCurrent_c6" localSheetId="1">#REF!</definedName>
    <definedName name="YrsToAllCurrent_c6">#REF!</definedName>
    <definedName name="YrsToAllCurrent_c7" localSheetId="3">#REF!</definedName>
    <definedName name="YrsToAllCurrent_c7" localSheetId="2">#REF!</definedName>
    <definedName name="YrsToAllCurrent_c7" localSheetId="1">#REF!</definedName>
    <definedName name="YrsToAllCurrent_c7">#REF!</definedName>
    <definedName name="YTURRIA">#REF!</definedName>
    <definedName name="yui" hidden="1">{"Total",#N/A,FALSE,"Six Fields";"PDP",#N/A,FALSE,"Six Fields";"PNP",#N/A,FALSE,"Six Fields";"PUD",#N/A,FALSE,"Six Fields";"Prob",#N/A,FALSE,"Six Fields"}</definedName>
    <definedName name="yui_1" hidden="1">{"Total",#N/A,FALSE,"Six Fields";"PDP",#N/A,FALSE,"Six Fields";"PNP",#N/A,FALSE,"Six Fields";"PUD",#N/A,FALSE,"Six Fields";"Prob",#N/A,FALSE,"Six Fields"}</definedName>
    <definedName name="yui_2" hidden="1">{"Total",#N/A,FALSE,"Six Fields";"PDP",#N/A,FALSE,"Six Fields";"PNP",#N/A,FALSE,"Six Fields";"PUD",#N/A,FALSE,"Six Fields";"Prob",#N/A,FALSE,"Six Fields"}</definedName>
    <definedName name="yui_3" hidden="1">{"Total",#N/A,FALSE,"Six Fields";"PDP",#N/A,FALSE,"Six Fields";"PNP",#N/A,FALSE,"Six Fields";"PUD",#N/A,FALSE,"Six Fields";"Prob",#N/A,FALSE,"Six Fields"}</definedName>
    <definedName name="yui_4" hidden="1">{"Total",#N/A,FALSE,"Six Fields";"PDP",#N/A,FALSE,"Six Fields";"PNP",#N/A,FALSE,"Six Fields";"PUD",#N/A,FALSE,"Six Fields";"Prob",#N/A,FALSE,"Six Fields"}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XC" localSheetId="2">#REF!</definedName>
    <definedName name="ZXC" localSheetId="1">#REF!</definedName>
    <definedName name="ZXC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5" i="20" l="1"/>
  <c r="C94" i="20"/>
  <c r="EM93" i="20"/>
  <c r="EL93" i="20"/>
  <c r="EK93" i="20"/>
  <c r="EJ93" i="20"/>
  <c r="EI93" i="20"/>
  <c r="EH93" i="20"/>
  <c r="EG93" i="20"/>
  <c r="EF93" i="20"/>
  <c r="EE93" i="20"/>
  <c r="ED93" i="20"/>
  <c r="EC93" i="20"/>
  <c r="EB93" i="20"/>
  <c r="EA93" i="20"/>
  <c r="DZ93" i="20"/>
  <c r="DY93" i="20"/>
  <c r="DX93" i="20"/>
  <c r="DW93" i="20"/>
  <c r="DV93" i="20"/>
  <c r="DU93" i="20"/>
  <c r="DT93" i="20"/>
  <c r="DS93" i="20"/>
  <c r="DR93" i="20"/>
  <c r="DQ93" i="20"/>
  <c r="DP93" i="20"/>
  <c r="DO93" i="20"/>
  <c r="DN93" i="20"/>
  <c r="DM93" i="20"/>
  <c r="DL93" i="20"/>
  <c r="DK93" i="20"/>
  <c r="DJ93" i="20"/>
  <c r="DI93" i="20"/>
  <c r="DH93" i="20"/>
  <c r="DG93" i="20"/>
  <c r="DF93" i="20"/>
  <c r="DE93" i="20"/>
  <c r="DD93" i="20"/>
  <c r="DC93" i="20"/>
  <c r="DB93" i="20"/>
  <c r="DA93" i="20"/>
  <c r="CZ93" i="20"/>
  <c r="CY93" i="20"/>
  <c r="CX93" i="20"/>
  <c r="CW93" i="20"/>
  <c r="CV93" i="20"/>
  <c r="CU93" i="20"/>
  <c r="CT93" i="20"/>
  <c r="CS93" i="20"/>
  <c r="CR93" i="20"/>
  <c r="CQ93" i="20"/>
  <c r="CP93" i="20"/>
  <c r="CO93" i="20"/>
  <c r="CN93" i="20"/>
  <c r="CM93" i="20"/>
  <c r="CL93" i="20"/>
  <c r="CK93" i="20"/>
  <c r="CJ93" i="20"/>
  <c r="CI93" i="20"/>
  <c r="CH93" i="20"/>
  <c r="CG93" i="20"/>
  <c r="CF93" i="20"/>
  <c r="CE93" i="20"/>
  <c r="CD93" i="20"/>
  <c r="CC93" i="20"/>
  <c r="CB93" i="20"/>
  <c r="CA93" i="20"/>
  <c r="BZ93" i="20"/>
  <c r="BY93" i="20"/>
  <c r="BX93" i="20"/>
  <c r="BW93" i="20"/>
  <c r="BV93" i="20"/>
  <c r="BU93" i="20"/>
  <c r="BT93" i="20"/>
  <c r="BS93" i="20"/>
  <c r="BR93" i="20"/>
  <c r="BQ93" i="20"/>
  <c r="BP93" i="20"/>
  <c r="BO93" i="20"/>
  <c r="BN93" i="20"/>
  <c r="BM93" i="20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EM92" i="20"/>
  <c r="EL92" i="20"/>
  <c r="EK92" i="20"/>
  <c r="EJ92" i="20"/>
  <c r="EI92" i="20"/>
  <c r="EH92" i="20"/>
  <c r="EG92" i="20"/>
  <c r="EF92" i="20"/>
  <c r="EE92" i="20"/>
  <c r="ED92" i="20"/>
  <c r="EC92" i="20"/>
  <c r="EB92" i="20"/>
  <c r="EA92" i="20"/>
  <c r="DZ92" i="20"/>
  <c r="DY92" i="20"/>
  <c r="DX92" i="20"/>
  <c r="DW92" i="20"/>
  <c r="DV92" i="20"/>
  <c r="DU92" i="20"/>
  <c r="DT92" i="20"/>
  <c r="DS92" i="20"/>
  <c r="DR92" i="20"/>
  <c r="DQ92" i="20"/>
  <c r="DP92" i="20"/>
  <c r="DO92" i="20"/>
  <c r="DN92" i="20"/>
  <c r="DM92" i="20"/>
  <c r="DL92" i="20"/>
  <c r="DK92" i="20"/>
  <c r="DJ92" i="20"/>
  <c r="DI92" i="20"/>
  <c r="DH92" i="20"/>
  <c r="DG92" i="20"/>
  <c r="DF92" i="20"/>
  <c r="DE92" i="20"/>
  <c r="DD92" i="20"/>
  <c r="DC92" i="20"/>
  <c r="DB92" i="20"/>
  <c r="DA92" i="20"/>
  <c r="CZ92" i="20"/>
  <c r="CY92" i="20"/>
  <c r="CX92" i="20"/>
  <c r="CW92" i="20"/>
  <c r="CV92" i="20"/>
  <c r="CU92" i="20"/>
  <c r="CT92" i="20"/>
  <c r="CS92" i="20"/>
  <c r="CR92" i="20"/>
  <c r="CQ92" i="20"/>
  <c r="CP92" i="20"/>
  <c r="CO92" i="20"/>
  <c r="CN92" i="20"/>
  <c r="CM92" i="20"/>
  <c r="CL92" i="20"/>
  <c r="CK92" i="20"/>
  <c r="CJ92" i="20"/>
  <c r="CI92" i="20"/>
  <c r="CH92" i="20"/>
  <c r="CG92" i="20"/>
  <c r="CF92" i="20"/>
  <c r="CE92" i="20"/>
  <c r="CD92" i="20"/>
  <c r="CC92" i="20"/>
  <c r="CB92" i="20"/>
  <c r="CA92" i="20"/>
  <c r="BZ92" i="20"/>
  <c r="BY92" i="20"/>
  <c r="BX92" i="20"/>
  <c r="BW92" i="20"/>
  <c r="BV92" i="20"/>
  <c r="BU92" i="20"/>
  <c r="BT92" i="20"/>
  <c r="BS92" i="20"/>
  <c r="BR92" i="20"/>
  <c r="BQ92" i="20"/>
  <c r="BP92" i="20"/>
  <c r="BO92" i="20"/>
  <c r="BN92" i="20"/>
  <c r="BM92" i="20"/>
  <c r="BL92" i="20"/>
  <c r="BK92" i="20"/>
  <c r="BJ92" i="20"/>
  <c r="BI92" i="20"/>
  <c r="BH92" i="20"/>
  <c r="BG92" i="20"/>
  <c r="BF92" i="20"/>
  <c r="BE92" i="20"/>
  <c r="BD92" i="20"/>
  <c r="BC92" i="20"/>
  <c r="BB92" i="20"/>
  <c r="BA92" i="20"/>
  <c r="AZ92" i="20"/>
  <c r="AY92" i="20"/>
  <c r="AX92" i="20"/>
  <c r="AW92" i="20"/>
  <c r="AV92" i="20"/>
  <c r="AU92" i="20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EM91" i="20"/>
  <c r="EL91" i="20"/>
  <c r="EK91" i="20"/>
  <c r="EJ91" i="20"/>
  <c r="EI91" i="20"/>
  <c r="EH91" i="20"/>
  <c r="EG91" i="20"/>
  <c r="EF91" i="20"/>
  <c r="EE91" i="20"/>
  <c r="ED91" i="20"/>
  <c r="EC91" i="20"/>
  <c r="EB91" i="20"/>
  <c r="EA91" i="20"/>
  <c r="DZ91" i="20"/>
  <c r="DY91" i="20"/>
  <c r="DX91" i="20"/>
  <c r="DW91" i="20"/>
  <c r="DV91" i="20"/>
  <c r="DU91" i="20"/>
  <c r="DT91" i="20"/>
  <c r="DS91" i="20"/>
  <c r="DR91" i="20"/>
  <c r="DQ91" i="20"/>
  <c r="DP91" i="20"/>
  <c r="DO91" i="20"/>
  <c r="DN91" i="20"/>
  <c r="DM91" i="20"/>
  <c r="DL91" i="20"/>
  <c r="DK91" i="20"/>
  <c r="DJ91" i="20"/>
  <c r="DI91" i="20"/>
  <c r="DH91" i="20"/>
  <c r="DG91" i="20"/>
  <c r="DF91" i="20"/>
  <c r="DE91" i="20"/>
  <c r="DD91" i="20"/>
  <c r="DC91" i="20"/>
  <c r="DB91" i="20"/>
  <c r="DA91" i="20"/>
  <c r="CZ91" i="20"/>
  <c r="CY91" i="20"/>
  <c r="CX91" i="20"/>
  <c r="CW91" i="20"/>
  <c r="CV91" i="20"/>
  <c r="CU91" i="20"/>
  <c r="CT91" i="20"/>
  <c r="CS91" i="20"/>
  <c r="CR91" i="20"/>
  <c r="CQ91" i="20"/>
  <c r="CP91" i="20"/>
  <c r="CO91" i="20"/>
  <c r="CN91" i="20"/>
  <c r="CM91" i="20"/>
  <c r="CL91" i="20"/>
  <c r="CK91" i="20"/>
  <c r="CJ91" i="20"/>
  <c r="CI91" i="20"/>
  <c r="CH91" i="20"/>
  <c r="CG91" i="20"/>
  <c r="CF91" i="20"/>
  <c r="CE91" i="20"/>
  <c r="CD91" i="20"/>
  <c r="CC91" i="20"/>
  <c r="CB91" i="20"/>
  <c r="CA91" i="20"/>
  <c r="BZ91" i="20"/>
  <c r="BY91" i="20"/>
  <c r="BX91" i="20"/>
  <c r="BW91" i="20"/>
  <c r="BV91" i="20"/>
  <c r="BU91" i="20"/>
  <c r="BT91" i="20"/>
  <c r="BS91" i="20"/>
  <c r="BR91" i="20"/>
  <c r="BQ91" i="20"/>
  <c r="BP91" i="20"/>
  <c r="BO91" i="20"/>
  <c r="BN91" i="20"/>
  <c r="BM91" i="20"/>
  <c r="BL91" i="20"/>
  <c r="BK91" i="20"/>
  <c r="BJ91" i="20"/>
  <c r="BI91" i="20"/>
  <c r="BH91" i="20"/>
  <c r="BG91" i="20"/>
  <c r="BF91" i="20"/>
  <c r="BE91" i="20"/>
  <c r="BD91" i="20"/>
  <c r="BC91" i="20"/>
  <c r="BB91" i="20"/>
  <c r="BA91" i="20"/>
  <c r="AZ91" i="20"/>
  <c r="AY91" i="20"/>
  <c r="AX91" i="20"/>
  <c r="AW91" i="20"/>
  <c r="AV91" i="20"/>
  <c r="AU91" i="20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EM90" i="20"/>
  <c r="EL90" i="20"/>
  <c r="EK90" i="20"/>
  <c r="EJ90" i="20"/>
  <c r="EI90" i="20"/>
  <c r="EH90" i="20"/>
  <c r="EG90" i="20"/>
  <c r="EF90" i="20"/>
  <c r="EE90" i="20"/>
  <c r="ED90" i="20"/>
  <c r="EC90" i="20"/>
  <c r="EB90" i="20"/>
  <c r="EA90" i="20"/>
  <c r="DZ90" i="20"/>
  <c r="DY90" i="20"/>
  <c r="DX90" i="20"/>
  <c r="DW90" i="20"/>
  <c r="DV90" i="20"/>
  <c r="DU90" i="20"/>
  <c r="DT90" i="20"/>
  <c r="DS90" i="20"/>
  <c r="DR90" i="20"/>
  <c r="DQ90" i="20"/>
  <c r="DP90" i="20"/>
  <c r="DO90" i="20"/>
  <c r="DN90" i="20"/>
  <c r="DM90" i="20"/>
  <c r="DL90" i="20"/>
  <c r="DK90" i="20"/>
  <c r="DJ90" i="20"/>
  <c r="DI90" i="20"/>
  <c r="DH90" i="20"/>
  <c r="DG90" i="20"/>
  <c r="DF90" i="20"/>
  <c r="DE90" i="20"/>
  <c r="DD90" i="20"/>
  <c r="DC90" i="20"/>
  <c r="DB90" i="20"/>
  <c r="DA90" i="20"/>
  <c r="CZ90" i="20"/>
  <c r="CY90" i="20"/>
  <c r="CX90" i="20"/>
  <c r="CW90" i="20"/>
  <c r="CV90" i="20"/>
  <c r="CU90" i="20"/>
  <c r="CT90" i="20"/>
  <c r="CS90" i="20"/>
  <c r="CR90" i="20"/>
  <c r="CQ90" i="20"/>
  <c r="CP90" i="20"/>
  <c r="CO90" i="20"/>
  <c r="CN90" i="20"/>
  <c r="CM90" i="20"/>
  <c r="CL90" i="20"/>
  <c r="CK90" i="20"/>
  <c r="CJ90" i="20"/>
  <c r="CI90" i="20"/>
  <c r="CH90" i="20"/>
  <c r="CG90" i="20"/>
  <c r="CF90" i="20"/>
  <c r="CE90" i="20"/>
  <c r="CD90" i="20"/>
  <c r="CC90" i="20"/>
  <c r="CB90" i="20"/>
  <c r="CA90" i="20"/>
  <c r="BZ90" i="20"/>
  <c r="BY90" i="20"/>
  <c r="BX90" i="20"/>
  <c r="BW90" i="20"/>
  <c r="BV90" i="20"/>
  <c r="BU90" i="20"/>
  <c r="BT90" i="20"/>
  <c r="BS90" i="20"/>
  <c r="BR90" i="20"/>
  <c r="BQ90" i="20"/>
  <c r="BP90" i="20"/>
  <c r="BO90" i="20"/>
  <c r="BN90" i="20"/>
  <c r="BM90" i="20"/>
  <c r="BL90" i="20"/>
  <c r="BK90" i="20"/>
  <c r="BJ90" i="20"/>
  <c r="BI90" i="20"/>
  <c r="BH90" i="20"/>
  <c r="BG90" i="20"/>
  <c r="BF90" i="20"/>
  <c r="BE90" i="20"/>
  <c r="BD90" i="20"/>
  <c r="BC90" i="20"/>
  <c r="BB90" i="20"/>
  <c r="BA90" i="20"/>
  <c r="AZ90" i="20"/>
  <c r="AY90" i="20"/>
  <c r="AX90" i="20"/>
  <c r="AW90" i="20"/>
  <c r="AV90" i="20"/>
  <c r="AU90" i="20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88" i="20"/>
  <c r="C87" i="20"/>
  <c r="EM86" i="20"/>
  <c r="EL86" i="20"/>
  <c r="EK86" i="20"/>
  <c r="EJ86" i="20"/>
  <c r="EI86" i="20"/>
  <c r="EH86" i="20"/>
  <c r="EG86" i="20"/>
  <c r="EF86" i="20"/>
  <c r="EE86" i="20"/>
  <c r="ED86" i="20"/>
  <c r="EC86" i="20"/>
  <c r="EB86" i="20"/>
  <c r="EA86" i="20"/>
  <c r="DZ86" i="20"/>
  <c r="DY86" i="20"/>
  <c r="DX86" i="20"/>
  <c r="DW86" i="20"/>
  <c r="DV86" i="20"/>
  <c r="DU86" i="20"/>
  <c r="DT86" i="20"/>
  <c r="DS86" i="20"/>
  <c r="DR86" i="20"/>
  <c r="DQ86" i="20"/>
  <c r="DP86" i="20"/>
  <c r="DO86" i="20"/>
  <c r="DN86" i="20"/>
  <c r="DM86" i="20"/>
  <c r="DL86" i="20"/>
  <c r="DK86" i="20"/>
  <c r="DJ86" i="20"/>
  <c r="DI86" i="20"/>
  <c r="DH86" i="20"/>
  <c r="DG86" i="20"/>
  <c r="DF86" i="20"/>
  <c r="DE86" i="20"/>
  <c r="DD86" i="20"/>
  <c r="DC86" i="20"/>
  <c r="DB86" i="20"/>
  <c r="DA86" i="20"/>
  <c r="CZ86" i="20"/>
  <c r="CY86" i="20"/>
  <c r="CX86" i="20"/>
  <c r="CW86" i="20"/>
  <c r="CV86" i="20"/>
  <c r="CU86" i="20"/>
  <c r="CT86" i="20"/>
  <c r="CS86" i="20"/>
  <c r="CR86" i="20"/>
  <c r="CQ86" i="20"/>
  <c r="CP86" i="20"/>
  <c r="CO86" i="20"/>
  <c r="CN86" i="20"/>
  <c r="CM86" i="20"/>
  <c r="CL86" i="20"/>
  <c r="CK86" i="20"/>
  <c r="CJ86" i="20"/>
  <c r="CI86" i="20"/>
  <c r="CH86" i="20"/>
  <c r="CG86" i="20"/>
  <c r="CF86" i="20"/>
  <c r="CE86" i="20"/>
  <c r="CD86" i="20"/>
  <c r="CC86" i="20"/>
  <c r="CB86" i="20"/>
  <c r="CA86" i="20"/>
  <c r="BZ86" i="20"/>
  <c r="BY86" i="20"/>
  <c r="BX86" i="20"/>
  <c r="BW86" i="20"/>
  <c r="BV86" i="20"/>
  <c r="BU86" i="20"/>
  <c r="BT86" i="20"/>
  <c r="BS86" i="20"/>
  <c r="BR86" i="20"/>
  <c r="BQ86" i="20"/>
  <c r="BP86" i="20"/>
  <c r="BO86" i="20"/>
  <c r="BN86" i="20"/>
  <c r="BM86" i="20"/>
  <c r="BL86" i="20"/>
  <c r="BK86" i="20"/>
  <c r="BJ86" i="20"/>
  <c r="BI86" i="20"/>
  <c r="BH86" i="20"/>
  <c r="BG86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EM85" i="20"/>
  <c r="EM84" i="20"/>
  <c r="EM83" i="20"/>
  <c r="C81" i="20"/>
  <c r="C80" i="20"/>
  <c r="EM79" i="20"/>
  <c r="EL79" i="20"/>
  <c r="EK79" i="20"/>
  <c r="EJ79" i="20"/>
  <c r="EI79" i="20"/>
  <c r="EH79" i="20"/>
  <c r="EG79" i="20"/>
  <c r="EF79" i="20"/>
  <c r="EE79" i="20"/>
  <c r="ED79" i="20"/>
  <c r="EC79" i="20"/>
  <c r="EB79" i="20"/>
  <c r="EA79" i="20"/>
  <c r="DZ79" i="20"/>
  <c r="DY79" i="20"/>
  <c r="DX79" i="20"/>
  <c r="DW79" i="20"/>
  <c r="DV79" i="20"/>
  <c r="DU79" i="20"/>
  <c r="DT79" i="20"/>
  <c r="DS79" i="20"/>
  <c r="DR79" i="20"/>
  <c r="DQ79" i="20"/>
  <c r="DP79" i="20"/>
  <c r="DO79" i="20"/>
  <c r="DN79" i="20"/>
  <c r="DM79" i="20"/>
  <c r="DL79" i="20"/>
  <c r="DK79" i="20"/>
  <c r="DJ79" i="20"/>
  <c r="DI79" i="20"/>
  <c r="DH79" i="20"/>
  <c r="DG79" i="20"/>
  <c r="DF79" i="20"/>
  <c r="DE79" i="20"/>
  <c r="DD79" i="20"/>
  <c r="DC79" i="20"/>
  <c r="DB79" i="20"/>
  <c r="DA79" i="20"/>
  <c r="CZ79" i="20"/>
  <c r="CY79" i="20"/>
  <c r="CX79" i="20"/>
  <c r="CW79" i="20"/>
  <c r="CV79" i="20"/>
  <c r="CU79" i="20"/>
  <c r="CT79" i="20"/>
  <c r="CS79" i="20"/>
  <c r="CR79" i="20"/>
  <c r="CQ79" i="20"/>
  <c r="CP79" i="20"/>
  <c r="CO79" i="20"/>
  <c r="CN79" i="20"/>
  <c r="CM79" i="20"/>
  <c r="CL79" i="20"/>
  <c r="CK79" i="20"/>
  <c r="CJ79" i="20"/>
  <c r="CI79" i="20"/>
  <c r="CH79" i="20"/>
  <c r="CG79" i="20"/>
  <c r="CF79" i="20"/>
  <c r="CE79" i="20"/>
  <c r="CD79" i="20"/>
  <c r="CC79" i="20"/>
  <c r="CB79" i="20"/>
  <c r="CA79" i="20"/>
  <c r="BZ79" i="20"/>
  <c r="BY79" i="20"/>
  <c r="BX79" i="20"/>
  <c r="BW79" i="20"/>
  <c r="BV79" i="20"/>
  <c r="BU79" i="20"/>
  <c r="BT79" i="20"/>
  <c r="BS79" i="20"/>
  <c r="BR79" i="20"/>
  <c r="BQ79" i="20"/>
  <c r="BP79" i="20"/>
  <c r="BO79" i="20"/>
  <c r="BN79" i="20"/>
  <c r="BM79" i="20"/>
  <c r="BL79" i="20"/>
  <c r="BK79" i="20"/>
  <c r="BJ79" i="20"/>
  <c r="BI79" i="20"/>
  <c r="BH79" i="20"/>
  <c r="BG79" i="20"/>
  <c r="BF79" i="20"/>
  <c r="BE79" i="20"/>
  <c r="BD79" i="20"/>
  <c r="BC79" i="20"/>
  <c r="BB79" i="20"/>
  <c r="BA79" i="20"/>
  <c r="AZ79" i="20"/>
  <c r="AY79" i="20"/>
  <c r="AX79" i="20"/>
  <c r="AW79" i="20"/>
  <c r="AV79" i="20"/>
  <c r="AU79" i="20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EM78" i="20"/>
  <c r="EM77" i="20"/>
  <c r="EM76" i="20"/>
  <c r="C74" i="20"/>
  <c r="C73" i="20"/>
  <c r="EM72" i="20"/>
  <c r="EL72" i="20"/>
  <c r="EK72" i="20"/>
  <c r="EJ72" i="20"/>
  <c r="EI72" i="20"/>
  <c r="EH72" i="20"/>
  <c r="EG72" i="20"/>
  <c r="EF72" i="20"/>
  <c r="EE72" i="20"/>
  <c r="ED72" i="20"/>
  <c r="EC72" i="20"/>
  <c r="EB72" i="20"/>
  <c r="EA72" i="20"/>
  <c r="DZ72" i="20"/>
  <c r="DY72" i="20"/>
  <c r="DX72" i="20"/>
  <c r="DW72" i="20"/>
  <c r="DV72" i="20"/>
  <c r="DU72" i="20"/>
  <c r="DT72" i="20"/>
  <c r="DS72" i="20"/>
  <c r="DR72" i="20"/>
  <c r="DQ72" i="20"/>
  <c r="DP72" i="20"/>
  <c r="DO72" i="20"/>
  <c r="DN72" i="20"/>
  <c r="DM72" i="20"/>
  <c r="DL72" i="20"/>
  <c r="DK72" i="20"/>
  <c r="DJ72" i="20"/>
  <c r="DI72" i="20"/>
  <c r="DH72" i="20"/>
  <c r="DG72" i="20"/>
  <c r="DF72" i="20"/>
  <c r="DE72" i="20"/>
  <c r="DD72" i="20"/>
  <c r="DC72" i="20"/>
  <c r="DB72" i="20"/>
  <c r="DA72" i="20"/>
  <c r="CZ72" i="20"/>
  <c r="CY72" i="20"/>
  <c r="CX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J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V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H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EM71" i="20"/>
  <c r="EM70" i="20"/>
  <c r="EM69" i="20"/>
  <c r="C67" i="20"/>
  <c r="C66" i="20"/>
  <c r="EM65" i="20"/>
  <c r="EL65" i="20"/>
  <c r="EK65" i="20"/>
  <c r="EJ65" i="20"/>
  <c r="EI65" i="20"/>
  <c r="EH65" i="20"/>
  <c r="EG65" i="20"/>
  <c r="EF65" i="20"/>
  <c r="EE65" i="20"/>
  <c r="ED65" i="20"/>
  <c r="EC65" i="20"/>
  <c r="EB65" i="20"/>
  <c r="EA65" i="20"/>
  <c r="DZ65" i="20"/>
  <c r="DY65" i="20"/>
  <c r="DX65" i="20"/>
  <c r="DW65" i="20"/>
  <c r="DV65" i="20"/>
  <c r="DU65" i="20"/>
  <c r="DT65" i="20"/>
  <c r="DS65" i="20"/>
  <c r="DR65" i="20"/>
  <c r="DQ65" i="20"/>
  <c r="DP65" i="20"/>
  <c r="DO65" i="20"/>
  <c r="DN65" i="20"/>
  <c r="DM65" i="20"/>
  <c r="DL65" i="20"/>
  <c r="DK65" i="20"/>
  <c r="DJ65" i="20"/>
  <c r="DI65" i="20"/>
  <c r="DH65" i="20"/>
  <c r="DG65" i="20"/>
  <c r="DF65" i="20"/>
  <c r="DE65" i="20"/>
  <c r="DD65" i="20"/>
  <c r="DC65" i="20"/>
  <c r="DB65" i="20"/>
  <c r="DA65" i="20"/>
  <c r="CZ65" i="20"/>
  <c r="CY65" i="20"/>
  <c r="CX65" i="20"/>
  <c r="CW65" i="20"/>
  <c r="CV65" i="20"/>
  <c r="CU65" i="20"/>
  <c r="CT65" i="20"/>
  <c r="CS65" i="20"/>
  <c r="CR65" i="20"/>
  <c r="CQ65" i="20"/>
  <c r="CP65" i="20"/>
  <c r="CO65" i="20"/>
  <c r="CN65" i="20"/>
  <c r="CM65" i="20"/>
  <c r="CL65" i="20"/>
  <c r="CK65" i="20"/>
  <c r="CJ65" i="20"/>
  <c r="CI65" i="20"/>
  <c r="CH65" i="20"/>
  <c r="CG65" i="20"/>
  <c r="CF65" i="20"/>
  <c r="CE65" i="20"/>
  <c r="CD65" i="20"/>
  <c r="CC65" i="20"/>
  <c r="CB65" i="20"/>
  <c r="CA65" i="20"/>
  <c r="BZ65" i="20"/>
  <c r="BY65" i="20"/>
  <c r="BX65" i="20"/>
  <c r="BW65" i="20"/>
  <c r="BV65" i="20"/>
  <c r="BU65" i="20"/>
  <c r="BT65" i="20"/>
  <c r="BS65" i="20"/>
  <c r="BR65" i="20"/>
  <c r="BQ65" i="20"/>
  <c r="BP65" i="20"/>
  <c r="BO65" i="20"/>
  <c r="BN65" i="20"/>
  <c r="BM65" i="20"/>
  <c r="BL65" i="20"/>
  <c r="BK65" i="20"/>
  <c r="BJ65" i="20"/>
  <c r="BI65" i="20"/>
  <c r="BH65" i="20"/>
  <c r="BG65" i="20"/>
  <c r="BF65" i="20"/>
  <c r="BE65" i="20"/>
  <c r="BD65" i="20"/>
  <c r="BC65" i="20"/>
  <c r="BB65" i="20"/>
  <c r="BA65" i="20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EM64" i="20"/>
  <c r="EM63" i="20"/>
  <c r="EM62" i="20"/>
  <c r="C60" i="20"/>
  <c r="C59" i="20"/>
  <c r="EM58" i="20"/>
  <c r="EL58" i="20"/>
  <c r="EK58" i="20"/>
  <c r="EJ58" i="20"/>
  <c r="EI58" i="20"/>
  <c r="EH58" i="20"/>
  <c r="EG58" i="20"/>
  <c r="EF58" i="20"/>
  <c r="EE58" i="20"/>
  <c r="ED58" i="20"/>
  <c r="EC58" i="20"/>
  <c r="EB58" i="20"/>
  <c r="EA58" i="20"/>
  <c r="DZ58" i="20"/>
  <c r="DY58" i="20"/>
  <c r="DX58" i="20"/>
  <c r="DW58" i="20"/>
  <c r="DV58" i="20"/>
  <c r="DU58" i="20"/>
  <c r="DT58" i="20"/>
  <c r="DS58" i="20"/>
  <c r="DR58" i="20"/>
  <c r="DQ58" i="20"/>
  <c r="DP58" i="20"/>
  <c r="DO58" i="20"/>
  <c r="DN58" i="20"/>
  <c r="DM58" i="20"/>
  <c r="DL58" i="20"/>
  <c r="DK58" i="20"/>
  <c r="DJ58" i="20"/>
  <c r="DI58" i="20"/>
  <c r="DH58" i="20"/>
  <c r="DG58" i="20"/>
  <c r="DF58" i="20"/>
  <c r="DE58" i="20"/>
  <c r="DD58" i="20"/>
  <c r="DC58" i="20"/>
  <c r="DB58" i="20"/>
  <c r="DA58" i="20"/>
  <c r="CZ58" i="20"/>
  <c r="CY58" i="20"/>
  <c r="CX58" i="20"/>
  <c r="CW58" i="20"/>
  <c r="CV58" i="20"/>
  <c r="CU58" i="20"/>
  <c r="CT58" i="20"/>
  <c r="CS58" i="20"/>
  <c r="CR58" i="20"/>
  <c r="CQ58" i="20"/>
  <c r="CP58" i="20"/>
  <c r="CO58" i="20"/>
  <c r="CN58" i="20"/>
  <c r="CM58" i="20"/>
  <c r="CL58" i="20"/>
  <c r="CK58" i="20"/>
  <c r="CJ58" i="20"/>
  <c r="CI58" i="20"/>
  <c r="CH58" i="20"/>
  <c r="CG58" i="20"/>
  <c r="CF58" i="20"/>
  <c r="CE58" i="20"/>
  <c r="CD58" i="20"/>
  <c r="CC58" i="20"/>
  <c r="CB58" i="20"/>
  <c r="CA58" i="20"/>
  <c r="BZ58" i="20"/>
  <c r="BY58" i="20"/>
  <c r="BX58" i="20"/>
  <c r="BW58" i="20"/>
  <c r="BV58" i="20"/>
  <c r="BU58" i="20"/>
  <c r="BT58" i="20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EM57" i="20"/>
  <c r="EM56" i="20"/>
  <c r="EM55" i="20"/>
  <c r="C53" i="20"/>
  <c r="C52" i="20"/>
  <c r="EM51" i="20"/>
  <c r="EL51" i="20"/>
  <c r="EK51" i="20"/>
  <c r="EJ51" i="20"/>
  <c r="EI51" i="20"/>
  <c r="EH51" i="20"/>
  <c r="EG51" i="20"/>
  <c r="EF51" i="20"/>
  <c r="EE51" i="20"/>
  <c r="ED51" i="20"/>
  <c r="EC51" i="20"/>
  <c r="EB51" i="20"/>
  <c r="EA51" i="20"/>
  <c r="DZ51" i="20"/>
  <c r="DY51" i="20"/>
  <c r="DX51" i="20"/>
  <c r="DW51" i="20"/>
  <c r="DV51" i="20"/>
  <c r="DU51" i="20"/>
  <c r="DT51" i="20"/>
  <c r="DS51" i="20"/>
  <c r="DR51" i="20"/>
  <c r="DQ51" i="20"/>
  <c r="DP51" i="20"/>
  <c r="DO51" i="20"/>
  <c r="DN51" i="20"/>
  <c r="DM51" i="20"/>
  <c r="DL51" i="20"/>
  <c r="DK51" i="20"/>
  <c r="DJ51" i="20"/>
  <c r="DI51" i="20"/>
  <c r="DH51" i="20"/>
  <c r="DG51" i="20"/>
  <c r="DF51" i="20"/>
  <c r="DE51" i="20"/>
  <c r="DD51" i="20"/>
  <c r="DC51" i="20"/>
  <c r="DB51" i="20"/>
  <c r="DA51" i="20"/>
  <c r="CZ51" i="20"/>
  <c r="CY51" i="20"/>
  <c r="CX51" i="20"/>
  <c r="CW51" i="20"/>
  <c r="CV51" i="20"/>
  <c r="CU51" i="20"/>
  <c r="CT51" i="20"/>
  <c r="CS51" i="20"/>
  <c r="CR51" i="20"/>
  <c r="CQ51" i="20"/>
  <c r="CP51" i="20"/>
  <c r="CO51" i="20"/>
  <c r="CN51" i="20"/>
  <c r="CM51" i="20"/>
  <c r="CL51" i="20"/>
  <c r="CK51" i="20"/>
  <c r="CJ51" i="20"/>
  <c r="CI51" i="20"/>
  <c r="CH51" i="20"/>
  <c r="CG51" i="20"/>
  <c r="CF51" i="20"/>
  <c r="CE51" i="20"/>
  <c r="CD51" i="20"/>
  <c r="CC51" i="20"/>
  <c r="CB51" i="20"/>
  <c r="CA51" i="20"/>
  <c r="BZ51" i="20"/>
  <c r="BY51" i="20"/>
  <c r="BX51" i="20"/>
  <c r="BW51" i="20"/>
  <c r="BV51" i="20"/>
  <c r="BU51" i="20"/>
  <c r="BT51" i="20"/>
  <c r="BS51" i="20"/>
  <c r="BR51" i="20"/>
  <c r="BQ51" i="20"/>
  <c r="BP51" i="20"/>
  <c r="BO51" i="20"/>
  <c r="BN51" i="20"/>
  <c r="BM51" i="20"/>
  <c r="BL51" i="20"/>
  <c r="BK51" i="20"/>
  <c r="BJ51" i="20"/>
  <c r="BI51" i="20"/>
  <c r="BH51" i="20"/>
  <c r="BG51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EM50" i="20"/>
  <c r="EM49" i="20"/>
  <c r="EM48" i="20"/>
  <c r="C46" i="20"/>
  <c r="EM44" i="20"/>
  <c r="EL44" i="20"/>
  <c r="EK44" i="20"/>
  <c r="EJ44" i="20"/>
  <c r="EI44" i="20"/>
  <c r="EH44" i="20"/>
  <c r="EG44" i="20"/>
  <c r="EF44" i="20"/>
  <c r="EE44" i="20"/>
  <c r="ED44" i="20"/>
  <c r="EC44" i="20"/>
  <c r="EB44" i="20"/>
  <c r="EA44" i="20"/>
  <c r="DZ44" i="20"/>
  <c r="DY44" i="20"/>
  <c r="DX44" i="20"/>
  <c r="DW44" i="20"/>
  <c r="DV44" i="20"/>
  <c r="DU44" i="20"/>
  <c r="DT44" i="20"/>
  <c r="DS44" i="20"/>
  <c r="DR44" i="20"/>
  <c r="DQ44" i="20"/>
  <c r="DP44" i="20"/>
  <c r="DO44" i="20"/>
  <c r="DN44" i="20"/>
  <c r="DM44" i="20"/>
  <c r="DL44" i="20"/>
  <c r="DK44" i="20"/>
  <c r="DJ44" i="20"/>
  <c r="DI44" i="20"/>
  <c r="DH44" i="20"/>
  <c r="DG44" i="20"/>
  <c r="DF44" i="20"/>
  <c r="DE44" i="20"/>
  <c r="DD44" i="20"/>
  <c r="DC44" i="20"/>
  <c r="DB44" i="20"/>
  <c r="DA44" i="20"/>
  <c r="CZ44" i="20"/>
  <c r="CY44" i="20"/>
  <c r="CX44" i="20"/>
  <c r="CW44" i="20"/>
  <c r="CV44" i="20"/>
  <c r="CU44" i="20"/>
  <c r="CT44" i="20"/>
  <c r="CS44" i="20"/>
  <c r="CR44" i="20"/>
  <c r="CQ44" i="20"/>
  <c r="CP44" i="20"/>
  <c r="CO44" i="20"/>
  <c r="CN44" i="20"/>
  <c r="CM44" i="20"/>
  <c r="CL44" i="20"/>
  <c r="CK44" i="20"/>
  <c r="CJ44" i="20"/>
  <c r="CI44" i="20"/>
  <c r="CH44" i="20"/>
  <c r="CG44" i="20"/>
  <c r="CF44" i="20"/>
  <c r="CE44" i="20"/>
  <c r="CD44" i="20"/>
  <c r="CC44" i="20"/>
  <c r="CB44" i="20"/>
  <c r="CA44" i="20"/>
  <c r="BZ44" i="20"/>
  <c r="BY44" i="20"/>
  <c r="BX44" i="20"/>
  <c r="BW44" i="20"/>
  <c r="BV44" i="20"/>
  <c r="BU44" i="20"/>
  <c r="BT44" i="20"/>
  <c r="BS44" i="20"/>
  <c r="BR44" i="20"/>
  <c r="BQ44" i="20"/>
  <c r="BP44" i="20"/>
  <c r="BO44" i="20"/>
  <c r="BN44" i="20"/>
  <c r="BM44" i="20"/>
  <c r="BL44" i="20"/>
  <c r="BK44" i="20"/>
  <c r="BJ44" i="20"/>
  <c r="BI44" i="20"/>
  <c r="BH44" i="20"/>
  <c r="BG44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EM43" i="20"/>
  <c r="EM42" i="20"/>
  <c r="EM41" i="20"/>
  <c r="C39" i="20"/>
  <c r="C38" i="20"/>
  <c r="EM37" i="20"/>
  <c r="EL37" i="20"/>
  <c r="EK37" i="20"/>
  <c r="EJ37" i="20"/>
  <c r="EI37" i="20"/>
  <c r="EH37" i="20"/>
  <c r="EG37" i="20"/>
  <c r="EF37" i="20"/>
  <c r="EE37" i="20"/>
  <c r="ED37" i="20"/>
  <c r="EC37" i="20"/>
  <c r="EB37" i="20"/>
  <c r="EA37" i="20"/>
  <c r="DZ37" i="20"/>
  <c r="DY37" i="20"/>
  <c r="DX37" i="20"/>
  <c r="DW37" i="20"/>
  <c r="DV37" i="20"/>
  <c r="DU37" i="20"/>
  <c r="DT37" i="20"/>
  <c r="DS37" i="20"/>
  <c r="DR37" i="20"/>
  <c r="DQ37" i="20"/>
  <c r="DP37" i="20"/>
  <c r="DO37" i="20"/>
  <c r="DN37" i="20"/>
  <c r="DM37" i="20"/>
  <c r="DL37" i="20"/>
  <c r="DK37" i="20"/>
  <c r="DJ37" i="20"/>
  <c r="DI37" i="20"/>
  <c r="DH37" i="20"/>
  <c r="DG37" i="20"/>
  <c r="DF37" i="20"/>
  <c r="DE37" i="20"/>
  <c r="DD37" i="20"/>
  <c r="DC37" i="20"/>
  <c r="DB37" i="20"/>
  <c r="DA37" i="20"/>
  <c r="CZ37" i="20"/>
  <c r="CY37" i="20"/>
  <c r="CX37" i="20"/>
  <c r="CW37" i="20"/>
  <c r="CV37" i="20"/>
  <c r="CU37" i="20"/>
  <c r="CT37" i="20"/>
  <c r="CS37" i="20"/>
  <c r="CR37" i="20"/>
  <c r="CQ37" i="20"/>
  <c r="CP37" i="20"/>
  <c r="CO37" i="20"/>
  <c r="CN37" i="20"/>
  <c r="CM37" i="20"/>
  <c r="CL37" i="20"/>
  <c r="CK37" i="20"/>
  <c r="CJ37" i="20"/>
  <c r="CI37" i="20"/>
  <c r="CH37" i="20"/>
  <c r="CG37" i="20"/>
  <c r="CF37" i="20"/>
  <c r="CE37" i="20"/>
  <c r="CD37" i="20"/>
  <c r="CC37" i="20"/>
  <c r="CB37" i="20"/>
  <c r="CA37" i="20"/>
  <c r="BZ37" i="20"/>
  <c r="BY37" i="20"/>
  <c r="BX37" i="20"/>
  <c r="BW37" i="20"/>
  <c r="BV37" i="20"/>
  <c r="BU37" i="20"/>
  <c r="BT37" i="20"/>
  <c r="BS37" i="20"/>
  <c r="BR37" i="20"/>
  <c r="BQ37" i="20"/>
  <c r="BP37" i="20"/>
  <c r="BO37" i="20"/>
  <c r="BN37" i="20"/>
  <c r="BM37" i="20"/>
  <c r="BL37" i="20"/>
  <c r="BK37" i="20"/>
  <c r="BJ37" i="20"/>
  <c r="BI37" i="20"/>
  <c r="BH37" i="20"/>
  <c r="BG37" i="20"/>
  <c r="BF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EM36" i="20"/>
  <c r="EM35" i="20"/>
  <c r="EM34" i="20"/>
  <c r="C32" i="20"/>
  <c r="C31" i="20"/>
  <c r="EM30" i="20"/>
  <c r="EL30" i="20"/>
  <c r="EK30" i="20"/>
  <c r="EJ30" i="20"/>
  <c r="EI30" i="20"/>
  <c r="EH30" i="20"/>
  <c r="EG30" i="20"/>
  <c r="EF30" i="20"/>
  <c r="EE30" i="20"/>
  <c r="ED30" i="20"/>
  <c r="EC30" i="20"/>
  <c r="EB30" i="20"/>
  <c r="EA30" i="20"/>
  <c r="DZ30" i="20"/>
  <c r="DY30" i="20"/>
  <c r="DX30" i="20"/>
  <c r="DW30" i="20"/>
  <c r="DV30" i="20"/>
  <c r="DU30" i="20"/>
  <c r="DT30" i="20"/>
  <c r="DS30" i="20"/>
  <c r="DR30" i="20"/>
  <c r="DQ30" i="20"/>
  <c r="DP30" i="20"/>
  <c r="DO30" i="20"/>
  <c r="DN30" i="20"/>
  <c r="DM30" i="20"/>
  <c r="DL30" i="20"/>
  <c r="DK30" i="20"/>
  <c r="DJ30" i="20"/>
  <c r="DI30" i="20"/>
  <c r="DH30" i="20"/>
  <c r="DG30" i="20"/>
  <c r="DF30" i="20"/>
  <c r="DE30" i="20"/>
  <c r="DD30" i="20"/>
  <c r="DC30" i="20"/>
  <c r="DB30" i="20"/>
  <c r="DA30" i="20"/>
  <c r="CZ30" i="20"/>
  <c r="CY30" i="20"/>
  <c r="CX30" i="20"/>
  <c r="CW30" i="20"/>
  <c r="CV30" i="20"/>
  <c r="CU30" i="20"/>
  <c r="CT30" i="20"/>
  <c r="CS30" i="20"/>
  <c r="CR30" i="20"/>
  <c r="CQ30" i="20"/>
  <c r="CP30" i="20"/>
  <c r="CO30" i="20"/>
  <c r="CN30" i="20"/>
  <c r="CM30" i="20"/>
  <c r="CL30" i="20"/>
  <c r="CK30" i="20"/>
  <c r="CJ30" i="20"/>
  <c r="CI30" i="20"/>
  <c r="CH30" i="20"/>
  <c r="CG30" i="20"/>
  <c r="CF30" i="20"/>
  <c r="CE30" i="20"/>
  <c r="CD30" i="20"/>
  <c r="CC30" i="20"/>
  <c r="CB30" i="20"/>
  <c r="CA30" i="20"/>
  <c r="BZ30" i="20"/>
  <c r="BY30" i="20"/>
  <c r="BX30" i="20"/>
  <c r="BW30" i="20"/>
  <c r="BV30" i="20"/>
  <c r="BU30" i="20"/>
  <c r="BT30" i="20"/>
  <c r="BS30" i="20"/>
  <c r="BR30" i="20"/>
  <c r="BQ30" i="20"/>
  <c r="BP30" i="20"/>
  <c r="BO30" i="20"/>
  <c r="BN30" i="20"/>
  <c r="BM30" i="20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EM29" i="20"/>
  <c r="EM28" i="20"/>
  <c r="EM27" i="20"/>
  <c r="C25" i="20"/>
  <c r="C24" i="20"/>
  <c r="EM23" i="20"/>
  <c r="EL23" i="20"/>
  <c r="EK23" i="20"/>
  <c r="EJ23" i="20"/>
  <c r="EI23" i="20"/>
  <c r="EH23" i="20"/>
  <c r="EG23" i="20"/>
  <c r="EF23" i="20"/>
  <c r="EE23" i="20"/>
  <c r="ED23" i="20"/>
  <c r="EC23" i="20"/>
  <c r="EB23" i="20"/>
  <c r="EA23" i="20"/>
  <c r="DZ23" i="20"/>
  <c r="DY23" i="20"/>
  <c r="DX23" i="20"/>
  <c r="DW23" i="20"/>
  <c r="DV23" i="20"/>
  <c r="DU23" i="20"/>
  <c r="DT23" i="20"/>
  <c r="DS23" i="20"/>
  <c r="DR23" i="20"/>
  <c r="DQ23" i="20"/>
  <c r="DP23" i="20"/>
  <c r="DO23" i="20"/>
  <c r="DN23" i="20"/>
  <c r="DM23" i="20"/>
  <c r="DL23" i="20"/>
  <c r="DK23" i="20"/>
  <c r="DJ23" i="20"/>
  <c r="DI23" i="20"/>
  <c r="DH23" i="20"/>
  <c r="DG23" i="20"/>
  <c r="DF23" i="20"/>
  <c r="DE23" i="20"/>
  <c r="DD23" i="20"/>
  <c r="DC23" i="20"/>
  <c r="DB23" i="20"/>
  <c r="DA23" i="20"/>
  <c r="CZ23" i="20"/>
  <c r="CY23" i="20"/>
  <c r="CX23" i="20"/>
  <c r="CW23" i="20"/>
  <c r="CV23" i="20"/>
  <c r="CU23" i="20"/>
  <c r="CT23" i="20"/>
  <c r="CS23" i="20"/>
  <c r="CR23" i="20"/>
  <c r="CQ23" i="20"/>
  <c r="CP23" i="20"/>
  <c r="CO23" i="20"/>
  <c r="CN23" i="20"/>
  <c r="CM23" i="20"/>
  <c r="CL23" i="20"/>
  <c r="CK23" i="20"/>
  <c r="CJ23" i="20"/>
  <c r="CI23" i="20"/>
  <c r="CH23" i="20"/>
  <c r="CG23" i="20"/>
  <c r="CF23" i="20"/>
  <c r="CE23" i="20"/>
  <c r="CD23" i="20"/>
  <c r="CC23" i="20"/>
  <c r="CB23" i="20"/>
  <c r="CA23" i="20"/>
  <c r="BZ23" i="20"/>
  <c r="BY23" i="20"/>
  <c r="BX23" i="20"/>
  <c r="BW23" i="20"/>
  <c r="BV23" i="20"/>
  <c r="BU23" i="20"/>
  <c r="BT23" i="20"/>
  <c r="BS23" i="20"/>
  <c r="BR23" i="20"/>
  <c r="BQ23" i="20"/>
  <c r="BP23" i="20"/>
  <c r="BO23" i="20"/>
  <c r="BN23" i="20"/>
  <c r="BM23" i="20"/>
  <c r="BL23" i="20"/>
  <c r="BK23" i="20"/>
  <c r="BJ23" i="20"/>
  <c r="BI23" i="20"/>
  <c r="BH23" i="20"/>
  <c r="BG23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EM22" i="20"/>
  <c r="EM21" i="20"/>
  <c r="EM20" i="20"/>
  <c r="C18" i="20"/>
  <c r="C17" i="20"/>
  <c r="EM16" i="20"/>
  <c r="EL16" i="20"/>
  <c r="EK16" i="20"/>
  <c r="EJ16" i="20"/>
  <c r="EI16" i="20"/>
  <c r="EH16" i="20"/>
  <c r="EG16" i="20"/>
  <c r="EF16" i="20"/>
  <c r="EE16" i="20"/>
  <c r="ED16" i="20"/>
  <c r="EC16" i="20"/>
  <c r="EB16" i="20"/>
  <c r="EA16" i="20"/>
  <c r="DZ16" i="20"/>
  <c r="DY16" i="20"/>
  <c r="DX16" i="20"/>
  <c r="DW16" i="20"/>
  <c r="DV16" i="20"/>
  <c r="DU16" i="20"/>
  <c r="DT16" i="20"/>
  <c r="DS16" i="20"/>
  <c r="DR16" i="20"/>
  <c r="DQ16" i="20"/>
  <c r="DP16" i="20"/>
  <c r="DO16" i="20"/>
  <c r="DN16" i="20"/>
  <c r="DM16" i="20"/>
  <c r="DL16" i="20"/>
  <c r="DK16" i="20"/>
  <c r="DJ16" i="20"/>
  <c r="DI16" i="20"/>
  <c r="DH16" i="20"/>
  <c r="DG16" i="20"/>
  <c r="DF16" i="20"/>
  <c r="DE16" i="20"/>
  <c r="DD16" i="20"/>
  <c r="DC16" i="20"/>
  <c r="DB16" i="20"/>
  <c r="DA16" i="20"/>
  <c r="CZ16" i="20"/>
  <c r="CY16" i="20"/>
  <c r="CX16" i="20"/>
  <c r="CW16" i="20"/>
  <c r="CV16" i="20"/>
  <c r="CU16" i="20"/>
  <c r="CT16" i="20"/>
  <c r="CS16" i="20"/>
  <c r="CR16" i="20"/>
  <c r="CQ16" i="20"/>
  <c r="CP16" i="20"/>
  <c r="CO16" i="20"/>
  <c r="CN16" i="20"/>
  <c r="CM16" i="20"/>
  <c r="CL16" i="20"/>
  <c r="CK16" i="20"/>
  <c r="CJ16" i="20"/>
  <c r="CI16" i="20"/>
  <c r="CH16" i="20"/>
  <c r="CG16" i="20"/>
  <c r="CF16" i="20"/>
  <c r="CE16" i="20"/>
  <c r="CD16" i="20"/>
  <c r="CC16" i="20"/>
  <c r="CB16" i="20"/>
  <c r="CA16" i="20"/>
  <c r="BZ16" i="20"/>
  <c r="BY16" i="20"/>
  <c r="BX16" i="20"/>
  <c r="BW16" i="20"/>
  <c r="BV16" i="20"/>
  <c r="BU16" i="20"/>
  <c r="BT16" i="20"/>
  <c r="BS16" i="20"/>
  <c r="BR16" i="20"/>
  <c r="BQ16" i="20"/>
  <c r="BP16" i="20"/>
  <c r="BO16" i="20"/>
  <c r="BN16" i="20"/>
  <c r="BM16" i="20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EM15" i="20"/>
  <c r="EM14" i="20"/>
  <c r="EM13" i="20"/>
  <c r="C11" i="20"/>
  <c r="C10" i="20"/>
  <c r="EM9" i="20"/>
  <c r="EL9" i="20"/>
  <c r="EK9" i="20"/>
  <c r="EJ9" i="20"/>
  <c r="EI9" i="20"/>
  <c r="EH9" i="20"/>
  <c r="EG9" i="20"/>
  <c r="EF9" i="20"/>
  <c r="EE9" i="20"/>
  <c r="ED9" i="20"/>
  <c r="EC9" i="20"/>
  <c r="EB9" i="20"/>
  <c r="EA9" i="20"/>
  <c r="DZ9" i="20"/>
  <c r="DY9" i="20"/>
  <c r="DX9" i="20"/>
  <c r="DW9" i="20"/>
  <c r="DV9" i="20"/>
  <c r="DU9" i="20"/>
  <c r="DT9" i="20"/>
  <c r="DS9" i="20"/>
  <c r="DR9" i="20"/>
  <c r="DQ9" i="20"/>
  <c r="DP9" i="20"/>
  <c r="DO9" i="20"/>
  <c r="DN9" i="20"/>
  <c r="DM9" i="20"/>
  <c r="DL9" i="20"/>
  <c r="DK9" i="20"/>
  <c r="DJ9" i="20"/>
  <c r="DI9" i="20"/>
  <c r="DH9" i="20"/>
  <c r="DG9" i="20"/>
  <c r="DF9" i="20"/>
  <c r="DE9" i="20"/>
  <c r="DD9" i="20"/>
  <c r="DC9" i="20"/>
  <c r="DB9" i="20"/>
  <c r="DA9" i="20"/>
  <c r="CZ9" i="20"/>
  <c r="CY9" i="20"/>
  <c r="CX9" i="20"/>
  <c r="CW9" i="20"/>
  <c r="CV9" i="20"/>
  <c r="CU9" i="20"/>
  <c r="CT9" i="20"/>
  <c r="CS9" i="20"/>
  <c r="CR9" i="20"/>
  <c r="CQ9" i="20"/>
  <c r="CP9" i="20"/>
  <c r="CO9" i="20"/>
  <c r="CN9" i="20"/>
  <c r="CM9" i="20"/>
  <c r="CL9" i="20"/>
  <c r="CK9" i="20"/>
  <c r="CJ9" i="20"/>
  <c r="CI9" i="20"/>
  <c r="CH9" i="20"/>
  <c r="CG9" i="20"/>
  <c r="CF9" i="20"/>
  <c r="CE9" i="20"/>
  <c r="CD9" i="20"/>
  <c r="CC9" i="20"/>
  <c r="CB9" i="20"/>
  <c r="CA9" i="20"/>
  <c r="BZ9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EM8" i="20"/>
  <c r="EM7" i="20"/>
  <c r="EM6" i="20"/>
  <c r="EL4" i="20"/>
  <c r="EK4" i="20"/>
  <c r="EJ4" i="20"/>
  <c r="EI4" i="20"/>
  <c r="EH4" i="20"/>
  <c r="EG4" i="20"/>
  <c r="EF4" i="20"/>
  <c r="EE4" i="20"/>
  <c r="ED4" i="20"/>
  <c r="EC4" i="20"/>
  <c r="EB4" i="20"/>
  <c r="EA4" i="20"/>
  <c r="DZ4" i="20"/>
  <c r="DY4" i="20"/>
  <c r="DX4" i="20"/>
  <c r="DW4" i="20"/>
  <c r="DV4" i="20"/>
  <c r="DU4" i="20"/>
  <c r="DT4" i="20"/>
  <c r="DS4" i="20"/>
  <c r="DR4" i="20"/>
  <c r="DQ4" i="20"/>
  <c r="DP4" i="20"/>
  <c r="DO4" i="20"/>
  <c r="DN4" i="20"/>
  <c r="DM4" i="20"/>
  <c r="DL4" i="20"/>
  <c r="DK4" i="20"/>
  <c r="DJ4" i="20"/>
  <c r="DI4" i="20"/>
  <c r="DH4" i="20"/>
  <c r="DG4" i="20"/>
  <c r="DF4" i="20"/>
  <c r="DE4" i="20"/>
  <c r="DD4" i="20"/>
  <c r="DC4" i="20"/>
  <c r="DB4" i="20"/>
  <c r="DA4" i="20"/>
  <c r="CZ4" i="20"/>
  <c r="CY4" i="20"/>
  <c r="CX4" i="20"/>
  <c r="CW4" i="20"/>
  <c r="CV4" i="20"/>
  <c r="CU4" i="20"/>
  <c r="CT4" i="20"/>
  <c r="CS4" i="20"/>
  <c r="CR4" i="20"/>
  <c r="CQ4" i="20"/>
  <c r="CP4" i="20"/>
  <c r="CO4" i="20"/>
  <c r="CN4" i="20"/>
  <c r="CM4" i="20"/>
  <c r="CL4" i="20"/>
  <c r="CK4" i="20"/>
  <c r="CJ4" i="20"/>
  <c r="CI4" i="20"/>
  <c r="CH4" i="20"/>
  <c r="CG4" i="20"/>
  <c r="CF4" i="20"/>
  <c r="CE4" i="20"/>
  <c r="CD4" i="20"/>
  <c r="CC4" i="20"/>
  <c r="CB4" i="20"/>
  <c r="CA4" i="20"/>
  <c r="BZ4" i="20"/>
  <c r="BY4" i="20"/>
  <c r="BX4" i="20"/>
  <c r="BW4" i="20"/>
  <c r="BV4" i="20"/>
  <c r="BU4" i="20"/>
  <c r="BT4" i="20"/>
  <c r="BS4" i="20"/>
  <c r="BR4" i="20"/>
  <c r="BQ4" i="20"/>
  <c r="BP4" i="20"/>
  <c r="BO4" i="20"/>
  <c r="BN4" i="20"/>
  <c r="BM4" i="20"/>
  <c r="BL4" i="20"/>
  <c r="BK4" i="20"/>
  <c r="BJ4" i="20"/>
  <c r="BI4" i="20"/>
  <c r="BH4" i="20"/>
  <c r="BG4" i="20"/>
  <c r="BF4" i="20"/>
  <c r="BE4" i="20"/>
  <c r="BD4" i="20"/>
  <c r="BC4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C39" i="19"/>
  <c r="C38" i="19"/>
  <c r="DM37" i="19"/>
  <c r="DL37" i="19"/>
  <c r="DK37" i="19"/>
  <c r="DJ37" i="19"/>
  <c r="DI37" i="19"/>
  <c r="DH37" i="19"/>
  <c r="DG37" i="19"/>
  <c r="DF37" i="19"/>
  <c r="DE37" i="19"/>
  <c r="DD37" i="19"/>
  <c r="DC37" i="19"/>
  <c r="DB37" i="19"/>
  <c r="DA37" i="19"/>
  <c r="CZ37" i="19"/>
  <c r="CY37" i="19"/>
  <c r="CX37" i="19"/>
  <c r="CW37" i="19"/>
  <c r="CV37" i="19"/>
  <c r="CU37" i="19"/>
  <c r="CT37" i="19"/>
  <c r="CS37" i="19"/>
  <c r="CR37" i="19"/>
  <c r="CQ37" i="19"/>
  <c r="CP37" i="19"/>
  <c r="CO37" i="19"/>
  <c r="CN37" i="19"/>
  <c r="CM37" i="19"/>
  <c r="CL37" i="19"/>
  <c r="CK37" i="19"/>
  <c r="CJ37" i="19"/>
  <c r="CI37" i="19"/>
  <c r="CH37" i="19"/>
  <c r="CG37" i="19"/>
  <c r="CF37" i="19"/>
  <c r="CE37" i="19"/>
  <c r="CD37" i="19"/>
  <c r="CC37" i="19"/>
  <c r="CB37" i="19"/>
  <c r="CA37" i="19"/>
  <c r="BZ37" i="19"/>
  <c r="BY37" i="19"/>
  <c r="BX37" i="19"/>
  <c r="BW37" i="19"/>
  <c r="BV37" i="19"/>
  <c r="BU37" i="19"/>
  <c r="BT37" i="19"/>
  <c r="BS37" i="19"/>
  <c r="BR37" i="19"/>
  <c r="BQ37" i="19"/>
  <c r="BP37" i="19"/>
  <c r="BO37" i="19"/>
  <c r="BN37" i="19"/>
  <c r="BM37" i="19"/>
  <c r="BL37" i="19"/>
  <c r="BK37" i="19"/>
  <c r="BJ37" i="19"/>
  <c r="BI37" i="19"/>
  <c r="BH37" i="19"/>
  <c r="BG37" i="19"/>
  <c r="BF37" i="19"/>
  <c r="BE37" i="19"/>
  <c r="BD37" i="19"/>
  <c r="BC37" i="19"/>
  <c r="BB37" i="19"/>
  <c r="BA37" i="19"/>
  <c r="AZ37" i="19"/>
  <c r="AY37" i="19"/>
  <c r="AX37" i="19"/>
  <c r="AW37" i="19"/>
  <c r="AV37" i="19"/>
  <c r="AU37" i="19"/>
  <c r="AT37" i="19"/>
  <c r="AS37" i="19"/>
  <c r="AR37" i="19"/>
  <c r="AQ37" i="19"/>
  <c r="AP37" i="19"/>
  <c r="AO37" i="19"/>
  <c r="AN37" i="19"/>
  <c r="AM37" i="19"/>
  <c r="AL37" i="19"/>
  <c r="AK37" i="19"/>
  <c r="AJ37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DM36" i="19"/>
  <c r="DL36" i="19"/>
  <c r="DK36" i="19"/>
  <c r="DJ36" i="19"/>
  <c r="DI36" i="19"/>
  <c r="DH36" i="19"/>
  <c r="DG36" i="19"/>
  <c r="DF36" i="19"/>
  <c r="DE36" i="19"/>
  <c r="DD36" i="19"/>
  <c r="DC36" i="19"/>
  <c r="DB36" i="19"/>
  <c r="DA36" i="19"/>
  <c r="CZ36" i="19"/>
  <c r="CY36" i="19"/>
  <c r="CX36" i="19"/>
  <c r="CW36" i="19"/>
  <c r="CV36" i="19"/>
  <c r="CU36" i="19"/>
  <c r="CT36" i="19"/>
  <c r="CS36" i="19"/>
  <c r="CR36" i="19"/>
  <c r="CQ36" i="19"/>
  <c r="CP36" i="19"/>
  <c r="CO36" i="19"/>
  <c r="CN36" i="19"/>
  <c r="CM36" i="19"/>
  <c r="CL36" i="19"/>
  <c r="CK36" i="19"/>
  <c r="CJ36" i="19"/>
  <c r="CI36" i="19"/>
  <c r="CH36" i="19"/>
  <c r="CG36" i="19"/>
  <c r="CF36" i="19"/>
  <c r="CE36" i="19"/>
  <c r="CD36" i="19"/>
  <c r="CC36" i="19"/>
  <c r="CB36" i="19"/>
  <c r="CA36" i="19"/>
  <c r="BZ36" i="19"/>
  <c r="BY36" i="19"/>
  <c r="BX36" i="19"/>
  <c r="BW36" i="19"/>
  <c r="BV36" i="19"/>
  <c r="BU36" i="19"/>
  <c r="BT36" i="19"/>
  <c r="BS36" i="19"/>
  <c r="BR36" i="19"/>
  <c r="BQ36" i="19"/>
  <c r="BP36" i="19"/>
  <c r="BO36" i="19"/>
  <c r="BN36" i="19"/>
  <c r="BM36" i="19"/>
  <c r="BL36" i="19"/>
  <c r="BK36" i="19"/>
  <c r="BJ36" i="19"/>
  <c r="BI36" i="19"/>
  <c r="BH36" i="19"/>
  <c r="BG36" i="19"/>
  <c r="BF36" i="19"/>
  <c r="BE36" i="19"/>
  <c r="BD36" i="19"/>
  <c r="BC36" i="19"/>
  <c r="BB36" i="19"/>
  <c r="BA36" i="19"/>
  <c r="AZ36" i="19"/>
  <c r="AY36" i="19"/>
  <c r="AX36" i="19"/>
  <c r="AW36" i="19"/>
  <c r="AV36" i="19"/>
  <c r="AU36" i="19"/>
  <c r="AT36" i="19"/>
  <c r="AS36" i="19"/>
  <c r="AR36" i="19"/>
  <c r="AQ36" i="19"/>
  <c r="AP36" i="19"/>
  <c r="AO36" i="19"/>
  <c r="AN36" i="19"/>
  <c r="AM36" i="19"/>
  <c r="AL36" i="19"/>
  <c r="AK36" i="19"/>
  <c r="AJ36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DM35" i="19"/>
  <c r="DL35" i="19"/>
  <c r="DK35" i="19"/>
  <c r="DJ35" i="19"/>
  <c r="DI35" i="19"/>
  <c r="DH35" i="19"/>
  <c r="DG35" i="19"/>
  <c r="DF35" i="19"/>
  <c r="DE35" i="19"/>
  <c r="DD35" i="19"/>
  <c r="DC35" i="19"/>
  <c r="DB35" i="19"/>
  <c r="DA35" i="19"/>
  <c r="CZ35" i="19"/>
  <c r="CY35" i="19"/>
  <c r="CX35" i="19"/>
  <c r="CW35" i="19"/>
  <c r="CV35" i="19"/>
  <c r="CU35" i="19"/>
  <c r="CT35" i="19"/>
  <c r="CS35" i="19"/>
  <c r="CR35" i="19"/>
  <c r="CQ35" i="19"/>
  <c r="CP35" i="19"/>
  <c r="CO35" i="19"/>
  <c r="CN35" i="19"/>
  <c r="CM35" i="19"/>
  <c r="CL35" i="19"/>
  <c r="CK35" i="19"/>
  <c r="CJ35" i="19"/>
  <c r="CI35" i="19"/>
  <c r="CH35" i="19"/>
  <c r="CG35" i="19"/>
  <c r="CF35" i="19"/>
  <c r="CE35" i="19"/>
  <c r="CD35" i="19"/>
  <c r="CC35" i="19"/>
  <c r="CB35" i="19"/>
  <c r="CA35" i="19"/>
  <c r="BZ35" i="19"/>
  <c r="BY35" i="19"/>
  <c r="BX35" i="19"/>
  <c r="BW35" i="19"/>
  <c r="BV35" i="19"/>
  <c r="BU35" i="19"/>
  <c r="BT35" i="19"/>
  <c r="BS35" i="19"/>
  <c r="BR35" i="19"/>
  <c r="BQ35" i="19"/>
  <c r="BP35" i="19"/>
  <c r="BO35" i="19"/>
  <c r="BN35" i="19"/>
  <c r="BM35" i="19"/>
  <c r="BL35" i="19"/>
  <c r="BK35" i="19"/>
  <c r="BJ35" i="19"/>
  <c r="BI35" i="19"/>
  <c r="BH35" i="19"/>
  <c r="BG35" i="19"/>
  <c r="BF35" i="19"/>
  <c r="BE35" i="19"/>
  <c r="BD35" i="19"/>
  <c r="BC35" i="19"/>
  <c r="BB35" i="19"/>
  <c r="BA35" i="19"/>
  <c r="AZ35" i="19"/>
  <c r="AY35" i="19"/>
  <c r="AX35" i="19"/>
  <c r="AW35" i="19"/>
  <c r="AV35" i="19"/>
  <c r="AU35" i="19"/>
  <c r="AT35" i="19"/>
  <c r="AS35" i="19"/>
  <c r="AR35" i="19"/>
  <c r="AQ35" i="19"/>
  <c r="AP35" i="19"/>
  <c r="AO35" i="19"/>
  <c r="AN35" i="19"/>
  <c r="AM35" i="19"/>
  <c r="AL35" i="19"/>
  <c r="AK35" i="19"/>
  <c r="AJ35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DM34" i="19"/>
  <c r="DL34" i="19"/>
  <c r="DK34" i="19"/>
  <c r="DJ34" i="19"/>
  <c r="DI34" i="19"/>
  <c r="DH34" i="19"/>
  <c r="DG34" i="19"/>
  <c r="DF34" i="19"/>
  <c r="DE34" i="19"/>
  <c r="DD34" i="19"/>
  <c r="DC34" i="19"/>
  <c r="DB34" i="19"/>
  <c r="DA34" i="19"/>
  <c r="CZ34" i="19"/>
  <c r="CY34" i="19"/>
  <c r="CX34" i="19"/>
  <c r="CW34" i="19"/>
  <c r="CV34" i="19"/>
  <c r="CU34" i="19"/>
  <c r="CT34" i="19"/>
  <c r="CS34" i="19"/>
  <c r="CR34" i="19"/>
  <c r="CQ34" i="19"/>
  <c r="CP34" i="19"/>
  <c r="CO34" i="19"/>
  <c r="CN34" i="19"/>
  <c r="CM34" i="19"/>
  <c r="CL34" i="19"/>
  <c r="CK34" i="19"/>
  <c r="CJ34" i="19"/>
  <c r="CI34" i="19"/>
  <c r="CH34" i="19"/>
  <c r="CG34" i="19"/>
  <c r="CF34" i="19"/>
  <c r="CE34" i="19"/>
  <c r="CD34" i="19"/>
  <c r="CC34" i="19"/>
  <c r="CB34" i="19"/>
  <c r="CA34" i="19"/>
  <c r="BZ34" i="19"/>
  <c r="BY34" i="19"/>
  <c r="BX34" i="19"/>
  <c r="BW34" i="19"/>
  <c r="BV34" i="19"/>
  <c r="BU34" i="19"/>
  <c r="BT34" i="19"/>
  <c r="BS34" i="19"/>
  <c r="BR34" i="19"/>
  <c r="BQ34" i="19"/>
  <c r="BP34" i="19"/>
  <c r="BO34" i="19"/>
  <c r="BN34" i="19"/>
  <c r="BM34" i="19"/>
  <c r="BL34" i="19"/>
  <c r="BK34" i="19"/>
  <c r="BJ34" i="19"/>
  <c r="BI34" i="19"/>
  <c r="BH34" i="19"/>
  <c r="BG34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2" i="19"/>
  <c r="C31" i="19"/>
  <c r="DM30" i="19"/>
  <c r="DL30" i="19"/>
  <c r="DK30" i="19"/>
  <c r="DJ30" i="19"/>
  <c r="DI30" i="19"/>
  <c r="DH30" i="19"/>
  <c r="DG30" i="19"/>
  <c r="DF30" i="19"/>
  <c r="DE30" i="19"/>
  <c r="DD30" i="19"/>
  <c r="DC30" i="19"/>
  <c r="DB30" i="19"/>
  <c r="DA30" i="19"/>
  <c r="CZ30" i="19"/>
  <c r="CY30" i="19"/>
  <c r="CX30" i="19"/>
  <c r="CW30" i="19"/>
  <c r="CV30" i="19"/>
  <c r="CU30" i="19"/>
  <c r="CT30" i="19"/>
  <c r="CS30" i="19"/>
  <c r="CR30" i="19"/>
  <c r="CQ30" i="19"/>
  <c r="CP30" i="19"/>
  <c r="CO30" i="19"/>
  <c r="CN30" i="19"/>
  <c r="CM30" i="19"/>
  <c r="CL30" i="19"/>
  <c r="CK30" i="19"/>
  <c r="CJ30" i="19"/>
  <c r="CI30" i="19"/>
  <c r="CH30" i="19"/>
  <c r="CG30" i="19"/>
  <c r="CF30" i="19"/>
  <c r="CE30" i="19"/>
  <c r="CD30" i="19"/>
  <c r="CC30" i="19"/>
  <c r="CB30" i="19"/>
  <c r="CA30" i="19"/>
  <c r="BZ30" i="19"/>
  <c r="BY30" i="19"/>
  <c r="BX30" i="19"/>
  <c r="BW30" i="19"/>
  <c r="BV30" i="19"/>
  <c r="BU30" i="19"/>
  <c r="BT30" i="19"/>
  <c r="BS30" i="19"/>
  <c r="BR30" i="19"/>
  <c r="BQ30" i="19"/>
  <c r="BP30" i="19"/>
  <c r="BO30" i="19"/>
  <c r="BN30" i="19"/>
  <c r="BM30" i="19"/>
  <c r="BL30" i="19"/>
  <c r="BK30" i="19"/>
  <c r="BJ30" i="19"/>
  <c r="BI30" i="19"/>
  <c r="BH30" i="19"/>
  <c r="BG30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DM29" i="19"/>
  <c r="DM28" i="19"/>
  <c r="DM27" i="19"/>
  <c r="C25" i="19"/>
  <c r="C24" i="19"/>
  <c r="DM23" i="19"/>
  <c r="DL23" i="19"/>
  <c r="DK23" i="19"/>
  <c r="DJ23" i="19"/>
  <c r="DI23" i="19"/>
  <c r="DH23" i="19"/>
  <c r="DG23" i="19"/>
  <c r="DF23" i="19"/>
  <c r="DE23" i="19"/>
  <c r="DD23" i="19"/>
  <c r="DC23" i="19"/>
  <c r="DB23" i="19"/>
  <c r="DA23" i="19"/>
  <c r="CZ23" i="19"/>
  <c r="CY23" i="19"/>
  <c r="CX23" i="19"/>
  <c r="CW23" i="19"/>
  <c r="CV23" i="19"/>
  <c r="CU23" i="19"/>
  <c r="CT23" i="19"/>
  <c r="CS23" i="19"/>
  <c r="CR23" i="19"/>
  <c r="CQ23" i="19"/>
  <c r="CP23" i="19"/>
  <c r="CO23" i="19"/>
  <c r="CN23" i="19"/>
  <c r="CM23" i="19"/>
  <c r="CL23" i="19"/>
  <c r="CK23" i="19"/>
  <c r="CJ23" i="19"/>
  <c r="CI23" i="19"/>
  <c r="CH23" i="19"/>
  <c r="CG23" i="19"/>
  <c r="CF23" i="19"/>
  <c r="CE23" i="19"/>
  <c r="CD23" i="19"/>
  <c r="CC23" i="19"/>
  <c r="CB23" i="19"/>
  <c r="CA23" i="19"/>
  <c r="BZ23" i="19"/>
  <c r="BY23" i="19"/>
  <c r="BX23" i="19"/>
  <c r="BW23" i="19"/>
  <c r="BV23" i="19"/>
  <c r="BU23" i="19"/>
  <c r="BT23" i="19"/>
  <c r="BS23" i="19"/>
  <c r="BR23" i="19"/>
  <c r="BQ23" i="19"/>
  <c r="BP23" i="19"/>
  <c r="BO23" i="19"/>
  <c r="BN23" i="19"/>
  <c r="BM23" i="19"/>
  <c r="BL23" i="19"/>
  <c r="BK23" i="19"/>
  <c r="BJ23" i="19"/>
  <c r="BI23" i="19"/>
  <c r="BH23" i="19"/>
  <c r="BG23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DM22" i="19"/>
  <c r="DM21" i="19"/>
  <c r="DM20" i="19"/>
  <c r="C18" i="19"/>
  <c r="C17" i="19"/>
  <c r="DM16" i="19"/>
  <c r="DL16" i="19"/>
  <c r="DK16" i="19"/>
  <c r="DJ16" i="19"/>
  <c r="DI16" i="19"/>
  <c r="DH16" i="19"/>
  <c r="DG16" i="19"/>
  <c r="DF16" i="19"/>
  <c r="DE16" i="19"/>
  <c r="DD16" i="19"/>
  <c r="DC16" i="19"/>
  <c r="DB16" i="19"/>
  <c r="DA16" i="19"/>
  <c r="CZ16" i="19"/>
  <c r="CY16" i="19"/>
  <c r="CX16" i="19"/>
  <c r="CW16" i="19"/>
  <c r="CV16" i="19"/>
  <c r="CU16" i="19"/>
  <c r="CT16" i="19"/>
  <c r="CS16" i="19"/>
  <c r="CR16" i="19"/>
  <c r="CQ16" i="19"/>
  <c r="CP16" i="19"/>
  <c r="CO16" i="19"/>
  <c r="CN16" i="19"/>
  <c r="CM16" i="19"/>
  <c r="CL16" i="19"/>
  <c r="CK16" i="19"/>
  <c r="CJ16" i="19"/>
  <c r="CI16" i="19"/>
  <c r="CH16" i="19"/>
  <c r="CG16" i="19"/>
  <c r="CF16" i="19"/>
  <c r="CE16" i="19"/>
  <c r="CD16" i="19"/>
  <c r="CC16" i="19"/>
  <c r="CB16" i="19"/>
  <c r="CA16" i="19"/>
  <c r="BZ16" i="19"/>
  <c r="BY16" i="19"/>
  <c r="BX16" i="19"/>
  <c r="BW16" i="19"/>
  <c r="BV16" i="19"/>
  <c r="BU16" i="19"/>
  <c r="BT16" i="19"/>
  <c r="BS16" i="19"/>
  <c r="BR16" i="19"/>
  <c r="BQ16" i="19"/>
  <c r="BP16" i="19"/>
  <c r="BO16" i="19"/>
  <c r="BN16" i="19"/>
  <c r="BM16" i="19"/>
  <c r="BL16" i="19"/>
  <c r="BK16" i="19"/>
  <c r="BJ16" i="19"/>
  <c r="BI16" i="19"/>
  <c r="BH16" i="19"/>
  <c r="BG16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DM15" i="19"/>
  <c r="DM14" i="19"/>
  <c r="DM13" i="19"/>
  <c r="C11" i="19"/>
  <c r="C10" i="19"/>
  <c r="DM9" i="19"/>
  <c r="DL9" i="19"/>
  <c r="DK9" i="19"/>
  <c r="DJ9" i="19"/>
  <c r="DI9" i="19"/>
  <c r="DH9" i="19"/>
  <c r="DG9" i="19"/>
  <c r="DF9" i="19"/>
  <c r="DE9" i="19"/>
  <c r="DD9" i="19"/>
  <c r="DC9" i="19"/>
  <c r="DB9" i="19"/>
  <c r="DA9" i="19"/>
  <c r="CZ9" i="19"/>
  <c r="CY9" i="19"/>
  <c r="CX9" i="19"/>
  <c r="CW9" i="19"/>
  <c r="CV9" i="19"/>
  <c r="CU9" i="19"/>
  <c r="CT9" i="19"/>
  <c r="CS9" i="19"/>
  <c r="CR9" i="19"/>
  <c r="CQ9" i="19"/>
  <c r="CP9" i="19"/>
  <c r="CO9" i="19"/>
  <c r="CN9" i="19"/>
  <c r="CM9" i="19"/>
  <c r="CL9" i="19"/>
  <c r="CK9" i="19"/>
  <c r="CJ9" i="19"/>
  <c r="CI9" i="19"/>
  <c r="CH9" i="19"/>
  <c r="CG9" i="19"/>
  <c r="CF9" i="19"/>
  <c r="CE9" i="19"/>
  <c r="CD9" i="19"/>
  <c r="CC9" i="19"/>
  <c r="CB9" i="19"/>
  <c r="CA9" i="19"/>
  <c r="BZ9" i="19"/>
  <c r="BY9" i="19"/>
  <c r="BX9" i="19"/>
  <c r="BW9" i="19"/>
  <c r="BV9" i="19"/>
  <c r="BU9" i="19"/>
  <c r="BT9" i="19"/>
  <c r="BS9" i="19"/>
  <c r="BR9" i="19"/>
  <c r="BQ9" i="19"/>
  <c r="BP9" i="19"/>
  <c r="BO9" i="19"/>
  <c r="BN9" i="19"/>
  <c r="BM9" i="19"/>
  <c r="BL9" i="19"/>
  <c r="BK9" i="19"/>
  <c r="BJ9" i="19"/>
  <c r="BI9" i="19"/>
  <c r="BH9" i="19"/>
  <c r="BG9" i="19"/>
  <c r="BF9" i="19"/>
  <c r="BE9" i="19"/>
  <c r="BD9" i="19"/>
  <c r="BC9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DM8" i="19"/>
  <c r="DM7" i="19"/>
  <c r="DM6" i="19"/>
  <c r="DL4" i="19"/>
  <c r="DK4" i="19"/>
  <c r="DJ4" i="19"/>
  <c r="DI4" i="19"/>
  <c r="DH4" i="19"/>
  <c r="DG4" i="19"/>
  <c r="DF4" i="19"/>
  <c r="DE4" i="19"/>
  <c r="DD4" i="19"/>
  <c r="DC4" i="19"/>
  <c r="DB4" i="19"/>
  <c r="DA4" i="19"/>
  <c r="CZ4" i="19"/>
  <c r="CY4" i="19"/>
  <c r="CX4" i="19"/>
  <c r="CW4" i="19"/>
  <c r="CV4" i="19"/>
  <c r="CU4" i="19"/>
  <c r="CT4" i="19"/>
  <c r="CS4" i="19"/>
  <c r="CR4" i="19"/>
  <c r="CQ4" i="19"/>
  <c r="CP4" i="19"/>
  <c r="CO4" i="19"/>
  <c r="CN4" i="19"/>
  <c r="CM4" i="19"/>
  <c r="CL4" i="19"/>
  <c r="CK4" i="19"/>
  <c r="CJ4" i="19"/>
  <c r="CI4" i="19"/>
  <c r="CH4" i="19"/>
  <c r="CG4" i="19"/>
  <c r="CF4" i="19"/>
  <c r="CE4" i="19"/>
  <c r="CD4" i="19"/>
  <c r="CC4" i="19"/>
  <c r="CB4" i="19"/>
  <c r="CA4" i="19"/>
  <c r="BZ4" i="19"/>
  <c r="BY4" i="19"/>
  <c r="BX4" i="19"/>
  <c r="BW4" i="19"/>
  <c r="BV4" i="19"/>
  <c r="BU4" i="19"/>
  <c r="BT4" i="19"/>
  <c r="BS4" i="19"/>
  <c r="BR4" i="19"/>
  <c r="BQ4" i="19"/>
  <c r="BP4" i="19"/>
  <c r="BO4" i="19"/>
  <c r="BN4" i="19"/>
  <c r="BM4" i="19"/>
  <c r="BL4" i="19"/>
  <c r="BK4" i="19"/>
  <c r="BJ4" i="19"/>
  <c r="BI4" i="19"/>
  <c r="BH4" i="19"/>
  <c r="BG4" i="19"/>
  <c r="BF4" i="19"/>
  <c r="BE4" i="19"/>
  <c r="BD4" i="19"/>
  <c r="BC4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C151" i="18"/>
  <c r="C150" i="18"/>
  <c r="FU149" i="18"/>
  <c r="FT149" i="18"/>
  <c r="FS149" i="18"/>
  <c r="FR149" i="18"/>
  <c r="FQ149" i="18"/>
  <c r="FP149" i="18"/>
  <c r="FO149" i="18"/>
  <c r="FN149" i="18"/>
  <c r="FM149" i="18"/>
  <c r="FL149" i="18"/>
  <c r="FK149" i="18"/>
  <c r="FJ149" i="18"/>
  <c r="FI149" i="18"/>
  <c r="FH149" i="18"/>
  <c r="FG149" i="18"/>
  <c r="FF149" i="18"/>
  <c r="FE149" i="18"/>
  <c r="FD149" i="18"/>
  <c r="FC149" i="18"/>
  <c r="FB149" i="18"/>
  <c r="FA149" i="18"/>
  <c r="EZ149" i="18"/>
  <c r="EY149" i="18"/>
  <c r="EX149" i="18"/>
  <c r="EW149" i="18"/>
  <c r="EV149" i="18"/>
  <c r="EU149" i="18"/>
  <c r="ET149" i="18"/>
  <c r="ES149" i="18"/>
  <c r="ER149" i="18"/>
  <c r="EQ149" i="18"/>
  <c r="EP149" i="18"/>
  <c r="EO149" i="18"/>
  <c r="EN149" i="18"/>
  <c r="EM149" i="18"/>
  <c r="EL149" i="18"/>
  <c r="EK149" i="18"/>
  <c r="EJ149" i="18"/>
  <c r="EI149" i="18"/>
  <c r="EH149" i="18"/>
  <c r="EG149" i="18"/>
  <c r="EF149" i="18"/>
  <c r="EE149" i="18"/>
  <c r="ED149" i="18"/>
  <c r="EC149" i="18"/>
  <c r="EB149" i="18"/>
  <c r="EA149" i="18"/>
  <c r="DZ149" i="18"/>
  <c r="DY149" i="18"/>
  <c r="DX149" i="18"/>
  <c r="DW149" i="18"/>
  <c r="DV149" i="18"/>
  <c r="DU149" i="18"/>
  <c r="DT149" i="18"/>
  <c r="DS149" i="18"/>
  <c r="DR149" i="18"/>
  <c r="DQ149" i="18"/>
  <c r="DP149" i="18"/>
  <c r="DO149" i="18"/>
  <c r="DN149" i="18"/>
  <c r="DM149" i="18"/>
  <c r="DL149" i="18"/>
  <c r="DK149" i="18"/>
  <c r="DJ149" i="18"/>
  <c r="DI149" i="18"/>
  <c r="DH149" i="18"/>
  <c r="DG149" i="18"/>
  <c r="DF149" i="18"/>
  <c r="DE149" i="18"/>
  <c r="DD149" i="18"/>
  <c r="DC149" i="18"/>
  <c r="DB149" i="18"/>
  <c r="DA149" i="18"/>
  <c r="CZ149" i="18"/>
  <c r="CY149" i="18"/>
  <c r="CX149" i="18"/>
  <c r="CW149" i="18"/>
  <c r="CV149" i="18"/>
  <c r="CU149" i="18"/>
  <c r="CT149" i="18"/>
  <c r="CS149" i="18"/>
  <c r="CR149" i="18"/>
  <c r="CQ149" i="18"/>
  <c r="CP149" i="18"/>
  <c r="CO149" i="18"/>
  <c r="CN149" i="18"/>
  <c r="CM149" i="18"/>
  <c r="CL149" i="18"/>
  <c r="CK149" i="18"/>
  <c r="CJ149" i="18"/>
  <c r="CI149" i="18"/>
  <c r="CH149" i="18"/>
  <c r="CG149" i="18"/>
  <c r="CF149" i="18"/>
  <c r="CE149" i="18"/>
  <c r="CD149" i="18"/>
  <c r="CC149" i="18"/>
  <c r="CB149" i="18"/>
  <c r="CA149" i="18"/>
  <c r="BZ149" i="18"/>
  <c r="BY149" i="18"/>
  <c r="BX149" i="18"/>
  <c r="BW149" i="18"/>
  <c r="BV149" i="18"/>
  <c r="BU149" i="18"/>
  <c r="BT149" i="18"/>
  <c r="BS149" i="18"/>
  <c r="BR149" i="18"/>
  <c r="BQ149" i="18"/>
  <c r="BP149" i="18"/>
  <c r="BO149" i="18"/>
  <c r="BN149" i="18"/>
  <c r="BM149" i="18"/>
  <c r="BL149" i="18"/>
  <c r="BK149" i="18"/>
  <c r="BJ149" i="18"/>
  <c r="BI149" i="18"/>
  <c r="BH149" i="18"/>
  <c r="BG149" i="18"/>
  <c r="BF149" i="18"/>
  <c r="BE149" i="18"/>
  <c r="BD149" i="18"/>
  <c r="BC149" i="18"/>
  <c r="BB149" i="18"/>
  <c r="BA149" i="18"/>
  <c r="AZ149" i="18"/>
  <c r="AY149" i="18"/>
  <c r="AX149" i="18"/>
  <c r="AW149" i="18"/>
  <c r="AV149" i="18"/>
  <c r="AU149" i="18"/>
  <c r="AT149" i="18"/>
  <c r="AS149" i="18"/>
  <c r="AR149" i="18"/>
  <c r="AQ149" i="18"/>
  <c r="AP149" i="18"/>
  <c r="AO149" i="18"/>
  <c r="AN149" i="18"/>
  <c r="AM149" i="18"/>
  <c r="AL149" i="18"/>
  <c r="AK149" i="18"/>
  <c r="AJ149" i="18"/>
  <c r="AI149" i="18"/>
  <c r="AH149" i="18"/>
  <c r="AG149" i="18"/>
  <c r="AF149" i="18"/>
  <c r="AE149" i="18"/>
  <c r="AD149" i="18"/>
  <c r="AC149" i="18"/>
  <c r="AB149" i="18"/>
  <c r="AA149" i="18"/>
  <c r="Z149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FU148" i="18"/>
  <c r="FT148" i="18"/>
  <c r="FS148" i="18"/>
  <c r="FR148" i="18"/>
  <c r="FQ148" i="18"/>
  <c r="FP148" i="18"/>
  <c r="FO148" i="18"/>
  <c r="FN148" i="18"/>
  <c r="FM148" i="18"/>
  <c r="FL148" i="18"/>
  <c r="FK148" i="18"/>
  <c r="FJ148" i="18"/>
  <c r="FI148" i="18"/>
  <c r="FH148" i="18"/>
  <c r="FG148" i="18"/>
  <c r="FF148" i="18"/>
  <c r="FE148" i="18"/>
  <c r="FD148" i="18"/>
  <c r="FC148" i="18"/>
  <c r="FB148" i="18"/>
  <c r="FA148" i="18"/>
  <c r="EZ148" i="18"/>
  <c r="EY148" i="18"/>
  <c r="EX148" i="18"/>
  <c r="EW148" i="18"/>
  <c r="EV148" i="18"/>
  <c r="EU148" i="18"/>
  <c r="ET148" i="18"/>
  <c r="ES148" i="18"/>
  <c r="ER148" i="18"/>
  <c r="EQ148" i="18"/>
  <c r="EP148" i="18"/>
  <c r="EO148" i="18"/>
  <c r="EN148" i="18"/>
  <c r="EM148" i="18"/>
  <c r="EL148" i="18"/>
  <c r="EK148" i="18"/>
  <c r="EJ148" i="18"/>
  <c r="EI148" i="18"/>
  <c r="EH148" i="18"/>
  <c r="EG148" i="18"/>
  <c r="EF148" i="18"/>
  <c r="EE148" i="18"/>
  <c r="ED148" i="18"/>
  <c r="EC148" i="18"/>
  <c r="EB148" i="18"/>
  <c r="EA148" i="18"/>
  <c r="DZ148" i="18"/>
  <c r="DY148" i="18"/>
  <c r="DX148" i="18"/>
  <c r="DW148" i="18"/>
  <c r="DV148" i="18"/>
  <c r="DU148" i="18"/>
  <c r="DT148" i="18"/>
  <c r="DS148" i="18"/>
  <c r="DR148" i="18"/>
  <c r="DQ148" i="18"/>
  <c r="DP148" i="18"/>
  <c r="DO148" i="18"/>
  <c r="DN148" i="18"/>
  <c r="DM148" i="18"/>
  <c r="DL148" i="18"/>
  <c r="DK148" i="18"/>
  <c r="DJ148" i="18"/>
  <c r="DI148" i="18"/>
  <c r="DH148" i="18"/>
  <c r="DG148" i="18"/>
  <c r="DF148" i="18"/>
  <c r="DE148" i="18"/>
  <c r="DD148" i="18"/>
  <c r="DC148" i="18"/>
  <c r="DB148" i="18"/>
  <c r="DA148" i="18"/>
  <c r="CZ148" i="18"/>
  <c r="CY148" i="18"/>
  <c r="CX148" i="18"/>
  <c r="CW148" i="18"/>
  <c r="CV148" i="18"/>
  <c r="CU148" i="18"/>
  <c r="CT148" i="18"/>
  <c r="CS148" i="18"/>
  <c r="CR148" i="18"/>
  <c r="CQ148" i="18"/>
  <c r="CP148" i="18"/>
  <c r="CO148" i="18"/>
  <c r="CN148" i="18"/>
  <c r="CM148" i="18"/>
  <c r="CL148" i="18"/>
  <c r="CK148" i="18"/>
  <c r="CJ148" i="18"/>
  <c r="CI148" i="18"/>
  <c r="CH148" i="18"/>
  <c r="CG148" i="18"/>
  <c r="CF148" i="18"/>
  <c r="CE148" i="18"/>
  <c r="CD148" i="18"/>
  <c r="CC148" i="18"/>
  <c r="CB148" i="18"/>
  <c r="CA148" i="18"/>
  <c r="BZ148" i="18"/>
  <c r="BY148" i="18"/>
  <c r="BX148" i="18"/>
  <c r="BW148" i="18"/>
  <c r="BV148" i="18"/>
  <c r="BU148" i="18"/>
  <c r="BT148" i="18"/>
  <c r="BS148" i="18"/>
  <c r="BR148" i="18"/>
  <c r="BQ148" i="18"/>
  <c r="BP148" i="18"/>
  <c r="BO148" i="18"/>
  <c r="BN148" i="18"/>
  <c r="BM148" i="18"/>
  <c r="BL148" i="18"/>
  <c r="BK148" i="18"/>
  <c r="BJ148" i="18"/>
  <c r="BI148" i="18"/>
  <c r="BH148" i="18"/>
  <c r="BG148" i="18"/>
  <c r="BF148" i="18"/>
  <c r="BE148" i="18"/>
  <c r="BD148" i="18"/>
  <c r="BC148" i="18"/>
  <c r="BB148" i="18"/>
  <c r="BA148" i="18"/>
  <c r="AZ148" i="18"/>
  <c r="AY148" i="18"/>
  <c r="AX148" i="18"/>
  <c r="AW148" i="18"/>
  <c r="AV148" i="18"/>
  <c r="AU148" i="18"/>
  <c r="AT148" i="18"/>
  <c r="AS148" i="18"/>
  <c r="AR148" i="18"/>
  <c r="AQ148" i="18"/>
  <c r="AP148" i="18"/>
  <c r="AO148" i="18"/>
  <c r="AN148" i="18"/>
  <c r="AM148" i="18"/>
  <c r="AL148" i="18"/>
  <c r="AK148" i="18"/>
  <c r="AJ148" i="18"/>
  <c r="AI148" i="18"/>
  <c r="AH148" i="18"/>
  <c r="AG148" i="18"/>
  <c r="AF148" i="18"/>
  <c r="AE148" i="18"/>
  <c r="AD148" i="18"/>
  <c r="AC148" i="18"/>
  <c r="AB148" i="18"/>
  <c r="AA148" i="18"/>
  <c r="Z148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FU147" i="18"/>
  <c r="FT147" i="18"/>
  <c r="FS147" i="18"/>
  <c r="FR147" i="18"/>
  <c r="FQ147" i="18"/>
  <c r="FP147" i="18"/>
  <c r="FO147" i="18"/>
  <c r="FN147" i="18"/>
  <c r="FM147" i="18"/>
  <c r="FL147" i="18"/>
  <c r="FK147" i="18"/>
  <c r="FJ147" i="18"/>
  <c r="FI147" i="18"/>
  <c r="FH147" i="18"/>
  <c r="FG147" i="18"/>
  <c r="FF147" i="18"/>
  <c r="FE147" i="18"/>
  <c r="FD147" i="18"/>
  <c r="FC147" i="18"/>
  <c r="FB147" i="18"/>
  <c r="FA147" i="18"/>
  <c r="EZ147" i="18"/>
  <c r="EY147" i="18"/>
  <c r="EX147" i="18"/>
  <c r="EW147" i="18"/>
  <c r="EV147" i="18"/>
  <c r="EU147" i="18"/>
  <c r="ET147" i="18"/>
  <c r="ES147" i="18"/>
  <c r="ER147" i="18"/>
  <c r="EQ147" i="18"/>
  <c r="EP147" i="18"/>
  <c r="EO147" i="18"/>
  <c r="EN147" i="18"/>
  <c r="EM147" i="18"/>
  <c r="EL147" i="18"/>
  <c r="EK147" i="18"/>
  <c r="EJ147" i="18"/>
  <c r="EI147" i="18"/>
  <c r="EH147" i="18"/>
  <c r="EG147" i="18"/>
  <c r="EF147" i="18"/>
  <c r="EE147" i="18"/>
  <c r="ED147" i="18"/>
  <c r="EC147" i="18"/>
  <c r="EB147" i="18"/>
  <c r="EA147" i="18"/>
  <c r="DZ147" i="18"/>
  <c r="DY147" i="18"/>
  <c r="DX147" i="18"/>
  <c r="DW147" i="18"/>
  <c r="DV147" i="18"/>
  <c r="DU147" i="18"/>
  <c r="DT147" i="18"/>
  <c r="DS147" i="18"/>
  <c r="DR147" i="18"/>
  <c r="DQ147" i="18"/>
  <c r="DP147" i="18"/>
  <c r="DO147" i="18"/>
  <c r="DN147" i="18"/>
  <c r="DM147" i="18"/>
  <c r="DL147" i="18"/>
  <c r="DK147" i="18"/>
  <c r="DJ147" i="18"/>
  <c r="DI147" i="18"/>
  <c r="DH147" i="18"/>
  <c r="DG147" i="18"/>
  <c r="DF147" i="18"/>
  <c r="DE147" i="18"/>
  <c r="DD147" i="18"/>
  <c r="DC147" i="18"/>
  <c r="DB147" i="18"/>
  <c r="DA147" i="18"/>
  <c r="CZ147" i="18"/>
  <c r="CY147" i="18"/>
  <c r="CX147" i="18"/>
  <c r="CW147" i="18"/>
  <c r="CV147" i="18"/>
  <c r="CU147" i="18"/>
  <c r="CT147" i="18"/>
  <c r="CS147" i="18"/>
  <c r="CR147" i="18"/>
  <c r="CQ147" i="18"/>
  <c r="CP147" i="18"/>
  <c r="CO147" i="18"/>
  <c r="CN147" i="18"/>
  <c r="CM147" i="18"/>
  <c r="CL147" i="18"/>
  <c r="CK147" i="18"/>
  <c r="CJ147" i="18"/>
  <c r="CI147" i="18"/>
  <c r="CH147" i="18"/>
  <c r="CG147" i="18"/>
  <c r="CF147" i="18"/>
  <c r="CE147" i="18"/>
  <c r="CD147" i="18"/>
  <c r="CC147" i="18"/>
  <c r="CB147" i="18"/>
  <c r="CA147" i="18"/>
  <c r="BZ147" i="18"/>
  <c r="BY147" i="18"/>
  <c r="BX147" i="18"/>
  <c r="BW147" i="18"/>
  <c r="BV147" i="18"/>
  <c r="BU147" i="18"/>
  <c r="BT147" i="18"/>
  <c r="BS147" i="18"/>
  <c r="BR147" i="18"/>
  <c r="BQ147" i="18"/>
  <c r="BP147" i="18"/>
  <c r="BO147" i="18"/>
  <c r="BN147" i="18"/>
  <c r="BM147" i="18"/>
  <c r="BL147" i="18"/>
  <c r="BK147" i="18"/>
  <c r="BJ147" i="18"/>
  <c r="BI147" i="18"/>
  <c r="BH147" i="18"/>
  <c r="BG147" i="18"/>
  <c r="BF147" i="18"/>
  <c r="BE147" i="18"/>
  <c r="BD147" i="18"/>
  <c r="BC147" i="18"/>
  <c r="BB147" i="18"/>
  <c r="BA147" i="18"/>
  <c r="AZ147" i="18"/>
  <c r="AY147" i="18"/>
  <c r="AX147" i="18"/>
  <c r="AW147" i="18"/>
  <c r="AV147" i="18"/>
  <c r="AU147" i="18"/>
  <c r="AT147" i="18"/>
  <c r="AS147" i="18"/>
  <c r="AR147" i="18"/>
  <c r="AQ147" i="18"/>
  <c r="AP147" i="18"/>
  <c r="AO147" i="18"/>
  <c r="AN147" i="18"/>
  <c r="AM147" i="18"/>
  <c r="AL147" i="18"/>
  <c r="AK147" i="18"/>
  <c r="AJ147" i="18"/>
  <c r="AI147" i="18"/>
  <c r="AH147" i="18"/>
  <c r="AG147" i="18"/>
  <c r="AF147" i="18"/>
  <c r="AE147" i="18"/>
  <c r="AD147" i="18"/>
  <c r="AC147" i="18"/>
  <c r="AB147" i="18"/>
  <c r="AA147" i="18"/>
  <c r="Z147" i="18"/>
  <c r="Y147" i="18"/>
  <c r="X147" i="18"/>
  <c r="W147" i="18"/>
  <c r="V147" i="18"/>
  <c r="U147" i="18"/>
  <c r="T147" i="18"/>
  <c r="S147" i="18"/>
  <c r="R147" i="18"/>
  <c r="Q147" i="18"/>
  <c r="P147" i="18"/>
  <c r="O147" i="18"/>
  <c r="N147" i="18"/>
  <c r="M147" i="18"/>
  <c r="L147" i="18"/>
  <c r="K147" i="18"/>
  <c r="J147" i="18"/>
  <c r="I147" i="18"/>
  <c r="H147" i="18"/>
  <c r="G147" i="18"/>
  <c r="F147" i="18"/>
  <c r="E147" i="18"/>
  <c r="D147" i="18"/>
  <c r="FU146" i="18"/>
  <c r="FT146" i="18"/>
  <c r="FS146" i="18"/>
  <c r="FR146" i="18"/>
  <c r="FQ146" i="18"/>
  <c r="FP146" i="18"/>
  <c r="FO146" i="18"/>
  <c r="FN146" i="18"/>
  <c r="FM146" i="18"/>
  <c r="FL146" i="18"/>
  <c r="FK146" i="18"/>
  <c r="FJ146" i="18"/>
  <c r="FI146" i="18"/>
  <c r="FH146" i="18"/>
  <c r="FG146" i="18"/>
  <c r="FF146" i="18"/>
  <c r="FE146" i="18"/>
  <c r="FD146" i="18"/>
  <c r="FC146" i="18"/>
  <c r="FB146" i="18"/>
  <c r="FA146" i="18"/>
  <c r="EZ146" i="18"/>
  <c r="EY146" i="18"/>
  <c r="EX146" i="18"/>
  <c r="EW146" i="18"/>
  <c r="EV146" i="18"/>
  <c r="EU146" i="18"/>
  <c r="ET146" i="18"/>
  <c r="ES146" i="18"/>
  <c r="ER146" i="18"/>
  <c r="EQ146" i="18"/>
  <c r="EP146" i="18"/>
  <c r="EO146" i="18"/>
  <c r="EN146" i="18"/>
  <c r="EM146" i="18"/>
  <c r="EL146" i="18"/>
  <c r="EK146" i="18"/>
  <c r="EJ146" i="18"/>
  <c r="EI146" i="18"/>
  <c r="EH146" i="18"/>
  <c r="EG146" i="18"/>
  <c r="EF146" i="18"/>
  <c r="EE146" i="18"/>
  <c r="ED146" i="18"/>
  <c r="EC146" i="18"/>
  <c r="EB146" i="18"/>
  <c r="EA146" i="18"/>
  <c r="DZ146" i="18"/>
  <c r="DY146" i="18"/>
  <c r="DX146" i="18"/>
  <c r="DW146" i="18"/>
  <c r="DV146" i="18"/>
  <c r="DU146" i="18"/>
  <c r="DT146" i="18"/>
  <c r="DS146" i="18"/>
  <c r="DR146" i="18"/>
  <c r="DQ146" i="18"/>
  <c r="DP146" i="18"/>
  <c r="DO146" i="18"/>
  <c r="DN146" i="18"/>
  <c r="DM146" i="18"/>
  <c r="DL146" i="18"/>
  <c r="DK146" i="18"/>
  <c r="DJ146" i="18"/>
  <c r="DI146" i="18"/>
  <c r="DH146" i="18"/>
  <c r="DG146" i="18"/>
  <c r="DF146" i="18"/>
  <c r="DE146" i="18"/>
  <c r="DD146" i="18"/>
  <c r="DC146" i="18"/>
  <c r="DB146" i="18"/>
  <c r="DA146" i="18"/>
  <c r="CZ146" i="18"/>
  <c r="CY146" i="18"/>
  <c r="CX146" i="18"/>
  <c r="CW146" i="18"/>
  <c r="CV146" i="18"/>
  <c r="CU146" i="18"/>
  <c r="CT146" i="18"/>
  <c r="CS146" i="18"/>
  <c r="CR146" i="18"/>
  <c r="CQ146" i="18"/>
  <c r="CP146" i="18"/>
  <c r="CO146" i="18"/>
  <c r="CN146" i="18"/>
  <c r="CM146" i="18"/>
  <c r="CL146" i="18"/>
  <c r="CK146" i="18"/>
  <c r="CJ146" i="18"/>
  <c r="CI146" i="18"/>
  <c r="CH146" i="18"/>
  <c r="CG146" i="18"/>
  <c r="CF146" i="18"/>
  <c r="CE146" i="18"/>
  <c r="CD146" i="18"/>
  <c r="CC146" i="18"/>
  <c r="CB146" i="18"/>
  <c r="CA146" i="18"/>
  <c r="BZ146" i="18"/>
  <c r="BY146" i="18"/>
  <c r="BX146" i="18"/>
  <c r="BW146" i="18"/>
  <c r="BV146" i="18"/>
  <c r="BU146" i="18"/>
  <c r="BT146" i="18"/>
  <c r="BS146" i="18"/>
  <c r="BR146" i="18"/>
  <c r="BQ146" i="18"/>
  <c r="BP146" i="18"/>
  <c r="BO146" i="18"/>
  <c r="BN146" i="18"/>
  <c r="BM146" i="18"/>
  <c r="BL146" i="18"/>
  <c r="BK146" i="18"/>
  <c r="BJ146" i="18"/>
  <c r="BI146" i="18"/>
  <c r="BH146" i="18"/>
  <c r="BG146" i="18"/>
  <c r="BF146" i="18"/>
  <c r="BE146" i="18"/>
  <c r="BD146" i="18"/>
  <c r="BC146" i="18"/>
  <c r="BB146" i="18"/>
  <c r="BA146" i="18"/>
  <c r="AZ146" i="18"/>
  <c r="AY146" i="18"/>
  <c r="AX146" i="18"/>
  <c r="AW146" i="18"/>
  <c r="AV146" i="18"/>
  <c r="AU146" i="18"/>
  <c r="AT146" i="18"/>
  <c r="AS146" i="18"/>
  <c r="AR146" i="18"/>
  <c r="AQ146" i="18"/>
  <c r="AP146" i="18"/>
  <c r="AO146" i="18"/>
  <c r="AN146" i="18"/>
  <c r="AM146" i="18"/>
  <c r="AL146" i="18"/>
  <c r="AK146" i="18"/>
  <c r="AJ146" i="18"/>
  <c r="AI146" i="18"/>
  <c r="AH146" i="18"/>
  <c r="AG146" i="18"/>
  <c r="AF146" i="18"/>
  <c r="AE146" i="18"/>
  <c r="AD146" i="18"/>
  <c r="AC146" i="18"/>
  <c r="AB146" i="18"/>
  <c r="AA146" i="18"/>
  <c r="Z146" i="18"/>
  <c r="Y146" i="18"/>
  <c r="X146" i="18"/>
  <c r="W146" i="18"/>
  <c r="V146" i="18"/>
  <c r="U146" i="18"/>
  <c r="T146" i="18"/>
  <c r="S146" i="18"/>
  <c r="R146" i="18"/>
  <c r="Q146" i="18"/>
  <c r="P146" i="18"/>
  <c r="O146" i="18"/>
  <c r="N146" i="18"/>
  <c r="M146" i="18"/>
  <c r="L146" i="18"/>
  <c r="K146" i="18"/>
  <c r="J146" i="18"/>
  <c r="I146" i="18"/>
  <c r="H146" i="18"/>
  <c r="G146" i="18"/>
  <c r="F146" i="18"/>
  <c r="E146" i="18"/>
  <c r="D146" i="18"/>
  <c r="C144" i="18"/>
  <c r="C143" i="18"/>
  <c r="FU142" i="18"/>
  <c r="FT142" i="18"/>
  <c r="FS142" i="18"/>
  <c r="FR142" i="18"/>
  <c r="FQ142" i="18"/>
  <c r="FP142" i="18"/>
  <c r="FO142" i="18"/>
  <c r="FN142" i="18"/>
  <c r="FM142" i="18"/>
  <c r="FL142" i="18"/>
  <c r="FK142" i="18"/>
  <c r="FJ142" i="18"/>
  <c r="FI142" i="18"/>
  <c r="FH142" i="18"/>
  <c r="FG142" i="18"/>
  <c r="FF142" i="18"/>
  <c r="FE142" i="18"/>
  <c r="FD142" i="18"/>
  <c r="FC142" i="18"/>
  <c r="FB142" i="18"/>
  <c r="FA142" i="18"/>
  <c r="EZ142" i="18"/>
  <c r="EY142" i="18"/>
  <c r="EX142" i="18"/>
  <c r="EW142" i="18"/>
  <c r="EV142" i="18"/>
  <c r="EU142" i="18"/>
  <c r="ET142" i="18"/>
  <c r="ES142" i="18"/>
  <c r="ER142" i="18"/>
  <c r="EQ142" i="18"/>
  <c r="EP142" i="18"/>
  <c r="EO142" i="18"/>
  <c r="EN142" i="18"/>
  <c r="EM142" i="18"/>
  <c r="EL142" i="18"/>
  <c r="EK142" i="18"/>
  <c r="EJ142" i="18"/>
  <c r="EI142" i="18"/>
  <c r="EH142" i="18"/>
  <c r="EG142" i="18"/>
  <c r="EF142" i="18"/>
  <c r="EE142" i="18"/>
  <c r="ED142" i="18"/>
  <c r="EC142" i="18"/>
  <c r="EB142" i="18"/>
  <c r="EA142" i="18"/>
  <c r="DZ142" i="18"/>
  <c r="DY142" i="18"/>
  <c r="DX142" i="18"/>
  <c r="DW142" i="18"/>
  <c r="DV142" i="18"/>
  <c r="DU142" i="18"/>
  <c r="DT142" i="18"/>
  <c r="DS142" i="18"/>
  <c r="DR142" i="18"/>
  <c r="DQ142" i="18"/>
  <c r="DP142" i="18"/>
  <c r="DO142" i="18"/>
  <c r="DN142" i="18"/>
  <c r="DM142" i="18"/>
  <c r="DL142" i="18"/>
  <c r="DK142" i="18"/>
  <c r="DJ142" i="18"/>
  <c r="DI142" i="18"/>
  <c r="DH142" i="18"/>
  <c r="DG142" i="18"/>
  <c r="DF142" i="18"/>
  <c r="DE142" i="18"/>
  <c r="DD142" i="18"/>
  <c r="DC142" i="18"/>
  <c r="DB142" i="18"/>
  <c r="DA142" i="18"/>
  <c r="CZ142" i="18"/>
  <c r="CY142" i="18"/>
  <c r="CX142" i="18"/>
  <c r="CW142" i="18"/>
  <c r="CV142" i="18"/>
  <c r="CU142" i="18"/>
  <c r="CT142" i="18"/>
  <c r="CS142" i="18"/>
  <c r="CR142" i="18"/>
  <c r="CQ142" i="18"/>
  <c r="CP142" i="18"/>
  <c r="CO142" i="18"/>
  <c r="CN142" i="18"/>
  <c r="CM142" i="18"/>
  <c r="CL142" i="18"/>
  <c r="CK142" i="18"/>
  <c r="CJ142" i="18"/>
  <c r="CI142" i="18"/>
  <c r="CH142" i="18"/>
  <c r="CG142" i="18"/>
  <c r="CF142" i="18"/>
  <c r="CE142" i="18"/>
  <c r="CD142" i="18"/>
  <c r="CC142" i="18"/>
  <c r="CB142" i="18"/>
  <c r="CA142" i="18"/>
  <c r="BZ142" i="18"/>
  <c r="BY142" i="18"/>
  <c r="BX142" i="18"/>
  <c r="BW142" i="18"/>
  <c r="BV142" i="18"/>
  <c r="BU142" i="18"/>
  <c r="BT142" i="18"/>
  <c r="BS142" i="18"/>
  <c r="BR142" i="18"/>
  <c r="BQ142" i="18"/>
  <c r="BP142" i="18"/>
  <c r="BO142" i="18"/>
  <c r="BN142" i="18"/>
  <c r="BM142" i="18"/>
  <c r="BL142" i="18"/>
  <c r="BK142" i="18"/>
  <c r="BJ142" i="18"/>
  <c r="BI142" i="18"/>
  <c r="BH142" i="18"/>
  <c r="BG142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FU141" i="18"/>
  <c r="FU140" i="18"/>
  <c r="FU139" i="18"/>
  <c r="C137" i="18"/>
  <c r="C136" i="18"/>
  <c r="FU135" i="18"/>
  <c r="FT135" i="18"/>
  <c r="FS135" i="18"/>
  <c r="FR135" i="18"/>
  <c r="FQ135" i="18"/>
  <c r="FP135" i="18"/>
  <c r="FO135" i="18"/>
  <c r="FN135" i="18"/>
  <c r="FM135" i="18"/>
  <c r="FL135" i="18"/>
  <c r="FK135" i="18"/>
  <c r="FJ135" i="18"/>
  <c r="FI135" i="18"/>
  <c r="FH135" i="18"/>
  <c r="FG135" i="18"/>
  <c r="FF135" i="18"/>
  <c r="FE135" i="18"/>
  <c r="FD135" i="18"/>
  <c r="FC135" i="18"/>
  <c r="FB135" i="18"/>
  <c r="FA135" i="18"/>
  <c r="EZ135" i="18"/>
  <c r="EY135" i="18"/>
  <c r="EX135" i="18"/>
  <c r="EW135" i="18"/>
  <c r="EV135" i="18"/>
  <c r="EU135" i="18"/>
  <c r="ET135" i="18"/>
  <c r="ES135" i="18"/>
  <c r="ER135" i="18"/>
  <c r="EQ135" i="18"/>
  <c r="EP135" i="18"/>
  <c r="EO135" i="18"/>
  <c r="EN135" i="18"/>
  <c r="EM135" i="18"/>
  <c r="EL135" i="18"/>
  <c r="EK135" i="18"/>
  <c r="EJ135" i="18"/>
  <c r="EI135" i="18"/>
  <c r="EH135" i="18"/>
  <c r="EG135" i="18"/>
  <c r="EF135" i="18"/>
  <c r="EE135" i="18"/>
  <c r="ED135" i="18"/>
  <c r="EC135" i="18"/>
  <c r="EB135" i="18"/>
  <c r="EA135" i="18"/>
  <c r="DZ135" i="18"/>
  <c r="DY135" i="18"/>
  <c r="DX135" i="18"/>
  <c r="DW135" i="18"/>
  <c r="DV135" i="18"/>
  <c r="DU135" i="18"/>
  <c r="DT135" i="18"/>
  <c r="DS135" i="18"/>
  <c r="DR135" i="18"/>
  <c r="DQ135" i="18"/>
  <c r="DP135" i="18"/>
  <c r="DO135" i="18"/>
  <c r="DN135" i="18"/>
  <c r="DM135" i="18"/>
  <c r="DL135" i="18"/>
  <c r="DK135" i="18"/>
  <c r="DJ135" i="18"/>
  <c r="DI135" i="18"/>
  <c r="DH135" i="18"/>
  <c r="DG135" i="18"/>
  <c r="DF135" i="18"/>
  <c r="DE135" i="18"/>
  <c r="DD135" i="18"/>
  <c r="DC135" i="18"/>
  <c r="DB135" i="18"/>
  <c r="DA135" i="18"/>
  <c r="CZ135" i="18"/>
  <c r="CY135" i="18"/>
  <c r="CX135" i="18"/>
  <c r="CW135" i="18"/>
  <c r="CV135" i="18"/>
  <c r="CU135" i="18"/>
  <c r="CT135" i="18"/>
  <c r="CS135" i="18"/>
  <c r="CR135" i="18"/>
  <c r="CQ135" i="18"/>
  <c r="CP135" i="18"/>
  <c r="CO135" i="18"/>
  <c r="CN135" i="18"/>
  <c r="CM135" i="18"/>
  <c r="CL135" i="18"/>
  <c r="CK135" i="18"/>
  <c r="CJ135" i="18"/>
  <c r="CI135" i="18"/>
  <c r="CH135" i="18"/>
  <c r="CG135" i="18"/>
  <c r="CF135" i="18"/>
  <c r="CE135" i="18"/>
  <c r="CD135" i="18"/>
  <c r="CC135" i="18"/>
  <c r="CB135" i="18"/>
  <c r="CA135" i="18"/>
  <c r="BZ135" i="18"/>
  <c r="BY135" i="18"/>
  <c r="BX135" i="18"/>
  <c r="BW135" i="18"/>
  <c r="BV135" i="18"/>
  <c r="BU135" i="18"/>
  <c r="BT135" i="18"/>
  <c r="BS135" i="18"/>
  <c r="BR135" i="18"/>
  <c r="BQ135" i="18"/>
  <c r="BP135" i="18"/>
  <c r="BO135" i="18"/>
  <c r="BN135" i="18"/>
  <c r="BM135" i="18"/>
  <c r="BL135" i="18"/>
  <c r="BK135" i="18"/>
  <c r="BJ135" i="18"/>
  <c r="BI135" i="18"/>
  <c r="BH135" i="18"/>
  <c r="BG135" i="18"/>
  <c r="BF135" i="18"/>
  <c r="BE135" i="18"/>
  <c r="BD135" i="18"/>
  <c r="BC135" i="18"/>
  <c r="BB135" i="18"/>
  <c r="BA135" i="18"/>
  <c r="AZ135" i="18"/>
  <c r="AY135" i="18"/>
  <c r="AX135" i="18"/>
  <c r="AW135" i="18"/>
  <c r="AV135" i="18"/>
  <c r="AU135" i="18"/>
  <c r="AT135" i="18"/>
  <c r="AS135" i="18"/>
  <c r="AR135" i="18"/>
  <c r="AQ135" i="18"/>
  <c r="AP135" i="18"/>
  <c r="AO135" i="18"/>
  <c r="AN135" i="18"/>
  <c r="AM135" i="18"/>
  <c r="AL135" i="18"/>
  <c r="AK135" i="18"/>
  <c r="AJ135" i="18"/>
  <c r="AI135" i="18"/>
  <c r="AH135" i="18"/>
  <c r="AG135" i="18"/>
  <c r="AF135" i="18"/>
  <c r="AE135" i="18"/>
  <c r="AD135" i="18"/>
  <c r="AC135" i="18"/>
  <c r="AB135" i="18"/>
  <c r="AA135" i="18"/>
  <c r="Z135" i="18"/>
  <c r="Y135" i="18"/>
  <c r="X135" i="18"/>
  <c r="W135" i="18"/>
  <c r="V135" i="18"/>
  <c r="U135" i="18"/>
  <c r="T135" i="18"/>
  <c r="S135" i="18"/>
  <c r="R135" i="18"/>
  <c r="Q135" i="18"/>
  <c r="P135" i="18"/>
  <c r="O135" i="18"/>
  <c r="N135" i="18"/>
  <c r="M135" i="18"/>
  <c r="L135" i="18"/>
  <c r="K135" i="18"/>
  <c r="J135" i="18"/>
  <c r="I135" i="18"/>
  <c r="H135" i="18"/>
  <c r="G135" i="18"/>
  <c r="F135" i="18"/>
  <c r="E135" i="18"/>
  <c r="D135" i="18"/>
  <c r="FU134" i="18"/>
  <c r="FU133" i="18"/>
  <c r="FU132" i="18"/>
  <c r="C130" i="18"/>
  <c r="C129" i="18"/>
  <c r="FU128" i="18"/>
  <c r="FT128" i="18"/>
  <c r="FS128" i="18"/>
  <c r="FR128" i="18"/>
  <c r="FQ128" i="18"/>
  <c r="FP128" i="18"/>
  <c r="FO128" i="18"/>
  <c r="FN128" i="18"/>
  <c r="FM128" i="18"/>
  <c r="FL128" i="18"/>
  <c r="FK128" i="18"/>
  <c r="FJ128" i="18"/>
  <c r="FI128" i="18"/>
  <c r="FH128" i="18"/>
  <c r="FG128" i="18"/>
  <c r="FF128" i="18"/>
  <c r="FE128" i="18"/>
  <c r="FD128" i="18"/>
  <c r="FC128" i="18"/>
  <c r="FB128" i="18"/>
  <c r="FA128" i="18"/>
  <c r="EZ128" i="18"/>
  <c r="EY128" i="18"/>
  <c r="EX128" i="18"/>
  <c r="EW128" i="18"/>
  <c r="EV128" i="18"/>
  <c r="EU128" i="18"/>
  <c r="ET128" i="18"/>
  <c r="ES128" i="18"/>
  <c r="ER128" i="18"/>
  <c r="EQ128" i="18"/>
  <c r="EP128" i="18"/>
  <c r="EO128" i="18"/>
  <c r="EN128" i="18"/>
  <c r="EM128" i="18"/>
  <c r="EL128" i="18"/>
  <c r="EK128" i="18"/>
  <c r="EJ128" i="18"/>
  <c r="EI128" i="18"/>
  <c r="EH128" i="18"/>
  <c r="EG128" i="18"/>
  <c r="EF128" i="18"/>
  <c r="EE128" i="18"/>
  <c r="ED128" i="18"/>
  <c r="EC128" i="18"/>
  <c r="EB128" i="18"/>
  <c r="EA128" i="18"/>
  <c r="DZ128" i="18"/>
  <c r="DY128" i="18"/>
  <c r="DX128" i="18"/>
  <c r="DW128" i="18"/>
  <c r="DV128" i="18"/>
  <c r="DU128" i="18"/>
  <c r="DT128" i="18"/>
  <c r="DS128" i="18"/>
  <c r="DR128" i="18"/>
  <c r="DQ128" i="18"/>
  <c r="DP128" i="18"/>
  <c r="DO128" i="18"/>
  <c r="DN128" i="18"/>
  <c r="DM128" i="18"/>
  <c r="DL128" i="18"/>
  <c r="DK128" i="18"/>
  <c r="DJ128" i="18"/>
  <c r="DI128" i="18"/>
  <c r="DH128" i="18"/>
  <c r="DG128" i="18"/>
  <c r="DF128" i="18"/>
  <c r="DE128" i="18"/>
  <c r="DD128" i="18"/>
  <c r="DC128" i="18"/>
  <c r="DB128" i="18"/>
  <c r="DA128" i="18"/>
  <c r="CZ128" i="18"/>
  <c r="CY128" i="18"/>
  <c r="CX128" i="18"/>
  <c r="CW128" i="18"/>
  <c r="CV128" i="18"/>
  <c r="CU128" i="18"/>
  <c r="CT128" i="18"/>
  <c r="CS128" i="18"/>
  <c r="CR128" i="18"/>
  <c r="CQ128" i="18"/>
  <c r="CP128" i="18"/>
  <c r="CO128" i="18"/>
  <c r="CN128" i="18"/>
  <c r="CM128" i="18"/>
  <c r="CL128" i="18"/>
  <c r="CK128" i="18"/>
  <c r="CJ128" i="18"/>
  <c r="CI128" i="18"/>
  <c r="CH128" i="18"/>
  <c r="CG128" i="18"/>
  <c r="CF128" i="18"/>
  <c r="CE128" i="18"/>
  <c r="CD128" i="18"/>
  <c r="CC128" i="18"/>
  <c r="CB128" i="18"/>
  <c r="CA128" i="18"/>
  <c r="BZ128" i="18"/>
  <c r="BY128" i="18"/>
  <c r="BX128" i="18"/>
  <c r="BW128" i="18"/>
  <c r="BV128" i="18"/>
  <c r="BU128" i="18"/>
  <c r="BT128" i="18"/>
  <c r="BS128" i="18"/>
  <c r="BR128" i="18"/>
  <c r="BQ128" i="18"/>
  <c r="BP128" i="18"/>
  <c r="BO128" i="18"/>
  <c r="BN128" i="18"/>
  <c r="BM128" i="18"/>
  <c r="BL128" i="18"/>
  <c r="BK128" i="18"/>
  <c r="BJ128" i="18"/>
  <c r="BI128" i="18"/>
  <c r="BH128" i="18"/>
  <c r="BG128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FU127" i="18"/>
  <c r="FU126" i="18"/>
  <c r="FU125" i="18"/>
  <c r="C123" i="18"/>
  <c r="C122" i="18"/>
  <c r="FU121" i="18"/>
  <c r="FT121" i="18"/>
  <c r="FS121" i="18"/>
  <c r="FR121" i="18"/>
  <c r="FQ121" i="18"/>
  <c r="FP121" i="18"/>
  <c r="FO121" i="18"/>
  <c r="FN121" i="18"/>
  <c r="FM121" i="18"/>
  <c r="FL121" i="18"/>
  <c r="FK121" i="18"/>
  <c r="FJ121" i="18"/>
  <c r="FI121" i="18"/>
  <c r="FH121" i="18"/>
  <c r="FG121" i="18"/>
  <c r="FF121" i="18"/>
  <c r="FE121" i="18"/>
  <c r="FD121" i="18"/>
  <c r="FC121" i="18"/>
  <c r="FB121" i="18"/>
  <c r="FA121" i="18"/>
  <c r="EZ121" i="18"/>
  <c r="EY121" i="18"/>
  <c r="EX121" i="18"/>
  <c r="EW121" i="18"/>
  <c r="EV121" i="18"/>
  <c r="EU121" i="18"/>
  <c r="ET121" i="18"/>
  <c r="ES121" i="18"/>
  <c r="ER121" i="18"/>
  <c r="EQ121" i="18"/>
  <c r="EP121" i="18"/>
  <c r="EO121" i="18"/>
  <c r="EN121" i="18"/>
  <c r="EM121" i="18"/>
  <c r="EL121" i="18"/>
  <c r="EK121" i="18"/>
  <c r="EJ121" i="18"/>
  <c r="EI121" i="18"/>
  <c r="EH121" i="18"/>
  <c r="EG121" i="18"/>
  <c r="EF121" i="18"/>
  <c r="EE121" i="18"/>
  <c r="ED121" i="18"/>
  <c r="EC121" i="18"/>
  <c r="EB121" i="18"/>
  <c r="EA121" i="18"/>
  <c r="DZ121" i="18"/>
  <c r="DY121" i="18"/>
  <c r="DX121" i="18"/>
  <c r="DW121" i="18"/>
  <c r="DV121" i="18"/>
  <c r="DU121" i="18"/>
  <c r="DT121" i="18"/>
  <c r="DS121" i="18"/>
  <c r="DR121" i="18"/>
  <c r="DQ121" i="18"/>
  <c r="DP121" i="18"/>
  <c r="DO121" i="18"/>
  <c r="DN121" i="18"/>
  <c r="DM121" i="18"/>
  <c r="DL121" i="18"/>
  <c r="DK121" i="18"/>
  <c r="DJ121" i="18"/>
  <c r="DI121" i="18"/>
  <c r="DH121" i="18"/>
  <c r="DG121" i="18"/>
  <c r="DF121" i="18"/>
  <c r="DE121" i="18"/>
  <c r="DD121" i="18"/>
  <c r="DC121" i="18"/>
  <c r="DB121" i="18"/>
  <c r="DA121" i="18"/>
  <c r="CZ121" i="18"/>
  <c r="CY121" i="18"/>
  <c r="CX121" i="18"/>
  <c r="CW121" i="18"/>
  <c r="CV121" i="18"/>
  <c r="CU121" i="18"/>
  <c r="CT121" i="18"/>
  <c r="CS121" i="18"/>
  <c r="CR121" i="18"/>
  <c r="CQ121" i="18"/>
  <c r="CP121" i="18"/>
  <c r="CO121" i="18"/>
  <c r="CN121" i="18"/>
  <c r="CM121" i="18"/>
  <c r="CL121" i="18"/>
  <c r="CK121" i="18"/>
  <c r="CJ121" i="18"/>
  <c r="CI121" i="18"/>
  <c r="CH121" i="18"/>
  <c r="CG121" i="18"/>
  <c r="CF121" i="18"/>
  <c r="CE121" i="18"/>
  <c r="CD121" i="18"/>
  <c r="CC121" i="18"/>
  <c r="CB121" i="18"/>
  <c r="CA121" i="18"/>
  <c r="BZ121" i="18"/>
  <c r="BY121" i="18"/>
  <c r="BX121" i="18"/>
  <c r="BW121" i="18"/>
  <c r="BV121" i="18"/>
  <c r="BU121" i="18"/>
  <c r="BT121" i="18"/>
  <c r="BS121" i="18"/>
  <c r="BR121" i="18"/>
  <c r="BQ121" i="18"/>
  <c r="BP121" i="18"/>
  <c r="BO121" i="18"/>
  <c r="BN121" i="18"/>
  <c r="BM121" i="18"/>
  <c r="BL121" i="18"/>
  <c r="BK121" i="18"/>
  <c r="BJ121" i="18"/>
  <c r="BI121" i="18"/>
  <c r="BH121" i="18"/>
  <c r="BG121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FU120" i="18"/>
  <c r="FU119" i="18"/>
  <c r="FU118" i="18"/>
  <c r="C116" i="18"/>
  <c r="C115" i="18"/>
  <c r="FU114" i="18"/>
  <c r="FT114" i="18"/>
  <c r="FS114" i="18"/>
  <c r="FR114" i="18"/>
  <c r="FQ114" i="18"/>
  <c r="FP114" i="18"/>
  <c r="FO114" i="18"/>
  <c r="FN114" i="18"/>
  <c r="FM114" i="18"/>
  <c r="FL114" i="18"/>
  <c r="FK114" i="18"/>
  <c r="FJ114" i="18"/>
  <c r="FI114" i="18"/>
  <c r="FH114" i="18"/>
  <c r="FG114" i="18"/>
  <c r="FF114" i="18"/>
  <c r="FE114" i="18"/>
  <c r="FD114" i="18"/>
  <c r="FC114" i="18"/>
  <c r="FB114" i="18"/>
  <c r="FA114" i="18"/>
  <c r="EZ114" i="18"/>
  <c r="EY114" i="18"/>
  <c r="EX114" i="18"/>
  <c r="EW114" i="18"/>
  <c r="EV114" i="18"/>
  <c r="EU114" i="18"/>
  <c r="ET114" i="18"/>
  <c r="ES114" i="18"/>
  <c r="ER114" i="18"/>
  <c r="EQ114" i="18"/>
  <c r="EP114" i="18"/>
  <c r="EO114" i="18"/>
  <c r="EN114" i="18"/>
  <c r="EM114" i="18"/>
  <c r="EL114" i="18"/>
  <c r="EK114" i="18"/>
  <c r="EJ114" i="18"/>
  <c r="EI114" i="18"/>
  <c r="EH114" i="18"/>
  <c r="EG114" i="18"/>
  <c r="EF114" i="18"/>
  <c r="EE114" i="18"/>
  <c r="ED114" i="18"/>
  <c r="EC114" i="18"/>
  <c r="EB114" i="18"/>
  <c r="EA114" i="18"/>
  <c r="DZ114" i="18"/>
  <c r="DY114" i="18"/>
  <c r="DX114" i="18"/>
  <c r="DW114" i="18"/>
  <c r="DV114" i="18"/>
  <c r="DU114" i="18"/>
  <c r="DT114" i="18"/>
  <c r="DS114" i="18"/>
  <c r="DR114" i="18"/>
  <c r="DQ114" i="18"/>
  <c r="DP114" i="18"/>
  <c r="DO114" i="18"/>
  <c r="DN114" i="18"/>
  <c r="DM114" i="18"/>
  <c r="DL114" i="18"/>
  <c r="DK114" i="18"/>
  <c r="DJ114" i="18"/>
  <c r="DI114" i="18"/>
  <c r="DH114" i="18"/>
  <c r="DG114" i="18"/>
  <c r="DF114" i="18"/>
  <c r="DE114" i="18"/>
  <c r="DD114" i="18"/>
  <c r="DC114" i="18"/>
  <c r="DB114" i="18"/>
  <c r="DA114" i="18"/>
  <c r="CZ114" i="18"/>
  <c r="CY114" i="18"/>
  <c r="CX114" i="18"/>
  <c r="CW114" i="18"/>
  <c r="CV114" i="18"/>
  <c r="CU114" i="18"/>
  <c r="CT114" i="18"/>
  <c r="CS114" i="18"/>
  <c r="CR114" i="18"/>
  <c r="CQ114" i="18"/>
  <c r="CP114" i="18"/>
  <c r="CO114" i="18"/>
  <c r="CN114" i="18"/>
  <c r="CM114" i="18"/>
  <c r="CL114" i="18"/>
  <c r="CK114" i="18"/>
  <c r="CJ114" i="18"/>
  <c r="CI114" i="18"/>
  <c r="CH114" i="18"/>
  <c r="CG114" i="18"/>
  <c r="CF114" i="18"/>
  <c r="CE114" i="18"/>
  <c r="CD114" i="18"/>
  <c r="CC114" i="18"/>
  <c r="CB114" i="18"/>
  <c r="CA114" i="18"/>
  <c r="BZ114" i="18"/>
  <c r="BY114" i="18"/>
  <c r="BX114" i="18"/>
  <c r="BW114" i="18"/>
  <c r="BV114" i="18"/>
  <c r="BU114" i="18"/>
  <c r="BT114" i="18"/>
  <c r="BS114" i="18"/>
  <c r="BR114" i="18"/>
  <c r="BQ114" i="18"/>
  <c r="BP114" i="18"/>
  <c r="BO114" i="18"/>
  <c r="BN114" i="18"/>
  <c r="BM114" i="18"/>
  <c r="BL114" i="18"/>
  <c r="BK114" i="18"/>
  <c r="BJ114" i="18"/>
  <c r="BI114" i="18"/>
  <c r="BH114" i="18"/>
  <c r="BG114" i="18"/>
  <c r="BF114" i="18"/>
  <c r="BE114" i="18"/>
  <c r="BD114" i="18"/>
  <c r="BC114" i="18"/>
  <c r="BB114" i="18"/>
  <c r="BA114" i="18"/>
  <c r="AZ114" i="18"/>
  <c r="AY114" i="18"/>
  <c r="AX114" i="18"/>
  <c r="AW114" i="18"/>
  <c r="AV114" i="18"/>
  <c r="AU114" i="18"/>
  <c r="AT114" i="18"/>
  <c r="AS114" i="18"/>
  <c r="AR114" i="18"/>
  <c r="AQ114" i="18"/>
  <c r="AP114" i="18"/>
  <c r="AO114" i="18"/>
  <c r="AN114" i="18"/>
  <c r="AM114" i="18"/>
  <c r="AL114" i="18"/>
  <c r="AK114" i="18"/>
  <c r="AJ114" i="18"/>
  <c r="AI114" i="18"/>
  <c r="AH114" i="18"/>
  <c r="AG114" i="18"/>
  <c r="AF114" i="18"/>
  <c r="AE114" i="18"/>
  <c r="AD114" i="18"/>
  <c r="AC114" i="18"/>
  <c r="AB114" i="18"/>
  <c r="AA114" i="18"/>
  <c r="Z114" i="18"/>
  <c r="Y114" i="18"/>
  <c r="X114" i="18"/>
  <c r="W114" i="18"/>
  <c r="V114" i="18"/>
  <c r="U114" i="18"/>
  <c r="T114" i="18"/>
  <c r="S114" i="18"/>
  <c r="R114" i="18"/>
  <c r="Q114" i="18"/>
  <c r="P114" i="18"/>
  <c r="O114" i="18"/>
  <c r="N114" i="18"/>
  <c r="M114" i="18"/>
  <c r="L114" i="18"/>
  <c r="K114" i="18"/>
  <c r="J114" i="18"/>
  <c r="I114" i="18"/>
  <c r="H114" i="18"/>
  <c r="G114" i="18"/>
  <c r="F114" i="18"/>
  <c r="E114" i="18"/>
  <c r="D114" i="18"/>
  <c r="FU113" i="18"/>
  <c r="FU112" i="18"/>
  <c r="FU111" i="18"/>
  <c r="C109" i="18"/>
  <c r="C108" i="18"/>
  <c r="FU107" i="18"/>
  <c r="FT107" i="18"/>
  <c r="FS107" i="18"/>
  <c r="FR107" i="18"/>
  <c r="FQ107" i="18"/>
  <c r="FP107" i="18"/>
  <c r="FO107" i="18"/>
  <c r="FN107" i="18"/>
  <c r="FM107" i="18"/>
  <c r="FL107" i="18"/>
  <c r="FK107" i="18"/>
  <c r="FJ107" i="18"/>
  <c r="FI107" i="18"/>
  <c r="FH107" i="18"/>
  <c r="FG107" i="18"/>
  <c r="FF107" i="18"/>
  <c r="FE107" i="18"/>
  <c r="FD107" i="18"/>
  <c r="FC107" i="18"/>
  <c r="FB107" i="18"/>
  <c r="FA107" i="18"/>
  <c r="EZ107" i="18"/>
  <c r="EY107" i="18"/>
  <c r="EX107" i="18"/>
  <c r="EW107" i="18"/>
  <c r="EV107" i="18"/>
  <c r="EU107" i="18"/>
  <c r="ET107" i="18"/>
  <c r="ES107" i="18"/>
  <c r="ER107" i="18"/>
  <c r="EQ107" i="18"/>
  <c r="EP107" i="18"/>
  <c r="EO107" i="18"/>
  <c r="EN107" i="18"/>
  <c r="EM107" i="18"/>
  <c r="EL107" i="18"/>
  <c r="EK107" i="18"/>
  <c r="EJ107" i="18"/>
  <c r="EI107" i="18"/>
  <c r="EH107" i="18"/>
  <c r="EG107" i="18"/>
  <c r="EF107" i="18"/>
  <c r="EE107" i="18"/>
  <c r="ED107" i="18"/>
  <c r="EC107" i="18"/>
  <c r="EB107" i="18"/>
  <c r="EA107" i="18"/>
  <c r="DZ107" i="18"/>
  <c r="DY107" i="18"/>
  <c r="DX107" i="18"/>
  <c r="DW107" i="18"/>
  <c r="DV107" i="18"/>
  <c r="DU107" i="18"/>
  <c r="DT107" i="18"/>
  <c r="DS107" i="18"/>
  <c r="DR107" i="18"/>
  <c r="DQ107" i="18"/>
  <c r="DP107" i="18"/>
  <c r="DO107" i="18"/>
  <c r="DN107" i="18"/>
  <c r="DM107" i="18"/>
  <c r="DL107" i="18"/>
  <c r="DK107" i="18"/>
  <c r="DJ107" i="18"/>
  <c r="DI107" i="18"/>
  <c r="DH107" i="18"/>
  <c r="DG107" i="18"/>
  <c r="DF107" i="18"/>
  <c r="DE107" i="18"/>
  <c r="DD107" i="18"/>
  <c r="DC107" i="18"/>
  <c r="DB107" i="18"/>
  <c r="DA107" i="18"/>
  <c r="CZ107" i="18"/>
  <c r="CY107" i="18"/>
  <c r="CX107" i="18"/>
  <c r="CW107" i="18"/>
  <c r="CV107" i="18"/>
  <c r="CU107" i="18"/>
  <c r="CT107" i="18"/>
  <c r="CS107" i="18"/>
  <c r="CR107" i="18"/>
  <c r="CQ107" i="18"/>
  <c r="CP107" i="18"/>
  <c r="CO107" i="18"/>
  <c r="CN107" i="18"/>
  <c r="CM107" i="18"/>
  <c r="CL107" i="18"/>
  <c r="CK107" i="18"/>
  <c r="CJ107" i="18"/>
  <c r="CI107" i="18"/>
  <c r="CH107" i="18"/>
  <c r="CG107" i="18"/>
  <c r="CF107" i="18"/>
  <c r="CE107" i="18"/>
  <c r="CD107" i="18"/>
  <c r="CC107" i="18"/>
  <c r="CB107" i="18"/>
  <c r="CA107" i="18"/>
  <c r="BZ107" i="18"/>
  <c r="BY107" i="18"/>
  <c r="BX107" i="18"/>
  <c r="BW107" i="18"/>
  <c r="BV107" i="18"/>
  <c r="BU107" i="18"/>
  <c r="BT107" i="18"/>
  <c r="BS107" i="18"/>
  <c r="BR107" i="18"/>
  <c r="BQ107" i="18"/>
  <c r="BP107" i="18"/>
  <c r="BO107" i="18"/>
  <c r="BN107" i="18"/>
  <c r="BM107" i="18"/>
  <c r="BL107" i="18"/>
  <c r="BK107" i="18"/>
  <c r="BJ107" i="18"/>
  <c r="BI107" i="18"/>
  <c r="BH107" i="18"/>
  <c r="BG107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FU106" i="18"/>
  <c r="FU105" i="18"/>
  <c r="FU104" i="18"/>
  <c r="C102" i="18"/>
  <c r="C101" i="18"/>
  <c r="FU100" i="18"/>
  <c r="FT100" i="18"/>
  <c r="FS100" i="18"/>
  <c r="FR100" i="18"/>
  <c r="FQ100" i="18"/>
  <c r="FP100" i="18"/>
  <c r="FO100" i="18"/>
  <c r="FN100" i="18"/>
  <c r="FM100" i="18"/>
  <c r="FL100" i="18"/>
  <c r="FK100" i="18"/>
  <c r="FJ100" i="18"/>
  <c r="FI100" i="18"/>
  <c r="FH100" i="18"/>
  <c r="FG100" i="18"/>
  <c r="FF100" i="18"/>
  <c r="FE100" i="18"/>
  <c r="FD100" i="18"/>
  <c r="FC100" i="18"/>
  <c r="FB100" i="18"/>
  <c r="FA100" i="18"/>
  <c r="EZ100" i="18"/>
  <c r="EY100" i="18"/>
  <c r="EX100" i="18"/>
  <c r="EW100" i="18"/>
  <c r="EV100" i="18"/>
  <c r="EU100" i="18"/>
  <c r="ET100" i="18"/>
  <c r="ES100" i="18"/>
  <c r="ER100" i="18"/>
  <c r="EQ100" i="18"/>
  <c r="EP100" i="18"/>
  <c r="EO100" i="18"/>
  <c r="EN100" i="18"/>
  <c r="EM100" i="18"/>
  <c r="EL100" i="18"/>
  <c r="EK100" i="18"/>
  <c r="EJ100" i="18"/>
  <c r="EI100" i="18"/>
  <c r="EH100" i="18"/>
  <c r="EG100" i="18"/>
  <c r="EF100" i="18"/>
  <c r="EE100" i="18"/>
  <c r="ED100" i="18"/>
  <c r="EC100" i="18"/>
  <c r="EB100" i="18"/>
  <c r="EA100" i="18"/>
  <c r="DZ100" i="18"/>
  <c r="DY100" i="18"/>
  <c r="DX100" i="18"/>
  <c r="DW100" i="18"/>
  <c r="DV100" i="18"/>
  <c r="DU100" i="18"/>
  <c r="DT100" i="18"/>
  <c r="DS100" i="18"/>
  <c r="DR100" i="18"/>
  <c r="DQ100" i="18"/>
  <c r="DP100" i="18"/>
  <c r="DO100" i="18"/>
  <c r="DN100" i="18"/>
  <c r="DM100" i="18"/>
  <c r="DL100" i="18"/>
  <c r="DK100" i="18"/>
  <c r="DJ100" i="18"/>
  <c r="DI100" i="18"/>
  <c r="DH100" i="18"/>
  <c r="DG100" i="18"/>
  <c r="DF100" i="18"/>
  <c r="DE100" i="18"/>
  <c r="DD100" i="18"/>
  <c r="DC100" i="18"/>
  <c r="DB100" i="18"/>
  <c r="DA100" i="18"/>
  <c r="CZ100" i="18"/>
  <c r="CY100" i="18"/>
  <c r="CX100" i="18"/>
  <c r="CW100" i="18"/>
  <c r="CV100" i="18"/>
  <c r="CU100" i="18"/>
  <c r="CT100" i="18"/>
  <c r="CS100" i="18"/>
  <c r="CR100" i="18"/>
  <c r="CQ100" i="18"/>
  <c r="CP100" i="18"/>
  <c r="CO100" i="18"/>
  <c r="CN100" i="18"/>
  <c r="CM100" i="18"/>
  <c r="CL100" i="18"/>
  <c r="CK100" i="18"/>
  <c r="CJ100" i="18"/>
  <c r="CI100" i="18"/>
  <c r="CH100" i="18"/>
  <c r="CG100" i="18"/>
  <c r="CF100" i="18"/>
  <c r="CE100" i="18"/>
  <c r="CD100" i="18"/>
  <c r="CC100" i="18"/>
  <c r="CB100" i="18"/>
  <c r="CA100" i="18"/>
  <c r="BZ100" i="18"/>
  <c r="BY100" i="18"/>
  <c r="BX100" i="18"/>
  <c r="BW100" i="18"/>
  <c r="BV100" i="18"/>
  <c r="BU100" i="18"/>
  <c r="BT100" i="18"/>
  <c r="BS100" i="18"/>
  <c r="BR100" i="18"/>
  <c r="BQ100" i="18"/>
  <c r="BP100" i="18"/>
  <c r="BO100" i="18"/>
  <c r="BN100" i="18"/>
  <c r="BM100" i="18"/>
  <c r="BL100" i="18"/>
  <c r="BK100" i="18"/>
  <c r="BJ100" i="18"/>
  <c r="BI100" i="18"/>
  <c r="BH100" i="18"/>
  <c r="BG100" i="18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FU99" i="18"/>
  <c r="FU98" i="18"/>
  <c r="FU97" i="18"/>
  <c r="C95" i="18"/>
  <c r="C94" i="18"/>
  <c r="FU93" i="18"/>
  <c r="FT93" i="18"/>
  <c r="FS93" i="18"/>
  <c r="FR93" i="18"/>
  <c r="FQ93" i="18"/>
  <c r="FP93" i="18"/>
  <c r="FO93" i="18"/>
  <c r="FN93" i="18"/>
  <c r="FM93" i="18"/>
  <c r="FL93" i="18"/>
  <c r="FK93" i="18"/>
  <c r="FJ93" i="18"/>
  <c r="FI93" i="18"/>
  <c r="FH93" i="18"/>
  <c r="FG93" i="18"/>
  <c r="FF93" i="18"/>
  <c r="FE93" i="18"/>
  <c r="FD93" i="18"/>
  <c r="FC93" i="18"/>
  <c r="FB93" i="18"/>
  <c r="FA93" i="18"/>
  <c r="EZ93" i="18"/>
  <c r="EY93" i="18"/>
  <c r="EX93" i="18"/>
  <c r="EW93" i="18"/>
  <c r="EV93" i="18"/>
  <c r="EU93" i="18"/>
  <c r="ET93" i="18"/>
  <c r="ES93" i="18"/>
  <c r="ER93" i="18"/>
  <c r="EQ93" i="18"/>
  <c r="EP93" i="18"/>
  <c r="EO93" i="18"/>
  <c r="EN93" i="18"/>
  <c r="EM93" i="18"/>
  <c r="EL93" i="18"/>
  <c r="EK93" i="18"/>
  <c r="EJ93" i="18"/>
  <c r="EI93" i="18"/>
  <c r="EH93" i="18"/>
  <c r="EG93" i="18"/>
  <c r="EF93" i="18"/>
  <c r="EE93" i="18"/>
  <c r="ED93" i="18"/>
  <c r="EC93" i="18"/>
  <c r="EB93" i="18"/>
  <c r="EA93" i="18"/>
  <c r="DZ93" i="18"/>
  <c r="DY93" i="18"/>
  <c r="DX93" i="18"/>
  <c r="DW93" i="18"/>
  <c r="DV93" i="18"/>
  <c r="DU93" i="18"/>
  <c r="DT93" i="18"/>
  <c r="DS93" i="18"/>
  <c r="DR93" i="18"/>
  <c r="DQ93" i="18"/>
  <c r="DP93" i="18"/>
  <c r="DO93" i="18"/>
  <c r="DN93" i="18"/>
  <c r="DM93" i="18"/>
  <c r="DL93" i="18"/>
  <c r="DK93" i="18"/>
  <c r="DJ93" i="18"/>
  <c r="DI93" i="18"/>
  <c r="DH93" i="18"/>
  <c r="DG93" i="18"/>
  <c r="DF93" i="18"/>
  <c r="DE93" i="18"/>
  <c r="DD93" i="18"/>
  <c r="DC93" i="18"/>
  <c r="DB93" i="18"/>
  <c r="DA93" i="18"/>
  <c r="CZ93" i="18"/>
  <c r="CY93" i="18"/>
  <c r="CX93" i="18"/>
  <c r="CW93" i="18"/>
  <c r="CV93" i="18"/>
  <c r="CU93" i="18"/>
  <c r="CT93" i="18"/>
  <c r="CS93" i="18"/>
  <c r="CR93" i="18"/>
  <c r="CQ93" i="18"/>
  <c r="CP93" i="18"/>
  <c r="CO93" i="18"/>
  <c r="CN93" i="18"/>
  <c r="CM93" i="18"/>
  <c r="CL93" i="18"/>
  <c r="CK93" i="18"/>
  <c r="CJ93" i="18"/>
  <c r="CI93" i="18"/>
  <c r="CH93" i="18"/>
  <c r="CG93" i="18"/>
  <c r="CF93" i="18"/>
  <c r="CE93" i="18"/>
  <c r="CD93" i="18"/>
  <c r="CC93" i="18"/>
  <c r="CB93" i="18"/>
  <c r="CA93" i="18"/>
  <c r="BZ93" i="18"/>
  <c r="BY93" i="18"/>
  <c r="BX93" i="18"/>
  <c r="BW93" i="18"/>
  <c r="BV93" i="18"/>
  <c r="BU93" i="18"/>
  <c r="BT93" i="18"/>
  <c r="BS93" i="18"/>
  <c r="BR93" i="18"/>
  <c r="BQ93" i="18"/>
  <c r="BP93" i="18"/>
  <c r="BO93" i="18"/>
  <c r="BN93" i="18"/>
  <c r="BM93" i="18"/>
  <c r="BL93" i="18"/>
  <c r="BK93" i="18"/>
  <c r="BJ93" i="18"/>
  <c r="BI93" i="18"/>
  <c r="BH93" i="18"/>
  <c r="BG93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FU92" i="18"/>
  <c r="FU91" i="18"/>
  <c r="FU90" i="18"/>
  <c r="C88" i="18"/>
  <c r="C87" i="18"/>
  <c r="FU86" i="18"/>
  <c r="FT86" i="18"/>
  <c r="FS86" i="18"/>
  <c r="FR86" i="18"/>
  <c r="FQ86" i="18"/>
  <c r="FP86" i="18"/>
  <c r="FO86" i="18"/>
  <c r="FN86" i="18"/>
  <c r="FM86" i="18"/>
  <c r="FL86" i="18"/>
  <c r="FK86" i="18"/>
  <c r="FJ86" i="18"/>
  <c r="FI86" i="18"/>
  <c r="FH86" i="18"/>
  <c r="FG86" i="18"/>
  <c r="FF86" i="18"/>
  <c r="FE86" i="18"/>
  <c r="FD86" i="18"/>
  <c r="FC86" i="18"/>
  <c r="FB86" i="18"/>
  <c r="FA86" i="18"/>
  <c r="EZ86" i="18"/>
  <c r="EY86" i="18"/>
  <c r="EX86" i="18"/>
  <c r="EW86" i="18"/>
  <c r="EV86" i="18"/>
  <c r="EU86" i="18"/>
  <c r="ET86" i="18"/>
  <c r="ES86" i="18"/>
  <c r="ER86" i="18"/>
  <c r="EQ86" i="18"/>
  <c r="EP86" i="18"/>
  <c r="EO86" i="18"/>
  <c r="EN86" i="18"/>
  <c r="EM86" i="18"/>
  <c r="EL86" i="18"/>
  <c r="EK86" i="18"/>
  <c r="EJ86" i="18"/>
  <c r="EI86" i="18"/>
  <c r="EH86" i="18"/>
  <c r="EG86" i="18"/>
  <c r="EF86" i="18"/>
  <c r="EE86" i="18"/>
  <c r="ED86" i="18"/>
  <c r="EC86" i="18"/>
  <c r="EB86" i="18"/>
  <c r="EA86" i="18"/>
  <c r="DZ86" i="18"/>
  <c r="DY86" i="18"/>
  <c r="DX86" i="18"/>
  <c r="DW86" i="18"/>
  <c r="DV86" i="18"/>
  <c r="DU86" i="18"/>
  <c r="DT86" i="18"/>
  <c r="DS86" i="18"/>
  <c r="DR86" i="18"/>
  <c r="DQ86" i="18"/>
  <c r="DP86" i="18"/>
  <c r="DO86" i="18"/>
  <c r="DN86" i="18"/>
  <c r="DM86" i="18"/>
  <c r="DL86" i="18"/>
  <c r="DK86" i="18"/>
  <c r="DJ86" i="18"/>
  <c r="DI86" i="18"/>
  <c r="DH86" i="18"/>
  <c r="DG86" i="18"/>
  <c r="DF86" i="18"/>
  <c r="DE86" i="18"/>
  <c r="DD86" i="18"/>
  <c r="DC86" i="18"/>
  <c r="DB86" i="18"/>
  <c r="DA86" i="18"/>
  <c r="CZ86" i="18"/>
  <c r="CY86" i="18"/>
  <c r="CX86" i="18"/>
  <c r="CW86" i="18"/>
  <c r="CV86" i="18"/>
  <c r="CU86" i="18"/>
  <c r="CT86" i="18"/>
  <c r="CS86" i="18"/>
  <c r="CR86" i="18"/>
  <c r="CQ86" i="18"/>
  <c r="CP86" i="18"/>
  <c r="CO86" i="18"/>
  <c r="CN86" i="18"/>
  <c r="CM86" i="18"/>
  <c r="CL86" i="18"/>
  <c r="CK86" i="18"/>
  <c r="CJ86" i="18"/>
  <c r="CI86" i="18"/>
  <c r="CH86" i="18"/>
  <c r="CG86" i="18"/>
  <c r="CF86" i="18"/>
  <c r="CE86" i="18"/>
  <c r="CD86" i="18"/>
  <c r="CC86" i="18"/>
  <c r="CB86" i="18"/>
  <c r="CA86" i="18"/>
  <c r="BZ86" i="18"/>
  <c r="BY86" i="18"/>
  <c r="BX86" i="18"/>
  <c r="BW86" i="18"/>
  <c r="BV86" i="18"/>
  <c r="BU86" i="18"/>
  <c r="BT86" i="18"/>
  <c r="BS86" i="18"/>
  <c r="BR86" i="18"/>
  <c r="BQ86" i="18"/>
  <c r="BP86" i="18"/>
  <c r="BO86" i="18"/>
  <c r="BN86" i="18"/>
  <c r="BM86" i="18"/>
  <c r="BL86" i="18"/>
  <c r="BK86" i="18"/>
  <c r="BJ86" i="18"/>
  <c r="BI86" i="18"/>
  <c r="BH86" i="18"/>
  <c r="BG86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FU85" i="18"/>
  <c r="FU84" i="18"/>
  <c r="FU83" i="18"/>
  <c r="C81" i="18"/>
  <c r="C80" i="18"/>
  <c r="FU79" i="18"/>
  <c r="FT79" i="18"/>
  <c r="FS79" i="18"/>
  <c r="FR79" i="18"/>
  <c r="FQ79" i="18"/>
  <c r="FP79" i="18"/>
  <c r="FO79" i="18"/>
  <c r="FN79" i="18"/>
  <c r="FM79" i="18"/>
  <c r="FL79" i="18"/>
  <c r="FK79" i="18"/>
  <c r="FJ79" i="18"/>
  <c r="FI79" i="18"/>
  <c r="FH79" i="18"/>
  <c r="FG79" i="18"/>
  <c r="FF79" i="18"/>
  <c r="FE79" i="18"/>
  <c r="FD79" i="18"/>
  <c r="FC79" i="18"/>
  <c r="FB79" i="18"/>
  <c r="FA79" i="18"/>
  <c r="EZ79" i="18"/>
  <c r="EY79" i="18"/>
  <c r="EX79" i="18"/>
  <c r="EW79" i="18"/>
  <c r="EV79" i="18"/>
  <c r="EU79" i="18"/>
  <c r="ET79" i="18"/>
  <c r="ES79" i="18"/>
  <c r="ER79" i="18"/>
  <c r="EQ79" i="18"/>
  <c r="EP79" i="18"/>
  <c r="EO79" i="18"/>
  <c r="EN79" i="18"/>
  <c r="EM79" i="18"/>
  <c r="EL79" i="18"/>
  <c r="EK79" i="18"/>
  <c r="EJ79" i="18"/>
  <c r="EI79" i="18"/>
  <c r="EH79" i="18"/>
  <c r="EG79" i="18"/>
  <c r="EF79" i="18"/>
  <c r="EE79" i="18"/>
  <c r="ED79" i="18"/>
  <c r="EC79" i="18"/>
  <c r="EB79" i="18"/>
  <c r="EA79" i="18"/>
  <c r="DZ79" i="18"/>
  <c r="DY79" i="18"/>
  <c r="DX79" i="18"/>
  <c r="DW79" i="18"/>
  <c r="DV79" i="18"/>
  <c r="DU79" i="18"/>
  <c r="DT79" i="18"/>
  <c r="DS79" i="18"/>
  <c r="DR79" i="18"/>
  <c r="DQ79" i="18"/>
  <c r="DP79" i="18"/>
  <c r="DO79" i="18"/>
  <c r="DN79" i="18"/>
  <c r="DM79" i="18"/>
  <c r="DL79" i="18"/>
  <c r="DK79" i="18"/>
  <c r="DJ79" i="18"/>
  <c r="DI79" i="18"/>
  <c r="DH79" i="18"/>
  <c r="DG79" i="18"/>
  <c r="DF79" i="18"/>
  <c r="DE79" i="18"/>
  <c r="DD79" i="18"/>
  <c r="DC79" i="18"/>
  <c r="DB79" i="18"/>
  <c r="DA79" i="18"/>
  <c r="CZ79" i="18"/>
  <c r="CY79" i="18"/>
  <c r="CX79" i="18"/>
  <c r="CW79" i="18"/>
  <c r="CV79" i="18"/>
  <c r="CU79" i="18"/>
  <c r="CT79" i="18"/>
  <c r="CS79" i="18"/>
  <c r="CR79" i="18"/>
  <c r="CQ79" i="18"/>
  <c r="CP79" i="18"/>
  <c r="CO79" i="18"/>
  <c r="CN79" i="18"/>
  <c r="CM79" i="18"/>
  <c r="CL79" i="18"/>
  <c r="CK79" i="18"/>
  <c r="CJ79" i="18"/>
  <c r="CI79" i="18"/>
  <c r="CH79" i="18"/>
  <c r="CG79" i="18"/>
  <c r="CF79" i="18"/>
  <c r="CE79" i="18"/>
  <c r="CD79" i="18"/>
  <c r="CC79" i="18"/>
  <c r="CB79" i="18"/>
  <c r="CA79" i="18"/>
  <c r="BZ79" i="18"/>
  <c r="BY79" i="18"/>
  <c r="BX79" i="18"/>
  <c r="BW79" i="18"/>
  <c r="BV79" i="18"/>
  <c r="BU79" i="18"/>
  <c r="BT79" i="18"/>
  <c r="BS79" i="18"/>
  <c r="BR79" i="18"/>
  <c r="BQ79" i="18"/>
  <c r="BP79" i="18"/>
  <c r="BO79" i="18"/>
  <c r="BN79" i="18"/>
  <c r="BM79" i="18"/>
  <c r="BL79" i="18"/>
  <c r="BK79" i="18"/>
  <c r="BJ79" i="18"/>
  <c r="BI79" i="18"/>
  <c r="BH79" i="18"/>
  <c r="BG79" i="18"/>
  <c r="BF79" i="18"/>
  <c r="BE79" i="18"/>
  <c r="BD79" i="18"/>
  <c r="BC79" i="18"/>
  <c r="BB79" i="18"/>
  <c r="BA79" i="18"/>
  <c r="AZ79" i="18"/>
  <c r="AY79" i="18"/>
  <c r="AX79" i="18"/>
  <c r="AW79" i="18"/>
  <c r="AV79" i="18"/>
  <c r="AU79" i="18"/>
  <c r="AT79" i="18"/>
  <c r="AS79" i="18"/>
  <c r="AR79" i="18"/>
  <c r="AQ79" i="18"/>
  <c r="AP79" i="18"/>
  <c r="AO79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FU78" i="18"/>
  <c r="FU77" i="18"/>
  <c r="FU76" i="18"/>
  <c r="C74" i="18"/>
  <c r="C73" i="18"/>
  <c r="FU72" i="18"/>
  <c r="FT72" i="18"/>
  <c r="FS72" i="18"/>
  <c r="FR72" i="18"/>
  <c r="FQ72" i="18"/>
  <c r="FP72" i="18"/>
  <c r="FO72" i="18"/>
  <c r="FN72" i="18"/>
  <c r="FM72" i="18"/>
  <c r="FL72" i="18"/>
  <c r="FK72" i="18"/>
  <c r="FJ72" i="18"/>
  <c r="FI72" i="18"/>
  <c r="FH72" i="18"/>
  <c r="FG72" i="18"/>
  <c r="FF72" i="18"/>
  <c r="FE72" i="18"/>
  <c r="FD72" i="18"/>
  <c r="FC72" i="18"/>
  <c r="FB72" i="18"/>
  <c r="FA72" i="18"/>
  <c r="EZ72" i="18"/>
  <c r="EY72" i="18"/>
  <c r="EX72" i="18"/>
  <c r="EW72" i="18"/>
  <c r="EV72" i="18"/>
  <c r="EU72" i="18"/>
  <c r="ET72" i="18"/>
  <c r="ES72" i="18"/>
  <c r="ER72" i="18"/>
  <c r="EQ72" i="18"/>
  <c r="EP72" i="18"/>
  <c r="EO72" i="18"/>
  <c r="EN72" i="18"/>
  <c r="EM72" i="18"/>
  <c r="EL72" i="18"/>
  <c r="EK72" i="18"/>
  <c r="EJ72" i="18"/>
  <c r="EI72" i="18"/>
  <c r="EH72" i="18"/>
  <c r="EG72" i="18"/>
  <c r="EF72" i="18"/>
  <c r="EE72" i="18"/>
  <c r="ED72" i="18"/>
  <c r="EC72" i="18"/>
  <c r="EB72" i="18"/>
  <c r="EA72" i="18"/>
  <c r="DZ72" i="18"/>
  <c r="DY72" i="18"/>
  <c r="DX72" i="18"/>
  <c r="DW72" i="18"/>
  <c r="DV72" i="18"/>
  <c r="DU72" i="18"/>
  <c r="DT72" i="18"/>
  <c r="DS72" i="18"/>
  <c r="DR72" i="18"/>
  <c r="DQ72" i="18"/>
  <c r="DP72" i="18"/>
  <c r="DO72" i="18"/>
  <c r="DN72" i="18"/>
  <c r="DM72" i="18"/>
  <c r="DL72" i="18"/>
  <c r="DK72" i="18"/>
  <c r="DJ72" i="18"/>
  <c r="DI72" i="18"/>
  <c r="DH72" i="18"/>
  <c r="DG72" i="18"/>
  <c r="DF72" i="18"/>
  <c r="DE72" i="18"/>
  <c r="DD72" i="18"/>
  <c r="DC72" i="18"/>
  <c r="DB72" i="18"/>
  <c r="DA72" i="18"/>
  <c r="CZ72" i="18"/>
  <c r="CY72" i="18"/>
  <c r="CX72" i="18"/>
  <c r="CW72" i="18"/>
  <c r="CV72" i="18"/>
  <c r="CU72" i="18"/>
  <c r="CT72" i="18"/>
  <c r="CS72" i="18"/>
  <c r="CR72" i="18"/>
  <c r="CQ72" i="18"/>
  <c r="CP72" i="18"/>
  <c r="CO72" i="18"/>
  <c r="CN72" i="18"/>
  <c r="CM72" i="18"/>
  <c r="CL72" i="18"/>
  <c r="CK72" i="18"/>
  <c r="CJ72" i="18"/>
  <c r="CI72" i="18"/>
  <c r="CH72" i="18"/>
  <c r="CG72" i="18"/>
  <c r="CF72" i="18"/>
  <c r="CE72" i="18"/>
  <c r="CD72" i="18"/>
  <c r="CC72" i="18"/>
  <c r="CB72" i="18"/>
  <c r="CA72" i="18"/>
  <c r="BZ72" i="18"/>
  <c r="BY72" i="18"/>
  <c r="BX72" i="18"/>
  <c r="BW72" i="18"/>
  <c r="BV72" i="18"/>
  <c r="BU72" i="18"/>
  <c r="BT72" i="18"/>
  <c r="BS72" i="18"/>
  <c r="BR72" i="18"/>
  <c r="BQ72" i="18"/>
  <c r="BP72" i="18"/>
  <c r="BO72" i="18"/>
  <c r="BN72" i="18"/>
  <c r="BM72" i="18"/>
  <c r="BL72" i="18"/>
  <c r="BK72" i="18"/>
  <c r="BJ72" i="18"/>
  <c r="BI72" i="18"/>
  <c r="BH72" i="18"/>
  <c r="BG72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FU71" i="18"/>
  <c r="FU70" i="18"/>
  <c r="FU69" i="18"/>
  <c r="C67" i="18"/>
  <c r="C66" i="18"/>
  <c r="FU65" i="18"/>
  <c r="FT65" i="18"/>
  <c r="FS65" i="18"/>
  <c r="FR65" i="18"/>
  <c r="FQ65" i="18"/>
  <c r="FP65" i="18"/>
  <c r="FO65" i="18"/>
  <c r="FN65" i="18"/>
  <c r="FM65" i="18"/>
  <c r="FL65" i="18"/>
  <c r="FK65" i="18"/>
  <c r="FJ65" i="18"/>
  <c r="FI65" i="18"/>
  <c r="FH65" i="18"/>
  <c r="FG65" i="18"/>
  <c r="FF65" i="18"/>
  <c r="FE65" i="18"/>
  <c r="FD65" i="18"/>
  <c r="FC65" i="18"/>
  <c r="FB65" i="18"/>
  <c r="FA65" i="18"/>
  <c r="EZ65" i="18"/>
  <c r="EY65" i="18"/>
  <c r="EX65" i="18"/>
  <c r="EW65" i="18"/>
  <c r="EV65" i="18"/>
  <c r="EU65" i="18"/>
  <c r="ET65" i="18"/>
  <c r="ES65" i="18"/>
  <c r="ER65" i="18"/>
  <c r="EQ65" i="18"/>
  <c r="EP65" i="18"/>
  <c r="EO65" i="18"/>
  <c r="EN65" i="18"/>
  <c r="EM65" i="18"/>
  <c r="EL65" i="18"/>
  <c r="EK65" i="18"/>
  <c r="EJ65" i="18"/>
  <c r="EI65" i="18"/>
  <c r="EH65" i="18"/>
  <c r="EG65" i="18"/>
  <c r="EF65" i="18"/>
  <c r="EE65" i="18"/>
  <c r="ED65" i="18"/>
  <c r="EC65" i="18"/>
  <c r="EB65" i="18"/>
  <c r="EA65" i="18"/>
  <c r="DZ65" i="18"/>
  <c r="DY65" i="18"/>
  <c r="DX65" i="18"/>
  <c r="DW65" i="18"/>
  <c r="DV65" i="18"/>
  <c r="DU65" i="18"/>
  <c r="DT65" i="18"/>
  <c r="DS65" i="18"/>
  <c r="DR65" i="18"/>
  <c r="DQ65" i="18"/>
  <c r="DP65" i="18"/>
  <c r="DO65" i="18"/>
  <c r="DN65" i="18"/>
  <c r="DM65" i="18"/>
  <c r="DL65" i="18"/>
  <c r="DK65" i="18"/>
  <c r="DJ65" i="18"/>
  <c r="DI65" i="18"/>
  <c r="DH65" i="18"/>
  <c r="DG65" i="18"/>
  <c r="DF65" i="18"/>
  <c r="DE65" i="18"/>
  <c r="DD65" i="18"/>
  <c r="DC65" i="18"/>
  <c r="DB65" i="18"/>
  <c r="DA65" i="18"/>
  <c r="CZ65" i="18"/>
  <c r="CY65" i="18"/>
  <c r="CX65" i="18"/>
  <c r="CW65" i="18"/>
  <c r="CV65" i="18"/>
  <c r="CU65" i="18"/>
  <c r="CT65" i="18"/>
  <c r="CS65" i="18"/>
  <c r="CR65" i="18"/>
  <c r="CQ65" i="18"/>
  <c r="CP65" i="18"/>
  <c r="CO65" i="18"/>
  <c r="CN65" i="18"/>
  <c r="CM65" i="18"/>
  <c r="CL65" i="18"/>
  <c r="CK65" i="18"/>
  <c r="CJ65" i="18"/>
  <c r="CI65" i="18"/>
  <c r="CH65" i="18"/>
  <c r="CG65" i="18"/>
  <c r="CF65" i="18"/>
  <c r="CE65" i="18"/>
  <c r="CD65" i="18"/>
  <c r="CC65" i="18"/>
  <c r="CB65" i="18"/>
  <c r="CA65" i="18"/>
  <c r="BZ65" i="18"/>
  <c r="BY65" i="18"/>
  <c r="BX65" i="18"/>
  <c r="BW65" i="18"/>
  <c r="BV65" i="18"/>
  <c r="BU65" i="18"/>
  <c r="BT65" i="18"/>
  <c r="BS65" i="18"/>
  <c r="BR65" i="18"/>
  <c r="BQ65" i="18"/>
  <c r="BP65" i="18"/>
  <c r="BO65" i="18"/>
  <c r="BN65" i="18"/>
  <c r="BM65" i="18"/>
  <c r="BL65" i="18"/>
  <c r="BK65" i="18"/>
  <c r="BJ65" i="18"/>
  <c r="BI65" i="18"/>
  <c r="BH65" i="18"/>
  <c r="BG65" i="18"/>
  <c r="BF65" i="18"/>
  <c r="BE65" i="18"/>
  <c r="BD65" i="18"/>
  <c r="BC65" i="18"/>
  <c r="BB65" i="18"/>
  <c r="BA65" i="18"/>
  <c r="AZ65" i="18"/>
  <c r="AY65" i="18"/>
  <c r="AX65" i="18"/>
  <c r="AW65" i="18"/>
  <c r="AV65" i="18"/>
  <c r="AU65" i="18"/>
  <c r="AT65" i="18"/>
  <c r="AS65" i="18"/>
  <c r="AR65" i="18"/>
  <c r="AQ65" i="18"/>
  <c r="AP65" i="18"/>
  <c r="AO65" i="18"/>
  <c r="AN65" i="18"/>
  <c r="AM65" i="18"/>
  <c r="AL65" i="18"/>
  <c r="AK65" i="18"/>
  <c r="AJ65" i="18"/>
  <c r="AI65" i="18"/>
  <c r="AH65" i="18"/>
  <c r="AG65" i="18"/>
  <c r="AF65" i="18"/>
  <c r="AE65" i="18"/>
  <c r="AD65" i="18"/>
  <c r="AC65" i="18"/>
  <c r="AB65" i="18"/>
  <c r="AA65" i="18"/>
  <c r="Z65" i="18"/>
  <c r="Y65" i="18"/>
  <c r="X65" i="18"/>
  <c r="W65" i="18"/>
  <c r="V65" i="18"/>
  <c r="U65" i="18"/>
  <c r="T65" i="18"/>
  <c r="S65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D65" i="18"/>
  <c r="FU64" i="18"/>
  <c r="FU63" i="18"/>
  <c r="FU62" i="18"/>
  <c r="C60" i="18"/>
  <c r="C59" i="18"/>
  <c r="FU58" i="18"/>
  <c r="FT58" i="18"/>
  <c r="FS58" i="18"/>
  <c r="FR58" i="18"/>
  <c r="FQ58" i="18"/>
  <c r="FP58" i="18"/>
  <c r="FO58" i="18"/>
  <c r="FN58" i="18"/>
  <c r="FM58" i="18"/>
  <c r="FL58" i="18"/>
  <c r="FK58" i="18"/>
  <c r="FJ58" i="18"/>
  <c r="FI58" i="18"/>
  <c r="FH58" i="18"/>
  <c r="FG58" i="18"/>
  <c r="FF58" i="18"/>
  <c r="FE58" i="18"/>
  <c r="FD58" i="18"/>
  <c r="FC58" i="18"/>
  <c r="FB58" i="18"/>
  <c r="FA58" i="18"/>
  <c r="EZ58" i="18"/>
  <c r="EY58" i="18"/>
  <c r="EX58" i="18"/>
  <c r="EW58" i="18"/>
  <c r="EV58" i="18"/>
  <c r="EU58" i="18"/>
  <c r="ET58" i="18"/>
  <c r="ES58" i="18"/>
  <c r="ER58" i="18"/>
  <c r="EQ58" i="18"/>
  <c r="EP58" i="18"/>
  <c r="EO58" i="18"/>
  <c r="EN58" i="18"/>
  <c r="EM58" i="18"/>
  <c r="EL58" i="18"/>
  <c r="EK58" i="18"/>
  <c r="EJ58" i="18"/>
  <c r="EI58" i="18"/>
  <c r="EH58" i="18"/>
  <c r="EG58" i="18"/>
  <c r="EF58" i="18"/>
  <c r="EE58" i="18"/>
  <c r="ED58" i="18"/>
  <c r="EC58" i="18"/>
  <c r="EB58" i="18"/>
  <c r="EA58" i="18"/>
  <c r="DZ58" i="18"/>
  <c r="DY58" i="18"/>
  <c r="DX58" i="18"/>
  <c r="DW58" i="18"/>
  <c r="DV58" i="18"/>
  <c r="DU58" i="18"/>
  <c r="DT58" i="18"/>
  <c r="DS58" i="18"/>
  <c r="DR58" i="18"/>
  <c r="DQ58" i="18"/>
  <c r="DP58" i="18"/>
  <c r="DO58" i="18"/>
  <c r="DN58" i="18"/>
  <c r="DM58" i="18"/>
  <c r="DL58" i="18"/>
  <c r="DK58" i="18"/>
  <c r="DJ58" i="18"/>
  <c r="DI58" i="18"/>
  <c r="DH58" i="18"/>
  <c r="DG58" i="18"/>
  <c r="DF58" i="18"/>
  <c r="DE58" i="18"/>
  <c r="DD58" i="18"/>
  <c r="DC58" i="18"/>
  <c r="DB58" i="18"/>
  <c r="DA58" i="18"/>
  <c r="CZ58" i="18"/>
  <c r="CY58" i="18"/>
  <c r="CX58" i="18"/>
  <c r="CW58" i="18"/>
  <c r="CV58" i="18"/>
  <c r="CU58" i="18"/>
  <c r="CT58" i="18"/>
  <c r="CS58" i="18"/>
  <c r="CR58" i="18"/>
  <c r="CQ58" i="18"/>
  <c r="CP58" i="18"/>
  <c r="CO58" i="18"/>
  <c r="CN58" i="18"/>
  <c r="CM58" i="18"/>
  <c r="CL58" i="18"/>
  <c r="CK58" i="18"/>
  <c r="CJ58" i="18"/>
  <c r="CI58" i="18"/>
  <c r="CH58" i="18"/>
  <c r="CG58" i="18"/>
  <c r="CF58" i="18"/>
  <c r="CE58" i="18"/>
  <c r="CD58" i="18"/>
  <c r="CC58" i="18"/>
  <c r="CB58" i="18"/>
  <c r="CA58" i="18"/>
  <c r="BZ58" i="18"/>
  <c r="BY58" i="18"/>
  <c r="BX58" i="18"/>
  <c r="BW58" i="18"/>
  <c r="BV58" i="18"/>
  <c r="BU58" i="18"/>
  <c r="BT58" i="18"/>
  <c r="BS58" i="18"/>
  <c r="BR58" i="18"/>
  <c r="BQ58" i="18"/>
  <c r="BP58" i="18"/>
  <c r="BO58" i="18"/>
  <c r="BN58" i="18"/>
  <c r="BM58" i="18"/>
  <c r="BL58" i="18"/>
  <c r="BK58" i="18"/>
  <c r="BJ58" i="18"/>
  <c r="BI58" i="18"/>
  <c r="BH58" i="18"/>
  <c r="BG58" i="18"/>
  <c r="BF58" i="18"/>
  <c r="BE58" i="18"/>
  <c r="BD58" i="18"/>
  <c r="BC58" i="18"/>
  <c r="BB58" i="18"/>
  <c r="BA58" i="18"/>
  <c r="AZ58" i="18"/>
  <c r="AY58" i="18"/>
  <c r="AX58" i="18"/>
  <c r="AW58" i="18"/>
  <c r="AV58" i="18"/>
  <c r="AU58" i="18"/>
  <c r="AT58" i="18"/>
  <c r="AS58" i="18"/>
  <c r="AR58" i="18"/>
  <c r="AQ58" i="18"/>
  <c r="AP58" i="18"/>
  <c r="AO58" i="18"/>
  <c r="AN58" i="18"/>
  <c r="AM58" i="18"/>
  <c r="AL58" i="18"/>
  <c r="AK58" i="18"/>
  <c r="AJ58" i="18"/>
  <c r="AI58" i="18"/>
  <c r="AH58" i="18"/>
  <c r="AG58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FU57" i="18"/>
  <c r="FU56" i="18"/>
  <c r="FU55" i="18"/>
  <c r="C53" i="18"/>
  <c r="C52" i="18"/>
  <c r="FU51" i="18"/>
  <c r="FT51" i="18"/>
  <c r="FS51" i="18"/>
  <c r="FR51" i="18"/>
  <c r="FQ51" i="18"/>
  <c r="FP51" i="18"/>
  <c r="FO51" i="18"/>
  <c r="FN51" i="18"/>
  <c r="FM51" i="18"/>
  <c r="FL51" i="18"/>
  <c r="FK51" i="18"/>
  <c r="FJ51" i="18"/>
  <c r="FI51" i="18"/>
  <c r="FH51" i="18"/>
  <c r="FG51" i="18"/>
  <c r="FF51" i="18"/>
  <c r="FE51" i="18"/>
  <c r="FD51" i="18"/>
  <c r="FC51" i="18"/>
  <c r="FB51" i="18"/>
  <c r="FA51" i="18"/>
  <c r="EZ51" i="18"/>
  <c r="EY51" i="18"/>
  <c r="EX51" i="18"/>
  <c r="EW51" i="18"/>
  <c r="EV51" i="18"/>
  <c r="EU51" i="18"/>
  <c r="ET51" i="18"/>
  <c r="ES51" i="18"/>
  <c r="ER51" i="18"/>
  <c r="EQ51" i="18"/>
  <c r="EP51" i="18"/>
  <c r="EO51" i="18"/>
  <c r="EN51" i="18"/>
  <c r="EM51" i="18"/>
  <c r="EL51" i="18"/>
  <c r="EK51" i="18"/>
  <c r="EJ51" i="18"/>
  <c r="EI51" i="18"/>
  <c r="EH51" i="18"/>
  <c r="EG51" i="18"/>
  <c r="EF51" i="18"/>
  <c r="EE51" i="18"/>
  <c r="ED51" i="18"/>
  <c r="EC51" i="18"/>
  <c r="EB51" i="18"/>
  <c r="EA51" i="18"/>
  <c r="DZ51" i="18"/>
  <c r="DY51" i="18"/>
  <c r="DX51" i="18"/>
  <c r="DW51" i="18"/>
  <c r="DV51" i="18"/>
  <c r="DU51" i="18"/>
  <c r="DT51" i="18"/>
  <c r="DS51" i="18"/>
  <c r="DR51" i="18"/>
  <c r="DQ51" i="18"/>
  <c r="DP51" i="18"/>
  <c r="DO51" i="18"/>
  <c r="DN51" i="18"/>
  <c r="DM51" i="18"/>
  <c r="DL51" i="18"/>
  <c r="DK51" i="18"/>
  <c r="DJ51" i="18"/>
  <c r="DI51" i="18"/>
  <c r="DH51" i="18"/>
  <c r="DG51" i="18"/>
  <c r="DF51" i="18"/>
  <c r="DE51" i="18"/>
  <c r="DD51" i="18"/>
  <c r="DC51" i="18"/>
  <c r="DB51" i="18"/>
  <c r="DA51" i="18"/>
  <c r="CZ51" i="18"/>
  <c r="CY51" i="18"/>
  <c r="CX51" i="18"/>
  <c r="CW51" i="18"/>
  <c r="CV51" i="18"/>
  <c r="CU51" i="18"/>
  <c r="CT51" i="18"/>
  <c r="CS51" i="18"/>
  <c r="CR51" i="18"/>
  <c r="CQ51" i="18"/>
  <c r="CP51" i="18"/>
  <c r="CO51" i="18"/>
  <c r="CN51" i="18"/>
  <c r="CM51" i="18"/>
  <c r="CL51" i="18"/>
  <c r="CK51" i="18"/>
  <c r="CJ51" i="18"/>
  <c r="CI51" i="18"/>
  <c r="CH51" i="18"/>
  <c r="CG51" i="18"/>
  <c r="CF51" i="18"/>
  <c r="CE51" i="18"/>
  <c r="CD51" i="18"/>
  <c r="CC51" i="18"/>
  <c r="CB51" i="18"/>
  <c r="CA51" i="18"/>
  <c r="BZ51" i="18"/>
  <c r="BY51" i="18"/>
  <c r="BX51" i="18"/>
  <c r="BW51" i="18"/>
  <c r="BV51" i="18"/>
  <c r="BU51" i="18"/>
  <c r="BT51" i="18"/>
  <c r="BS51" i="18"/>
  <c r="BR51" i="18"/>
  <c r="BQ51" i="18"/>
  <c r="BP51" i="18"/>
  <c r="BO51" i="18"/>
  <c r="BN51" i="18"/>
  <c r="BM51" i="18"/>
  <c r="BL51" i="18"/>
  <c r="BK51" i="18"/>
  <c r="BJ51" i="18"/>
  <c r="BI51" i="18"/>
  <c r="BH51" i="18"/>
  <c r="BG51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FU50" i="18"/>
  <c r="FU49" i="18"/>
  <c r="FU48" i="18"/>
  <c r="C46" i="18"/>
  <c r="C45" i="18"/>
  <c r="FU44" i="18"/>
  <c r="FT44" i="18"/>
  <c r="FS44" i="18"/>
  <c r="FR44" i="18"/>
  <c r="FQ44" i="18"/>
  <c r="FP44" i="18"/>
  <c r="FO44" i="18"/>
  <c r="FN44" i="18"/>
  <c r="FM44" i="18"/>
  <c r="FL44" i="18"/>
  <c r="FK44" i="18"/>
  <c r="FJ44" i="18"/>
  <c r="FI44" i="18"/>
  <c r="FH44" i="18"/>
  <c r="FG44" i="18"/>
  <c r="FF44" i="18"/>
  <c r="FE44" i="18"/>
  <c r="FD44" i="18"/>
  <c r="FC44" i="18"/>
  <c r="FB44" i="18"/>
  <c r="FA44" i="18"/>
  <c r="EZ44" i="18"/>
  <c r="EY44" i="18"/>
  <c r="EX44" i="18"/>
  <c r="EW44" i="18"/>
  <c r="EV44" i="18"/>
  <c r="EU44" i="18"/>
  <c r="ET44" i="18"/>
  <c r="ES44" i="18"/>
  <c r="ER44" i="18"/>
  <c r="EQ44" i="18"/>
  <c r="EP44" i="18"/>
  <c r="EO44" i="18"/>
  <c r="EN44" i="18"/>
  <c r="EM44" i="18"/>
  <c r="EL44" i="18"/>
  <c r="EK44" i="18"/>
  <c r="EJ44" i="18"/>
  <c r="EI44" i="18"/>
  <c r="EH44" i="18"/>
  <c r="EG44" i="18"/>
  <c r="EF44" i="18"/>
  <c r="EE44" i="18"/>
  <c r="ED44" i="18"/>
  <c r="EC44" i="18"/>
  <c r="EB44" i="18"/>
  <c r="EA44" i="18"/>
  <c r="DZ44" i="18"/>
  <c r="DY44" i="18"/>
  <c r="DX44" i="18"/>
  <c r="DW44" i="18"/>
  <c r="DV44" i="18"/>
  <c r="DU44" i="18"/>
  <c r="DT44" i="18"/>
  <c r="DS44" i="18"/>
  <c r="DR44" i="18"/>
  <c r="DQ44" i="18"/>
  <c r="DP44" i="18"/>
  <c r="DO44" i="18"/>
  <c r="DN44" i="18"/>
  <c r="DM44" i="18"/>
  <c r="DL44" i="18"/>
  <c r="DK44" i="18"/>
  <c r="DJ44" i="18"/>
  <c r="DI44" i="18"/>
  <c r="DH44" i="18"/>
  <c r="DG44" i="18"/>
  <c r="DF44" i="18"/>
  <c r="DE44" i="18"/>
  <c r="DD44" i="18"/>
  <c r="DC44" i="18"/>
  <c r="DB44" i="18"/>
  <c r="DA44" i="18"/>
  <c r="CZ44" i="18"/>
  <c r="CY44" i="18"/>
  <c r="CX44" i="18"/>
  <c r="CW44" i="18"/>
  <c r="CV44" i="18"/>
  <c r="CU44" i="18"/>
  <c r="CT44" i="18"/>
  <c r="CS44" i="18"/>
  <c r="CR44" i="18"/>
  <c r="CQ44" i="18"/>
  <c r="CP44" i="18"/>
  <c r="CO44" i="18"/>
  <c r="CN44" i="18"/>
  <c r="CM44" i="18"/>
  <c r="CL44" i="18"/>
  <c r="CK44" i="18"/>
  <c r="CJ44" i="18"/>
  <c r="CI44" i="18"/>
  <c r="CH44" i="18"/>
  <c r="CG44" i="18"/>
  <c r="CF44" i="18"/>
  <c r="CE44" i="18"/>
  <c r="CD44" i="18"/>
  <c r="CC44" i="18"/>
  <c r="CB44" i="18"/>
  <c r="CA44" i="18"/>
  <c r="BZ44" i="18"/>
  <c r="BY44" i="18"/>
  <c r="BX44" i="18"/>
  <c r="BW44" i="18"/>
  <c r="BV44" i="18"/>
  <c r="BU44" i="18"/>
  <c r="BT44" i="18"/>
  <c r="BS44" i="18"/>
  <c r="BR44" i="18"/>
  <c r="BQ44" i="18"/>
  <c r="BP44" i="18"/>
  <c r="BO44" i="18"/>
  <c r="BN44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FU43" i="18"/>
  <c r="FU42" i="18"/>
  <c r="FU41" i="18"/>
  <c r="C39" i="18"/>
  <c r="C38" i="18"/>
  <c r="FU37" i="18"/>
  <c r="FT37" i="18"/>
  <c r="FS37" i="18"/>
  <c r="FR37" i="18"/>
  <c r="FQ37" i="18"/>
  <c r="FP37" i="18"/>
  <c r="FO37" i="18"/>
  <c r="FN37" i="18"/>
  <c r="FM37" i="18"/>
  <c r="FL37" i="18"/>
  <c r="FK37" i="18"/>
  <c r="FJ37" i="18"/>
  <c r="FI37" i="18"/>
  <c r="FH37" i="18"/>
  <c r="FG37" i="18"/>
  <c r="FF37" i="18"/>
  <c r="FE37" i="18"/>
  <c r="FD37" i="18"/>
  <c r="FC37" i="18"/>
  <c r="FB37" i="18"/>
  <c r="FA37" i="18"/>
  <c r="EZ37" i="18"/>
  <c r="EY37" i="18"/>
  <c r="EX37" i="18"/>
  <c r="EW37" i="18"/>
  <c r="EV37" i="18"/>
  <c r="EU37" i="18"/>
  <c r="ET37" i="18"/>
  <c r="ES37" i="18"/>
  <c r="ER37" i="18"/>
  <c r="EQ37" i="18"/>
  <c r="EP37" i="18"/>
  <c r="EO37" i="18"/>
  <c r="EN37" i="18"/>
  <c r="EM37" i="18"/>
  <c r="EL37" i="18"/>
  <c r="EK37" i="18"/>
  <c r="EJ37" i="18"/>
  <c r="EI37" i="18"/>
  <c r="EH37" i="18"/>
  <c r="EG37" i="18"/>
  <c r="EF37" i="18"/>
  <c r="EE37" i="18"/>
  <c r="ED37" i="18"/>
  <c r="EC37" i="18"/>
  <c r="EB37" i="18"/>
  <c r="EA37" i="18"/>
  <c r="DZ37" i="18"/>
  <c r="DY37" i="18"/>
  <c r="DX37" i="18"/>
  <c r="DW37" i="18"/>
  <c r="DV37" i="18"/>
  <c r="DU37" i="18"/>
  <c r="DT37" i="18"/>
  <c r="DS37" i="18"/>
  <c r="DR37" i="18"/>
  <c r="DQ37" i="18"/>
  <c r="DP37" i="18"/>
  <c r="DO37" i="18"/>
  <c r="DN37" i="18"/>
  <c r="DM37" i="18"/>
  <c r="DL37" i="18"/>
  <c r="DK37" i="18"/>
  <c r="DJ37" i="18"/>
  <c r="DI37" i="18"/>
  <c r="DH37" i="18"/>
  <c r="DG37" i="18"/>
  <c r="DF37" i="18"/>
  <c r="DE37" i="18"/>
  <c r="DD37" i="18"/>
  <c r="DC37" i="18"/>
  <c r="DB37" i="18"/>
  <c r="DA37" i="18"/>
  <c r="CZ37" i="18"/>
  <c r="CY37" i="18"/>
  <c r="CX37" i="18"/>
  <c r="CW37" i="18"/>
  <c r="CV37" i="18"/>
  <c r="CU37" i="18"/>
  <c r="CT37" i="18"/>
  <c r="CS37" i="18"/>
  <c r="CR37" i="18"/>
  <c r="CQ37" i="18"/>
  <c r="CP37" i="18"/>
  <c r="CO37" i="18"/>
  <c r="CN37" i="18"/>
  <c r="CM37" i="18"/>
  <c r="CL37" i="18"/>
  <c r="CK37" i="18"/>
  <c r="CJ37" i="18"/>
  <c r="CI37" i="18"/>
  <c r="CH37" i="18"/>
  <c r="CG37" i="18"/>
  <c r="CF37" i="18"/>
  <c r="CE37" i="18"/>
  <c r="CD37" i="18"/>
  <c r="CC37" i="18"/>
  <c r="CB37" i="18"/>
  <c r="CA37" i="18"/>
  <c r="BZ37" i="18"/>
  <c r="BY37" i="18"/>
  <c r="BX37" i="18"/>
  <c r="BW37" i="18"/>
  <c r="BV37" i="18"/>
  <c r="BU37" i="18"/>
  <c r="BT37" i="18"/>
  <c r="BS37" i="18"/>
  <c r="BR37" i="18"/>
  <c r="BQ37" i="18"/>
  <c r="BP37" i="18"/>
  <c r="BO37" i="18"/>
  <c r="BN37" i="18"/>
  <c r="BM37" i="18"/>
  <c r="BL37" i="18"/>
  <c r="BK37" i="18"/>
  <c r="BJ37" i="18"/>
  <c r="BI37" i="18"/>
  <c r="BH37" i="18"/>
  <c r="BG37" i="18"/>
  <c r="BF37" i="18"/>
  <c r="BE37" i="18"/>
  <c r="BD37" i="18"/>
  <c r="BC37" i="18"/>
  <c r="BB37" i="18"/>
  <c r="BA37" i="18"/>
  <c r="AZ37" i="18"/>
  <c r="AY37" i="18"/>
  <c r="AX37" i="18"/>
  <c r="AW37" i="18"/>
  <c r="AV37" i="18"/>
  <c r="AU37" i="18"/>
  <c r="AT37" i="18"/>
  <c r="AS37" i="18"/>
  <c r="AR37" i="18"/>
  <c r="AQ37" i="18"/>
  <c r="AP37" i="18"/>
  <c r="AO37" i="18"/>
  <c r="AN37" i="18"/>
  <c r="AM37" i="18"/>
  <c r="AL37" i="18"/>
  <c r="AK37" i="18"/>
  <c r="AJ37" i="18"/>
  <c r="AI37" i="18"/>
  <c r="AH37" i="18"/>
  <c r="AG37" i="18"/>
  <c r="AF37" i="18"/>
  <c r="AE37" i="18"/>
  <c r="AD37" i="18"/>
  <c r="AC37" i="18"/>
  <c r="AB37" i="18"/>
  <c r="AA37" i="18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FU36" i="18"/>
  <c r="FU35" i="18"/>
  <c r="FU34" i="18"/>
  <c r="C32" i="18"/>
  <c r="C31" i="18"/>
  <c r="FU30" i="18"/>
  <c r="FT30" i="18"/>
  <c r="FS30" i="18"/>
  <c r="FR30" i="18"/>
  <c r="FQ30" i="18"/>
  <c r="FP30" i="18"/>
  <c r="FO30" i="18"/>
  <c r="FN30" i="18"/>
  <c r="FM30" i="18"/>
  <c r="FL30" i="18"/>
  <c r="FK30" i="18"/>
  <c r="FJ30" i="18"/>
  <c r="FI30" i="18"/>
  <c r="FH30" i="18"/>
  <c r="FG30" i="18"/>
  <c r="FF30" i="18"/>
  <c r="FE30" i="18"/>
  <c r="FD30" i="18"/>
  <c r="FC30" i="18"/>
  <c r="FB30" i="18"/>
  <c r="FA30" i="18"/>
  <c r="EZ30" i="18"/>
  <c r="EY30" i="18"/>
  <c r="EX30" i="18"/>
  <c r="EW30" i="18"/>
  <c r="EV30" i="18"/>
  <c r="EU30" i="18"/>
  <c r="ET30" i="18"/>
  <c r="ES30" i="18"/>
  <c r="ER30" i="18"/>
  <c r="EQ30" i="18"/>
  <c r="EP30" i="18"/>
  <c r="EO30" i="18"/>
  <c r="EN30" i="18"/>
  <c r="EM30" i="18"/>
  <c r="EL30" i="18"/>
  <c r="EK30" i="18"/>
  <c r="EJ30" i="18"/>
  <c r="EI30" i="18"/>
  <c r="EH30" i="18"/>
  <c r="EG30" i="18"/>
  <c r="EF30" i="18"/>
  <c r="EE30" i="18"/>
  <c r="ED30" i="18"/>
  <c r="EC30" i="18"/>
  <c r="EB30" i="18"/>
  <c r="EA30" i="18"/>
  <c r="DZ30" i="18"/>
  <c r="DY30" i="18"/>
  <c r="DX30" i="18"/>
  <c r="DW30" i="18"/>
  <c r="DV30" i="18"/>
  <c r="DU30" i="18"/>
  <c r="DT30" i="18"/>
  <c r="DS30" i="18"/>
  <c r="DR30" i="18"/>
  <c r="DQ30" i="18"/>
  <c r="DP30" i="18"/>
  <c r="DO30" i="18"/>
  <c r="DN30" i="18"/>
  <c r="DM30" i="18"/>
  <c r="DL30" i="18"/>
  <c r="DK30" i="18"/>
  <c r="DJ30" i="18"/>
  <c r="DI30" i="18"/>
  <c r="DH30" i="18"/>
  <c r="DG30" i="18"/>
  <c r="DF30" i="18"/>
  <c r="DE30" i="18"/>
  <c r="DD30" i="18"/>
  <c r="DC30" i="18"/>
  <c r="DB30" i="18"/>
  <c r="DA30" i="18"/>
  <c r="CZ30" i="18"/>
  <c r="CY30" i="18"/>
  <c r="CX30" i="18"/>
  <c r="CW30" i="18"/>
  <c r="CV30" i="18"/>
  <c r="CU30" i="18"/>
  <c r="CT30" i="18"/>
  <c r="CS30" i="18"/>
  <c r="CR30" i="18"/>
  <c r="CQ30" i="18"/>
  <c r="CP30" i="18"/>
  <c r="CO30" i="18"/>
  <c r="CN30" i="18"/>
  <c r="CM30" i="18"/>
  <c r="CL30" i="18"/>
  <c r="CK30" i="18"/>
  <c r="CJ30" i="18"/>
  <c r="CI30" i="18"/>
  <c r="CH30" i="18"/>
  <c r="CG30" i="18"/>
  <c r="CF30" i="18"/>
  <c r="CE30" i="18"/>
  <c r="CD30" i="18"/>
  <c r="CC30" i="18"/>
  <c r="CB30" i="18"/>
  <c r="CA30" i="18"/>
  <c r="BZ30" i="18"/>
  <c r="BY30" i="18"/>
  <c r="BX30" i="18"/>
  <c r="BW30" i="18"/>
  <c r="BV30" i="18"/>
  <c r="BU30" i="18"/>
  <c r="BT30" i="18"/>
  <c r="BS30" i="18"/>
  <c r="BR30" i="18"/>
  <c r="BQ30" i="18"/>
  <c r="BP30" i="18"/>
  <c r="BO30" i="18"/>
  <c r="BN30" i="18"/>
  <c r="BM30" i="18"/>
  <c r="BL30" i="18"/>
  <c r="BK30" i="18"/>
  <c r="BJ30" i="18"/>
  <c r="BI30" i="18"/>
  <c r="BH30" i="18"/>
  <c r="BG30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FU29" i="18"/>
  <c r="FU28" i="18"/>
  <c r="FU27" i="18"/>
  <c r="C25" i="18"/>
  <c r="C24" i="18"/>
  <c r="FU23" i="18"/>
  <c r="FT23" i="18"/>
  <c r="FS23" i="18"/>
  <c r="FR23" i="18"/>
  <c r="FQ23" i="18"/>
  <c r="FP23" i="18"/>
  <c r="FO23" i="18"/>
  <c r="FN23" i="18"/>
  <c r="FM23" i="18"/>
  <c r="FL23" i="18"/>
  <c r="FK23" i="18"/>
  <c r="FJ23" i="18"/>
  <c r="FI23" i="18"/>
  <c r="FH23" i="18"/>
  <c r="FG23" i="18"/>
  <c r="FF23" i="18"/>
  <c r="FE23" i="18"/>
  <c r="FD23" i="18"/>
  <c r="FC23" i="18"/>
  <c r="FB23" i="18"/>
  <c r="FA23" i="18"/>
  <c r="EZ23" i="18"/>
  <c r="EY23" i="18"/>
  <c r="EX23" i="18"/>
  <c r="EW23" i="18"/>
  <c r="EV23" i="18"/>
  <c r="EU23" i="18"/>
  <c r="ET23" i="18"/>
  <c r="ES23" i="18"/>
  <c r="ER23" i="18"/>
  <c r="EQ23" i="18"/>
  <c r="EP23" i="18"/>
  <c r="EO23" i="18"/>
  <c r="EN23" i="18"/>
  <c r="EM23" i="18"/>
  <c r="EL23" i="18"/>
  <c r="EK23" i="18"/>
  <c r="EJ23" i="18"/>
  <c r="EI23" i="18"/>
  <c r="EH23" i="18"/>
  <c r="EG23" i="18"/>
  <c r="EF23" i="18"/>
  <c r="EE23" i="18"/>
  <c r="ED23" i="18"/>
  <c r="EC23" i="18"/>
  <c r="EB23" i="18"/>
  <c r="EA23" i="18"/>
  <c r="DZ23" i="18"/>
  <c r="DY23" i="18"/>
  <c r="DX23" i="18"/>
  <c r="DW23" i="18"/>
  <c r="DV23" i="18"/>
  <c r="DU23" i="18"/>
  <c r="DT23" i="18"/>
  <c r="DS23" i="18"/>
  <c r="DR23" i="18"/>
  <c r="DQ23" i="18"/>
  <c r="DP23" i="18"/>
  <c r="DO23" i="18"/>
  <c r="DN23" i="18"/>
  <c r="DM23" i="18"/>
  <c r="DL23" i="18"/>
  <c r="DK23" i="18"/>
  <c r="DJ23" i="18"/>
  <c r="DI23" i="18"/>
  <c r="DH23" i="18"/>
  <c r="DG23" i="18"/>
  <c r="DF23" i="18"/>
  <c r="DE23" i="18"/>
  <c r="DD23" i="18"/>
  <c r="DC23" i="18"/>
  <c r="DB23" i="18"/>
  <c r="DA23" i="18"/>
  <c r="CZ23" i="18"/>
  <c r="CY23" i="18"/>
  <c r="CX23" i="18"/>
  <c r="CW23" i="18"/>
  <c r="CV23" i="18"/>
  <c r="CU23" i="18"/>
  <c r="CT23" i="18"/>
  <c r="CS23" i="18"/>
  <c r="CR23" i="18"/>
  <c r="CQ23" i="18"/>
  <c r="CP23" i="18"/>
  <c r="CO23" i="18"/>
  <c r="CN23" i="18"/>
  <c r="CM23" i="18"/>
  <c r="CL23" i="18"/>
  <c r="CK23" i="18"/>
  <c r="CJ23" i="18"/>
  <c r="CI23" i="18"/>
  <c r="CH23" i="18"/>
  <c r="CG23" i="18"/>
  <c r="CF23" i="18"/>
  <c r="CE23" i="18"/>
  <c r="CD23" i="18"/>
  <c r="CC23" i="18"/>
  <c r="CB23" i="18"/>
  <c r="CA23" i="18"/>
  <c r="BZ23" i="18"/>
  <c r="BY23" i="18"/>
  <c r="BX23" i="18"/>
  <c r="BW23" i="18"/>
  <c r="BV23" i="18"/>
  <c r="BU23" i="18"/>
  <c r="BT23" i="18"/>
  <c r="BS23" i="18"/>
  <c r="BR23" i="18"/>
  <c r="BQ23" i="18"/>
  <c r="BP23" i="18"/>
  <c r="BO23" i="18"/>
  <c r="BN23" i="18"/>
  <c r="BM23" i="18"/>
  <c r="BL23" i="18"/>
  <c r="BK23" i="18"/>
  <c r="BJ23" i="18"/>
  <c r="BI23" i="18"/>
  <c r="BH23" i="18"/>
  <c r="BG23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FU22" i="18"/>
  <c r="FU21" i="18"/>
  <c r="FU20" i="18"/>
  <c r="C18" i="18"/>
  <c r="FU16" i="18"/>
  <c r="FT16" i="18"/>
  <c r="FS16" i="18"/>
  <c r="FR16" i="18"/>
  <c r="FQ16" i="18"/>
  <c r="FP16" i="18"/>
  <c r="FO16" i="18"/>
  <c r="FN16" i="18"/>
  <c r="FM16" i="18"/>
  <c r="FL16" i="18"/>
  <c r="FK16" i="18"/>
  <c r="FJ16" i="18"/>
  <c r="FI16" i="18"/>
  <c r="FH16" i="18"/>
  <c r="FG16" i="18"/>
  <c r="FF16" i="18"/>
  <c r="FE16" i="18"/>
  <c r="FD16" i="18"/>
  <c r="FC16" i="18"/>
  <c r="FB16" i="18"/>
  <c r="FA16" i="18"/>
  <c r="EZ16" i="18"/>
  <c r="EY16" i="18"/>
  <c r="EX16" i="18"/>
  <c r="EW16" i="18"/>
  <c r="EV16" i="18"/>
  <c r="EU16" i="18"/>
  <c r="ET16" i="18"/>
  <c r="ES16" i="18"/>
  <c r="ER16" i="18"/>
  <c r="EQ16" i="18"/>
  <c r="EP16" i="18"/>
  <c r="EO16" i="18"/>
  <c r="EN16" i="18"/>
  <c r="EM16" i="18"/>
  <c r="EL16" i="18"/>
  <c r="EK16" i="18"/>
  <c r="EJ16" i="18"/>
  <c r="EI16" i="18"/>
  <c r="EH16" i="18"/>
  <c r="EG16" i="18"/>
  <c r="EF16" i="18"/>
  <c r="EE16" i="18"/>
  <c r="ED16" i="18"/>
  <c r="EC16" i="18"/>
  <c r="EB16" i="18"/>
  <c r="EA16" i="18"/>
  <c r="DZ16" i="18"/>
  <c r="DY16" i="18"/>
  <c r="DX16" i="18"/>
  <c r="DW16" i="18"/>
  <c r="DV16" i="18"/>
  <c r="DU16" i="18"/>
  <c r="DT16" i="18"/>
  <c r="DS16" i="18"/>
  <c r="DR16" i="18"/>
  <c r="DQ16" i="18"/>
  <c r="DP16" i="18"/>
  <c r="DO16" i="18"/>
  <c r="DN16" i="18"/>
  <c r="DM16" i="18"/>
  <c r="DL16" i="18"/>
  <c r="DK16" i="18"/>
  <c r="DJ16" i="18"/>
  <c r="DI16" i="18"/>
  <c r="DH16" i="18"/>
  <c r="DG16" i="18"/>
  <c r="DF16" i="18"/>
  <c r="DE16" i="18"/>
  <c r="DD16" i="18"/>
  <c r="DC16" i="18"/>
  <c r="DB16" i="18"/>
  <c r="DA16" i="18"/>
  <c r="CZ16" i="18"/>
  <c r="CY16" i="18"/>
  <c r="CX16" i="18"/>
  <c r="CW16" i="18"/>
  <c r="CV16" i="18"/>
  <c r="CU16" i="18"/>
  <c r="CT16" i="18"/>
  <c r="CS16" i="18"/>
  <c r="CR16" i="18"/>
  <c r="CQ16" i="18"/>
  <c r="CP16" i="18"/>
  <c r="CO16" i="18"/>
  <c r="CN16" i="18"/>
  <c r="CM16" i="18"/>
  <c r="CL16" i="18"/>
  <c r="CK16" i="18"/>
  <c r="CJ16" i="18"/>
  <c r="CI16" i="18"/>
  <c r="CH16" i="18"/>
  <c r="CG16" i="18"/>
  <c r="CF16" i="18"/>
  <c r="CE16" i="18"/>
  <c r="CD16" i="18"/>
  <c r="CC16" i="18"/>
  <c r="CB16" i="18"/>
  <c r="CA16" i="18"/>
  <c r="BZ16" i="18"/>
  <c r="BY16" i="18"/>
  <c r="BX16" i="18"/>
  <c r="BW16" i="18"/>
  <c r="BV16" i="18"/>
  <c r="BU16" i="18"/>
  <c r="BT16" i="18"/>
  <c r="BS16" i="18"/>
  <c r="BR16" i="18"/>
  <c r="BQ16" i="18"/>
  <c r="BP16" i="18"/>
  <c r="BO16" i="18"/>
  <c r="BN16" i="18"/>
  <c r="BM16" i="18"/>
  <c r="BL16" i="18"/>
  <c r="BK16" i="18"/>
  <c r="BJ16" i="18"/>
  <c r="BI16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FU15" i="18"/>
  <c r="FU14" i="18"/>
  <c r="FU13" i="18"/>
  <c r="C11" i="18"/>
  <c r="C10" i="18"/>
  <c r="FU9" i="18"/>
  <c r="FT9" i="18"/>
  <c r="FS9" i="18"/>
  <c r="FR9" i="18"/>
  <c r="FQ9" i="18"/>
  <c r="FP9" i="18"/>
  <c r="FO9" i="18"/>
  <c r="FN9" i="18"/>
  <c r="FM9" i="18"/>
  <c r="FL9" i="18"/>
  <c r="FK9" i="18"/>
  <c r="FJ9" i="18"/>
  <c r="FI9" i="18"/>
  <c r="FH9" i="18"/>
  <c r="FG9" i="18"/>
  <c r="FF9" i="18"/>
  <c r="FE9" i="18"/>
  <c r="FD9" i="18"/>
  <c r="FC9" i="18"/>
  <c r="FB9" i="18"/>
  <c r="FA9" i="18"/>
  <c r="EZ9" i="18"/>
  <c r="EY9" i="18"/>
  <c r="EX9" i="18"/>
  <c r="EW9" i="18"/>
  <c r="EV9" i="18"/>
  <c r="EU9" i="18"/>
  <c r="ET9" i="18"/>
  <c r="ES9" i="18"/>
  <c r="ER9" i="18"/>
  <c r="EQ9" i="18"/>
  <c r="EP9" i="18"/>
  <c r="EO9" i="18"/>
  <c r="EN9" i="18"/>
  <c r="EM9" i="18"/>
  <c r="EL9" i="18"/>
  <c r="EK9" i="18"/>
  <c r="EJ9" i="18"/>
  <c r="EI9" i="18"/>
  <c r="EH9" i="18"/>
  <c r="EG9" i="18"/>
  <c r="EF9" i="18"/>
  <c r="EE9" i="18"/>
  <c r="ED9" i="18"/>
  <c r="EC9" i="18"/>
  <c r="EB9" i="18"/>
  <c r="EA9" i="18"/>
  <c r="DZ9" i="18"/>
  <c r="DY9" i="18"/>
  <c r="DX9" i="18"/>
  <c r="DW9" i="18"/>
  <c r="DV9" i="18"/>
  <c r="DU9" i="18"/>
  <c r="DT9" i="18"/>
  <c r="DS9" i="18"/>
  <c r="DR9" i="18"/>
  <c r="DQ9" i="18"/>
  <c r="DP9" i="18"/>
  <c r="DO9" i="18"/>
  <c r="DN9" i="18"/>
  <c r="DM9" i="18"/>
  <c r="DL9" i="18"/>
  <c r="DK9" i="18"/>
  <c r="DJ9" i="18"/>
  <c r="DI9" i="18"/>
  <c r="DH9" i="18"/>
  <c r="DG9" i="18"/>
  <c r="DF9" i="18"/>
  <c r="DE9" i="18"/>
  <c r="DD9" i="18"/>
  <c r="DC9" i="18"/>
  <c r="DB9" i="18"/>
  <c r="DA9" i="18"/>
  <c r="CZ9" i="18"/>
  <c r="CY9" i="18"/>
  <c r="CX9" i="18"/>
  <c r="CW9" i="18"/>
  <c r="CV9" i="18"/>
  <c r="CU9" i="18"/>
  <c r="CT9" i="18"/>
  <c r="CS9" i="18"/>
  <c r="CR9" i="18"/>
  <c r="CQ9" i="18"/>
  <c r="CP9" i="18"/>
  <c r="CO9" i="18"/>
  <c r="CN9" i="18"/>
  <c r="CM9" i="18"/>
  <c r="CL9" i="18"/>
  <c r="CK9" i="18"/>
  <c r="CJ9" i="18"/>
  <c r="CI9" i="18"/>
  <c r="CH9" i="18"/>
  <c r="CG9" i="18"/>
  <c r="CF9" i="18"/>
  <c r="CE9" i="18"/>
  <c r="CD9" i="18"/>
  <c r="CC9" i="18"/>
  <c r="CB9" i="18"/>
  <c r="CA9" i="18"/>
  <c r="BZ9" i="18"/>
  <c r="BY9" i="18"/>
  <c r="BX9" i="18"/>
  <c r="BW9" i="18"/>
  <c r="BV9" i="18"/>
  <c r="BU9" i="18"/>
  <c r="BT9" i="18"/>
  <c r="BS9" i="18"/>
  <c r="BR9" i="18"/>
  <c r="BQ9" i="18"/>
  <c r="BP9" i="18"/>
  <c r="BO9" i="18"/>
  <c r="BN9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FU8" i="18"/>
  <c r="FU7" i="18"/>
  <c r="FU6" i="18"/>
  <c r="FT4" i="18"/>
  <c r="FS4" i="18"/>
  <c r="FR4" i="18"/>
  <c r="FQ4" i="18"/>
  <c r="FP4" i="18"/>
  <c r="FO4" i="18"/>
  <c r="FN4" i="18"/>
  <c r="FM4" i="18"/>
  <c r="FL4" i="18"/>
  <c r="FK4" i="18"/>
  <c r="FJ4" i="18"/>
  <c r="FI4" i="18"/>
  <c r="FH4" i="18"/>
  <c r="FG4" i="18"/>
  <c r="FF4" i="18"/>
  <c r="FE4" i="18"/>
  <c r="FD4" i="18"/>
  <c r="FC4" i="18"/>
  <c r="FB4" i="18"/>
  <c r="FA4" i="18"/>
  <c r="EZ4" i="18"/>
  <c r="EY4" i="18"/>
  <c r="EX4" i="18"/>
  <c r="EW4" i="18"/>
  <c r="EV4" i="18"/>
  <c r="EU4" i="18"/>
  <c r="ET4" i="18"/>
  <c r="ES4" i="18"/>
  <c r="ER4" i="18"/>
  <c r="EQ4" i="18"/>
  <c r="EP4" i="18"/>
  <c r="EO4" i="18"/>
  <c r="EN4" i="18"/>
  <c r="EM4" i="18"/>
  <c r="EL4" i="18"/>
  <c r="EK4" i="18"/>
  <c r="EJ4" i="18"/>
  <c r="EI4" i="18"/>
  <c r="EH4" i="18"/>
  <c r="EG4" i="18"/>
  <c r="EF4" i="18"/>
  <c r="EE4" i="18"/>
  <c r="ED4" i="18"/>
  <c r="EC4" i="18"/>
  <c r="EB4" i="18"/>
  <c r="EA4" i="18"/>
  <c r="DZ4" i="18"/>
  <c r="DY4" i="18"/>
  <c r="DX4" i="18"/>
  <c r="DW4" i="18"/>
  <c r="DV4" i="18"/>
  <c r="DU4" i="18"/>
  <c r="DT4" i="18"/>
  <c r="DS4" i="18"/>
  <c r="DR4" i="18"/>
  <c r="DQ4" i="18"/>
  <c r="DP4" i="18"/>
  <c r="DO4" i="18"/>
  <c r="DN4" i="18"/>
  <c r="DM4" i="18"/>
  <c r="DL4" i="18"/>
  <c r="DK4" i="18"/>
  <c r="DJ4" i="18"/>
  <c r="DI4" i="18"/>
  <c r="DH4" i="18"/>
  <c r="DG4" i="18"/>
  <c r="DF4" i="18"/>
  <c r="DE4" i="18"/>
  <c r="DD4" i="18"/>
  <c r="DC4" i="18"/>
  <c r="DB4" i="18"/>
  <c r="DA4" i="18"/>
  <c r="CZ4" i="18"/>
  <c r="CY4" i="18"/>
  <c r="CX4" i="18"/>
  <c r="CW4" i="18"/>
  <c r="CV4" i="18"/>
  <c r="CU4" i="18"/>
  <c r="CT4" i="18"/>
  <c r="CS4" i="18"/>
  <c r="CR4" i="18"/>
  <c r="CQ4" i="18"/>
  <c r="CP4" i="18"/>
  <c r="CO4" i="18"/>
  <c r="CN4" i="18"/>
  <c r="CM4" i="18"/>
  <c r="CL4" i="18"/>
  <c r="CK4" i="18"/>
  <c r="CJ4" i="18"/>
  <c r="CI4" i="18"/>
  <c r="CH4" i="18"/>
  <c r="CG4" i="18"/>
  <c r="CF4" i="18"/>
  <c r="CE4" i="18"/>
  <c r="CD4" i="18"/>
  <c r="CC4" i="18"/>
  <c r="CB4" i="18"/>
  <c r="CA4" i="18"/>
  <c r="BZ4" i="18"/>
  <c r="BY4" i="18"/>
  <c r="BX4" i="18"/>
  <c r="BW4" i="18"/>
  <c r="BV4" i="18"/>
  <c r="BU4" i="18"/>
  <c r="BT4" i="18"/>
  <c r="BS4" i="18"/>
  <c r="BR4" i="18"/>
  <c r="BQ4" i="18"/>
  <c r="BP4" i="18"/>
  <c r="BO4" i="18"/>
  <c r="BN4" i="18"/>
  <c r="BM4" i="18"/>
  <c r="BL4" i="18"/>
  <c r="BK4" i="18"/>
  <c r="BJ4" i="18"/>
  <c r="BI4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C145" i="17"/>
  <c r="C144" i="17"/>
  <c r="EU143" i="17"/>
  <c r="ES143" i="17"/>
  <c r="ER143" i="17"/>
  <c r="EQ143" i="17"/>
  <c r="EP143" i="17"/>
  <c r="EO143" i="17"/>
  <c r="EN143" i="17"/>
  <c r="EM143" i="17"/>
  <c r="EL143" i="17"/>
  <c r="EK143" i="17"/>
  <c r="EJ143" i="17"/>
  <c r="EI143" i="17"/>
  <c r="EH143" i="17"/>
  <c r="EG143" i="17"/>
  <c r="EF143" i="17"/>
  <c r="EE143" i="17"/>
  <c r="ED143" i="17"/>
  <c r="EC143" i="17"/>
  <c r="EB143" i="17"/>
  <c r="EA143" i="17"/>
  <c r="DZ143" i="17"/>
  <c r="DY143" i="17"/>
  <c r="DX143" i="17"/>
  <c r="DW143" i="17"/>
  <c r="DV143" i="17"/>
  <c r="DU143" i="17"/>
  <c r="DT143" i="17"/>
  <c r="DS143" i="17"/>
  <c r="DR143" i="17"/>
  <c r="DQ143" i="17"/>
  <c r="DP143" i="17"/>
  <c r="DO143" i="17"/>
  <c r="DN143" i="17"/>
  <c r="DM143" i="17"/>
  <c r="DL143" i="17"/>
  <c r="DK143" i="17"/>
  <c r="DJ143" i="17"/>
  <c r="DI143" i="17"/>
  <c r="DH143" i="17"/>
  <c r="DG143" i="17"/>
  <c r="DF143" i="17"/>
  <c r="DE143" i="17"/>
  <c r="DD143" i="17"/>
  <c r="DC143" i="17"/>
  <c r="DB143" i="17"/>
  <c r="DA143" i="17"/>
  <c r="CZ143" i="17"/>
  <c r="CY143" i="17"/>
  <c r="CX143" i="17"/>
  <c r="CW143" i="17"/>
  <c r="CV143" i="17"/>
  <c r="CU143" i="17"/>
  <c r="CT143" i="17"/>
  <c r="CS143" i="17"/>
  <c r="CR143" i="17"/>
  <c r="CQ143" i="17"/>
  <c r="CP143" i="17"/>
  <c r="CO143" i="17"/>
  <c r="CN143" i="17"/>
  <c r="CM143" i="17"/>
  <c r="CL143" i="17"/>
  <c r="CK143" i="17"/>
  <c r="CJ143" i="17"/>
  <c r="CI143" i="17"/>
  <c r="CH143" i="17"/>
  <c r="CG143" i="17"/>
  <c r="CF143" i="17"/>
  <c r="CE143" i="17"/>
  <c r="CD143" i="17"/>
  <c r="CC143" i="17"/>
  <c r="CB143" i="17"/>
  <c r="CA143" i="17"/>
  <c r="BZ143" i="17"/>
  <c r="BY143" i="17"/>
  <c r="BX143" i="17"/>
  <c r="BW143" i="17"/>
  <c r="BV143" i="17"/>
  <c r="BU143" i="17"/>
  <c r="BT143" i="17"/>
  <c r="BS143" i="17"/>
  <c r="BR143" i="17"/>
  <c r="BQ143" i="17"/>
  <c r="BP143" i="17"/>
  <c r="BO143" i="17"/>
  <c r="BN143" i="17"/>
  <c r="BM143" i="17"/>
  <c r="BL143" i="17"/>
  <c r="BK143" i="17"/>
  <c r="BJ143" i="17"/>
  <c r="BI143" i="17"/>
  <c r="BH143" i="17"/>
  <c r="BG143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EU142" i="17"/>
  <c r="ES142" i="17"/>
  <c r="ER142" i="17"/>
  <c r="EQ142" i="17"/>
  <c r="EP142" i="17"/>
  <c r="EO142" i="17"/>
  <c r="EN142" i="17"/>
  <c r="EM142" i="17"/>
  <c r="EL142" i="17"/>
  <c r="EK142" i="17"/>
  <c r="EJ142" i="17"/>
  <c r="EI142" i="17"/>
  <c r="EH142" i="17"/>
  <c r="EG142" i="17"/>
  <c r="EF142" i="17"/>
  <c r="EE142" i="17"/>
  <c r="ED142" i="17"/>
  <c r="EC142" i="17"/>
  <c r="EB142" i="17"/>
  <c r="EA142" i="17"/>
  <c r="DZ142" i="17"/>
  <c r="DY142" i="17"/>
  <c r="DX142" i="17"/>
  <c r="DW142" i="17"/>
  <c r="DV142" i="17"/>
  <c r="DU142" i="17"/>
  <c r="DT142" i="17"/>
  <c r="DS142" i="17"/>
  <c r="DR142" i="17"/>
  <c r="DQ142" i="17"/>
  <c r="DP142" i="17"/>
  <c r="DO142" i="17"/>
  <c r="DN142" i="17"/>
  <c r="DM142" i="17"/>
  <c r="DL142" i="17"/>
  <c r="DK142" i="17"/>
  <c r="DJ142" i="17"/>
  <c r="DI142" i="17"/>
  <c r="DH142" i="17"/>
  <c r="DG142" i="17"/>
  <c r="DF142" i="17"/>
  <c r="DE142" i="17"/>
  <c r="DD142" i="17"/>
  <c r="DC142" i="17"/>
  <c r="DB142" i="17"/>
  <c r="DA142" i="17"/>
  <c r="CZ142" i="17"/>
  <c r="CY142" i="17"/>
  <c r="CX142" i="17"/>
  <c r="CW142" i="17"/>
  <c r="CV142" i="17"/>
  <c r="CU142" i="17"/>
  <c r="CT142" i="17"/>
  <c r="CS142" i="17"/>
  <c r="CR142" i="17"/>
  <c r="CQ142" i="17"/>
  <c r="CP142" i="17"/>
  <c r="CO142" i="17"/>
  <c r="CN142" i="17"/>
  <c r="CM142" i="17"/>
  <c r="CL142" i="17"/>
  <c r="CK142" i="17"/>
  <c r="CJ142" i="17"/>
  <c r="CI142" i="17"/>
  <c r="CH142" i="17"/>
  <c r="CG142" i="17"/>
  <c r="CF142" i="17"/>
  <c r="CE142" i="17"/>
  <c r="CD142" i="17"/>
  <c r="CC142" i="17"/>
  <c r="CB142" i="17"/>
  <c r="CA142" i="17"/>
  <c r="BZ142" i="17"/>
  <c r="BY142" i="17"/>
  <c r="BX142" i="17"/>
  <c r="BW142" i="17"/>
  <c r="BV142" i="17"/>
  <c r="BU142" i="17"/>
  <c r="BT142" i="17"/>
  <c r="BS142" i="17"/>
  <c r="BR142" i="17"/>
  <c r="BQ142" i="17"/>
  <c r="BP142" i="17"/>
  <c r="BO142" i="17"/>
  <c r="BN142" i="17"/>
  <c r="BM142" i="17"/>
  <c r="BL142" i="17"/>
  <c r="BK142" i="17"/>
  <c r="BJ142" i="17"/>
  <c r="BI142" i="17"/>
  <c r="BH142" i="17"/>
  <c r="BG142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EU141" i="17"/>
  <c r="ES141" i="17"/>
  <c r="ER141" i="17"/>
  <c r="EQ141" i="17"/>
  <c r="EP141" i="17"/>
  <c r="EO141" i="17"/>
  <c r="EN141" i="17"/>
  <c r="EM141" i="17"/>
  <c r="EL141" i="17"/>
  <c r="EK141" i="17"/>
  <c r="EJ141" i="17"/>
  <c r="EI141" i="17"/>
  <c r="EH141" i="17"/>
  <c r="EG141" i="17"/>
  <c r="EF141" i="17"/>
  <c r="EE141" i="17"/>
  <c r="ED141" i="17"/>
  <c r="EC141" i="17"/>
  <c r="EB141" i="17"/>
  <c r="EA141" i="17"/>
  <c r="DZ141" i="17"/>
  <c r="DY141" i="17"/>
  <c r="DX141" i="17"/>
  <c r="DW141" i="17"/>
  <c r="DV141" i="17"/>
  <c r="DU141" i="17"/>
  <c r="DT141" i="17"/>
  <c r="DS141" i="17"/>
  <c r="DR141" i="17"/>
  <c r="DQ141" i="17"/>
  <c r="DP141" i="17"/>
  <c r="DO141" i="17"/>
  <c r="DN141" i="17"/>
  <c r="DM141" i="17"/>
  <c r="DL141" i="17"/>
  <c r="DK141" i="17"/>
  <c r="DJ141" i="17"/>
  <c r="DI141" i="17"/>
  <c r="DH141" i="17"/>
  <c r="DG141" i="17"/>
  <c r="DF141" i="17"/>
  <c r="DE141" i="17"/>
  <c r="DD141" i="17"/>
  <c r="DC141" i="17"/>
  <c r="DB141" i="17"/>
  <c r="DA141" i="17"/>
  <c r="CZ141" i="17"/>
  <c r="CY141" i="17"/>
  <c r="CX141" i="17"/>
  <c r="CW141" i="17"/>
  <c r="CV141" i="17"/>
  <c r="CU141" i="17"/>
  <c r="CT141" i="17"/>
  <c r="CS141" i="17"/>
  <c r="CR141" i="17"/>
  <c r="CQ141" i="17"/>
  <c r="CP141" i="17"/>
  <c r="CO141" i="17"/>
  <c r="CN141" i="17"/>
  <c r="CM141" i="17"/>
  <c r="CL141" i="17"/>
  <c r="CK141" i="17"/>
  <c r="CJ141" i="17"/>
  <c r="CI141" i="17"/>
  <c r="CH141" i="17"/>
  <c r="CG141" i="17"/>
  <c r="CF141" i="17"/>
  <c r="CE141" i="17"/>
  <c r="CD141" i="17"/>
  <c r="CC141" i="17"/>
  <c r="CB141" i="17"/>
  <c r="CA141" i="17"/>
  <c r="BZ141" i="17"/>
  <c r="BY141" i="17"/>
  <c r="BX141" i="17"/>
  <c r="BW141" i="17"/>
  <c r="BV141" i="17"/>
  <c r="BU141" i="17"/>
  <c r="BT141" i="17"/>
  <c r="BS141" i="17"/>
  <c r="BR141" i="17"/>
  <c r="BQ141" i="17"/>
  <c r="BP141" i="17"/>
  <c r="BO141" i="17"/>
  <c r="BN141" i="17"/>
  <c r="BM141" i="17"/>
  <c r="BL141" i="17"/>
  <c r="BK141" i="17"/>
  <c r="BJ141" i="17"/>
  <c r="BI141" i="17"/>
  <c r="BH141" i="17"/>
  <c r="BG141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EU140" i="17"/>
  <c r="ES140" i="17"/>
  <c r="ER140" i="17"/>
  <c r="EQ140" i="17"/>
  <c r="EP140" i="17"/>
  <c r="EO140" i="17"/>
  <c r="EN140" i="17"/>
  <c r="EM140" i="17"/>
  <c r="EL140" i="17"/>
  <c r="EK140" i="17"/>
  <c r="EJ140" i="17"/>
  <c r="EI140" i="17"/>
  <c r="EH140" i="17"/>
  <c r="EG140" i="17"/>
  <c r="EF140" i="17"/>
  <c r="EE140" i="17"/>
  <c r="ED140" i="17"/>
  <c r="EC140" i="17"/>
  <c r="EB140" i="17"/>
  <c r="EA140" i="17"/>
  <c r="DZ140" i="17"/>
  <c r="DY140" i="17"/>
  <c r="DX140" i="17"/>
  <c r="DW140" i="17"/>
  <c r="DV140" i="17"/>
  <c r="DU140" i="17"/>
  <c r="DT140" i="17"/>
  <c r="DS140" i="17"/>
  <c r="DR140" i="17"/>
  <c r="DQ140" i="17"/>
  <c r="DP140" i="17"/>
  <c r="DO140" i="17"/>
  <c r="DN140" i="17"/>
  <c r="DM140" i="17"/>
  <c r="DL140" i="17"/>
  <c r="DK140" i="17"/>
  <c r="DJ140" i="17"/>
  <c r="DI140" i="17"/>
  <c r="DH140" i="17"/>
  <c r="DG140" i="17"/>
  <c r="DF140" i="17"/>
  <c r="DE140" i="17"/>
  <c r="DD140" i="17"/>
  <c r="DC140" i="17"/>
  <c r="DB140" i="17"/>
  <c r="DA140" i="17"/>
  <c r="CZ140" i="17"/>
  <c r="CY140" i="17"/>
  <c r="CX140" i="17"/>
  <c r="CW140" i="17"/>
  <c r="CV140" i="17"/>
  <c r="CU140" i="17"/>
  <c r="CT140" i="17"/>
  <c r="CS140" i="17"/>
  <c r="CR140" i="17"/>
  <c r="CQ140" i="17"/>
  <c r="CP140" i="17"/>
  <c r="CO140" i="17"/>
  <c r="CN140" i="17"/>
  <c r="CM140" i="17"/>
  <c r="CL140" i="17"/>
  <c r="CK140" i="17"/>
  <c r="CJ140" i="17"/>
  <c r="CI140" i="17"/>
  <c r="CH140" i="17"/>
  <c r="CG140" i="17"/>
  <c r="CF140" i="17"/>
  <c r="CE140" i="17"/>
  <c r="CD140" i="17"/>
  <c r="CC140" i="17"/>
  <c r="CB140" i="17"/>
  <c r="CA140" i="17"/>
  <c r="BZ140" i="17"/>
  <c r="BY140" i="17"/>
  <c r="BX140" i="17"/>
  <c r="BW140" i="17"/>
  <c r="BV140" i="17"/>
  <c r="BU140" i="17"/>
  <c r="BT140" i="17"/>
  <c r="BS140" i="17"/>
  <c r="BR140" i="17"/>
  <c r="BQ140" i="17"/>
  <c r="BP140" i="17"/>
  <c r="BO140" i="17"/>
  <c r="BN140" i="17"/>
  <c r="BM140" i="17"/>
  <c r="BL140" i="17"/>
  <c r="BK140" i="17"/>
  <c r="BJ140" i="17"/>
  <c r="BI140" i="17"/>
  <c r="BH140" i="17"/>
  <c r="BG140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37" i="17"/>
  <c r="C136" i="17"/>
  <c r="EU135" i="17"/>
  <c r="ES135" i="17"/>
  <c r="ER135" i="17"/>
  <c r="EQ135" i="17"/>
  <c r="EP135" i="17"/>
  <c r="EO135" i="17"/>
  <c r="EN135" i="17"/>
  <c r="EM135" i="17"/>
  <c r="EL135" i="17"/>
  <c r="EK135" i="17"/>
  <c r="EJ135" i="17"/>
  <c r="EI135" i="17"/>
  <c r="EH135" i="17"/>
  <c r="EG135" i="17"/>
  <c r="EF135" i="17"/>
  <c r="EE135" i="17"/>
  <c r="ED135" i="17"/>
  <c r="EC135" i="17"/>
  <c r="EB135" i="17"/>
  <c r="EA135" i="17"/>
  <c r="DZ135" i="17"/>
  <c r="DY135" i="17"/>
  <c r="DX135" i="17"/>
  <c r="DW135" i="17"/>
  <c r="DV135" i="17"/>
  <c r="DU135" i="17"/>
  <c r="DT135" i="17"/>
  <c r="DS135" i="17"/>
  <c r="DR135" i="17"/>
  <c r="DQ135" i="17"/>
  <c r="DP135" i="17"/>
  <c r="DO135" i="17"/>
  <c r="DN135" i="17"/>
  <c r="DM135" i="17"/>
  <c r="DL135" i="17"/>
  <c r="DK135" i="17"/>
  <c r="DJ135" i="17"/>
  <c r="DI135" i="17"/>
  <c r="DH135" i="17"/>
  <c r="DG135" i="17"/>
  <c r="DF135" i="17"/>
  <c r="DE135" i="17"/>
  <c r="DD135" i="17"/>
  <c r="DC135" i="17"/>
  <c r="DB135" i="17"/>
  <c r="DA135" i="17"/>
  <c r="CZ135" i="17"/>
  <c r="CY135" i="17"/>
  <c r="CX135" i="17"/>
  <c r="CW135" i="17"/>
  <c r="CV135" i="17"/>
  <c r="CU135" i="17"/>
  <c r="CT135" i="17"/>
  <c r="CS135" i="17"/>
  <c r="CR135" i="17"/>
  <c r="CQ135" i="17"/>
  <c r="CP135" i="17"/>
  <c r="CO135" i="17"/>
  <c r="CN135" i="17"/>
  <c r="CM135" i="17"/>
  <c r="CL135" i="17"/>
  <c r="CK135" i="17"/>
  <c r="CJ135" i="17"/>
  <c r="CI135" i="17"/>
  <c r="CH135" i="17"/>
  <c r="CG135" i="17"/>
  <c r="CF135" i="17"/>
  <c r="CE135" i="17"/>
  <c r="CD135" i="17"/>
  <c r="CC135" i="17"/>
  <c r="CB135" i="17"/>
  <c r="CA135" i="17"/>
  <c r="BZ135" i="17"/>
  <c r="BY135" i="17"/>
  <c r="BX135" i="17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BK135" i="17"/>
  <c r="BJ135" i="17"/>
  <c r="BI135" i="17"/>
  <c r="BH135" i="17"/>
  <c r="BG135" i="17"/>
  <c r="BF135" i="17"/>
  <c r="BE135" i="17"/>
  <c r="BD135" i="17"/>
  <c r="BC135" i="17"/>
  <c r="BB135" i="17"/>
  <c r="BA135" i="17"/>
  <c r="AZ135" i="17"/>
  <c r="AY135" i="17"/>
  <c r="AX135" i="17"/>
  <c r="AW135" i="17"/>
  <c r="AV135" i="17"/>
  <c r="AU135" i="17"/>
  <c r="AT135" i="17"/>
  <c r="AS135" i="17"/>
  <c r="AR135" i="17"/>
  <c r="AQ135" i="17"/>
  <c r="AP135" i="17"/>
  <c r="AO135" i="17"/>
  <c r="AN135" i="17"/>
  <c r="AM135" i="17"/>
  <c r="AL135" i="17"/>
  <c r="AK135" i="17"/>
  <c r="AJ135" i="17"/>
  <c r="AI135" i="17"/>
  <c r="AH135" i="17"/>
  <c r="AG135" i="17"/>
  <c r="AF135" i="17"/>
  <c r="AE135" i="17"/>
  <c r="AD135" i="17"/>
  <c r="AC135" i="17"/>
  <c r="AB135" i="17"/>
  <c r="AA135" i="17"/>
  <c r="Z135" i="17"/>
  <c r="Y135" i="17"/>
  <c r="X135" i="17"/>
  <c r="W135" i="17"/>
  <c r="V135" i="17"/>
  <c r="U135" i="17"/>
  <c r="T135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G135" i="17"/>
  <c r="F135" i="17"/>
  <c r="E135" i="17"/>
  <c r="D135" i="17"/>
  <c r="EU134" i="17"/>
  <c r="ES134" i="17"/>
  <c r="EU133" i="17"/>
  <c r="ES133" i="17"/>
  <c r="EU132" i="17"/>
  <c r="ES132" i="17"/>
  <c r="C130" i="17"/>
  <c r="C129" i="17"/>
  <c r="EU128" i="17"/>
  <c r="ES128" i="17"/>
  <c r="ER128" i="17"/>
  <c r="EQ128" i="17"/>
  <c r="EP128" i="17"/>
  <c r="EO128" i="17"/>
  <c r="EN128" i="17"/>
  <c r="EM128" i="17"/>
  <c r="EL128" i="17"/>
  <c r="EK128" i="17"/>
  <c r="EJ128" i="17"/>
  <c r="EI128" i="17"/>
  <c r="EH128" i="17"/>
  <c r="EG128" i="17"/>
  <c r="EF128" i="17"/>
  <c r="EE128" i="17"/>
  <c r="ED128" i="17"/>
  <c r="EC128" i="17"/>
  <c r="EB128" i="17"/>
  <c r="EA128" i="17"/>
  <c r="DZ128" i="17"/>
  <c r="DY128" i="17"/>
  <c r="DX128" i="17"/>
  <c r="DW128" i="17"/>
  <c r="DV128" i="17"/>
  <c r="DU128" i="17"/>
  <c r="DT128" i="17"/>
  <c r="DS128" i="17"/>
  <c r="DR128" i="17"/>
  <c r="DQ128" i="17"/>
  <c r="DP128" i="17"/>
  <c r="DO128" i="17"/>
  <c r="DN128" i="17"/>
  <c r="DM128" i="17"/>
  <c r="DL128" i="17"/>
  <c r="DK128" i="17"/>
  <c r="DJ128" i="17"/>
  <c r="DI128" i="17"/>
  <c r="DH128" i="17"/>
  <c r="DG128" i="17"/>
  <c r="DF128" i="17"/>
  <c r="DE128" i="17"/>
  <c r="DD128" i="17"/>
  <c r="DC128" i="17"/>
  <c r="DB128" i="17"/>
  <c r="DA128" i="17"/>
  <c r="CZ128" i="17"/>
  <c r="CY128" i="17"/>
  <c r="CX128" i="17"/>
  <c r="CW128" i="17"/>
  <c r="CV128" i="17"/>
  <c r="CU128" i="17"/>
  <c r="CT128" i="17"/>
  <c r="CS128" i="17"/>
  <c r="CR128" i="17"/>
  <c r="CQ128" i="17"/>
  <c r="CP128" i="17"/>
  <c r="CO128" i="17"/>
  <c r="CN128" i="17"/>
  <c r="CM128" i="17"/>
  <c r="CL128" i="17"/>
  <c r="CK128" i="17"/>
  <c r="CJ128" i="17"/>
  <c r="CI128" i="17"/>
  <c r="CH128" i="17"/>
  <c r="CG128" i="17"/>
  <c r="CF128" i="17"/>
  <c r="CE128" i="17"/>
  <c r="CD128" i="17"/>
  <c r="CC128" i="17"/>
  <c r="CB128" i="17"/>
  <c r="CA128" i="17"/>
  <c r="BZ128" i="17"/>
  <c r="BY128" i="17"/>
  <c r="BX128" i="17"/>
  <c r="BW128" i="17"/>
  <c r="BV128" i="17"/>
  <c r="BU128" i="17"/>
  <c r="BT128" i="17"/>
  <c r="BS128" i="17"/>
  <c r="BR128" i="17"/>
  <c r="BQ128" i="17"/>
  <c r="BP128" i="17"/>
  <c r="BO128" i="17"/>
  <c r="BN128" i="17"/>
  <c r="BM128" i="17"/>
  <c r="BL128" i="17"/>
  <c r="BK128" i="17"/>
  <c r="BJ128" i="17"/>
  <c r="BI128" i="17"/>
  <c r="BH128" i="17"/>
  <c r="BG128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EU127" i="17"/>
  <c r="ES127" i="17"/>
  <c r="EU126" i="17"/>
  <c r="ES126" i="17"/>
  <c r="EU125" i="17"/>
  <c r="ES125" i="17"/>
  <c r="C123" i="17"/>
  <c r="C122" i="17"/>
  <c r="EU121" i="17"/>
  <c r="ES121" i="17"/>
  <c r="ER121" i="17"/>
  <c r="EQ121" i="17"/>
  <c r="EP121" i="17"/>
  <c r="EO121" i="17"/>
  <c r="EN121" i="17"/>
  <c r="EM121" i="17"/>
  <c r="EL121" i="17"/>
  <c r="EK121" i="17"/>
  <c r="EJ121" i="17"/>
  <c r="EI121" i="17"/>
  <c r="EH121" i="17"/>
  <c r="EG121" i="17"/>
  <c r="EF121" i="17"/>
  <c r="EE121" i="17"/>
  <c r="ED121" i="17"/>
  <c r="EC121" i="17"/>
  <c r="EB121" i="17"/>
  <c r="EA121" i="17"/>
  <c r="DZ121" i="17"/>
  <c r="DY121" i="17"/>
  <c r="DX121" i="17"/>
  <c r="DW121" i="17"/>
  <c r="DV121" i="17"/>
  <c r="DU121" i="17"/>
  <c r="DT121" i="17"/>
  <c r="DS121" i="17"/>
  <c r="DR121" i="17"/>
  <c r="DQ121" i="17"/>
  <c r="DP121" i="17"/>
  <c r="DO121" i="17"/>
  <c r="DN121" i="17"/>
  <c r="DM121" i="17"/>
  <c r="DL121" i="17"/>
  <c r="DK121" i="17"/>
  <c r="DJ121" i="17"/>
  <c r="DI121" i="17"/>
  <c r="DH121" i="17"/>
  <c r="DG121" i="17"/>
  <c r="DF121" i="17"/>
  <c r="DE121" i="17"/>
  <c r="DD121" i="17"/>
  <c r="DC121" i="17"/>
  <c r="DB121" i="17"/>
  <c r="DA121" i="17"/>
  <c r="CZ121" i="17"/>
  <c r="CY121" i="17"/>
  <c r="CX121" i="17"/>
  <c r="CW121" i="17"/>
  <c r="CV121" i="17"/>
  <c r="CU121" i="17"/>
  <c r="CT121" i="17"/>
  <c r="CS121" i="17"/>
  <c r="CR121" i="17"/>
  <c r="CQ121" i="17"/>
  <c r="CP121" i="17"/>
  <c r="CO121" i="17"/>
  <c r="CN121" i="17"/>
  <c r="CM121" i="17"/>
  <c r="CL121" i="17"/>
  <c r="CK121" i="17"/>
  <c r="CJ121" i="17"/>
  <c r="CI121" i="17"/>
  <c r="CH121" i="17"/>
  <c r="CG121" i="17"/>
  <c r="CF121" i="17"/>
  <c r="CE121" i="17"/>
  <c r="CD121" i="17"/>
  <c r="CC121" i="17"/>
  <c r="CB121" i="17"/>
  <c r="CA121" i="17"/>
  <c r="BZ121" i="17"/>
  <c r="BY121" i="17"/>
  <c r="BX121" i="17"/>
  <c r="BW121" i="17"/>
  <c r="BV121" i="17"/>
  <c r="BU121" i="17"/>
  <c r="BT121" i="17"/>
  <c r="BS121" i="17"/>
  <c r="BR121" i="17"/>
  <c r="BQ121" i="17"/>
  <c r="BP121" i="17"/>
  <c r="BO121" i="17"/>
  <c r="BN121" i="17"/>
  <c r="BM121" i="17"/>
  <c r="BL121" i="17"/>
  <c r="BK121" i="17"/>
  <c r="BJ121" i="17"/>
  <c r="BI121" i="17"/>
  <c r="BH121" i="17"/>
  <c r="BG121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EU120" i="17"/>
  <c r="ES120" i="17"/>
  <c r="EU119" i="17"/>
  <c r="ES119" i="17"/>
  <c r="EU118" i="17"/>
  <c r="ES118" i="17"/>
  <c r="C116" i="17"/>
  <c r="C115" i="17"/>
  <c r="EU114" i="17"/>
  <c r="ES114" i="17"/>
  <c r="ER114" i="17"/>
  <c r="EQ114" i="17"/>
  <c r="EP114" i="17"/>
  <c r="EO114" i="17"/>
  <c r="EN114" i="17"/>
  <c r="EM114" i="17"/>
  <c r="EL114" i="17"/>
  <c r="EK114" i="17"/>
  <c r="EJ114" i="17"/>
  <c r="EI114" i="17"/>
  <c r="EH114" i="17"/>
  <c r="EG114" i="17"/>
  <c r="EF114" i="17"/>
  <c r="EE114" i="17"/>
  <c r="ED114" i="17"/>
  <c r="EC114" i="17"/>
  <c r="EB114" i="17"/>
  <c r="EA114" i="17"/>
  <c r="DZ114" i="17"/>
  <c r="DY114" i="17"/>
  <c r="DX114" i="17"/>
  <c r="DW114" i="17"/>
  <c r="DV114" i="17"/>
  <c r="DU114" i="17"/>
  <c r="DT114" i="17"/>
  <c r="DS114" i="17"/>
  <c r="DR114" i="17"/>
  <c r="DQ114" i="17"/>
  <c r="DP114" i="17"/>
  <c r="DO114" i="17"/>
  <c r="DN114" i="17"/>
  <c r="DM114" i="17"/>
  <c r="DL114" i="17"/>
  <c r="DK114" i="17"/>
  <c r="DJ114" i="17"/>
  <c r="DI114" i="17"/>
  <c r="DH114" i="17"/>
  <c r="DG114" i="17"/>
  <c r="DF114" i="17"/>
  <c r="DE114" i="17"/>
  <c r="DD114" i="17"/>
  <c r="DC114" i="17"/>
  <c r="DB114" i="17"/>
  <c r="DA114" i="17"/>
  <c r="CZ114" i="17"/>
  <c r="CY114" i="17"/>
  <c r="CX114" i="17"/>
  <c r="CW114" i="17"/>
  <c r="CV114" i="17"/>
  <c r="CU114" i="17"/>
  <c r="CT114" i="17"/>
  <c r="CS114" i="17"/>
  <c r="CR114" i="17"/>
  <c r="CQ114" i="17"/>
  <c r="CP114" i="17"/>
  <c r="CO114" i="17"/>
  <c r="CN114" i="17"/>
  <c r="CM114" i="17"/>
  <c r="CL114" i="17"/>
  <c r="CK114" i="17"/>
  <c r="CJ114" i="17"/>
  <c r="CI114" i="17"/>
  <c r="CH114" i="17"/>
  <c r="CG114" i="17"/>
  <c r="CF114" i="17"/>
  <c r="CE114" i="17"/>
  <c r="CD114" i="17"/>
  <c r="CC114" i="17"/>
  <c r="CB114" i="17"/>
  <c r="CA114" i="17"/>
  <c r="BZ114" i="17"/>
  <c r="BY114" i="17"/>
  <c r="BX114" i="17"/>
  <c r="BW114" i="17"/>
  <c r="BV114" i="17"/>
  <c r="BU114" i="17"/>
  <c r="BT114" i="17"/>
  <c r="BS114" i="17"/>
  <c r="BR114" i="17"/>
  <c r="BQ114" i="17"/>
  <c r="BP114" i="17"/>
  <c r="BO114" i="17"/>
  <c r="BN114" i="17"/>
  <c r="BM114" i="17"/>
  <c r="BL114" i="17"/>
  <c r="BK114" i="17"/>
  <c r="BJ114" i="17"/>
  <c r="BI114" i="17"/>
  <c r="BH114" i="17"/>
  <c r="BG114" i="17"/>
  <c r="BF114" i="17"/>
  <c r="BE114" i="17"/>
  <c r="BD114" i="17"/>
  <c r="BC114" i="17"/>
  <c r="BB114" i="17"/>
  <c r="BA114" i="17"/>
  <c r="AZ114" i="17"/>
  <c r="AY114" i="17"/>
  <c r="AX114" i="17"/>
  <c r="AW114" i="17"/>
  <c r="AV114" i="17"/>
  <c r="AU114" i="17"/>
  <c r="AT114" i="17"/>
  <c r="AS114" i="17"/>
  <c r="AR114" i="17"/>
  <c r="AQ114" i="17"/>
  <c r="AP114" i="17"/>
  <c r="AO114" i="17"/>
  <c r="AN114" i="17"/>
  <c r="AM114" i="17"/>
  <c r="AL114" i="17"/>
  <c r="AK114" i="17"/>
  <c r="AJ114" i="17"/>
  <c r="AI114" i="17"/>
  <c r="AH114" i="17"/>
  <c r="AG114" i="17"/>
  <c r="AF114" i="17"/>
  <c r="AE114" i="17"/>
  <c r="AD114" i="17"/>
  <c r="AC114" i="17"/>
  <c r="AB114" i="17"/>
  <c r="AA114" i="17"/>
  <c r="Z114" i="17"/>
  <c r="Y114" i="17"/>
  <c r="X114" i="17"/>
  <c r="W114" i="17"/>
  <c r="V114" i="17"/>
  <c r="U114" i="17"/>
  <c r="T114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G114" i="17"/>
  <c r="F114" i="17"/>
  <c r="E114" i="17"/>
  <c r="D114" i="17"/>
  <c r="EU113" i="17"/>
  <c r="ES113" i="17"/>
  <c r="EU112" i="17"/>
  <c r="ES112" i="17"/>
  <c r="EU111" i="17"/>
  <c r="ES111" i="17"/>
  <c r="C109" i="17"/>
  <c r="C108" i="17"/>
  <c r="EU107" i="17"/>
  <c r="ES107" i="17"/>
  <c r="ER107" i="17"/>
  <c r="EQ107" i="17"/>
  <c r="EP107" i="17"/>
  <c r="EO107" i="17"/>
  <c r="EN107" i="17"/>
  <c r="EM107" i="17"/>
  <c r="EL107" i="17"/>
  <c r="EK107" i="17"/>
  <c r="EJ107" i="17"/>
  <c r="EI107" i="17"/>
  <c r="EH107" i="17"/>
  <c r="EG107" i="17"/>
  <c r="EF107" i="17"/>
  <c r="EE107" i="17"/>
  <c r="ED107" i="17"/>
  <c r="EC107" i="17"/>
  <c r="EB107" i="17"/>
  <c r="EA107" i="17"/>
  <c r="DZ107" i="17"/>
  <c r="DY107" i="17"/>
  <c r="DX107" i="17"/>
  <c r="DW107" i="17"/>
  <c r="DV107" i="17"/>
  <c r="DU107" i="17"/>
  <c r="DT107" i="17"/>
  <c r="DS107" i="17"/>
  <c r="DR107" i="17"/>
  <c r="DQ107" i="17"/>
  <c r="DP107" i="17"/>
  <c r="DO107" i="17"/>
  <c r="DN107" i="17"/>
  <c r="DM107" i="17"/>
  <c r="DL107" i="17"/>
  <c r="DK107" i="17"/>
  <c r="DJ107" i="17"/>
  <c r="DI107" i="17"/>
  <c r="DH107" i="17"/>
  <c r="DG107" i="17"/>
  <c r="DF107" i="17"/>
  <c r="DE107" i="17"/>
  <c r="DD107" i="17"/>
  <c r="DC107" i="17"/>
  <c r="DB107" i="17"/>
  <c r="DA107" i="17"/>
  <c r="CZ107" i="17"/>
  <c r="CY107" i="17"/>
  <c r="CX107" i="17"/>
  <c r="CW107" i="17"/>
  <c r="CV107" i="17"/>
  <c r="CU107" i="17"/>
  <c r="CT107" i="17"/>
  <c r="CS107" i="17"/>
  <c r="CR107" i="17"/>
  <c r="CQ107" i="17"/>
  <c r="CP107" i="17"/>
  <c r="CO107" i="17"/>
  <c r="CN107" i="17"/>
  <c r="CM107" i="17"/>
  <c r="CL107" i="17"/>
  <c r="CK107" i="17"/>
  <c r="CJ107" i="17"/>
  <c r="CI107" i="17"/>
  <c r="CH107" i="17"/>
  <c r="CG107" i="17"/>
  <c r="CF107" i="17"/>
  <c r="CE107" i="17"/>
  <c r="CD107" i="17"/>
  <c r="CC107" i="17"/>
  <c r="CB107" i="17"/>
  <c r="CA107" i="17"/>
  <c r="BZ107" i="17"/>
  <c r="BY107" i="17"/>
  <c r="BX107" i="17"/>
  <c r="BW107" i="17"/>
  <c r="BV107" i="17"/>
  <c r="BU107" i="17"/>
  <c r="BT107" i="17"/>
  <c r="BS107" i="17"/>
  <c r="BR107" i="17"/>
  <c r="BQ107" i="17"/>
  <c r="BP107" i="17"/>
  <c r="BO107" i="17"/>
  <c r="BN107" i="17"/>
  <c r="BM107" i="17"/>
  <c r="BL107" i="17"/>
  <c r="BK107" i="17"/>
  <c r="BJ107" i="17"/>
  <c r="BI107" i="17"/>
  <c r="BH107" i="17"/>
  <c r="BG107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EU106" i="17"/>
  <c r="ES106" i="17"/>
  <c r="EU105" i="17"/>
  <c r="ES105" i="17"/>
  <c r="EU104" i="17"/>
  <c r="ES104" i="17"/>
  <c r="C102" i="17"/>
  <c r="C101" i="17"/>
  <c r="EU100" i="17"/>
  <c r="ES100" i="17"/>
  <c r="ER100" i="17"/>
  <c r="EQ100" i="17"/>
  <c r="EP100" i="17"/>
  <c r="EO100" i="17"/>
  <c r="EN100" i="17"/>
  <c r="EM100" i="17"/>
  <c r="EL100" i="17"/>
  <c r="EK100" i="17"/>
  <c r="EJ100" i="17"/>
  <c r="EI100" i="17"/>
  <c r="EH100" i="17"/>
  <c r="EG100" i="17"/>
  <c r="EF100" i="17"/>
  <c r="EE100" i="17"/>
  <c r="ED100" i="17"/>
  <c r="EC100" i="17"/>
  <c r="EB100" i="17"/>
  <c r="EA100" i="17"/>
  <c r="DZ100" i="17"/>
  <c r="DY100" i="17"/>
  <c r="DX100" i="17"/>
  <c r="DW100" i="17"/>
  <c r="DV100" i="17"/>
  <c r="DU100" i="17"/>
  <c r="DT100" i="17"/>
  <c r="DS100" i="17"/>
  <c r="DR100" i="17"/>
  <c r="DQ100" i="17"/>
  <c r="DP100" i="17"/>
  <c r="DO100" i="17"/>
  <c r="DN100" i="17"/>
  <c r="DM100" i="17"/>
  <c r="DL100" i="17"/>
  <c r="DK100" i="17"/>
  <c r="DJ100" i="17"/>
  <c r="DI100" i="17"/>
  <c r="DH100" i="17"/>
  <c r="DG100" i="17"/>
  <c r="DF100" i="17"/>
  <c r="DE100" i="17"/>
  <c r="DD100" i="17"/>
  <c r="DC100" i="17"/>
  <c r="DB100" i="17"/>
  <c r="DA100" i="17"/>
  <c r="CZ100" i="17"/>
  <c r="CY100" i="17"/>
  <c r="CX100" i="17"/>
  <c r="CW100" i="17"/>
  <c r="CV100" i="17"/>
  <c r="CU100" i="17"/>
  <c r="CT100" i="17"/>
  <c r="CS100" i="17"/>
  <c r="CR100" i="17"/>
  <c r="CQ100" i="17"/>
  <c r="CP100" i="17"/>
  <c r="CO100" i="17"/>
  <c r="CN100" i="17"/>
  <c r="CM100" i="17"/>
  <c r="CL100" i="17"/>
  <c r="CK100" i="17"/>
  <c r="CJ100" i="17"/>
  <c r="CI100" i="17"/>
  <c r="CH100" i="17"/>
  <c r="CG100" i="17"/>
  <c r="CF100" i="17"/>
  <c r="CE100" i="17"/>
  <c r="CD100" i="17"/>
  <c r="CC100" i="17"/>
  <c r="CB100" i="17"/>
  <c r="CA100" i="17"/>
  <c r="BZ100" i="17"/>
  <c r="BY100" i="17"/>
  <c r="BX100" i="17"/>
  <c r="BW100" i="17"/>
  <c r="BV100" i="17"/>
  <c r="BU100" i="17"/>
  <c r="BT100" i="17"/>
  <c r="BS100" i="17"/>
  <c r="BR100" i="17"/>
  <c r="BQ100" i="17"/>
  <c r="BP100" i="17"/>
  <c r="BO100" i="17"/>
  <c r="BN100" i="17"/>
  <c r="BM100" i="17"/>
  <c r="BL100" i="17"/>
  <c r="BK100" i="17"/>
  <c r="BJ100" i="17"/>
  <c r="BI100" i="17"/>
  <c r="BH100" i="17"/>
  <c r="BG100" i="17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EU99" i="17"/>
  <c r="ES99" i="17"/>
  <c r="EU98" i="17"/>
  <c r="ES98" i="17"/>
  <c r="EU97" i="17"/>
  <c r="ES97" i="17"/>
  <c r="C95" i="17"/>
  <c r="C94" i="17"/>
  <c r="EU93" i="17"/>
  <c r="ES93" i="17"/>
  <c r="ER93" i="17"/>
  <c r="EQ93" i="17"/>
  <c r="EP93" i="17"/>
  <c r="EO93" i="17"/>
  <c r="EN93" i="17"/>
  <c r="EM93" i="17"/>
  <c r="EL93" i="17"/>
  <c r="EK93" i="17"/>
  <c r="EJ93" i="17"/>
  <c r="EI93" i="17"/>
  <c r="EH93" i="17"/>
  <c r="EG93" i="17"/>
  <c r="EF93" i="17"/>
  <c r="EE93" i="17"/>
  <c r="ED93" i="17"/>
  <c r="EC93" i="17"/>
  <c r="EB93" i="17"/>
  <c r="EA93" i="17"/>
  <c r="DZ93" i="17"/>
  <c r="DY93" i="17"/>
  <c r="DX93" i="17"/>
  <c r="DW93" i="17"/>
  <c r="DV93" i="17"/>
  <c r="DU93" i="17"/>
  <c r="DT93" i="17"/>
  <c r="DS93" i="17"/>
  <c r="DR93" i="17"/>
  <c r="DQ93" i="17"/>
  <c r="DP93" i="17"/>
  <c r="DO93" i="17"/>
  <c r="DN93" i="17"/>
  <c r="DM93" i="17"/>
  <c r="DL93" i="17"/>
  <c r="DK93" i="17"/>
  <c r="DJ93" i="17"/>
  <c r="DI93" i="17"/>
  <c r="DH93" i="17"/>
  <c r="DG93" i="17"/>
  <c r="DF93" i="17"/>
  <c r="DE93" i="17"/>
  <c r="DD93" i="17"/>
  <c r="DC93" i="17"/>
  <c r="DB93" i="17"/>
  <c r="DA93" i="17"/>
  <c r="CZ93" i="17"/>
  <c r="CY93" i="17"/>
  <c r="CX93" i="17"/>
  <c r="CW93" i="17"/>
  <c r="CV93" i="17"/>
  <c r="CU93" i="17"/>
  <c r="CT93" i="17"/>
  <c r="CS93" i="17"/>
  <c r="CR93" i="17"/>
  <c r="CQ93" i="17"/>
  <c r="CP93" i="17"/>
  <c r="CO93" i="17"/>
  <c r="CN93" i="17"/>
  <c r="CM93" i="17"/>
  <c r="CL93" i="17"/>
  <c r="CK93" i="17"/>
  <c r="CJ93" i="17"/>
  <c r="CI93" i="17"/>
  <c r="CH93" i="17"/>
  <c r="CG93" i="17"/>
  <c r="CF93" i="17"/>
  <c r="CE93" i="17"/>
  <c r="CD93" i="17"/>
  <c r="CC93" i="17"/>
  <c r="CB93" i="17"/>
  <c r="CA93" i="17"/>
  <c r="BZ93" i="17"/>
  <c r="BY93" i="17"/>
  <c r="BX93" i="17"/>
  <c r="BW93" i="17"/>
  <c r="BV93" i="17"/>
  <c r="BU93" i="17"/>
  <c r="BT93" i="17"/>
  <c r="BS93" i="17"/>
  <c r="BR93" i="17"/>
  <c r="BQ93" i="17"/>
  <c r="BP93" i="17"/>
  <c r="BO93" i="17"/>
  <c r="BN93" i="17"/>
  <c r="BM93" i="17"/>
  <c r="BL93" i="17"/>
  <c r="BK93" i="17"/>
  <c r="BJ93" i="17"/>
  <c r="BI93" i="17"/>
  <c r="BH93" i="17"/>
  <c r="BG93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EU92" i="17"/>
  <c r="ES92" i="17"/>
  <c r="EU91" i="17"/>
  <c r="ES91" i="17"/>
  <c r="EU90" i="17"/>
  <c r="ES90" i="17"/>
  <c r="C88" i="17"/>
  <c r="C87" i="17"/>
  <c r="EU86" i="17"/>
  <c r="ES86" i="17"/>
  <c r="ER86" i="17"/>
  <c r="EQ86" i="17"/>
  <c r="EP86" i="17"/>
  <c r="EO86" i="17"/>
  <c r="EN86" i="17"/>
  <c r="EM86" i="17"/>
  <c r="EL86" i="17"/>
  <c r="EK86" i="17"/>
  <c r="EJ86" i="17"/>
  <c r="EI86" i="17"/>
  <c r="EH86" i="17"/>
  <c r="EG86" i="17"/>
  <c r="EF86" i="17"/>
  <c r="EE86" i="17"/>
  <c r="ED86" i="17"/>
  <c r="EC86" i="17"/>
  <c r="EB86" i="17"/>
  <c r="EA86" i="17"/>
  <c r="DZ86" i="17"/>
  <c r="DY86" i="17"/>
  <c r="DX86" i="17"/>
  <c r="DW86" i="17"/>
  <c r="DV86" i="17"/>
  <c r="DU86" i="17"/>
  <c r="DT86" i="17"/>
  <c r="DS86" i="17"/>
  <c r="DR86" i="17"/>
  <c r="DQ86" i="17"/>
  <c r="DP86" i="17"/>
  <c r="DO86" i="17"/>
  <c r="DN86" i="17"/>
  <c r="DM86" i="17"/>
  <c r="DL86" i="17"/>
  <c r="DK86" i="17"/>
  <c r="DJ86" i="17"/>
  <c r="DI86" i="17"/>
  <c r="DH86" i="17"/>
  <c r="DG86" i="17"/>
  <c r="DF86" i="17"/>
  <c r="DE86" i="17"/>
  <c r="DD86" i="17"/>
  <c r="DC86" i="17"/>
  <c r="DB86" i="17"/>
  <c r="DA86" i="17"/>
  <c r="CZ86" i="17"/>
  <c r="CY86" i="17"/>
  <c r="CX86" i="17"/>
  <c r="CW86" i="17"/>
  <c r="CV86" i="17"/>
  <c r="CU86" i="17"/>
  <c r="CT86" i="17"/>
  <c r="CS86" i="17"/>
  <c r="CR86" i="17"/>
  <c r="CQ86" i="17"/>
  <c r="CP86" i="17"/>
  <c r="CO86" i="17"/>
  <c r="CN86" i="17"/>
  <c r="CM86" i="17"/>
  <c r="CL86" i="17"/>
  <c r="CK86" i="17"/>
  <c r="CJ86" i="17"/>
  <c r="CI86" i="17"/>
  <c r="CH86" i="17"/>
  <c r="CG86" i="17"/>
  <c r="CF86" i="17"/>
  <c r="CE86" i="17"/>
  <c r="CD86" i="17"/>
  <c r="CC86" i="17"/>
  <c r="CB86" i="17"/>
  <c r="CA86" i="17"/>
  <c r="BZ86" i="17"/>
  <c r="BY86" i="17"/>
  <c r="BX86" i="17"/>
  <c r="BW86" i="17"/>
  <c r="BV86" i="17"/>
  <c r="BU86" i="17"/>
  <c r="BT86" i="17"/>
  <c r="BS86" i="17"/>
  <c r="BR86" i="17"/>
  <c r="BQ86" i="17"/>
  <c r="BP86" i="17"/>
  <c r="BO86" i="17"/>
  <c r="BN86" i="17"/>
  <c r="BM86" i="17"/>
  <c r="BL86" i="17"/>
  <c r="BK86" i="17"/>
  <c r="BJ86" i="17"/>
  <c r="BI86" i="17"/>
  <c r="BH86" i="17"/>
  <c r="BG86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EU85" i="17"/>
  <c r="ES85" i="17"/>
  <c r="EU84" i="17"/>
  <c r="ES84" i="17"/>
  <c r="EU83" i="17"/>
  <c r="ES83" i="17"/>
  <c r="C81" i="17"/>
  <c r="C80" i="17"/>
  <c r="EU79" i="17"/>
  <c r="ES79" i="17"/>
  <c r="ER79" i="17"/>
  <c r="EQ79" i="17"/>
  <c r="EP79" i="17"/>
  <c r="EO79" i="17"/>
  <c r="EN79" i="17"/>
  <c r="EM79" i="17"/>
  <c r="EL79" i="17"/>
  <c r="EK79" i="17"/>
  <c r="EJ79" i="17"/>
  <c r="EI79" i="17"/>
  <c r="EH79" i="17"/>
  <c r="EG79" i="17"/>
  <c r="EF79" i="17"/>
  <c r="EE79" i="17"/>
  <c r="ED79" i="17"/>
  <c r="EC79" i="17"/>
  <c r="EB79" i="17"/>
  <c r="EA79" i="17"/>
  <c r="DZ79" i="17"/>
  <c r="DY79" i="17"/>
  <c r="DX79" i="17"/>
  <c r="DW79" i="17"/>
  <c r="DV79" i="17"/>
  <c r="DU79" i="17"/>
  <c r="DT79" i="17"/>
  <c r="DS79" i="17"/>
  <c r="DR79" i="17"/>
  <c r="DQ79" i="17"/>
  <c r="DP79" i="17"/>
  <c r="DO79" i="17"/>
  <c r="DN79" i="17"/>
  <c r="DM79" i="17"/>
  <c r="DL79" i="17"/>
  <c r="DK79" i="17"/>
  <c r="DJ79" i="17"/>
  <c r="DI79" i="17"/>
  <c r="DH79" i="17"/>
  <c r="DG79" i="17"/>
  <c r="DF79" i="17"/>
  <c r="DE79" i="17"/>
  <c r="DD79" i="17"/>
  <c r="DC79" i="17"/>
  <c r="DB79" i="17"/>
  <c r="DA79" i="17"/>
  <c r="CZ79" i="17"/>
  <c r="CY79" i="17"/>
  <c r="CX79" i="17"/>
  <c r="CW79" i="17"/>
  <c r="CV79" i="17"/>
  <c r="CU79" i="17"/>
  <c r="CT79" i="17"/>
  <c r="CS79" i="17"/>
  <c r="CR79" i="17"/>
  <c r="CQ79" i="17"/>
  <c r="CP79" i="17"/>
  <c r="CO79" i="17"/>
  <c r="CN79" i="17"/>
  <c r="CM79" i="17"/>
  <c r="CL79" i="17"/>
  <c r="CK79" i="17"/>
  <c r="CJ79" i="17"/>
  <c r="CI79" i="17"/>
  <c r="CH79" i="17"/>
  <c r="CG79" i="17"/>
  <c r="CF79" i="17"/>
  <c r="CE79" i="17"/>
  <c r="CD79" i="17"/>
  <c r="CC79" i="17"/>
  <c r="CB79" i="17"/>
  <c r="CA79" i="17"/>
  <c r="BZ79" i="17"/>
  <c r="BY79" i="17"/>
  <c r="BX79" i="17"/>
  <c r="BW79" i="17"/>
  <c r="BV79" i="17"/>
  <c r="BU79" i="17"/>
  <c r="BT79" i="17"/>
  <c r="BS79" i="17"/>
  <c r="BR79" i="17"/>
  <c r="BQ79" i="17"/>
  <c r="BP79" i="17"/>
  <c r="BO79" i="17"/>
  <c r="BN79" i="17"/>
  <c r="BM79" i="17"/>
  <c r="BL79" i="17"/>
  <c r="BK79" i="17"/>
  <c r="BJ79" i="17"/>
  <c r="BI79" i="17"/>
  <c r="BH79" i="17"/>
  <c r="BG79" i="17"/>
  <c r="BF79" i="17"/>
  <c r="BE79" i="17"/>
  <c r="BD79" i="17"/>
  <c r="BC79" i="17"/>
  <c r="BB79" i="17"/>
  <c r="BA79" i="17"/>
  <c r="AZ79" i="17"/>
  <c r="AY79" i="17"/>
  <c r="AX79" i="17"/>
  <c r="AW79" i="17"/>
  <c r="AV79" i="17"/>
  <c r="AU79" i="17"/>
  <c r="AT79" i="17"/>
  <c r="AS79" i="17"/>
  <c r="AR79" i="17"/>
  <c r="AQ79" i="17"/>
  <c r="AP79" i="17"/>
  <c r="AO79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EU78" i="17"/>
  <c r="ES78" i="17"/>
  <c r="EU77" i="17"/>
  <c r="ES77" i="17"/>
  <c r="EU76" i="17"/>
  <c r="ES76" i="17"/>
  <c r="C74" i="17"/>
  <c r="C73" i="17"/>
  <c r="EU72" i="17"/>
  <c r="ES72" i="17"/>
  <c r="ER72" i="17"/>
  <c r="EQ72" i="17"/>
  <c r="EP72" i="17"/>
  <c r="EO72" i="17"/>
  <c r="EN72" i="17"/>
  <c r="EM72" i="17"/>
  <c r="EL72" i="17"/>
  <c r="EK72" i="17"/>
  <c r="EJ72" i="17"/>
  <c r="EI72" i="17"/>
  <c r="EH72" i="17"/>
  <c r="EG72" i="17"/>
  <c r="EF72" i="17"/>
  <c r="EE72" i="17"/>
  <c r="ED72" i="17"/>
  <c r="EC72" i="17"/>
  <c r="EB72" i="17"/>
  <c r="EA72" i="17"/>
  <c r="DZ72" i="17"/>
  <c r="DY72" i="17"/>
  <c r="DX72" i="17"/>
  <c r="DW72" i="17"/>
  <c r="DV72" i="17"/>
  <c r="DU72" i="17"/>
  <c r="DT72" i="17"/>
  <c r="DS72" i="17"/>
  <c r="DR72" i="17"/>
  <c r="DQ72" i="17"/>
  <c r="DP72" i="17"/>
  <c r="DO72" i="17"/>
  <c r="DN72" i="17"/>
  <c r="DM72" i="17"/>
  <c r="DL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X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J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V72" i="17"/>
  <c r="BU72" i="17"/>
  <c r="BT72" i="17"/>
  <c r="BS72" i="17"/>
  <c r="BR72" i="17"/>
  <c r="BQ72" i="17"/>
  <c r="BP72" i="17"/>
  <c r="BO72" i="17"/>
  <c r="BN72" i="17"/>
  <c r="BM72" i="17"/>
  <c r="BL72" i="17"/>
  <c r="BK72" i="17"/>
  <c r="BJ72" i="17"/>
  <c r="BI72" i="17"/>
  <c r="BH72" i="17"/>
  <c r="BG72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EU71" i="17"/>
  <c r="ES71" i="17"/>
  <c r="EU70" i="17"/>
  <c r="ES70" i="17"/>
  <c r="EU69" i="17"/>
  <c r="ES69" i="17"/>
  <c r="C67" i="17"/>
  <c r="C66" i="17"/>
  <c r="EU65" i="17"/>
  <c r="ES65" i="17"/>
  <c r="ER65" i="17"/>
  <c r="EQ65" i="17"/>
  <c r="EP65" i="17"/>
  <c r="EO65" i="17"/>
  <c r="EN65" i="17"/>
  <c r="EM65" i="17"/>
  <c r="EL65" i="17"/>
  <c r="EK65" i="17"/>
  <c r="EJ65" i="17"/>
  <c r="EI65" i="17"/>
  <c r="EH65" i="17"/>
  <c r="EG65" i="17"/>
  <c r="EF65" i="17"/>
  <c r="EE65" i="17"/>
  <c r="ED65" i="17"/>
  <c r="EC65" i="17"/>
  <c r="EB65" i="17"/>
  <c r="EA65" i="17"/>
  <c r="DZ65" i="17"/>
  <c r="DY65" i="17"/>
  <c r="DX65" i="17"/>
  <c r="DW65" i="17"/>
  <c r="DV65" i="17"/>
  <c r="DU65" i="17"/>
  <c r="DT65" i="17"/>
  <c r="DS65" i="17"/>
  <c r="DR65" i="17"/>
  <c r="DQ65" i="17"/>
  <c r="DP65" i="17"/>
  <c r="DO65" i="17"/>
  <c r="DN65" i="17"/>
  <c r="DM65" i="17"/>
  <c r="DL65" i="17"/>
  <c r="DK65" i="17"/>
  <c r="DJ65" i="17"/>
  <c r="DI65" i="17"/>
  <c r="DH65" i="17"/>
  <c r="DG65" i="17"/>
  <c r="DF65" i="17"/>
  <c r="DE65" i="17"/>
  <c r="DD65" i="17"/>
  <c r="DC65" i="17"/>
  <c r="DB65" i="17"/>
  <c r="DA65" i="17"/>
  <c r="CZ65" i="17"/>
  <c r="CY65" i="17"/>
  <c r="CX65" i="17"/>
  <c r="CW65" i="17"/>
  <c r="CV65" i="17"/>
  <c r="CU65" i="17"/>
  <c r="CT65" i="17"/>
  <c r="CS65" i="17"/>
  <c r="CR65" i="17"/>
  <c r="CQ65" i="17"/>
  <c r="CP65" i="17"/>
  <c r="CO65" i="17"/>
  <c r="CN65" i="17"/>
  <c r="CM65" i="17"/>
  <c r="CL65" i="17"/>
  <c r="CK65" i="17"/>
  <c r="CJ65" i="17"/>
  <c r="CI65" i="17"/>
  <c r="CH65" i="17"/>
  <c r="CG65" i="17"/>
  <c r="CF65" i="17"/>
  <c r="CE65" i="17"/>
  <c r="CD65" i="17"/>
  <c r="CC65" i="17"/>
  <c r="CB65" i="17"/>
  <c r="CA65" i="17"/>
  <c r="BZ65" i="17"/>
  <c r="BY65" i="17"/>
  <c r="BX65" i="17"/>
  <c r="BW65" i="17"/>
  <c r="BV65" i="17"/>
  <c r="BU65" i="17"/>
  <c r="BT65" i="17"/>
  <c r="BS65" i="17"/>
  <c r="BR65" i="17"/>
  <c r="BQ65" i="17"/>
  <c r="BP65" i="17"/>
  <c r="BO65" i="17"/>
  <c r="BN65" i="17"/>
  <c r="BM65" i="17"/>
  <c r="BL65" i="17"/>
  <c r="BK65" i="17"/>
  <c r="BJ65" i="17"/>
  <c r="BI65" i="17"/>
  <c r="BH65" i="17"/>
  <c r="BG65" i="17"/>
  <c r="BF65" i="17"/>
  <c r="BE65" i="17"/>
  <c r="BD65" i="17"/>
  <c r="BC65" i="17"/>
  <c r="BB65" i="17"/>
  <c r="BA65" i="17"/>
  <c r="AZ65" i="17"/>
  <c r="AY65" i="17"/>
  <c r="AX65" i="17"/>
  <c r="AW65" i="17"/>
  <c r="AV65" i="17"/>
  <c r="AU65" i="17"/>
  <c r="AT65" i="17"/>
  <c r="AS65" i="17"/>
  <c r="AR65" i="17"/>
  <c r="AQ65" i="17"/>
  <c r="AP65" i="17"/>
  <c r="AO65" i="17"/>
  <c r="AN65" i="17"/>
  <c r="AM65" i="17"/>
  <c r="AL65" i="17"/>
  <c r="AK65" i="17"/>
  <c r="AJ65" i="17"/>
  <c r="AI65" i="17"/>
  <c r="AH65" i="17"/>
  <c r="AG65" i="17"/>
  <c r="AF65" i="17"/>
  <c r="AE65" i="17"/>
  <c r="AD65" i="17"/>
  <c r="AC65" i="17"/>
  <c r="AB65" i="17"/>
  <c r="AA65" i="17"/>
  <c r="Z65" i="17"/>
  <c r="Y65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EU64" i="17"/>
  <c r="ES64" i="17"/>
  <c r="EU63" i="17"/>
  <c r="ES63" i="17"/>
  <c r="EU62" i="17"/>
  <c r="ES62" i="17"/>
  <c r="C60" i="17"/>
  <c r="C59" i="17"/>
  <c r="EU58" i="17"/>
  <c r="ES58" i="17"/>
  <c r="ER58" i="17"/>
  <c r="EQ58" i="17"/>
  <c r="EP58" i="17"/>
  <c r="EO58" i="17"/>
  <c r="EN58" i="17"/>
  <c r="EM58" i="17"/>
  <c r="EL58" i="17"/>
  <c r="EK58" i="17"/>
  <c r="EJ58" i="17"/>
  <c r="EI58" i="17"/>
  <c r="EH58" i="17"/>
  <c r="EG58" i="17"/>
  <c r="EF58" i="17"/>
  <c r="EE58" i="17"/>
  <c r="ED58" i="17"/>
  <c r="EC58" i="17"/>
  <c r="EB58" i="17"/>
  <c r="EA58" i="17"/>
  <c r="DZ58" i="17"/>
  <c r="DY58" i="17"/>
  <c r="DX58" i="17"/>
  <c r="DW58" i="17"/>
  <c r="DV58" i="17"/>
  <c r="DU58" i="17"/>
  <c r="DT58" i="17"/>
  <c r="DS58" i="17"/>
  <c r="DR58" i="17"/>
  <c r="DQ58" i="17"/>
  <c r="DP58" i="17"/>
  <c r="DO58" i="17"/>
  <c r="DN58" i="17"/>
  <c r="DM58" i="17"/>
  <c r="DL58" i="17"/>
  <c r="DK58" i="17"/>
  <c r="DJ58" i="17"/>
  <c r="DI58" i="17"/>
  <c r="DH58" i="17"/>
  <c r="DG58" i="17"/>
  <c r="DF58" i="17"/>
  <c r="DE58" i="17"/>
  <c r="DD58" i="17"/>
  <c r="DC58" i="17"/>
  <c r="DB58" i="17"/>
  <c r="DA58" i="17"/>
  <c r="CZ58" i="17"/>
  <c r="CY58" i="17"/>
  <c r="CX58" i="17"/>
  <c r="CW58" i="17"/>
  <c r="CV58" i="17"/>
  <c r="CU58" i="17"/>
  <c r="CT58" i="17"/>
  <c r="CS58" i="17"/>
  <c r="CR58" i="17"/>
  <c r="CQ58" i="17"/>
  <c r="CP58" i="17"/>
  <c r="CO58" i="17"/>
  <c r="CN58" i="17"/>
  <c r="CM58" i="17"/>
  <c r="CL58" i="17"/>
  <c r="CK58" i="17"/>
  <c r="CJ58" i="17"/>
  <c r="CI58" i="17"/>
  <c r="CH58" i="17"/>
  <c r="CG58" i="17"/>
  <c r="CF58" i="17"/>
  <c r="CE58" i="17"/>
  <c r="CD58" i="17"/>
  <c r="CC58" i="17"/>
  <c r="CB58" i="17"/>
  <c r="CA58" i="17"/>
  <c r="BZ58" i="17"/>
  <c r="BY58" i="17"/>
  <c r="BX58" i="17"/>
  <c r="BW58" i="17"/>
  <c r="BV58" i="17"/>
  <c r="BU58" i="17"/>
  <c r="BT58" i="17"/>
  <c r="BS58" i="17"/>
  <c r="BR58" i="17"/>
  <c r="BQ58" i="17"/>
  <c r="BP58" i="17"/>
  <c r="BO58" i="17"/>
  <c r="BN58" i="17"/>
  <c r="BM58" i="17"/>
  <c r="BL58" i="17"/>
  <c r="BK58" i="17"/>
  <c r="BJ58" i="17"/>
  <c r="BI58" i="17"/>
  <c r="BH58" i="17"/>
  <c r="BG58" i="17"/>
  <c r="BF58" i="17"/>
  <c r="BE58" i="17"/>
  <c r="BD58" i="17"/>
  <c r="BC58" i="17"/>
  <c r="BB58" i="17"/>
  <c r="BA58" i="17"/>
  <c r="AZ58" i="17"/>
  <c r="AY58" i="17"/>
  <c r="AX58" i="17"/>
  <c r="AW58" i="17"/>
  <c r="AV58" i="17"/>
  <c r="AU58" i="17"/>
  <c r="AT58" i="17"/>
  <c r="AS58" i="17"/>
  <c r="AR58" i="17"/>
  <c r="AQ58" i="17"/>
  <c r="AP58" i="17"/>
  <c r="AO58" i="17"/>
  <c r="AN58" i="17"/>
  <c r="AM58" i="17"/>
  <c r="AL58" i="17"/>
  <c r="AK58" i="17"/>
  <c r="AJ58" i="17"/>
  <c r="AI58" i="17"/>
  <c r="AH58" i="17"/>
  <c r="AG58" i="17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EU57" i="17"/>
  <c r="ES57" i="17"/>
  <c r="EU56" i="17"/>
  <c r="ES56" i="17"/>
  <c r="EU55" i="17"/>
  <c r="ES55" i="17"/>
  <c r="C53" i="17"/>
  <c r="C52" i="17"/>
  <c r="EU51" i="17"/>
  <c r="ES51" i="17"/>
  <c r="ER51" i="17"/>
  <c r="EQ51" i="17"/>
  <c r="EP51" i="17"/>
  <c r="EO51" i="17"/>
  <c r="EN51" i="17"/>
  <c r="EM51" i="17"/>
  <c r="EL51" i="17"/>
  <c r="EK51" i="17"/>
  <c r="EJ51" i="17"/>
  <c r="EI51" i="17"/>
  <c r="EH51" i="17"/>
  <c r="EG51" i="17"/>
  <c r="EF51" i="17"/>
  <c r="EE51" i="17"/>
  <c r="ED51" i="17"/>
  <c r="EC51" i="17"/>
  <c r="EB51" i="17"/>
  <c r="EA51" i="17"/>
  <c r="DZ51" i="17"/>
  <c r="DY51" i="17"/>
  <c r="DX51" i="17"/>
  <c r="DW51" i="17"/>
  <c r="DV51" i="17"/>
  <c r="DU51" i="17"/>
  <c r="DT51" i="17"/>
  <c r="DS51" i="17"/>
  <c r="DR51" i="17"/>
  <c r="DQ51" i="17"/>
  <c r="DP51" i="17"/>
  <c r="DO51" i="17"/>
  <c r="DN51" i="17"/>
  <c r="DM51" i="17"/>
  <c r="DL51" i="17"/>
  <c r="DK51" i="17"/>
  <c r="DJ51" i="17"/>
  <c r="DI51" i="17"/>
  <c r="DH51" i="17"/>
  <c r="DG51" i="17"/>
  <c r="DF51" i="17"/>
  <c r="DE51" i="17"/>
  <c r="DD51" i="17"/>
  <c r="DC51" i="17"/>
  <c r="DB51" i="17"/>
  <c r="DA51" i="17"/>
  <c r="CZ51" i="17"/>
  <c r="CY51" i="17"/>
  <c r="CX51" i="17"/>
  <c r="CW51" i="17"/>
  <c r="CV51" i="17"/>
  <c r="CU51" i="17"/>
  <c r="CT51" i="17"/>
  <c r="CS51" i="17"/>
  <c r="CR51" i="17"/>
  <c r="CQ51" i="17"/>
  <c r="CP51" i="17"/>
  <c r="CO51" i="17"/>
  <c r="CN51" i="17"/>
  <c r="CM51" i="17"/>
  <c r="CL51" i="17"/>
  <c r="CK51" i="17"/>
  <c r="CJ51" i="17"/>
  <c r="CI51" i="17"/>
  <c r="CH51" i="17"/>
  <c r="CG51" i="17"/>
  <c r="CF51" i="17"/>
  <c r="CE51" i="17"/>
  <c r="CD51" i="17"/>
  <c r="CC51" i="17"/>
  <c r="CB51" i="17"/>
  <c r="CA51" i="17"/>
  <c r="BZ51" i="17"/>
  <c r="BY51" i="17"/>
  <c r="BX51" i="17"/>
  <c r="BW51" i="17"/>
  <c r="BV51" i="17"/>
  <c r="BU51" i="17"/>
  <c r="BT51" i="17"/>
  <c r="BS51" i="17"/>
  <c r="BR51" i="17"/>
  <c r="BQ51" i="17"/>
  <c r="BP51" i="17"/>
  <c r="BO51" i="17"/>
  <c r="BN51" i="17"/>
  <c r="BM51" i="17"/>
  <c r="BL51" i="17"/>
  <c r="BK51" i="17"/>
  <c r="BJ51" i="17"/>
  <c r="BI51" i="17"/>
  <c r="BH51" i="17"/>
  <c r="BG51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EU50" i="17"/>
  <c r="ES50" i="17"/>
  <c r="EU49" i="17"/>
  <c r="ES49" i="17"/>
  <c r="EU48" i="17"/>
  <c r="ES48" i="17"/>
  <c r="C46" i="17"/>
  <c r="C45" i="17"/>
  <c r="EU44" i="17"/>
  <c r="ES44" i="17"/>
  <c r="ER44" i="17"/>
  <c r="EQ44" i="17"/>
  <c r="EP44" i="17"/>
  <c r="EO44" i="17"/>
  <c r="EN44" i="17"/>
  <c r="EM44" i="17"/>
  <c r="EL44" i="17"/>
  <c r="EK44" i="17"/>
  <c r="EJ44" i="17"/>
  <c r="EI44" i="17"/>
  <c r="EH44" i="17"/>
  <c r="EG44" i="17"/>
  <c r="EF44" i="17"/>
  <c r="EE44" i="17"/>
  <c r="ED44" i="17"/>
  <c r="EC44" i="17"/>
  <c r="EB44" i="17"/>
  <c r="EA44" i="17"/>
  <c r="DZ44" i="17"/>
  <c r="DY44" i="17"/>
  <c r="DX44" i="17"/>
  <c r="DW44" i="17"/>
  <c r="DV44" i="17"/>
  <c r="DU44" i="17"/>
  <c r="DT44" i="17"/>
  <c r="DS44" i="17"/>
  <c r="DR44" i="17"/>
  <c r="DQ44" i="17"/>
  <c r="DP44" i="17"/>
  <c r="DO44" i="17"/>
  <c r="DN44" i="17"/>
  <c r="DM44" i="17"/>
  <c r="DL44" i="17"/>
  <c r="DK44" i="17"/>
  <c r="DJ44" i="17"/>
  <c r="DI44" i="17"/>
  <c r="DH44" i="17"/>
  <c r="DG44" i="17"/>
  <c r="DF44" i="17"/>
  <c r="DE44" i="17"/>
  <c r="DD44" i="17"/>
  <c r="DC44" i="17"/>
  <c r="DB44" i="17"/>
  <c r="DA44" i="17"/>
  <c r="CZ44" i="17"/>
  <c r="CY44" i="17"/>
  <c r="CX44" i="17"/>
  <c r="CW44" i="17"/>
  <c r="CV44" i="17"/>
  <c r="CU44" i="17"/>
  <c r="CT44" i="17"/>
  <c r="CS44" i="17"/>
  <c r="CR44" i="17"/>
  <c r="CQ44" i="17"/>
  <c r="CP44" i="17"/>
  <c r="CO44" i="17"/>
  <c r="CN44" i="17"/>
  <c r="CM44" i="17"/>
  <c r="CL44" i="17"/>
  <c r="CK44" i="17"/>
  <c r="CJ44" i="17"/>
  <c r="CI44" i="17"/>
  <c r="CH44" i="17"/>
  <c r="CG44" i="17"/>
  <c r="CF44" i="17"/>
  <c r="CE44" i="17"/>
  <c r="CD44" i="17"/>
  <c r="CC44" i="17"/>
  <c r="CB44" i="17"/>
  <c r="CA44" i="17"/>
  <c r="BZ44" i="17"/>
  <c r="BY44" i="17"/>
  <c r="BX44" i="17"/>
  <c r="BW44" i="17"/>
  <c r="BV44" i="17"/>
  <c r="BU44" i="17"/>
  <c r="BT44" i="17"/>
  <c r="BS44" i="17"/>
  <c r="BR44" i="17"/>
  <c r="BQ44" i="17"/>
  <c r="BP44" i="17"/>
  <c r="BO44" i="17"/>
  <c r="BN44" i="17"/>
  <c r="BM44" i="17"/>
  <c r="BL44" i="17"/>
  <c r="BK44" i="17"/>
  <c r="BJ44" i="17"/>
  <c r="BI44" i="17"/>
  <c r="BH44" i="17"/>
  <c r="BG44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EU43" i="17"/>
  <c r="ES43" i="17"/>
  <c r="EU42" i="17"/>
  <c r="ES42" i="17"/>
  <c r="EU41" i="17"/>
  <c r="ES41" i="17"/>
  <c r="C39" i="17"/>
  <c r="C38" i="17"/>
  <c r="EU37" i="17"/>
  <c r="ES37" i="17"/>
  <c r="ER37" i="17"/>
  <c r="EQ37" i="17"/>
  <c r="EP37" i="17"/>
  <c r="EO37" i="17"/>
  <c r="EN37" i="17"/>
  <c r="EM37" i="17"/>
  <c r="EL37" i="17"/>
  <c r="EK37" i="17"/>
  <c r="EJ37" i="17"/>
  <c r="EI37" i="17"/>
  <c r="EH37" i="17"/>
  <c r="EG37" i="17"/>
  <c r="EF37" i="17"/>
  <c r="EE37" i="17"/>
  <c r="ED37" i="17"/>
  <c r="EC37" i="17"/>
  <c r="EB37" i="17"/>
  <c r="EA37" i="17"/>
  <c r="DZ37" i="17"/>
  <c r="DY37" i="17"/>
  <c r="DX37" i="17"/>
  <c r="DW37" i="17"/>
  <c r="DV37" i="17"/>
  <c r="DU37" i="17"/>
  <c r="DT37" i="17"/>
  <c r="DS37" i="17"/>
  <c r="DR37" i="17"/>
  <c r="DQ37" i="17"/>
  <c r="DP37" i="17"/>
  <c r="DO37" i="17"/>
  <c r="DN37" i="17"/>
  <c r="DM37" i="17"/>
  <c r="DL37" i="17"/>
  <c r="DK37" i="17"/>
  <c r="DJ37" i="17"/>
  <c r="DI37" i="17"/>
  <c r="DH37" i="17"/>
  <c r="DG37" i="17"/>
  <c r="DF37" i="17"/>
  <c r="DE37" i="17"/>
  <c r="DD37" i="17"/>
  <c r="DC37" i="17"/>
  <c r="DB37" i="17"/>
  <c r="DA37" i="17"/>
  <c r="CZ37" i="17"/>
  <c r="CY37" i="17"/>
  <c r="CX37" i="17"/>
  <c r="CW37" i="17"/>
  <c r="CV37" i="17"/>
  <c r="CU37" i="17"/>
  <c r="CT37" i="17"/>
  <c r="CS37" i="17"/>
  <c r="CR37" i="17"/>
  <c r="CQ37" i="17"/>
  <c r="CP37" i="17"/>
  <c r="CO37" i="17"/>
  <c r="CN37" i="17"/>
  <c r="CM37" i="17"/>
  <c r="CL37" i="17"/>
  <c r="CK37" i="17"/>
  <c r="CJ37" i="17"/>
  <c r="CI37" i="17"/>
  <c r="CH37" i="17"/>
  <c r="CG37" i="17"/>
  <c r="CF37" i="17"/>
  <c r="CE37" i="17"/>
  <c r="CD37" i="17"/>
  <c r="CC37" i="17"/>
  <c r="CB37" i="17"/>
  <c r="CA37" i="17"/>
  <c r="BZ37" i="17"/>
  <c r="BY37" i="17"/>
  <c r="BX37" i="17"/>
  <c r="BW37" i="17"/>
  <c r="BV37" i="17"/>
  <c r="BU37" i="17"/>
  <c r="BT37" i="17"/>
  <c r="BS37" i="17"/>
  <c r="BR37" i="17"/>
  <c r="BQ37" i="17"/>
  <c r="BP37" i="17"/>
  <c r="BO37" i="17"/>
  <c r="BN37" i="17"/>
  <c r="BM37" i="17"/>
  <c r="BL37" i="17"/>
  <c r="BK37" i="17"/>
  <c r="BJ37" i="17"/>
  <c r="BI37" i="17"/>
  <c r="BH37" i="17"/>
  <c r="BG37" i="17"/>
  <c r="BF37" i="17"/>
  <c r="BE37" i="17"/>
  <c r="BD37" i="17"/>
  <c r="BC37" i="17"/>
  <c r="BB37" i="17"/>
  <c r="BA37" i="17"/>
  <c r="AZ37" i="17"/>
  <c r="AY37" i="17"/>
  <c r="AX37" i="17"/>
  <c r="AW37" i="17"/>
  <c r="AV37" i="17"/>
  <c r="AU37" i="17"/>
  <c r="AT37" i="17"/>
  <c r="AS37" i="17"/>
  <c r="AR37" i="17"/>
  <c r="AQ37" i="17"/>
  <c r="AP37" i="17"/>
  <c r="AO37" i="17"/>
  <c r="AN37" i="17"/>
  <c r="AM37" i="17"/>
  <c r="AL37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EU36" i="17"/>
  <c r="ES36" i="17"/>
  <c r="EU35" i="17"/>
  <c r="ES35" i="17"/>
  <c r="EU34" i="17"/>
  <c r="ES34" i="17"/>
  <c r="C32" i="17"/>
  <c r="C31" i="17"/>
  <c r="EU30" i="17"/>
  <c r="ES30" i="17"/>
  <c r="ER30" i="17"/>
  <c r="EQ30" i="17"/>
  <c r="EP30" i="17"/>
  <c r="EO30" i="17"/>
  <c r="EN30" i="17"/>
  <c r="EM30" i="17"/>
  <c r="EL30" i="17"/>
  <c r="EK30" i="17"/>
  <c r="EJ30" i="17"/>
  <c r="EI30" i="17"/>
  <c r="EH30" i="17"/>
  <c r="EG30" i="17"/>
  <c r="EF30" i="17"/>
  <c r="EE30" i="17"/>
  <c r="ED30" i="17"/>
  <c r="EC30" i="17"/>
  <c r="EB30" i="17"/>
  <c r="EA30" i="17"/>
  <c r="DZ30" i="17"/>
  <c r="DY30" i="17"/>
  <c r="DX30" i="17"/>
  <c r="DW30" i="17"/>
  <c r="DV30" i="17"/>
  <c r="DU30" i="17"/>
  <c r="DT30" i="17"/>
  <c r="DS30" i="17"/>
  <c r="DR30" i="17"/>
  <c r="DQ30" i="17"/>
  <c r="DP30" i="17"/>
  <c r="DO30" i="17"/>
  <c r="DN30" i="17"/>
  <c r="DM30" i="17"/>
  <c r="DL30" i="17"/>
  <c r="DK30" i="17"/>
  <c r="DJ30" i="17"/>
  <c r="DI30" i="17"/>
  <c r="DH30" i="17"/>
  <c r="DG30" i="17"/>
  <c r="DF30" i="17"/>
  <c r="DE30" i="17"/>
  <c r="DD30" i="17"/>
  <c r="DC30" i="17"/>
  <c r="DB30" i="17"/>
  <c r="DA30" i="17"/>
  <c r="CZ30" i="17"/>
  <c r="CY30" i="17"/>
  <c r="CX30" i="17"/>
  <c r="CW30" i="17"/>
  <c r="CV30" i="17"/>
  <c r="CU30" i="17"/>
  <c r="CT30" i="17"/>
  <c r="CS30" i="17"/>
  <c r="CR30" i="17"/>
  <c r="CQ30" i="17"/>
  <c r="CP30" i="17"/>
  <c r="CO30" i="17"/>
  <c r="CN30" i="17"/>
  <c r="CM30" i="17"/>
  <c r="CL30" i="17"/>
  <c r="CK30" i="17"/>
  <c r="CJ30" i="17"/>
  <c r="CI30" i="17"/>
  <c r="CH30" i="17"/>
  <c r="CG30" i="17"/>
  <c r="CF30" i="17"/>
  <c r="CE30" i="17"/>
  <c r="CD30" i="17"/>
  <c r="CC30" i="17"/>
  <c r="CB30" i="17"/>
  <c r="CA30" i="17"/>
  <c r="BZ30" i="17"/>
  <c r="BY30" i="17"/>
  <c r="BX30" i="17"/>
  <c r="BW30" i="17"/>
  <c r="BV30" i="17"/>
  <c r="BU30" i="17"/>
  <c r="BT30" i="17"/>
  <c r="BS30" i="17"/>
  <c r="BR30" i="17"/>
  <c r="BQ30" i="17"/>
  <c r="BP30" i="17"/>
  <c r="BO30" i="17"/>
  <c r="BN30" i="17"/>
  <c r="BM30" i="17"/>
  <c r="BL30" i="17"/>
  <c r="BK30" i="17"/>
  <c r="BJ30" i="17"/>
  <c r="BI30" i="17"/>
  <c r="BH30" i="17"/>
  <c r="BG30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EU29" i="17"/>
  <c r="ES29" i="17"/>
  <c r="EU28" i="17"/>
  <c r="ES28" i="17"/>
  <c r="EU27" i="17"/>
  <c r="ES27" i="17"/>
  <c r="C25" i="17"/>
  <c r="C24" i="17"/>
  <c r="EU23" i="17"/>
  <c r="ES23" i="17"/>
  <c r="ER23" i="17"/>
  <c r="EQ23" i="17"/>
  <c r="EP23" i="17"/>
  <c r="EO23" i="17"/>
  <c r="EN23" i="17"/>
  <c r="EM23" i="17"/>
  <c r="EL23" i="17"/>
  <c r="EK23" i="17"/>
  <c r="EJ23" i="17"/>
  <c r="EI23" i="17"/>
  <c r="EH23" i="17"/>
  <c r="EG23" i="17"/>
  <c r="EF23" i="17"/>
  <c r="EE23" i="17"/>
  <c r="ED23" i="17"/>
  <c r="EC23" i="17"/>
  <c r="EB23" i="17"/>
  <c r="EA23" i="17"/>
  <c r="DZ23" i="17"/>
  <c r="DY23" i="17"/>
  <c r="DX23" i="17"/>
  <c r="DW23" i="17"/>
  <c r="DV23" i="17"/>
  <c r="DU23" i="17"/>
  <c r="DT23" i="17"/>
  <c r="DS23" i="17"/>
  <c r="DR23" i="17"/>
  <c r="DQ23" i="17"/>
  <c r="DP23" i="17"/>
  <c r="DO23" i="17"/>
  <c r="DN23" i="17"/>
  <c r="DM23" i="17"/>
  <c r="DL23" i="17"/>
  <c r="DK23" i="17"/>
  <c r="DJ23" i="17"/>
  <c r="DI23" i="17"/>
  <c r="DH23" i="17"/>
  <c r="DG23" i="17"/>
  <c r="DF23" i="17"/>
  <c r="DE23" i="17"/>
  <c r="DD23" i="17"/>
  <c r="DC23" i="17"/>
  <c r="DB23" i="17"/>
  <c r="DA23" i="17"/>
  <c r="CZ23" i="17"/>
  <c r="CY23" i="17"/>
  <c r="CX23" i="17"/>
  <c r="CW23" i="17"/>
  <c r="CV23" i="17"/>
  <c r="CU23" i="17"/>
  <c r="CT23" i="17"/>
  <c r="CS23" i="17"/>
  <c r="CR23" i="17"/>
  <c r="CQ23" i="17"/>
  <c r="CP23" i="17"/>
  <c r="CO23" i="17"/>
  <c r="CN23" i="17"/>
  <c r="CM23" i="17"/>
  <c r="CL23" i="17"/>
  <c r="CK23" i="17"/>
  <c r="CJ23" i="17"/>
  <c r="CI23" i="17"/>
  <c r="CH23" i="17"/>
  <c r="CG23" i="17"/>
  <c r="CF23" i="17"/>
  <c r="CE23" i="17"/>
  <c r="CD23" i="17"/>
  <c r="CC23" i="17"/>
  <c r="CB23" i="17"/>
  <c r="CA23" i="17"/>
  <c r="BZ23" i="17"/>
  <c r="BY23" i="17"/>
  <c r="BX23" i="17"/>
  <c r="BW23" i="17"/>
  <c r="BV23" i="17"/>
  <c r="BU23" i="17"/>
  <c r="BT23" i="17"/>
  <c r="BS23" i="17"/>
  <c r="BR23" i="17"/>
  <c r="BQ23" i="17"/>
  <c r="BP23" i="17"/>
  <c r="BO23" i="17"/>
  <c r="BN23" i="17"/>
  <c r="BM23" i="17"/>
  <c r="BL23" i="17"/>
  <c r="BK23" i="17"/>
  <c r="BJ23" i="17"/>
  <c r="BI23" i="17"/>
  <c r="BH23" i="17"/>
  <c r="BG23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EU22" i="17"/>
  <c r="ES22" i="17"/>
  <c r="EU21" i="17"/>
  <c r="ES21" i="17"/>
  <c r="EU20" i="17"/>
  <c r="ES20" i="17"/>
  <c r="C18" i="17"/>
  <c r="C17" i="17"/>
  <c r="EU16" i="17"/>
  <c r="ES16" i="17"/>
  <c r="ER16" i="17"/>
  <c r="EQ16" i="17"/>
  <c r="EP16" i="17"/>
  <c r="EO16" i="17"/>
  <c r="EN16" i="17"/>
  <c r="EM16" i="17"/>
  <c r="EL16" i="17"/>
  <c r="EK16" i="17"/>
  <c r="EJ16" i="17"/>
  <c r="EI16" i="17"/>
  <c r="EH16" i="17"/>
  <c r="EG16" i="17"/>
  <c r="EF16" i="17"/>
  <c r="EE16" i="17"/>
  <c r="ED16" i="17"/>
  <c r="EC16" i="17"/>
  <c r="EB16" i="17"/>
  <c r="EA16" i="17"/>
  <c r="DZ16" i="17"/>
  <c r="DY16" i="17"/>
  <c r="DX16" i="17"/>
  <c r="DW16" i="17"/>
  <c r="DV16" i="17"/>
  <c r="DU16" i="17"/>
  <c r="DT16" i="17"/>
  <c r="DS16" i="17"/>
  <c r="DR16" i="17"/>
  <c r="DQ16" i="17"/>
  <c r="DP16" i="17"/>
  <c r="DO16" i="17"/>
  <c r="DN16" i="17"/>
  <c r="DM16" i="17"/>
  <c r="DL16" i="17"/>
  <c r="DK16" i="17"/>
  <c r="DJ16" i="17"/>
  <c r="DI16" i="17"/>
  <c r="DH16" i="17"/>
  <c r="DG16" i="17"/>
  <c r="DF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Q16" i="17"/>
  <c r="BP16" i="17"/>
  <c r="BO16" i="17"/>
  <c r="BN16" i="17"/>
  <c r="BM16" i="17"/>
  <c r="BL16" i="17"/>
  <c r="BK16" i="17"/>
  <c r="BJ16" i="17"/>
  <c r="BI16" i="17"/>
  <c r="BH16" i="17"/>
  <c r="BG16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EU15" i="17"/>
  <c r="ES15" i="17"/>
  <c r="EU14" i="17"/>
  <c r="ES14" i="17"/>
  <c r="EU13" i="17"/>
  <c r="ES13" i="17"/>
  <c r="C11" i="17"/>
  <c r="C10" i="17"/>
  <c r="EU9" i="17"/>
  <c r="ES9" i="17"/>
  <c r="ER9" i="17"/>
  <c r="EQ9" i="17"/>
  <c r="EP9" i="17"/>
  <c r="EO9" i="17"/>
  <c r="EN9" i="17"/>
  <c r="EM9" i="17"/>
  <c r="EL9" i="17"/>
  <c r="EK9" i="17"/>
  <c r="EJ9" i="17"/>
  <c r="EI9" i="17"/>
  <c r="EH9" i="17"/>
  <c r="EG9" i="17"/>
  <c r="EF9" i="17"/>
  <c r="EE9" i="17"/>
  <c r="ED9" i="17"/>
  <c r="EC9" i="17"/>
  <c r="EB9" i="17"/>
  <c r="EA9" i="17"/>
  <c r="DZ9" i="17"/>
  <c r="DY9" i="17"/>
  <c r="DX9" i="17"/>
  <c r="DW9" i="17"/>
  <c r="DV9" i="17"/>
  <c r="DU9" i="17"/>
  <c r="DT9" i="17"/>
  <c r="DS9" i="17"/>
  <c r="DR9" i="17"/>
  <c r="DQ9" i="17"/>
  <c r="DP9" i="17"/>
  <c r="DO9" i="17"/>
  <c r="DN9" i="17"/>
  <c r="DM9" i="17"/>
  <c r="DL9" i="17"/>
  <c r="DK9" i="17"/>
  <c r="DJ9" i="17"/>
  <c r="DI9" i="17"/>
  <c r="DH9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CH9" i="17"/>
  <c r="CG9" i="17"/>
  <c r="CF9" i="17"/>
  <c r="CE9" i="17"/>
  <c r="CD9" i="17"/>
  <c r="CC9" i="17"/>
  <c r="CB9" i="17"/>
  <c r="CA9" i="17"/>
  <c r="BZ9" i="17"/>
  <c r="BY9" i="17"/>
  <c r="BX9" i="17"/>
  <c r="BW9" i="17"/>
  <c r="BV9" i="17"/>
  <c r="BU9" i="17"/>
  <c r="BT9" i="17"/>
  <c r="BS9" i="17"/>
  <c r="BR9" i="17"/>
  <c r="BQ9" i="17"/>
  <c r="BP9" i="17"/>
  <c r="BO9" i="17"/>
  <c r="BN9" i="17"/>
  <c r="BM9" i="17"/>
  <c r="BL9" i="17"/>
  <c r="BK9" i="17"/>
  <c r="BJ9" i="17"/>
  <c r="BI9" i="17"/>
  <c r="BH9" i="17"/>
  <c r="BG9" i="17"/>
  <c r="BF9" i="17"/>
  <c r="BE9" i="17"/>
  <c r="BD9" i="17"/>
  <c r="BC9" i="17"/>
  <c r="BB9" i="17"/>
  <c r="BA9" i="17"/>
  <c r="AZ9" i="17"/>
  <c r="AY9" i="17"/>
  <c r="AX9" i="17"/>
  <c r="AW9" i="17"/>
  <c r="AV9" i="17"/>
  <c r="AU9" i="17"/>
  <c r="AT9" i="17"/>
  <c r="AS9" i="17"/>
  <c r="AR9" i="17"/>
  <c r="AQ9" i="17"/>
  <c r="AP9" i="17"/>
  <c r="AO9" i="17"/>
  <c r="AN9" i="17"/>
  <c r="AM9" i="17"/>
  <c r="AL9" i="17"/>
  <c r="AK9" i="17"/>
  <c r="AJ9" i="17"/>
  <c r="AI9" i="17"/>
  <c r="AH9" i="17"/>
  <c r="AG9" i="17"/>
  <c r="AF9" i="17"/>
  <c r="AE9" i="17"/>
  <c r="AD9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EU8" i="17"/>
  <c r="ES8" i="17"/>
  <c r="EU7" i="17"/>
  <c r="ES7" i="17"/>
  <c r="EU6" i="17"/>
  <c r="ES6" i="17"/>
  <c r="ER4" i="17"/>
  <c r="EQ4" i="17"/>
  <c r="EP4" i="17"/>
  <c r="EO4" i="17"/>
  <c r="EN4" i="17"/>
  <c r="EM4" i="17"/>
  <c r="EL4" i="17"/>
  <c r="EK4" i="17"/>
  <c r="EJ4" i="17"/>
  <c r="EI4" i="17"/>
  <c r="EH4" i="17"/>
  <c r="EG4" i="17"/>
  <c r="EF4" i="17"/>
  <c r="EE4" i="17"/>
  <c r="ED4" i="17"/>
  <c r="EC4" i="17"/>
  <c r="EB4" i="17"/>
  <c r="EA4" i="17"/>
  <c r="DZ4" i="17"/>
  <c r="DY4" i="17"/>
  <c r="DX4" i="17"/>
  <c r="DW4" i="17"/>
  <c r="DV4" i="17"/>
  <c r="DU4" i="17"/>
  <c r="DT4" i="17"/>
  <c r="DS4" i="17"/>
  <c r="DR4" i="17"/>
  <c r="DQ4" i="17"/>
  <c r="DP4" i="17"/>
  <c r="DO4" i="17"/>
  <c r="DN4" i="17"/>
  <c r="DM4" i="17"/>
  <c r="DL4" i="17"/>
  <c r="DK4" i="17"/>
  <c r="DJ4" i="17"/>
  <c r="DI4" i="17"/>
  <c r="DH4" i="17"/>
  <c r="DG4" i="17"/>
  <c r="DF4" i="17"/>
  <c r="DE4" i="17"/>
  <c r="DD4" i="17"/>
  <c r="DC4" i="17"/>
  <c r="DB4" i="17"/>
  <c r="DA4" i="17"/>
  <c r="CZ4" i="17"/>
  <c r="CY4" i="17"/>
  <c r="CX4" i="17"/>
  <c r="CW4" i="17"/>
  <c r="CV4" i="17"/>
  <c r="CU4" i="17"/>
  <c r="CT4" i="17"/>
  <c r="CS4" i="17"/>
  <c r="CR4" i="17"/>
  <c r="CQ4" i="17"/>
  <c r="CP4" i="17"/>
  <c r="CO4" i="17"/>
  <c r="CN4" i="17"/>
  <c r="CM4" i="17"/>
  <c r="CL4" i="17"/>
  <c r="CK4" i="17"/>
  <c r="CJ4" i="17"/>
  <c r="CI4" i="17"/>
  <c r="CH4" i="17"/>
  <c r="CG4" i="17"/>
  <c r="CF4" i="17"/>
  <c r="CE4" i="17"/>
  <c r="CD4" i="17"/>
  <c r="CC4" i="17"/>
  <c r="CB4" i="17"/>
  <c r="CA4" i="17"/>
  <c r="BZ4" i="17"/>
  <c r="BY4" i="17"/>
  <c r="BX4" i="17"/>
  <c r="BW4" i="17"/>
  <c r="BV4" i="17"/>
  <c r="BU4" i="17"/>
  <c r="BT4" i="17"/>
  <c r="BS4" i="17"/>
  <c r="BR4" i="17"/>
  <c r="BQ4" i="17"/>
  <c r="BP4" i="17"/>
  <c r="BO4" i="17"/>
  <c r="BN4" i="17"/>
  <c r="BM4" i="17"/>
  <c r="BL4" i="17"/>
  <c r="BK4" i="17"/>
  <c r="BJ4" i="17"/>
  <c r="BI4" i="17"/>
  <c r="BH4" i="17"/>
  <c r="BG4" i="17"/>
  <c r="BF4" i="17"/>
  <c r="BE4" i="17"/>
  <c r="BD4" i="17"/>
  <c r="BC4" i="17"/>
  <c r="BB4" i="17"/>
  <c r="BA4" i="17"/>
  <c r="AZ4" i="17"/>
  <c r="AY4" i="17"/>
  <c r="AX4" i="17"/>
  <c r="AW4" i="17"/>
  <c r="AV4" i="17"/>
  <c r="AU4" i="17"/>
  <c r="AT4" i="17"/>
  <c r="AS4" i="17"/>
  <c r="AR4" i="17"/>
  <c r="AQ4" i="17"/>
  <c r="AP4" i="17"/>
  <c r="AO4" i="17"/>
  <c r="AN4" i="17"/>
  <c r="AM4" i="17"/>
  <c r="AL4" i="17"/>
  <c r="AK4" i="17"/>
  <c r="AJ4" i="17"/>
  <c r="AI4" i="17"/>
  <c r="AH4" i="17"/>
  <c r="AG4" i="17"/>
  <c r="AF4" i="17"/>
  <c r="AE4" i="17"/>
  <c r="AD4" i="17"/>
  <c r="AC4" i="17"/>
  <c r="AB4" i="17"/>
  <c r="AA4" i="17"/>
  <c r="Z4" i="17"/>
  <c r="Y4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C207" i="16"/>
  <c r="C206" i="16"/>
  <c r="HH205" i="16"/>
  <c r="HF205" i="16"/>
  <c r="HE205" i="16"/>
  <c r="HD205" i="16"/>
  <c r="HC205" i="16"/>
  <c r="HB205" i="16"/>
  <c r="HA205" i="16"/>
  <c r="GZ205" i="16"/>
  <c r="GY205" i="16"/>
  <c r="GX205" i="16"/>
  <c r="GW205" i="16"/>
  <c r="GV205" i="16"/>
  <c r="GU205" i="16"/>
  <c r="GT205" i="16"/>
  <c r="GS205" i="16"/>
  <c r="GR205" i="16"/>
  <c r="GQ205" i="16"/>
  <c r="GP205" i="16"/>
  <c r="GO205" i="16"/>
  <c r="GN205" i="16"/>
  <c r="GM205" i="16"/>
  <c r="GL205" i="16"/>
  <c r="GK205" i="16"/>
  <c r="GJ205" i="16"/>
  <c r="GI205" i="16"/>
  <c r="GH205" i="16"/>
  <c r="GG205" i="16"/>
  <c r="GF205" i="16"/>
  <c r="GE205" i="16"/>
  <c r="GD205" i="16"/>
  <c r="GC205" i="16"/>
  <c r="GB205" i="16"/>
  <c r="GA205" i="16"/>
  <c r="FZ205" i="16"/>
  <c r="FY205" i="16"/>
  <c r="FX205" i="16"/>
  <c r="FW205" i="16"/>
  <c r="FV205" i="16"/>
  <c r="FU205" i="16"/>
  <c r="FT205" i="16"/>
  <c r="FS205" i="16"/>
  <c r="FR205" i="16"/>
  <c r="FQ205" i="16"/>
  <c r="FP205" i="16"/>
  <c r="FO205" i="16"/>
  <c r="FN205" i="16"/>
  <c r="FM205" i="16"/>
  <c r="FL205" i="16"/>
  <c r="FK205" i="16"/>
  <c r="FJ205" i="16"/>
  <c r="FI205" i="16"/>
  <c r="FH205" i="16"/>
  <c r="FG205" i="16"/>
  <c r="FF205" i="16"/>
  <c r="FE205" i="16"/>
  <c r="FD205" i="16"/>
  <c r="FC205" i="16"/>
  <c r="FB205" i="16"/>
  <c r="FA205" i="16"/>
  <c r="EZ205" i="16"/>
  <c r="EY205" i="16"/>
  <c r="EX205" i="16"/>
  <c r="EW205" i="16"/>
  <c r="EV205" i="16"/>
  <c r="EU205" i="16"/>
  <c r="ET205" i="16"/>
  <c r="ES205" i="16"/>
  <c r="ER205" i="16"/>
  <c r="EQ205" i="16"/>
  <c r="EP205" i="16"/>
  <c r="EO205" i="16"/>
  <c r="EN205" i="16"/>
  <c r="EM205" i="16"/>
  <c r="EL205" i="16"/>
  <c r="EK205" i="16"/>
  <c r="EJ205" i="16"/>
  <c r="EI205" i="16"/>
  <c r="EH205" i="16"/>
  <c r="EG205" i="16"/>
  <c r="EF205" i="16"/>
  <c r="EE205" i="16"/>
  <c r="ED205" i="16"/>
  <c r="EC205" i="16"/>
  <c r="EB205" i="16"/>
  <c r="EA205" i="16"/>
  <c r="DZ205" i="16"/>
  <c r="DY205" i="16"/>
  <c r="DX205" i="16"/>
  <c r="DW205" i="16"/>
  <c r="DV205" i="16"/>
  <c r="DU205" i="16"/>
  <c r="DT205" i="16"/>
  <c r="DS205" i="16"/>
  <c r="DR205" i="16"/>
  <c r="DQ205" i="16"/>
  <c r="DP205" i="16"/>
  <c r="DO205" i="16"/>
  <c r="DN205" i="16"/>
  <c r="DM205" i="16"/>
  <c r="DL205" i="16"/>
  <c r="DK205" i="16"/>
  <c r="DJ205" i="16"/>
  <c r="DI205" i="16"/>
  <c r="DH205" i="16"/>
  <c r="DG205" i="16"/>
  <c r="DF205" i="16"/>
  <c r="DE205" i="16"/>
  <c r="DD205" i="16"/>
  <c r="DC205" i="16"/>
  <c r="DB205" i="16"/>
  <c r="DA205" i="16"/>
  <c r="CZ205" i="16"/>
  <c r="CY205" i="16"/>
  <c r="CX205" i="16"/>
  <c r="CW205" i="16"/>
  <c r="CV205" i="16"/>
  <c r="CU205" i="16"/>
  <c r="CT205" i="16"/>
  <c r="CS205" i="16"/>
  <c r="CR205" i="16"/>
  <c r="CQ205" i="16"/>
  <c r="CP205" i="16"/>
  <c r="CO205" i="16"/>
  <c r="CN205" i="16"/>
  <c r="CM205" i="16"/>
  <c r="CL205" i="16"/>
  <c r="CK205" i="16"/>
  <c r="CJ205" i="16"/>
  <c r="CI205" i="16"/>
  <c r="CH205" i="16"/>
  <c r="CG205" i="16"/>
  <c r="CF205" i="16"/>
  <c r="CE205" i="16"/>
  <c r="CD205" i="16"/>
  <c r="CC205" i="16"/>
  <c r="CB205" i="16"/>
  <c r="CA205" i="16"/>
  <c r="BZ205" i="16"/>
  <c r="BY205" i="16"/>
  <c r="BX205" i="16"/>
  <c r="BW205" i="16"/>
  <c r="BV205" i="16"/>
  <c r="BU205" i="16"/>
  <c r="BT205" i="16"/>
  <c r="BS205" i="16"/>
  <c r="BR205" i="16"/>
  <c r="BQ205" i="16"/>
  <c r="BP205" i="16"/>
  <c r="BO205" i="16"/>
  <c r="BN205" i="16"/>
  <c r="BM205" i="16"/>
  <c r="BL205" i="16"/>
  <c r="BK205" i="16"/>
  <c r="BJ205" i="16"/>
  <c r="BI205" i="16"/>
  <c r="BH205" i="16"/>
  <c r="BG205" i="16"/>
  <c r="BF205" i="16"/>
  <c r="BE205" i="16"/>
  <c r="BD205" i="16"/>
  <c r="BC205" i="16"/>
  <c r="BB205" i="16"/>
  <c r="BA205" i="16"/>
  <c r="AZ205" i="16"/>
  <c r="AY205" i="16"/>
  <c r="AX205" i="16"/>
  <c r="AW205" i="16"/>
  <c r="AV205" i="16"/>
  <c r="AU205" i="16"/>
  <c r="AT205" i="16"/>
  <c r="AS205" i="16"/>
  <c r="AR205" i="16"/>
  <c r="AQ205" i="16"/>
  <c r="AP205" i="16"/>
  <c r="AO205" i="16"/>
  <c r="AN205" i="16"/>
  <c r="AM205" i="16"/>
  <c r="AL205" i="16"/>
  <c r="AK205" i="16"/>
  <c r="AJ205" i="16"/>
  <c r="AI205" i="16"/>
  <c r="AH205" i="16"/>
  <c r="AG205" i="16"/>
  <c r="AF205" i="16"/>
  <c r="AE205" i="16"/>
  <c r="AD205" i="16"/>
  <c r="AC205" i="16"/>
  <c r="AB205" i="16"/>
  <c r="AA205" i="16"/>
  <c r="Z205" i="16"/>
  <c r="Y205" i="16"/>
  <c r="X205" i="16"/>
  <c r="W205" i="16"/>
  <c r="V205" i="16"/>
  <c r="U205" i="16"/>
  <c r="T205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G205" i="16"/>
  <c r="F205" i="16"/>
  <c r="E205" i="16"/>
  <c r="D205" i="16"/>
  <c r="HH204" i="16"/>
  <c r="HF204" i="16"/>
  <c r="HE204" i="16"/>
  <c r="HD204" i="16"/>
  <c r="HC204" i="16"/>
  <c r="HB204" i="16"/>
  <c r="HA204" i="16"/>
  <c r="GZ204" i="16"/>
  <c r="GY204" i="16"/>
  <c r="GX204" i="16"/>
  <c r="GW204" i="16"/>
  <c r="GV204" i="16"/>
  <c r="GU204" i="16"/>
  <c r="GT204" i="16"/>
  <c r="GS204" i="16"/>
  <c r="GR204" i="16"/>
  <c r="GQ204" i="16"/>
  <c r="GP204" i="16"/>
  <c r="GO204" i="16"/>
  <c r="GN204" i="16"/>
  <c r="GM204" i="16"/>
  <c r="GL204" i="16"/>
  <c r="GK204" i="16"/>
  <c r="GJ204" i="16"/>
  <c r="GI204" i="16"/>
  <c r="GH204" i="16"/>
  <c r="GG204" i="16"/>
  <c r="GF204" i="16"/>
  <c r="GE204" i="16"/>
  <c r="GD204" i="16"/>
  <c r="GC204" i="16"/>
  <c r="GB204" i="16"/>
  <c r="GA204" i="16"/>
  <c r="FZ204" i="16"/>
  <c r="FY204" i="16"/>
  <c r="FX204" i="16"/>
  <c r="FW204" i="16"/>
  <c r="FV204" i="16"/>
  <c r="FU204" i="16"/>
  <c r="FT204" i="16"/>
  <c r="FS204" i="16"/>
  <c r="FR204" i="16"/>
  <c r="FQ204" i="16"/>
  <c r="FP204" i="16"/>
  <c r="FO204" i="16"/>
  <c r="FN204" i="16"/>
  <c r="FM204" i="16"/>
  <c r="FL204" i="16"/>
  <c r="FK204" i="16"/>
  <c r="FJ204" i="16"/>
  <c r="FI204" i="16"/>
  <c r="FH204" i="16"/>
  <c r="FG204" i="16"/>
  <c r="FF204" i="16"/>
  <c r="FE204" i="16"/>
  <c r="FD204" i="16"/>
  <c r="FC204" i="16"/>
  <c r="FB204" i="16"/>
  <c r="FA204" i="16"/>
  <c r="EZ204" i="16"/>
  <c r="EY204" i="16"/>
  <c r="EX204" i="16"/>
  <c r="EW204" i="16"/>
  <c r="EV204" i="16"/>
  <c r="EU204" i="16"/>
  <c r="ET204" i="16"/>
  <c r="ES204" i="16"/>
  <c r="ER204" i="16"/>
  <c r="EQ204" i="16"/>
  <c r="EP204" i="16"/>
  <c r="EO204" i="16"/>
  <c r="EN204" i="16"/>
  <c r="EM204" i="16"/>
  <c r="EL204" i="16"/>
  <c r="EK204" i="16"/>
  <c r="EJ204" i="16"/>
  <c r="EI204" i="16"/>
  <c r="EH204" i="16"/>
  <c r="EG204" i="16"/>
  <c r="EF204" i="16"/>
  <c r="EE204" i="16"/>
  <c r="ED204" i="16"/>
  <c r="EC204" i="16"/>
  <c r="EB204" i="16"/>
  <c r="EA204" i="16"/>
  <c r="DZ204" i="16"/>
  <c r="DY204" i="16"/>
  <c r="DX204" i="16"/>
  <c r="DW204" i="16"/>
  <c r="DV204" i="16"/>
  <c r="DU204" i="16"/>
  <c r="DT204" i="16"/>
  <c r="DS204" i="16"/>
  <c r="DR204" i="16"/>
  <c r="DQ204" i="16"/>
  <c r="DP204" i="16"/>
  <c r="DO204" i="16"/>
  <c r="DN204" i="16"/>
  <c r="DM204" i="16"/>
  <c r="DL204" i="16"/>
  <c r="DK204" i="16"/>
  <c r="DJ204" i="16"/>
  <c r="DI204" i="16"/>
  <c r="DH204" i="16"/>
  <c r="DG204" i="16"/>
  <c r="DF204" i="16"/>
  <c r="DE204" i="16"/>
  <c r="DD204" i="16"/>
  <c r="DC204" i="16"/>
  <c r="DB204" i="16"/>
  <c r="DA204" i="16"/>
  <c r="CZ204" i="16"/>
  <c r="CY204" i="16"/>
  <c r="CX204" i="16"/>
  <c r="CW204" i="16"/>
  <c r="CV204" i="16"/>
  <c r="CU204" i="16"/>
  <c r="CT204" i="16"/>
  <c r="CS204" i="16"/>
  <c r="CR204" i="16"/>
  <c r="CQ204" i="16"/>
  <c r="CP204" i="16"/>
  <c r="CO204" i="16"/>
  <c r="CN204" i="16"/>
  <c r="CM204" i="16"/>
  <c r="CL204" i="16"/>
  <c r="CK204" i="16"/>
  <c r="CJ204" i="16"/>
  <c r="CI204" i="16"/>
  <c r="CH204" i="16"/>
  <c r="CG204" i="16"/>
  <c r="CF204" i="16"/>
  <c r="CE204" i="16"/>
  <c r="CD204" i="16"/>
  <c r="CC204" i="16"/>
  <c r="CB204" i="16"/>
  <c r="CA204" i="16"/>
  <c r="BZ204" i="16"/>
  <c r="BY204" i="16"/>
  <c r="BX204" i="16"/>
  <c r="BW204" i="16"/>
  <c r="BV204" i="16"/>
  <c r="BU204" i="16"/>
  <c r="BT204" i="16"/>
  <c r="BS204" i="16"/>
  <c r="BR204" i="16"/>
  <c r="BQ204" i="16"/>
  <c r="BP204" i="16"/>
  <c r="BO204" i="16"/>
  <c r="BN204" i="16"/>
  <c r="BM204" i="16"/>
  <c r="BL204" i="16"/>
  <c r="BK204" i="16"/>
  <c r="BJ204" i="16"/>
  <c r="BI204" i="16"/>
  <c r="BH204" i="16"/>
  <c r="BG204" i="16"/>
  <c r="BF204" i="16"/>
  <c r="BE204" i="16"/>
  <c r="BD204" i="16"/>
  <c r="BC204" i="16"/>
  <c r="BB204" i="16"/>
  <c r="BA204" i="16"/>
  <c r="AZ204" i="16"/>
  <c r="AY204" i="16"/>
  <c r="AX204" i="16"/>
  <c r="AW204" i="16"/>
  <c r="AV204" i="16"/>
  <c r="AU204" i="16"/>
  <c r="AT204" i="16"/>
  <c r="AS204" i="16"/>
  <c r="AR204" i="16"/>
  <c r="AQ204" i="16"/>
  <c r="AP204" i="16"/>
  <c r="AO204" i="16"/>
  <c r="AN204" i="16"/>
  <c r="AM204" i="16"/>
  <c r="AL204" i="16"/>
  <c r="AK204" i="16"/>
  <c r="AJ204" i="16"/>
  <c r="AI204" i="16"/>
  <c r="AH204" i="16"/>
  <c r="AG204" i="16"/>
  <c r="AF204" i="16"/>
  <c r="AE204" i="16"/>
  <c r="AD204" i="16"/>
  <c r="AC204" i="16"/>
  <c r="AB204" i="16"/>
  <c r="AA204" i="16"/>
  <c r="Z204" i="16"/>
  <c r="Y204" i="16"/>
  <c r="X204" i="16"/>
  <c r="W204" i="16"/>
  <c r="V204" i="16"/>
  <c r="U204" i="16"/>
  <c r="T204" i="16"/>
  <c r="S204" i="16"/>
  <c r="R204" i="16"/>
  <c r="Q204" i="16"/>
  <c r="P204" i="16"/>
  <c r="O204" i="16"/>
  <c r="N204" i="16"/>
  <c r="M204" i="16"/>
  <c r="L204" i="16"/>
  <c r="K204" i="16"/>
  <c r="J204" i="16"/>
  <c r="I204" i="16"/>
  <c r="H204" i="16"/>
  <c r="G204" i="16"/>
  <c r="F204" i="16"/>
  <c r="E204" i="16"/>
  <c r="D204" i="16"/>
  <c r="HH203" i="16"/>
  <c r="HF203" i="16"/>
  <c r="HE203" i="16"/>
  <c r="HD203" i="16"/>
  <c r="HC203" i="16"/>
  <c r="HB203" i="16"/>
  <c r="HA203" i="16"/>
  <c r="GZ203" i="16"/>
  <c r="GY203" i="16"/>
  <c r="GX203" i="16"/>
  <c r="GW203" i="16"/>
  <c r="GV203" i="16"/>
  <c r="GU203" i="16"/>
  <c r="GT203" i="16"/>
  <c r="GS203" i="16"/>
  <c r="GR203" i="16"/>
  <c r="GQ203" i="16"/>
  <c r="GP203" i="16"/>
  <c r="GO203" i="16"/>
  <c r="GN203" i="16"/>
  <c r="GM203" i="16"/>
  <c r="GL203" i="16"/>
  <c r="GK203" i="16"/>
  <c r="GJ203" i="16"/>
  <c r="GI203" i="16"/>
  <c r="GH203" i="16"/>
  <c r="GG203" i="16"/>
  <c r="GF203" i="16"/>
  <c r="GE203" i="16"/>
  <c r="GD203" i="16"/>
  <c r="GC203" i="16"/>
  <c r="GB203" i="16"/>
  <c r="GA203" i="16"/>
  <c r="FZ203" i="16"/>
  <c r="FY203" i="16"/>
  <c r="FX203" i="16"/>
  <c r="FW203" i="16"/>
  <c r="FV203" i="16"/>
  <c r="FU203" i="16"/>
  <c r="FT203" i="16"/>
  <c r="FS203" i="16"/>
  <c r="FR203" i="16"/>
  <c r="FQ203" i="16"/>
  <c r="FP203" i="16"/>
  <c r="FO203" i="16"/>
  <c r="FN203" i="16"/>
  <c r="FM203" i="16"/>
  <c r="FL203" i="16"/>
  <c r="FK203" i="16"/>
  <c r="FJ203" i="16"/>
  <c r="FI203" i="16"/>
  <c r="FH203" i="16"/>
  <c r="FG203" i="16"/>
  <c r="FF203" i="16"/>
  <c r="FE203" i="16"/>
  <c r="FD203" i="16"/>
  <c r="FC203" i="16"/>
  <c r="FB203" i="16"/>
  <c r="FA203" i="16"/>
  <c r="EZ203" i="16"/>
  <c r="EY203" i="16"/>
  <c r="EX203" i="16"/>
  <c r="EW203" i="16"/>
  <c r="EV203" i="16"/>
  <c r="EU203" i="16"/>
  <c r="ET203" i="16"/>
  <c r="ES203" i="16"/>
  <c r="ER203" i="16"/>
  <c r="EQ203" i="16"/>
  <c r="EP203" i="16"/>
  <c r="EO203" i="16"/>
  <c r="EN203" i="16"/>
  <c r="EM203" i="16"/>
  <c r="EL203" i="16"/>
  <c r="EK203" i="16"/>
  <c r="EJ203" i="16"/>
  <c r="EI203" i="16"/>
  <c r="EH203" i="16"/>
  <c r="EG203" i="16"/>
  <c r="EF203" i="16"/>
  <c r="EE203" i="16"/>
  <c r="ED203" i="16"/>
  <c r="EC203" i="16"/>
  <c r="EB203" i="16"/>
  <c r="EA203" i="16"/>
  <c r="DZ203" i="16"/>
  <c r="DY203" i="16"/>
  <c r="DX203" i="16"/>
  <c r="DW203" i="16"/>
  <c r="DV203" i="16"/>
  <c r="DU203" i="16"/>
  <c r="DT203" i="16"/>
  <c r="DS203" i="16"/>
  <c r="DR203" i="16"/>
  <c r="DQ203" i="16"/>
  <c r="DP203" i="16"/>
  <c r="DO203" i="16"/>
  <c r="DN203" i="16"/>
  <c r="DM203" i="16"/>
  <c r="DL203" i="16"/>
  <c r="DK203" i="16"/>
  <c r="DJ203" i="16"/>
  <c r="DI203" i="16"/>
  <c r="DH203" i="16"/>
  <c r="DG203" i="16"/>
  <c r="DF203" i="16"/>
  <c r="DE203" i="16"/>
  <c r="DD203" i="16"/>
  <c r="DC203" i="16"/>
  <c r="DB203" i="16"/>
  <c r="DA203" i="16"/>
  <c r="CZ203" i="16"/>
  <c r="CY203" i="16"/>
  <c r="CX203" i="16"/>
  <c r="CW203" i="16"/>
  <c r="CV203" i="16"/>
  <c r="CU203" i="16"/>
  <c r="CT203" i="16"/>
  <c r="CS203" i="16"/>
  <c r="CR203" i="16"/>
  <c r="CQ203" i="16"/>
  <c r="CP203" i="16"/>
  <c r="CO203" i="16"/>
  <c r="CN203" i="16"/>
  <c r="CM203" i="16"/>
  <c r="CL203" i="16"/>
  <c r="CK203" i="16"/>
  <c r="CJ203" i="16"/>
  <c r="CI203" i="16"/>
  <c r="CH203" i="16"/>
  <c r="CG203" i="16"/>
  <c r="CF203" i="16"/>
  <c r="CE203" i="16"/>
  <c r="CD203" i="16"/>
  <c r="CC203" i="16"/>
  <c r="CB203" i="16"/>
  <c r="CA203" i="16"/>
  <c r="BZ203" i="16"/>
  <c r="BY203" i="16"/>
  <c r="BX203" i="16"/>
  <c r="BW203" i="16"/>
  <c r="BV203" i="16"/>
  <c r="BU203" i="16"/>
  <c r="BT203" i="16"/>
  <c r="BS203" i="16"/>
  <c r="BR203" i="16"/>
  <c r="BQ203" i="16"/>
  <c r="BP203" i="16"/>
  <c r="BO203" i="16"/>
  <c r="BN203" i="16"/>
  <c r="BM203" i="16"/>
  <c r="BL203" i="16"/>
  <c r="BK203" i="16"/>
  <c r="BJ203" i="16"/>
  <c r="BI203" i="16"/>
  <c r="BH203" i="16"/>
  <c r="BG203" i="16"/>
  <c r="BF203" i="16"/>
  <c r="BE203" i="16"/>
  <c r="BD203" i="16"/>
  <c r="BC203" i="16"/>
  <c r="BB203" i="16"/>
  <c r="BA203" i="16"/>
  <c r="AZ203" i="16"/>
  <c r="AY203" i="16"/>
  <c r="AX203" i="16"/>
  <c r="AW203" i="16"/>
  <c r="AV203" i="16"/>
  <c r="AU203" i="16"/>
  <c r="AT203" i="16"/>
  <c r="AS203" i="16"/>
  <c r="AR203" i="16"/>
  <c r="AQ203" i="16"/>
  <c r="AP203" i="16"/>
  <c r="AO203" i="16"/>
  <c r="AN203" i="16"/>
  <c r="AM203" i="16"/>
  <c r="AL203" i="16"/>
  <c r="AK203" i="16"/>
  <c r="AJ203" i="16"/>
  <c r="AI203" i="16"/>
  <c r="AH203" i="16"/>
  <c r="AG203" i="16"/>
  <c r="AF203" i="16"/>
  <c r="AE203" i="16"/>
  <c r="AD203" i="16"/>
  <c r="AC203" i="16"/>
  <c r="AB203" i="16"/>
  <c r="AA203" i="16"/>
  <c r="Z203" i="16"/>
  <c r="Y203" i="16"/>
  <c r="X203" i="16"/>
  <c r="W203" i="16"/>
  <c r="V203" i="16"/>
  <c r="U203" i="16"/>
  <c r="T203" i="16"/>
  <c r="S203" i="16"/>
  <c r="R203" i="16"/>
  <c r="Q203" i="16"/>
  <c r="P203" i="16"/>
  <c r="O203" i="16"/>
  <c r="N203" i="16"/>
  <c r="M203" i="16"/>
  <c r="L203" i="16"/>
  <c r="K203" i="16"/>
  <c r="J203" i="16"/>
  <c r="I203" i="16"/>
  <c r="H203" i="16"/>
  <c r="G203" i="16"/>
  <c r="F203" i="16"/>
  <c r="E203" i="16"/>
  <c r="D203" i="16"/>
  <c r="HH202" i="16"/>
  <c r="HF202" i="16"/>
  <c r="HE202" i="16"/>
  <c r="HD202" i="16"/>
  <c r="HC202" i="16"/>
  <c r="HB202" i="16"/>
  <c r="HA202" i="16"/>
  <c r="GZ202" i="16"/>
  <c r="GY202" i="16"/>
  <c r="GX202" i="16"/>
  <c r="GW202" i="16"/>
  <c r="GV202" i="16"/>
  <c r="GU202" i="16"/>
  <c r="GT202" i="16"/>
  <c r="GS202" i="16"/>
  <c r="GR202" i="16"/>
  <c r="GQ202" i="16"/>
  <c r="GP202" i="16"/>
  <c r="GO202" i="16"/>
  <c r="GN202" i="16"/>
  <c r="GM202" i="16"/>
  <c r="GL202" i="16"/>
  <c r="GK202" i="16"/>
  <c r="GJ202" i="16"/>
  <c r="GI202" i="16"/>
  <c r="GH202" i="16"/>
  <c r="GG202" i="16"/>
  <c r="GF202" i="16"/>
  <c r="GE202" i="16"/>
  <c r="GD202" i="16"/>
  <c r="GC202" i="16"/>
  <c r="GB202" i="16"/>
  <c r="GA202" i="16"/>
  <c r="FZ202" i="16"/>
  <c r="FY202" i="16"/>
  <c r="FX202" i="16"/>
  <c r="FW202" i="16"/>
  <c r="FV202" i="16"/>
  <c r="FU202" i="16"/>
  <c r="FT202" i="16"/>
  <c r="FS202" i="16"/>
  <c r="FR202" i="16"/>
  <c r="FQ202" i="16"/>
  <c r="FP202" i="16"/>
  <c r="FO202" i="16"/>
  <c r="FN202" i="16"/>
  <c r="FM202" i="16"/>
  <c r="FL202" i="16"/>
  <c r="FK202" i="16"/>
  <c r="FJ202" i="16"/>
  <c r="FI202" i="16"/>
  <c r="FH202" i="16"/>
  <c r="FG202" i="16"/>
  <c r="FF202" i="16"/>
  <c r="FE202" i="16"/>
  <c r="FD202" i="16"/>
  <c r="FC202" i="16"/>
  <c r="FB202" i="16"/>
  <c r="FA202" i="16"/>
  <c r="EZ202" i="16"/>
  <c r="EY202" i="16"/>
  <c r="EX202" i="16"/>
  <c r="EW202" i="16"/>
  <c r="EV202" i="16"/>
  <c r="EU202" i="16"/>
  <c r="ET202" i="16"/>
  <c r="ES202" i="16"/>
  <c r="ER202" i="16"/>
  <c r="EQ202" i="16"/>
  <c r="EP202" i="16"/>
  <c r="EO202" i="16"/>
  <c r="EN202" i="16"/>
  <c r="EM202" i="16"/>
  <c r="EL202" i="16"/>
  <c r="EK202" i="16"/>
  <c r="EJ202" i="16"/>
  <c r="EI202" i="16"/>
  <c r="EH202" i="16"/>
  <c r="EG202" i="16"/>
  <c r="EF202" i="16"/>
  <c r="EE202" i="16"/>
  <c r="ED202" i="16"/>
  <c r="EC202" i="16"/>
  <c r="EB202" i="16"/>
  <c r="EA202" i="16"/>
  <c r="DZ202" i="16"/>
  <c r="DY202" i="16"/>
  <c r="DX202" i="16"/>
  <c r="DW202" i="16"/>
  <c r="DV202" i="16"/>
  <c r="DU202" i="16"/>
  <c r="DT202" i="16"/>
  <c r="DS202" i="16"/>
  <c r="DR202" i="16"/>
  <c r="DQ202" i="16"/>
  <c r="DP202" i="16"/>
  <c r="DO202" i="16"/>
  <c r="DN202" i="16"/>
  <c r="DM202" i="16"/>
  <c r="DL202" i="16"/>
  <c r="DK202" i="16"/>
  <c r="DJ202" i="16"/>
  <c r="DI202" i="16"/>
  <c r="DH202" i="16"/>
  <c r="DG202" i="16"/>
  <c r="DF202" i="16"/>
  <c r="DE202" i="16"/>
  <c r="DD202" i="16"/>
  <c r="DC202" i="16"/>
  <c r="DB202" i="16"/>
  <c r="DA202" i="16"/>
  <c r="CZ202" i="16"/>
  <c r="CY202" i="16"/>
  <c r="CX202" i="16"/>
  <c r="CW202" i="16"/>
  <c r="CV202" i="16"/>
  <c r="CU202" i="16"/>
  <c r="CT202" i="16"/>
  <c r="CS202" i="16"/>
  <c r="CR202" i="16"/>
  <c r="CQ202" i="16"/>
  <c r="CP202" i="16"/>
  <c r="CO202" i="16"/>
  <c r="CN202" i="16"/>
  <c r="CM202" i="16"/>
  <c r="CL202" i="16"/>
  <c r="CK202" i="16"/>
  <c r="CJ202" i="16"/>
  <c r="CI202" i="16"/>
  <c r="CH202" i="16"/>
  <c r="CG202" i="16"/>
  <c r="CF202" i="16"/>
  <c r="CE202" i="16"/>
  <c r="CD202" i="16"/>
  <c r="CC202" i="16"/>
  <c r="CB202" i="16"/>
  <c r="CA202" i="16"/>
  <c r="BZ202" i="16"/>
  <c r="BY202" i="16"/>
  <c r="BX202" i="16"/>
  <c r="BW202" i="16"/>
  <c r="BV202" i="16"/>
  <c r="BU202" i="16"/>
  <c r="BT202" i="16"/>
  <c r="BS202" i="16"/>
  <c r="BR202" i="16"/>
  <c r="BQ202" i="16"/>
  <c r="BP202" i="16"/>
  <c r="BO202" i="16"/>
  <c r="BN202" i="16"/>
  <c r="BM202" i="16"/>
  <c r="BL202" i="16"/>
  <c r="BK202" i="16"/>
  <c r="BJ202" i="16"/>
  <c r="BI202" i="16"/>
  <c r="BH202" i="16"/>
  <c r="BG202" i="16"/>
  <c r="BF202" i="16"/>
  <c r="BE202" i="16"/>
  <c r="BD202" i="16"/>
  <c r="BC202" i="16"/>
  <c r="BB202" i="16"/>
  <c r="BA202" i="16"/>
  <c r="AZ202" i="16"/>
  <c r="AY202" i="16"/>
  <c r="AX202" i="16"/>
  <c r="AW202" i="16"/>
  <c r="AV202" i="16"/>
  <c r="AU202" i="16"/>
  <c r="AT202" i="16"/>
  <c r="AS202" i="16"/>
  <c r="AR202" i="16"/>
  <c r="AQ202" i="16"/>
  <c r="AP202" i="16"/>
  <c r="AO202" i="16"/>
  <c r="AN202" i="16"/>
  <c r="AM202" i="16"/>
  <c r="AL202" i="16"/>
  <c r="AK202" i="16"/>
  <c r="AJ202" i="16"/>
  <c r="AI202" i="16"/>
  <c r="AH202" i="16"/>
  <c r="AG202" i="16"/>
  <c r="AF202" i="16"/>
  <c r="AE202" i="16"/>
  <c r="AD202" i="16"/>
  <c r="AC202" i="16"/>
  <c r="AB202" i="16"/>
  <c r="AA202" i="16"/>
  <c r="Z202" i="16"/>
  <c r="Y202" i="16"/>
  <c r="X202" i="16"/>
  <c r="W202" i="16"/>
  <c r="V202" i="16"/>
  <c r="U202" i="16"/>
  <c r="T202" i="16"/>
  <c r="S202" i="16"/>
  <c r="R202" i="16"/>
  <c r="Q202" i="16"/>
  <c r="P202" i="16"/>
  <c r="O202" i="16"/>
  <c r="N202" i="16"/>
  <c r="M202" i="16"/>
  <c r="L202" i="16"/>
  <c r="K202" i="16"/>
  <c r="J202" i="16"/>
  <c r="I202" i="16"/>
  <c r="H202" i="16"/>
  <c r="G202" i="16"/>
  <c r="F202" i="16"/>
  <c r="E202" i="16"/>
  <c r="D202" i="16"/>
  <c r="C200" i="16"/>
  <c r="C199" i="16"/>
  <c r="HH198" i="16"/>
  <c r="HF198" i="16"/>
  <c r="HE198" i="16"/>
  <c r="HD198" i="16"/>
  <c r="HC198" i="16"/>
  <c r="HB198" i="16"/>
  <c r="HA198" i="16"/>
  <c r="GZ198" i="16"/>
  <c r="GY198" i="16"/>
  <c r="GX198" i="16"/>
  <c r="GW198" i="16"/>
  <c r="GV198" i="16"/>
  <c r="GU198" i="16"/>
  <c r="GT198" i="16"/>
  <c r="GS198" i="16"/>
  <c r="GR198" i="16"/>
  <c r="GQ198" i="16"/>
  <c r="GP198" i="16"/>
  <c r="GO198" i="16"/>
  <c r="GN198" i="16"/>
  <c r="GM198" i="16"/>
  <c r="GL198" i="16"/>
  <c r="GK198" i="16"/>
  <c r="GJ198" i="16"/>
  <c r="GI198" i="16"/>
  <c r="GH198" i="16"/>
  <c r="GG198" i="16"/>
  <c r="GF198" i="16"/>
  <c r="GE198" i="16"/>
  <c r="GD198" i="16"/>
  <c r="GC198" i="16"/>
  <c r="GB198" i="16"/>
  <c r="GA198" i="16"/>
  <c r="FZ198" i="16"/>
  <c r="FY198" i="16"/>
  <c r="FX198" i="16"/>
  <c r="FW198" i="16"/>
  <c r="FV198" i="16"/>
  <c r="FU198" i="16"/>
  <c r="FT198" i="16"/>
  <c r="FS198" i="16"/>
  <c r="FR198" i="16"/>
  <c r="FQ198" i="16"/>
  <c r="FP198" i="16"/>
  <c r="FO198" i="16"/>
  <c r="FN198" i="16"/>
  <c r="FM198" i="16"/>
  <c r="FL198" i="16"/>
  <c r="FK198" i="16"/>
  <c r="FJ198" i="16"/>
  <c r="FI198" i="16"/>
  <c r="FH198" i="16"/>
  <c r="FG198" i="16"/>
  <c r="FF198" i="16"/>
  <c r="FE198" i="16"/>
  <c r="FD198" i="16"/>
  <c r="FC198" i="16"/>
  <c r="FB198" i="16"/>
  <c r="FA198" i="16"/>
  <c r="EZ198" i="16"/>
  <c r="EY198" i="16"/>
  <c r="EX198" i="16"/>
  <c r="EW198" i="16"/>
  <c r="EV198" i="16"/>
  <c r="EU198" i="16"/>
  <c r="ET198" i="16"/>
  <c r="ES198" i="16"/>
  <c r="ER198" i="16"/>
  <c r="EQ198" i="16"/>
  <c r="EP198" i="16"/>
  <c r="EO198" i="16"/>
  <c r="EN198" i="16"/>
  <c r="EM198" i="16"/>
  <c r="EL198" i="16"/>
  <c r="EK198" i="16"/>
  <c r="EJ198" i="16"/>
  <c r="EI198" i="16"/>
  <c r="EH198" i="16"/>
  <c r="EG198" i="16"/>
  <c r="EF198" i="16"/>
  <c r="EE198" i="16"/>
  <c r="ED198" i="16"/>
  <c r="EC198" i="16"/>
  <c r="EB198" i="16"/>
  <c r="EA198" i="16"/>
  <c r="DZ198" i="16"/>
  <c r="DY198" i="16"/>
  <c r="DX198" i="16"/>
  <c r="DW198" i="16"/>
  <c r="DV198" i="16"/>
  <c r="DU198" i="16"/>
  <c r="DT198" i="16"/>
  <c r="DS198" i="16"/>
  <c r="DR198" i="16"/>
  <c r="DQ198" i="16"/>
  <c r="DP198" i="16"/>
  <c r="DO198" i="16"/>
  <c r="DN198" i="16"/>
  <c r="DM198" i="16"/>
  <c r="DL198" i="16"/>
  <c r="DK198" i="16"/>
  <c r="DJ198" i="16"/>
  <c r="DI198" i="16"/>
  <c r="DH198" i="16"/>
  <c r="DG198" i="16"/>
  <c r="DF198" i="16"/>
  <c r="DE198" i="16"/>
  <c r="DD198" i="16"/>
  <c r="DC198" i="16"/>
  <c r="DB198" i="16"/>
  <c r="DA198" i="16"/>
  <c r="CZ198" i="16"/>
  <c r="CY198" i="16"/>
  <c r="CX198" i="16"/>
  <c r="CW198" i="16"/>
  <c r="CV198" i="16"/>
  <c r="CU198" i="16"/>
  <c r="CT198" i="16"/>
  <c r="CS198" i="16"/>
  <c r="CR198" i="16"/>
  <c r="CQ198" i="16"/>
  <c r="CP198" i="16"/>
  <c r="CO198" i="16"/>
  <c r="CN198" i="16"/>
  <c r="CM198" i="16"/>
  <c r="CL198" i="16"/>
  <c r="CK198" i="16"/>
  <c r="CJ198" i="16"/>
  <c r="CI198" i="16"/>
  <c r="CH198" i="16"/>
  <c r="CG198" i="16"/>
  <c r="CF198" i="16"/>
  <c r="CE198" i="16"/>
  <c r="CD198" i="16"/>
  <c r="CC198" i="16"/>
  <c r="CB198" i="16"/>
  <c r="CA198" i="16"/>
  <c r="BZ198" i="16"/>
  <c r="BY198" i="16"/>
  <c r="BX198" i="16"/>
  <c r="BW198" i="16"/>
  <c r="BV198" i="16"/>
  <c r="BU198" i="16"/>
  <c r="BT198" i="16"/>
  <c r="BS198" i="16"/>
  <c r="BR198" i="16"/>
  <c r="BQ198" i="16"/>
  <c r="BP198" i="16"/>
  <c r="BO198" i="16"/>
  <c r="BN198" i="16"/>
  <c r="BM198" i="16"/>
  <c r="BL198" i="16"/>
  <c r="BK198" i="16"/>
  <c r="BJ198" i="16"/>
  <c r="BI198" i="16"/>
  <c r="BH198" i="16"/>
  <c r="BG198" i="16"/>
  <c r="BF198" i="16"/>
  <c r="BE198" i="16"/>
  <c r="BD198" i="16"/>
  <c r="BC198" i="16"/>
  <c r="BB198" i="16"/>
  <c r="BA198" i="16"/>
  <c r="AZ198" i="16"/>
  <c r="AY198" i="16"/>
  <c r="AX198" i="16"/>
  <c r="AW198" i="16"/>
  <c r="AV198" i="16"/>
  <c r="AU198" i="16"/>
  <c r="AT198" i="16"/>
  <c r="AS198" i="16"/>
  <c r="AR198" i="16"/>
  <c r="AQ198" i="16"/>
  <c r="AP198" i="16"/>
  <c r="AO198" i="16"/>
  <c r="AN198" i="16"/>
  <c r="AM198" i="16"/>
  <c r="AL198" i="16"/>
  <c r="AK198" i="16"/>
  <c r="AJ198" i="16"/>
  <c r="AI198" i="16"/>
  <c r="AH198" i="16"/>
  <c r="AG198" i="16"/>
  <c r="AF198" i="16"/>
  <c r="AE198" i="16"/>
  <c r="AD198" i="16"/>
  <c r="AC198" i="16"/>
  <c r="AB198" i="16"/>
  <c r="AA198" i="16"/>
  <c r="Z198" i="16"/>
  <c r="Y198" i="16"/>
  <c r="X198" i="16"/>
  <c r="W198" i="16"/>
  <c r="V198" i="16"/>
  <c r="U198" i="16"/>
  <c r="T198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G198" i="16"/>
  <c r="F198" i="16"/>
  <c r="E198" i="16"/>
  <c r="D198" i="16"/>
  <c r="HH197" i="16"/>
  <c r="HF197" i="16"/>
  <c r="HH196" i="16"/>
  <c r="HF196" i="16"/>
  <c r="HH195" i="16"/>
  <c r="HF195" i="16"/>
  <c r="C193" i="16"/>
  <c r="C192" i="16"/>
  <c r="HH191" i="16"/>
  <c r="HF191" i="16"/>
  <c r="HE191" i="16"/>
  <c r="HD191" i="16"/>
  <c r="HC191" i="16"/>
  <c r="HB191" i="16"/>
  <c r="HA191" i="16"/>
  <c r="GZ191" i="16"/>
  <c r="GY191" i="16"/>
  <c r="GX191" i="16"/>
  <c r="GW191" i="16"/>
  <c r="GV191" i="16"/>
  <c r="GU191" i="16"/>
  <c r="GT191" i="16"/>
  <c r="GS191" i="16"/>
  <c r="GR191" i="16"/>
  <c r="GQ191" i="16"/>
  <c r="GP191" i="16"/>
  <c r="GO191" i="16"/>
  <c r="GN191" i="16"/>
  <c r="GM191" i="16"/>
  <c r="GL191" i="16"/>
  <c r="GK191" i="16"/>
  <c r="GJ191" i="16"/>
  <c r="GI191" i="16"/>
  <c r="GH191" i="16"/>
  <c r="GG191" i="16"/>
  <c r="GF191" i="16"/>
  <c r="GE191" i="16"/>
  <c r="GD191" i="16"/>
  <c r="GC191" i="16"/>
  <c r="GB191" i="16"/>
  <c r="GA191" i="16"/>
  <c r="FZ191" i="16"/>
  <c r="FY191" i="16"/>
  <c r="FX191" i="16"/>
  <c r="FW191" i="16"/>
  <c r="FV191" i="16"/>
  <c r="FU191" i="16"/>
  <c r="FT191" i="16"/>
  <c r="FS191" i="16"/>
  <c r="FR191" i="16"/>
  <c r="FQ191" i="16"/>
  <c r="FP191" i="16"/>
  <c r="FO191" i="16"/>
  <c r="FN191" i="16"/>
  <c r="FM191" i="16"/>
  <c r="FL191" i="16"/>
  <c r="FK191" i="16"/>
  <c r="FJ191" i="16"/>
  <c r="FI191" i="16"/>
  <c r="FH191" i="16"/>
  <c r="FG191" i="16"/>
  <c r="FF191" i="16"/>
  <c r="FE191" i="16"/>
  <c r="FD191" i="16"/>
  <c r="FC191" i="16"/>
  <c r="FB191" i="16"/>
  <c r="FA191" i="16"/>
  <c r="EZ191" i="16"/>
  <c r="EY191" i="16"/>
  <c r="EX191" i="16"/>
  <c r="EW191" i="16"/>
  <c r="EV191" i="16"/>
  <c r="EU191" i="16"/>
  <c r="ET191" i="16"/>
  <c r="ES191" i="16"/>
  <c r="ER191" i="16"/>
  <c r="EQ191" i="16"/>
  <c r="EP191" i="16"/>
  <c r="EO191" i="16"/>
  <c r="EN191" i="16"/>
  <c r="EM191" i="16"/>
  <c r="EL191" i="16"/>
  <c r="EK191" i="16"/>
  <c r="EJ191" i="16"/>
  <c r="EI191" i="16"/>
  <c r="EH191" i="16"/>
  <c r="EG191" i="16"/>
  <c r="EF191" i="16"/>
  <c r="EE191" i="16"/>
  <c r="ED191" i="16"/>
  <c r="EC191" i="16"/>
  <c r="EB191" i="16"/>
  <c r="EA191" i="16"/>
  <c r="DZ191" i="16"/>
  <c r="DY191" i="16"/>
  <c r="DX191" i="16"/>
  <c r="DW191" i="16"/>
  <c r="DV191" i="16"/>
  <c r="DU191" i="16"/>
  <c r="DT191" i="16"/>
  <c r="DS191" i="16"/>
  <c r="DR191" i="16"/>
  <c r="DQ191" i="16"/>
  <c r="DP191" i="16"/>
  <c r="DO191" i="16"/>
  <c r="DN191" i="16"/>
  <c r="DM191" i="16"/>
  <c r="DL191" i="16"/>
  <c r="DK191" i="16"/>
  <c r="DJ191" i="16"/>
  <c r="DI191" i="16"/>
  <c r="DH191" i="16"/>
  <c r="DG191" i="16"/>
  <c r="DF191" i="16"/>
  <c r="DE191" i="16"/>
  <c r="DD191" i="16"/>
  <c r="DC191" i="16"/>
  <c r="DB191" i="16"/>
  <c r="DA191" i="16"/>
  <c r="CZ191" i="16"/>
  <c r="CY191" i="16"/>
  <c r="CX191" i="16"/>
  <c r="CW191" i="16"/>
  <c r="CV191" i="16"/>
  <c r="CU191" i="16"/>
  <c r="CT191" i="16"/>
  <c r="CS191" i="16"/>
  <c r="CR191" i="16"/>
  <c r="CQ191" i="16"/>
  <c r="CP191" i="16"/>
  <c r="CO191" i="16"/>
  <c r="CN191" i="16"/>
  <c r="CM191" i="16"/>
  <c r="CL191" i="16"/>
  <c r="CK191" i="16"/>
  <c r="CJ191" i="16"/>
  <c r="CI191" i="16"/>
  <c r="CH191" i="16"/>
  <c r="CG191" i="16"/>
  <c r="CF191" i="16"/>
  <c r="CE191" i="16"/>
  <c r="CD191" i="16"/>
  <c r="CC191" i="16"/>
  <c r="CB191" i="16"/>
  <c r="CA191" i="16"/>
  <c r="BZ191" i="16"/>
  <c r="BY191" i="16"/>
  <c r="BX191" i="16"/>
  <c r="BW191" i="16"/>
  <c r="BV191" i="16"/>
  <c r="BU191" i="16"/>
  <c r="BT191" i="16"/>
  <c r="BS191" i="16"/>
  <c r="BR191" i="16"/>
  <c r="BQ191" i="16"/>
  <c r="BP191" i="16"/>
  <c r="BO191" i="16"/>
  <c r="BN191" i="16"/>
  <c r="BM191" i="16"/>
  <c r="BL191" i="16"/>
  <c r="BK191" i="16"/>
  <c r="BJ191" i="16"/>
  <c r="BI191" i="16"/>
  <c r="BH191" i="16"/>
  <c r="BG191" i="16"/>
  <c r="BF191" i="16"/>
  <c r="BE191" i="16"/>
  <c r="BD191" i="16"/>
  <c r="BC191" i="16"/>
  <c r="BB191" i="16"/>
  <c r="BA191" i="16"/>
  <c r="AZ191" i="16"/>
  <c r="AY191" i="16"/>
  <c r="AX191" i="16"/>
  <c r="AW191" i="16"/>
  <c r="AV191" i="16"/>
  <c r="AU191" i="16"/>
  <c r="AT191" i="16"/>
  <c r="AS191" i="16"/>
  <c r="AR191" i="16"/>
  <c r="AQ191" i="16"/>
  <c r="AP191" i="16"/>
  <c r="AO191" i="16"/>
  <c r="AN191" i="16"/>
  <c r="AM191" i="16"/>
  <c r="AL191" i="16"/>
  <c r="AK191" i="16"/>
  <c r="AJ191" i="16"/>
  <c r="AI191" i="16"/>
  <c r="AH191" i="16"/>
  <c r="AG191" i="16"/>
  <c r="AF191" i="16"/>
  <c r="AE191" i="16"/>
  <c r="AD191" i="16"/>
  <c r="AC191" i="16"/>
  <c r="AB191" i="16"/>
  <c r="AA191" i="16"/>
  <c r="Z191" i="16"/>
  <c r="Y191" i="16"/>
  <c r="X191" i="16"/>
  <c r="W191" i="16"/>
  <c r="V191" i="16"/>
  <c r="U191" i="16"/>
  <c r="T191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G191" i="16"/>
  <c r="F191" i="16"/>
  <c r="E191" i="16"/>
  <c r="D191" i="16"/>
  <c r="HH190" i="16"/>
  <c r="HF190" i="16"/>
  <c r="HH189" i="16"/>
  <c r="HF189" i="16"/>
  <c r="HH188" i="16"/>
  <c r="HF188" i="16"/>
  <c r="C186" i="16"/>
  <c r="C185" i="16"/>
  <c r="HH184" i="16"/>
  <c r="HF184" i="16"/>
  <c r="HE184" i="16"/>
  <c r="HD184" i="16"/>
  <c r="HC184" i="16"/>
  <c r="HB184" i="16"/>
  <c r="HA184" i="16"/>
  <c r="GZ184" i="16"/>
  <c r="GY184" i="16"/>
  <c r="GX184" i="16"/>
  <c r="GW184" i="16"/>
  <c r="GV184" i="16"/>
  <c r="GU184" i="16"/>
  <c r="GT184" i="16"/>
  <c r="GS184" i="16"/>
  <c r="GR184" i="16"/>
  <c r="GQ184" i="16"/>
  <c r="GP184" i="16"/>
  <c r="GO184" i="16"/>
  <c r="GN184" i="16"/>
  <c r="GM184" i="16"/>
  <c r="GL184" i="16"/>
  <c r="GK184" i="16"/>
  <c r="GJ184" i="16"/>
  <c r="GI184" i="16"/>
  <c r="GH184" i="16"/>
  <c r="GG184" i="16"/>
  <c r="GF184" i="16"/>
  <c r="GE184" i="16"/>
  <c r="GD184" i="16"/>
  <c r="GC184" i="16"/>
  <c r="GB184" i="16"/>
  <c r="GA184" i="16"/>
  <c r="FZ184" i="16"/>
  <c r="FY184" i="16"/>
  <c r="FX184" i="16"/>
  <c r="FW184" i="16"/>
  <c r="FV184" i="16"/>
  <c r="FU184" i="16"/>
  <c r="FT184" i="16"/>
  <c r="FS184" i="16"/>
  <c r="FR184" i="16"/>
  <c r="FQ184" i="16"/>
  <c r="FP184" i="16"/>
  <c r="FO184" i="16"/>
  <c r="FN184" i="16"/>
  <c r="FM184" i="16"/>
  <c r="FL184" i="16"/>
  <c r="FK184" i="16"/>
  <c r="FJ184" i="16"/>
  <c r="FI184" i="16"/>
  <c r="FH184" i="16"/>
  <c r="FG184" i="16"/>
  <c r="FF184" i="16"/>
  <c r="FE184" i="16"/>
  <c r="FD184" i="16"/>
  <c r="FC184" i="16"/>
  <c r="FB184" i="16"/>
  <c r="FA184" i="16"/>
  <c r="EZ184" i="16"/>
  <c r="EY184" i="16"/>
  <c r="EX184" i="16"/>
  <c r="EW184" i="16"/>
  <c r="EV184" i="16"/>
  <c r="EU184" i="16"/>
  <c r="ET184" i="16"/>
  <c r="ES184" i="16"/>
  <c r="ER184" i="16"/>
  <c r="EQ184" i="16"/>
  <c r="EP184" i="16"/>
  <c r="EO184" i="16"/>
  <c r="EN184" i="16"/>
  <c r="EM184" i="16"/>
  <c r="EL184" i="16"/>
  <c r="EK184" i="16"/>
  <c r="EJ184" i="16"/>
  <c r="EI184" i="16"/>
  <c r="EH184" i="16"/>
  <c r="EG184" i="16"/>
  <c r="EF184" i="16"/>
  <c r="EE184" i="16"/>
  <c r="ED184" i="16"/>
  <c r="EC184" i="16"/>
  <c r="EB184" i="16"/>
  <c r="EA184" i="16"/>
  <c r="DZ184" i="16"/>
  <c r="DY184" i="16"/>
  <c r="DX184" i="16"/>
  <c r="DW184" i="16"/>
  <c r="DV184" i="16"/>
  <c r="DU184" i="16"/>
  <c r="DT184" i="16"/>
  <c r="DS184" i="16"/>
  <c r="DR184" i="16"/>
  <c r="DQ184" i="16"/>
  <c r="DP184" i="16"/>
  <c r="DO184" i="16"/>
  <c r="DN184" i="16"/>
  <c r="DM184" i="16"/>
  <c r="DL184" i="16"/>
  <c r="DK184" i="16"/>
  <c r="DJ184" i="16"/>
  <c r="DI184" i="16"/>
  <c r="DH184" i="16"/>
  <c r="DG184" i="16"/>
  <c r="DF184" i="16"/>
  <c r="DE184" i="16"/>
  <c r="DD184" i="16"/>
  <c r="DC184" i="16"/>
  <c r="DB184" i="16"/>
  <c r="DA184" i="16"/>
  <c r="CZ184" i="16"/>
  <c r="CY184" i="16"/>
  <c r="CX184" i="16"/>
  <c r="CW184" i="16"/>
  <c r="CV184" i="16"/>
  <c r="CU184" i="16"/>
  <c r="CT184" i="16"/>
  <c r="CS184" i="16"/>
  <c r="CR184" i="16"/>
  <c r="CQ184" i="16"/>
  <c r="CP184" i="16"/>
  <c r="CO184" i="16"/>
  <c r="CN184" i="16"/>
  <c r="CM184" i="16"/>
  <c r="CL184" i="16"/>
  <c r="CK184" i="16"/>
  <c r="CJ184" i="16"/>
  <c r="CI184" i="16"/>
  <c r="CH184" i="16"/>
  <c r="CG184" i="16"/>
  <c r="CF184" i="16"/>
  <c r="CE184" i="16"/>
  <c r="CD184" i="16"/>
  <c r="CC184" i="16"/>
  <c r="CB184" i="16"/>
  <c r="CA184" i="16"/>
  <c r="BZ184" i="16"/>
  <c r="BY184" i="16"/>
  <c r="BX184" i="16"/>
  <c r="BW184" i="16"/>
  <c r="BV184" i="16"/>
  <c r="BU184" i="16"/>
  <c r="BT184" i="16"/>
  <c r="BS184" i="16"/>
  <c r="BR184" i="16"/>
  <c r="BQ184" i="16"/>
  <c r="BP184" i="16"/>
  <c r="BO184" i="16"/>
  <c r="BN184" i="16"/>
  <c r="BM184" i="16"/>
  <c r="BL184" i="16"/>
  <c r="BK184" i="16"/>
  <c r="BJ184" i="16"/>
  <c r="BI184" i="16"/>
  <c r="BH184" i="16"/>
  <c r="BG184" i="16"/>
  <c r="BF184" i="16"/>
  <c r="BE184" i="16"/>
  <c r="BD184" i="16"/>
  <c r="BC184" i="16"/>
  <c r="BB184" i="16"/>
  <c r="BA184" i="16"/>
  <c r="AZ184" i="16"/>
  <c r="AY184" i="16"/>
  <c r="AX184" i="16"/>
  <c r="AW184" i="16"/>
  <c r="AV184" i="16"/>
  <c r="AU184" i="16"/>
  <c r="AT184" i="16"/>
  <c r="AS184" i="16"/>
  <c r="AR184" i="16"/>
  <c r="AQ184" i="16"/>
  <c r="AP184" i="16"/>
  <c r="AO184" i="16"/>
  <c r="AN184" i="16"/>
  <c r="AM184" i="16"/>
  <c r="AL184" i="16"/>
  <c r="AK184" i="16"/>
  <c r="AJ184" i="16"/>
  <c r="AI184" i="16"/>
  <c r="AH184" i="16"/>
  <c r="AG184" i="16"/>
  <c r="AF184" i="16"/>
  <c r="AE184" i="16"/>
  <c r="AD184" i="16"/>
  <c r="AC184" i="16"/>
  <c r="AB184" i="16"/>
  <c r="AA184" i="16"/>
  <c r="Z184" i="16"/>
  <c r="Y184" i="16"/>
  <c r="X184" i="16"/>
  <c r="W184" i="16"/>
  <c r="V184" i="16"/>
  <c r="U184" i="16"/>
  <c r="T184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G184" i="16"/>
  <c r="F184" i="16"/>
  <c r="E184" i="16"/>
  <c r="D184" i="16"/>
  <c r="HH183" i="16"/>
  <c r="HF183" i="16"/>
  <c r="HH182" i="16"/>
  <c r="HF182" i="16"/>
  <c r="HH181" i="16"/>
  <c r="HF181" i="16"/>
  <c r="C179" i="16"/>
  <c r="C178" i="16"/>
  <c r="HH177" i="16"/>
  <c r="HF177" i="16"/>
  <c r="HE177" i="16"/>
  <c r="HD177" i="16"/>
  <c r="HC177" i="16"/>
  <c r="HB177" i="16"/>
  <c r="HA177" i="16"/>
  <c r="GZ177" i="16"/>
  <c r="GY177" i="16"/>
  <c r="GX177" i="16"/>
  <c r="GW177" i="16"/>
  <c r="GV177" i="16"/>
  <c r="GU177" i="16"/>
  <c r="GT177" i="16"/>
  <c r="GS177" i="16"/>
  <c r="GR177" i="16"/>
  <c r="GQ177" i="16"/>
  <c r="GP177" i="16"/>
  <c r="GO177" i="16"/>
  <c r="GN177" i="16"/>
  <c r="GM177" i="16"/>
  <c r="GL177" i="16"/>
  <c r="GK177" i="16"/>
  <c r="GJ177" i="16"/>
  <c r="GI177" i="16"/>
  <c r="GH177" i="16"/>
  <c r="GG177" i="16"/>
  <c r="GF177" i="16"/>
  <c r="GE177" i="16"/>
  <c r="GD177" i="16"/>
  <c r="GC177" i="16"/>
  <c r="GB177" i="16"/>
  <c r="GA177" i="16"/>
  <c r="FZ177" i="16"/>
  <c r="FY177" i="16"/>
  <c r="FX177" i="16"/>
  <c r="FW177" i="16"/>
  <c r="FV177" i="16"/>
  <c r="FU177" i="16"/>
  <c r="FT177" i="16"/>
  <c r="FS177" i="16"/>
  <c r="FR177" i="16"/>
  <c r="FQ177" i="16"/>
  <c r="FP177" i="16"/>
  <c r="FO177" i="16"/>
  <c r="FN177" i="16"/>
  <c r="FM177" i="16"/>
  <c r="FL177" i="16"/>
  <c r="FK177" i="16"/>
  <c r="FJ177" i="16"/>
  <c r="FI177" i="16"/>
  <c r="FH177" i="16"/>
  <c r="FG177" i="16"/>
  <c r="FF177" i="16"/>
  <c r="FE177" i="16"/>
  <c r="FD177" i="16"/>
  <c r="FC177" i="16"/>
  <c r="FB177" i="16"/>
  <c r="FA177" i="16"/>
  <c r="EZ177" i="16"/>
  <c r="EY177" i="16"/>
  <c r="EX177" i="16"/>
  <c r="EW177" i="16"/>
  <c r="EV177" i="16"/>
  <c r="EU177" i="16"/>
  <c r="ET177" i="16"/>
  <c r="ES177" i="16"/>
  <c r="ER177" i="16"/>
  <c r="EQ177" i="16"/>
  <c r="EP177" i="16"/>
  <c r="EO177" i="16"/>
  <c r="EN177" i="16"/>
  <c r="EM177" i="16"/>
  <c r="EL177" i="16"/>
  <c r="EK177" i="16"/>
  <c r="EJ177" i="16"/>
  <c r="EI177" i="16"/>
  <c r="EH177" i="16"/>
  <c r="EG177" i="16"/>
  <c r="EF177" i="16"/>
  <c r="EE177" i="16"/>
  <c r="ED177" i="16"/>
  <c r="EC177" i="16"/>
  <c r="EB177" i="16"/>
  <c r="EA177" i="16"/>
  <c r="DZ177" i="16"/>
  <c r="DY177" i="16"/>
  <c r="DX177" i="16"/>
  <c r="DW177" i="16"/>
  <c r="DV177" i="16"/>
  <c r="DU177" i="16"/>
  <c r="DT177" i="16"/>
  <c r="DS177" i="16"/>
  <c r="DR177" i="16"/>
  <c r="DQ177" i="16"/>
  <c r="DP177" i="16"/>
  <c r="DO177" i="16"/>
  <c r="DN177" i="16"/>
  <c r="DM177" i="16"/>
  <c r="DL177" i="16"/>
  <c r="DK177" i="16"/>
  <c r="DJ177" i="16"/>
  <c r="DI177" i="16"/>
  <c r="DH177" i="16"/>
  <c r="DG177" i="16"/>
  <c r="DF177" i="16"/>
  <c r="DE177" i="16"/>
  <c r="DD177" i="16"/>
  <c r="DC177" i="16"/>
  <c r="DB177" i="16"/>
  <c r="DA177" i="16"/>
  <c r="CZ177" i="16"/>
  <c r="CY177" i="16"/>
  <c r="CX177" i="16"/>
  <c r="CW177" i="16"/>
  <c r="CV177" i="16"/>
  <c r="CU177" i="16"/>
  <c r="CT177" i="16"/>
  <c r="CS177" i="16"/>
  <c r="CR177" i="16"/>
  <c r="CQ177" i="16"/>
  <c r="CP177" i="16"/>
  <c r="CO177" i="16"/>
  <c r="CN177" i="16"/>
  <c r="CM177" i="16"/>
  <c r="CL177" i="16"/>
  <c r="CK177" i="16"/>
  <c r="CJ177" i="16"/>
  <c r="CI177" i="16"/>
  <c r="CH177" i="16"/>
  <c r="CG177" i="16"/>
  <c r="CF177" i="16"/>
  <c r="CE177" i="16"/>
  <c r="CD177" i="16"/>
  <c r="CC177" i="16"/>
  <c r="CB177" i="16"/>
  <c r="CA177" i="16"/>
  <c r="BZ177" i="16"/>
  <c r="BY177" i="16"/>
  <c r="BX177" i="16"/>
  <c r="BW177" i="16"/>
  <c r="BV177" i="16"/>
  <c r="BU177" i="16"/>
  <c r="BT177" i="16"/>
  <c r="BS177" i="16"/>
  <c r="BR177" i="16"/>
  <c r="BQ177" i="16"/>
  <c r="BP177" i="16"/>
  <c r="BO177" i="16"/>
  <c r="BN177" i="16"/>
  <c r="BM177" i="16"/>
  <c r="BL177" i="16"/>
  <c r="BK177" i="16"/>
  <c r="BJ177" i="16"/>
  <c r="BI177" i="16"/>
  <c r="BH177" i="16"/>
  <c r="BG177" i="16"/>
  <c r="BF177" i="16"/>
  <c r="BE177" i="16"/>
  <c r="BD177" i="16"/>
  <c r="BC177" i="16"/>
  <c r="BB177" i="16"/>
  <c r="BA177" i="16"/>
  <c r="AZ177" i="16"/>
  <c r="AY177" i="16"/>
  <c r="AX177" i="16"/>
  <c r="AW177" i="16"/>
  <c r="AV177" i="16"/>
  <c r="AU177" i="16"/>
  <c r="AT177" i="16"/>
  <c r="AS177" i="16"/>
  <c r="AR177" i="16"/>
  <c r="AQ177" i="16"/>
  <c r="AP177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E177" i="16"/>
  <c r="D177" i="16"/>
  <c r="HH176" i="16"/>
  <c r="HF176" i="16"/>
  <c r="HH175" i="16"/>
  <c r="HF175" i="16"/>
  <c r="HH174" i="16"/>
  <c r="HF174" i="16"/>
  <c r="C172" i="16"/>
  <c r="C171" i="16"/>
  <c r="HH170" i="16"/>
  <c r="HF170" i="16"/>
  <c r="HE170" i="16"/>
  <c r="HD170" i="16"/>
  <c r="HC170" i="16"/>
  <c r="HB170" i="16"/>
  <c r="HA170" i="16"/>
  <c r="GZ170" i="16"/>
  <c r="GY170" i="16"/>
  <c r="GX170" i="16"/>
  <c r="GW170" i="16"/>
  <c r="GV170" i="16"/>
  <c r="GU170" i="16"/>
  <c r="GT170" i="16"/>
  <c r="GS170" i="16"/>
  <c r="GR170" i="16"/>
  <c r="GQ170" i="16"/>
  <c r="GP170" i="16"/>
  <c r="GO170" i="16"/>
  <c r="GN170" i="16"/>
  <c r="GM170" i="16"/>
  <c r="GL170" i="16"/>
  <c r="GK170" i="16"/>
  <c r="GJ170" i="16"/>
  <c r="GI170" i="16"/>
  <c r="GH170" i="16"/>
  <c r="GG170" i="16"/>
  <c r="GF170" i="16"/>
  <c r="GE170" i="16"/>
  <c r="GD170" i="16"/>
  <c r="GC170" i="16"/>
  <c r="GB170" i="16"/>
  <c r="GA170" i="16"/>
  <c r="FZ170" i="16"/>
  <c r="FY170" i="16"/>
  <c r="FX170" i="16"/>
  <c r="FW170" i="16"/>
  <c r="FV170" i="16"/>
  <c r="FU170" i="16"/>
  <c r="FT170" i="16"/>
  <c r="FS170" i="16"/>
  <c r="FR170" i="16"/>
  <c r="FQ170" i="16"/>
  <c r="FP170" i="16"/>
  <c r="FO170" i="16"/>
  <c r="FN170" i="16"/>
  <c r="FM170" i="16"/>
  <c r="FL170" i="16"/>
  <c r="FK170" i="16"/>
  <c r="FJ170" i="16"/>
  <c r="FI170" i="16"/>
  <c r="FH170" i="16"/>
  <c r="FG170" i="16"/>
  <c r="FF170" i="16"/>
  <c r="FE170" i="16"/>
  <c r="FD170" i="16"/>
  <c r="FC170" i="16"/>
  <c r="FB170" i="16"/>
  <c r="FA170" i="16"/>
  <c r="EZ170" i="16"/>
  <c r="EY170" i="16"/>
  <c r="EX170" i="16"/>
  <c r="EW170" i="16"/>
  <c r="EV170" i="16"/>
  <c r="EU170" i="16"/>
  <c r="ET170" i="16"/>
  <c r="ES170" i="16"/>
  <c r="ER170" i="16"/>
  <c r="EQ170" i="16"/>
  <c r="EP170" i="16"/>
  <c r="EO170" i="16"/>
  <c r="EN170" i="16"/>
  <c r="EM170" i="16"/>
  <c r="EL170" i="16"/>
  <c r="EK170" i="16"/>
  <c r="EJ170" i="16"/>
  <c r="EI170" i="16"/>
  <c r="EH170" i="16"/>
  <c r="EG170" i="16"/>
  <c r="EF170" i="16"/>
  <c r="EE170" i="16"/>
  <c r="ED170" i="16"/>
  <c r="EC170" i="16"/>
  <c r="EB170" i="16"/>
  <c r="EA170" i="16"/>
  <c r="DZ170" i="16"/>
  <c r="DY170" i="16"/>
  <c r="DX170" i="16"/>
  <c r="DW170" i="16"/>
  <c r="DV170" i="16"/>
  <c r="DU170" i="16"/>
  <c r="DT170" i="16"/>
  <c r="DS170" i="16"/>
  <c r="DR170" i="16"/>
  <c r="DQ170" i="16"/>
  <c r="DP170" i="16"/>
  <c r="DO170" i="16"/>
  <c r="DN170" i="16"/>
  <c r="DM170" i="16"/>
  <c r="DL170" i="16"/>
  <c r="DK170" i="16"/>
  <c r="DJ170" i="16"/>
  <c r="DI170" i="16"/>
  <c r="DH170" i="16"/>
  <c r="DG170" i="16"/>
  <c r="DF170" i="16"/>
  <c r="DE170" i="16"/>
  <c r="DD170" i="16"/>
  <c r="DC170" i="16"/>
  <c r="DB170" i="16"/>
  <c r="DA170" i="16"/>
  <c r="CZ170" i="16"/>
  <c r="CY170" i="16"/>
  <c r="CX170" i="16"/>
  <c r="CW170" i="16"/>
  <c r="CV170" i="16"/>
  <c r="CU170" i="16"/>
  <c r="CT170" i="16"/>
  <c r="CS170" i="16"/>
  <c r="CR170" i="16"/>
  <c r="CQ170" i="16"/>
  <c r="CP170" i="16"/>
  <c r="CO170" i="16"/>
  <c r="CN170" i="16"/>
  <c r="CM170" i="16"/>
  <c r="CL170" i="16"/>
  <c r="CK170" i="16"/>
  <c r="CJ170" i="16"/>
  <c r="CI170" i="16"/>
  <c r="CH170" i="16"/>
  <c r="CG170" i="16"/>
  <c r="CF170" i="16"/>
  <c r="CE170" i="16"/>
  <c r="CD170" i="16"/>
  <c r="CC170" i="16"/>
  <c r="CB170" i="16"/>
  <c r="CA170" i="16"/>
  <c r="BZ170" i="16"/>
  <c r="BY170" i="16"/>
  <c r="BX170" i="16"/>
  <c r="BW170" i="16"/>
  <c r="BV170" i="16"/>
  <c r="BU170" i="16"/>
  <c r="BT170" i="16"/>
  <c r="BS170" i="16"/>
  <c r="BR170" i="16"/>
  <c r="BQ170" i="16"/>
  <c r="BP170" i="16"/>
  <c r="BO170" i="16"/>
  <c r="BN170" i="16"/>
  <c r="BM170" i="16"/>
  <c r="BL170" i="16"/>
  <c r="BK170" i="16"/>
  <c r="BJ170" i="16"/>
  <c r="BI170" i="16"/>
  <c r="BH170" i="16"/>
  <c r="BG170" i="16"/>
  <c r="BF170" i="16"/>
  <c r="BE170" i="16"/>
  <c r="BD170" i="16"/>
  <c r="BC170" i="16"/>
  <c r="BB170" i="16"/>
  <c r="BA170" i="16"/>
  <c r="AZ170" i="16"/>
  <c r="AY170" i="16"/>
  <c r="AX170" i="16"/>
  <c r="AW170" i="16"/>
  <c r="AV170" i="16"/>
  <c r="AU170" i="16"/>
  <c r="AT170" i="16"/>
  <c r="AS170" i="16"/>
  <c r="AR170" i="16"/>
  <c r="AQ170" i="16"/>
  <c r="AP170" i="16"/>
  <c r="AO170" i="16"/>
  <c r="AN170" i="16"/>
  <c r="AM170" i="16"/>
  <c r="AL170" i="16"/>
  <c r="AK170" i="16"/>
  <c r="AJ170" i="16"/>
  <c r="AI170" i="16"/>
  <c r="AH170" i="16"/>
  <c r="AG170" i="16"/>
  <c r="AF170" i="16"/>
  <c r="AE170" i="16"/>
  <c r="AD170" i="16"/>
  <c r="AC170" i="16"/>
  <c r="AB170" i="16"/>
  <c r="AA170" i="16"/>
  <c r="Z170" i="16"/>
  <c r="Y170" i="16"/>
  <c r="X170" i="16"/>
  <c r="W170" i="16"/>
  <c r="V170" i="16"/>
  <c r="U170" i="16"/>
  <c r="T170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G170" i="16"/>
  <c r="F170" i="16"/>
  <c r="E170" i="16"/>
  <c r="D170" i="16"/>
  <c r="HH169" i="16"/>
  <c r="HF169" i="16"/>
  <c r="HH168" i="16"/>
  <c r="HF168" i="16"/>
  <c r="HH167" i="16"/>
  <c r="HF167" i="16"/>
  <c r="C165" i="16"/>
  <c r="C164" i="16"/>
  <c r="HH163" i="16"/>
  <c r="HF163" i="16"/>
  <c r="HE163" i="16"/>
  <c r="HD163" i="16"/>
  <c r="HC163" i="16"/>
  <c r="HB163" i="16"/>
  <c r="HA163" i="16"/>
  <c r="GZ163" i="16"/>
  <c r="GY163" i="16"/>
  <c r="GX163" i="16"/>
  <c r="GW163" i="16"/>
  <c r="GV163" i="16"/>
  <c r="GU163" i="16"/>
  <c r="GT163" i="16"/>
  <c r="GS163" i="16"/>
  <c r="GR163" i="16"/>
  <c r="GQ163" i="16"/>
  <c r="GP163" i="16"/>
  <c r="GO163" i="16"/>
  <c r="GN163" i="16"/>
  <c r="GM163" i="16"/>
  <c r="GL163" i="16"/>
  <c r="GK163" i="16"/>
  <c r="GJ163" i="16"/>
  <c r="GI163" i="16"/>
  <c r="GH163" i="16"/>
  <c r="GG163" i="16"/>
  <c r="GF163" i="16"/>
  <c r="GE163" i="16"/>
  <c r="GD163" i="16"/>
  <c r="GC163" i="16"/>
  <c r="GB163" i="16"/>
  <c r="GA163" i="16"/>
  <c r="FZ163" i="16"/>
  <c r="FY163" i="16"/>
  <c r="FX163" i="16"/>
  <c r="FW163" i="16"/>
  <c r="FV163" i="16"/>
  <c r="FU163" i="16"/>
  <c r="FT163" i="16"/>
  <c r="FS163" i="16"/>
  <c r="FR163" i="16"/>
  <c r="FQ163" i="16"/>
  <c r="FP163" i="16"/>
  <c r="FO163" i="16"/>
  <c r="FN163" i="16"/>
  <c r="FM163" i="16"/>
  <c r="FL163" i="16"/>
  <c r="FK163" i="16"/>
  <c r="FJ163" i="16"/>
  <c r="FI163" i="16"/>
  <c r="FH163" i="16"/>
  <c r="FG163" i="16"/>
  <c r="FF163" i="16"/>
  <c r="FE163" i="16"/>
  <c r="FD163" i="16"/>
  <c r="FC163" i="16"/>
  <c r="FB163" i="16"/>
  <c r="FA163" i="16"/>
  <c r="EZ163" i="16"/>
  <c r="EY163" i="16"/>
  <c r="EX163" i="16"/>
  <c r="EW163" i="16"/>
  <c r="EV163" i="16"/>
  <c r="EU163" i="16"/>
  <c r="ET163" i="16"/>
  <c r="ES163" i="16"/>
  <c r="ER163" i="16"/>
  <c r="EQ163" i="16"/>
  <c r="EP163" i="16"/>
  <c r="EO163" i="16"/>
  <c r="EN163" i="16"/>
  <c r="EM163" i="16"/>
  <c r="EL163" i="16"/>
  <c r="EK163" i="16"/>
  <c r="EJ163" i="16"/>
  <c r="EI163" i="16"/>
  <c r="EH163" i="16"/>
  <c r="EG163" i="16"/>
  <c r="EF163" i="16"/>
  <c r="EE163" i="16"/>
  <c r="ED163" i="16"/>
  <c r="EC163" i="16"/>
  <c r="EB163" i="16"/>
  <c r="EA163" i="16"/>
  <c r="DZ163" i="16"/>
  <c r="DY163" i="16"/>
  <c r="DX163" i="16"/>
  <c r="DW163" i="16"/>
  <c r="DV163" i="16"/>
  <c r="DU163" i="16"/>
  <c r="DT163" i="16"/>
  <c r="DS163" i="16"/>
  <c r="DR163" i="16"/>
  <c r="DQ163" i="16"/>
  <c r="DP163" i="16"/>
  <c r="DO163" i="16"/>
  <c r="DN163" i="16"/>
  <c r="DM163" i="16"/>
  <c r="DL163" i="16"/>
  <c r="DK163" i="16"/>
  <c r="DJ163" i="16"/>
  <c r="DI163" i="16"/>
  <c r="DH163" i="16"/>
  <c r="DG163" i="16"/>
  <c r="DF163" i="16"/>
  <c r="DE163" i="16"/>
  <c r="DD163" i="16"/>
  <c r="DC163" i="16"/>
  <c r="DB163" i="16"/>
  <c r="DA163" i="16"/>
  <c r="CZ163" i="16"/>
  <c r="CY163" i="16"/>
  <c r="CX163" i="16"/>
  <c r="CW163" i="16"/>
  <c r="CV163" i="16"/>
  <c r="CU163" i="16"/>
  <c r="CT163" i="16"/>
  <c r="CS163" i="16"/>
  <c r="CR163" i="16"/>
  <c r="CQ163" i="16"/>
  <c r="CP163" i="16"/>
  <c r="CO163" i="16"/>
  <c r="CN163" i="16"/>
  <c r="CM163" i="16"/>
  <c r="CL163" i="16"/>
  <c r="CK163" i="16"/>
  <c r="CJ163" i="16"/>
  <c r="CI163" i="16"/>
  <c r="CH163" i="16"/>
  <c r="CG163" i="16"/>
  <c r="CF163" i="16"/>
  <c r="CE163" i="16"/>
  <c r="CD163" i="16"/>
  <c r="CC163" i="16"/>
  <c r="CB163" i="16"/>
  <c r="CA163" i="16"/>
  <c r="BZ163" i="16"/>
  <c r="BY163" i="16"/>
  <c r="BX163" i="16"/>
  <c r="BW163" i="16"/>
  <c r="BV163" i="16"/>
  <c r="BU163" i="16"/>
  <c r="BT163" i="16"/>
  <c r="BS163" i="16"/>
  <c r="BR163" i="16"/>
  <c r="BQ163" i="16"/>
  <c r="BP163" i="16"/>
  <c r="BO163" i="16"/>
  <c r="BN163" i="16"/>
  <c r="BM163" i="16"/>
  <c r="BL163" i="16"/>
  <c r="BK163" i="16"/>
  <c r="BJ163" i="16"/>
  <c r="BI163" i="16"/>
  <c r="BH163" i="16"/>
  <c r="BG163" i="16"/>
  <c r="BF163" i="16"/>
  <c r="BE163" i="16"/>
  <c r="BD163" i="16"/>
  <c r="BC163" i="16"/>
  <c r="BB163" i="16"/>
  <c r="BA163" i="16"/>
  <c r="AZ163" i="16"/>
  <c r="AY163" i="16"/>
  <c r="AX163" i="16"/>
  <c r="AW163" i="16"/>
  <c r="AV163" i="16"/>
  <c r="AU163" i="16"/>
  <c r="AT163" i="16"/>
  <c r="AS163" i="16"/>
  <c r="AR163" i="16"/>
  <c r="AQ163" i="16"/>
  <c r="AP163" i="16"/>
  <c r="AO163" i="16"/>
  <c r="AN163" i="16"/>
  <c r="AM163" i="16"/>
  <c r="AL163" i="16"/>
  <c r="AK163" i="16"/>
  <c r="AJ163" i="16"/>
  <c r="AI163" i="16"/>
  <c r="AH163" i="16"/>
  <c r="AG163" i="16"/>
  <c r="AF163" i="16"/>
  <c r="AE163" i="16"/>
  <c r="AD163" i="16"/>
  <c r="AC163" i="16"/>
  <c r="AB163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E163" i="16"/>
  <c r="D163" i="16"/>
  <c r="HH162" i="16"/>
  <c r="HF162" i="16"/>
  <c r="HH161" i="16"/>
  <c r="HF161" i="16"/>
  <c r="HH160" i="16"/>
  <c r="HF160" i="16"/>
  <c r="C158" i="16"/>
  <c r="C157" i="16"/>
  <c r="HH156" i="16"/>
  <c r="HF156" i="16"/>
  <c r="HE156" i="16"/>
  <c r="HD156" i="16"/>
  <c r="HC156" i="16"/>
  <c r="HB156" i="16"/>
  <c r="HA156" i="16"/>
  <c r="GZ156" i="16"/>
  <c r="GY156" i="16"/>
  <c r="GX156" i="16"/>
  <c r="GW156" i="16"/>
  <c r="GV156" i="16"/>
  <c r="GU156" i="16"/>
  <c r="GT156" i="16"/>
  <c r="GS156" i="16"/>
  <c r="GR156" i="16"/>
  <c r="GQ156" i="16"/>
  <c r="GP156" i="16"/>
  <c r="GO156" i="16"/>
  <c r="GN156" i="16"/>
  <c r="GM156" i="16"/>
  <c r="GL156" i="16"/>
  <c r="GK156" i="16"/>
  <c r="GJ156" i="16"/>
  <c r="GI156" i="16"/>
  <c r="GH156" i="16"/>
  <c r="GG156" i="16"/>
  <c r="GF156" i="16"/>
  <c r="GE156" i="16"/>
  <c r="GD156" i="16"/>
  <c r="GC156" i="16"/>
  <c r="GB156" i="16"/>
  <c r="GA156" i="16"/>
  <c r="FZ156" i="16"/>
  <c r="FY156" i="16"/>
  <c r="FX156" i="16"/>
  <c r="FW156" i="16"/>
  <c r="FV156" i="16"/>
  <c r="FU156" i="16"/>
  <c r="FT156" i="16"/>
  <c r="FS156" i="16"/>
  <c r="FR156" i="16"/>
  <c r="FQ156" i="16"/>
  <c r="FP156" i="16"/>
  <c r="FO156" i="16"/>
  <c r="FN156" i="16"/>
  <c r="FM156" i="16"/>
  <c r="FL156" i="16"/>
  <c r="FK156" i="16"/>
  <c r="FJ156" i="16"/>
  <c r="FI156" i="16"/>
  <c r="FH156" i="16"/>
  <c r="FG156" i="16"/>
  <c r="FF156" i="16"/>
  <c r="FE156" i="16"/>
  <c r="FD156" i="16"/>
  <c r="FC156" i="16"/>
  <c r="FB156" i="16"/>
  <c r="FA156" i="16"/>
  <c r="EZ156" i="16"/>
  <c r="EY156" i="16"/>
  <c r="EX156" i="16"/>
  <c r="EW156" i="16"/>
  <c r="EV156" i="16"/>
  <c r="EU156" i="16"/>
  <c r="ET156" i="16"/>
  <c r="ES156" i="16"/>
  <c r="ER156" i="16"/>
  <c r="EQ156" i="16"/>
  <c r="EP156" i="16"/>
  <c r="EO156" i="16"/>
  <c r="EN156" i="16"/>
  <c r="EM156" i="16"/>
  <c r="EL156" i="16"/>
  <c r="EK156" i="16"/>
  <c r="EJ156" i="16"/>
  <c r="EI156" i="16"/>
  <c r="EH156" i="16"/>
  <c r="EG156" i="16"/>
  <c r="EF156" i="16"/>
  <c r="EE156" i="16"/>
  <c r="ED156" i="16"/>
  <c r="EC156" i="16"/>
  <c r="EB156" i="16"/>
  <c r="EA156" i="16"/>
  <c r="DZ156" i="16"/>
  <c r="DY156" i="16"/>
  <c r="DX156" i="16"/>
  <c r="DW156" i="16"/>
  <c r="DV156" i="16"/>
  <c r="DU156" i="16"/>
  <c r="DT156" i="16"/>
  <c r="DS156" i="16"/>
  <c r="DR156" i="16"/>
  <c r="DQ156" i="16"/>
  <c r="DP156" i="16"/>
  <c r="DO156" i="16"/>
  <c r="DN156" i="16"/>
  <c r="DM156" i="16"/>
  <c r="DL156" i="16"/>
  <c r="DK156" i="16"/>
  <c r="DJ156" i="16"/>
  <c r="DI156" i="16"/>
  <c r="DH156" i="16"/>
  <c r="DG156" i="16"/>
  <c r="DF156" i="16"/>
  <c r="DE156" i="16"/>
  <c r="DD156" i="16"/>
  <c r="DC156" i="16"/>
  <c r="DB156" i="16"/>
  <c r="DA156" i="16"/>
  <c r="CZ156" i="16"/>
  <c r="CY156" i="16"/>
  <c r="CX156" i="16"/>
  <c r="CW156" i="16"/>
  <c r="CV156" i="16"/>
  <c r="CU156" i="16"/>
  <c r="CT156" i="16"/>
  <c r="CS156" i="16"/>
  <c r="CR156" i="16"/>
  <c r="CQ156" i="16"/>
  <c r="CP156" i="16"/>
  <c r="CO156" i="16"/>
  <c r="CN156" i="16"/>
  <c r="CM156" i="16"/>
  <c r="CL156" i="16"/>
  <c r="CK156" i="16"/>
  <c r="CJ156" i="16"/>
  <c r="CI156" i="16"/>
  <c r="CH156" i="16"/>
  <c r="CG156" i="16"/>
  <c r="CF156" i="16"/>
  <c r="CE156" i="16"/>
  <c r="CD156" i="16"/>
  <c r="CC156" i="16"/>
  <c r="CB156" i="16"/>
  <c r="CA156" i="16"/>
  <c r="BZ156" i="16"/>
  <c r="BY156" i="16"/>
  <c r="BX156" i="16"/>
  <c r="BW156" i="16"/>
  <c r="BV156" i="16"/>
  <c r="BU156" i="16"/>
  <c r="BT156" i="16"/>
  <c r="BS156" i="16"/>
  <c r="BR156" i="16"/>
  <c r="BQ156" i="16"/>
  <c r="BP156" i="16"/>
  <c r="BO156" i="16"/>
  <c r="BN156" i="16"/>
  <c r="BM156" i="16"/>
  <c r="BL156" i="16"/>
  <c r="BK156" i="16"/>
  <c r="BJ156" i="16"/>
  <c r="BI156" i="16"/>
  <c r="BH156" i="16"/>
  <c r="BG156" i="16"/>
  <c r="BF156" i="16"/>
  <c r="BE156" i="16"/>
  <c r="BD156" i="16"/>
  <c r="BC156" i="16"/>
  <c r="BB156" i="16"/>
  <c r="BA156" i="16"/>
  <c r="AZ156" i="16"/>
  <c r="AY156" i="16"/>
  <c r="AX156" i="16"/>
  <c r="AW156" i="16"/>
  <c r="AV156" i="16"/>
  <c r="AU156" i="16"/>
  <c r="AT156" i="16"/>
  <c r="AS156" i="16"/>
  <c r="AR156" i="16"/>
  <c r="AQ156" i="16"/>
  <c r="AP156" i="16"/>
  <c r="AO156" i="16"/>
  <c r="AN156" i="16"/>
  <c r="AM156" i="16"/>
  <c r="AL156" i="16"/>
  <c r="AK156" i="16"/>
  <c r="AJ156" i="16"/>
  <c r="AI156" i="16"/>
  <c r="AH156" i="16"/>
  <c r="AG156" i="16"/>
  <c r="AF156" i="16"/>
  <c r="AE156" i="16"/>
  <c r="AD156" i="16"/>
  <c r="AC156" i="16"/>
  <c r="AB156" i="16"/>
  <c r="AA156" i="16"/>
  <c r="Z156" i="16"/>
  <c r="Y156" i="16"/>
  <c r="X156" i="16"/>
  <c r="W156" i="16"/>
  <c r="V156" i="16"/>
  <c r="U156" i="16"/>
  <c r="T156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G156" i="16"/>
  <c r="F156" i="16"/>
  <c r="E156" i="16"/>
  <c r="D156" i="16"/>
  <c r="HH155" i="16"/>
  <c r="HF155" i="16"/>
  <c r="HH154" i="16"/>
  <c r="HF154" i="16"/>
  <c r="HH153" i="16"/>
  <c r="HF153" i="16"/>
  <c r="C151" i="16"/>
  <c r="C150" i="16"/>
  <c r="HH149" i="16"/>
  <c r="HF149" i="16"/>
  <c r="HE149" i="16"/>
  <c r="HD149" i="16"/>
  <c r="HC149" i="16"/>
  <c r="HB149" i="16"/>
  <c r="HA149" i="16"/>
  <c r="GZ149" i="16"/>
  <c r="GY149" i="16"/>
  <c r="GX149" i="16"/>
  <c r="GW149" i="16"/>
  <c r="GV149" i="16"/>
  <c r="GU149" i="16"/>
  <c r="GT149" i="16"/>
  <c r="GS149" i="16"/>
  <c r="GR149" i="16"/>
  <c r="GQ149" i="16"/>
  <c r="GP149" i="16"/>
  <c r="GO149" i="16"/>
  <c r="GN149" i="16"/>
  <c r="GM149" i="16"/>
  <c r="GL149" i="16"/>
  <c r="GK149" i="16"/>
  <c r="GJ149" i="16"/>
  <c r="GI149" i="16"/>
  <c r="GH149" i="16"/>
  <c r="GG149" i="16"/>
  <c r="GF149" i="16"/>
  <c r="GE149" i="16"/>
  <c r="GD149" i="16"/>
  <c r="GC149" i="16"/>
  <c r="GB149" i="16"/>
  <c r="GA149" i="16"/>
  <c r="FZ149" i="16"/>
  <c r="FY149" i="16"/>
  <c r="FX149" i="16"/>
  <c r="FW149" i="16"/>
  <c r="FV149" i="16"/>
  <c r="FU149" i="16"/>
  <c r="FT149" i="16"/>
  <c r="FS149" i="16"/>
  <c r="FR149" i="16"/>
  <c r="FQ149" i="16"/>
  <c r="FP149" i="16"/>
  <c r="FO149" i="16"/>
  <c r="FN149" i="16"/>
  <c r="FM149" i="16"/>
  <c r="FL149" i="16"/>
  <c r="FK149" i="16"/>
  <c r="FJ149" i="16"/>
  <c r="FI149" i="16"/>
  <c r="FH149" i="16"/>
  <c r="FG149" i="16"/>
  <c r="FF149" i="16"/>
  <c r="FE149" i="16"/>
  <c r="FD149" i="16"/>
  <c r="FC149" i="16"/>
  <c r="FB149" i="16"/>
  <c r="FA149" i="16"/>
  <c r="EZ149" i="16"/>
  <c r="EY149" i="16"/>
  <c r="EX149" i="16"/>
  <c r="EW149" i="16"/>
  <c r="EV149" i="16"/>
  <c r="EU149" i="16"/>
  <c r="ET149" i="16"/>
  <c r="ES149" i="16"/>
  <c r="ER149" i="16"/>
  <c r="EQ149" i="16"/>
  <c r="EP149" i="16"/>
  <c r="EO149" i="16"/>
  <c r="EN149" i="16"/>
  <c r="EM149" i="16"/>
  <c r="EL149" i="16"/>
  <c r="EK149" i="16"/>
  <c r="EJ149" i="16"/>
  <c r="EI149" i="16"/>
  <c r="EH149" i="16"/>
  <c r="EG149" i="16"/>
  <c r="EF149" i="16"/>
  <c r="EE149" i="16"/>
  <c r="ED149" i="16"/>
  <c r="EC149" i="16"/>
  <c r="EB149" i="16"/>
  <c r="EA149" i="16"/>
  <c r="DZ149" i="16"/>
  <c r="DY149" i="16"/>
  <c r="DX149" i="16"/>
  <c r="DW149" i="16"/>
  <c r="DV149" i="16"/>
  <c r="DU149" i="16"/>
  <c r="DT149" i="16"/>
  <c r="DS149" i="16"/>
  <c r="DR149" i="16"/>
  <c r="DQ149" i="16"/>
  <c r="DP149" i="16"/>
  <c r="DO149" i="16"/>
  <c r="DN149" i="16"/>
  <c r="DM149" i="16"/>
  <c r="DL149" i="16"/>
  <c r="DK149" i="16"/>
  <c r="DJ149" i="16"/>
  <c r="DI149" i="16"/>
  <c r="DH149" i="16"/>
  <c r="DG149" i="16"/>
  <c r="DF149" i="16"/>
  <c r="DE149" i="16"/>
  <c r="DD149" i="16"/>
  <c r="DC149" i="16"/>
  <c r="DB149" i="16"/>
  <c r="DA149" i="16"/>
  <c r="CZ149" i="16"/>
  <c r="CY149" i="16"/>
  <c r="CX149" i="16"/>
  <c r="CW149" i="16"/>
  <c r="CV149" i="16"/>
  <c r="CU149" i="16"/>
  <c r="CT149" i="16"/>
  <c r="CS149" i="16"/>
  <c r="CR149" i="16"/>
  <c r="CQ149" i="16"/>
  <c r="CP149" i="16"/>
  <c r="CO149" i="16"/>
  <c r="CN149" i="16"/>
  <c r="CM149" i="16"/>
  <c r="CL149" i="16"/>
  <c r="CK149" i="16"/>
  <c r="CJ149" i="16"/>
  <c r="CI149" i="16"/>
  <c r="CH149" i="16"/>
  <c r="CG149" i="16"/>
  <c r="CF149" i="16"/>
  <c r="CE149" i="16"/>
  <c r="CD149" i="16"/>
  <c r="CC149" i="16"/>
  <c r="CB149" i="16"/>
  <c r="CA149" i="16"/>
  <c r="BZ149" i="16"/>
  <c r="BY149" i="16"/>
  <c r="BX149" i="16"/>
  <c r="BW149" i="16"/>
  <c r="BV149" i="16"/>
  <c r="BU149" i="16"/>
  <c r="BT149" i="16"/>
  <c r="BS149" i="16"/>
  <c r="BR149" i="16"/>
  <c r="BQ149" i="16"/>
  <c r="BP149" i="16"/>
  <c r="BO149" i="16"/>
  <c r="BN149" i="16"/>
  <c r="BM149" i="16"/>
  <c r="BL149" i="16"/>
  <c r="BK149" i="16"/>
  <c r="BJ149" i="16"/>
  <c r="BI149" i="16"/>
  <c r="BH149" i="16"/>
  <c r="BG149" i="16"/>
  <c r="BF149" i="16"/>
  <c r="BE149" i="16"/>
  <c r="BD149" i="16"/>
  <c r="BC149" i="16"/>
  <c r="BB149" i="16"/>
  <c r="BA149" i="16"/>
  <c r="AZ149" i="16"/>
  <c r="AY149" i="16"/>
  <c r="AX149" i="16"/>
  <c r="AW149" i="16"/>
  <c r="AV149" i="16"/>
  <c r="AU149" i="16"/>
  <c r="AT149" i="16"/>
  <c r="AS149" i="16"/>
  <c r="AR149" i="16"/>
  <c r="AQ149" i="16"/>
  <c r="AP149" i="16"/>
  <c r="AO149" i="16"/>
  <c r="AN149" i="16"/>
  <c r="AM149" i="16"/>
  <c r="AL149" i="16"/>
  <c r="AK149" i="16"/>
  <c r="AJ149" i="16"/>
  <c r="AI149" i="16"/>
  <c r="AH149" i="16"/>
  <c r="AG149" i="16"/>
  <c r="AF149" i="16"/>
  <c r="AE149" i="16"/>
  <c r="AD149" i="16"/>
  <c r="AC149" i="16"/>
  <c r="AB149" i="16"/>
  <c r="AA149" i="16"/>
  <c r="Z149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HH148" i="16"/>
  <c r="HF148" i="16"/>
  <c r="HH147" i="16"/>
  <c r="HF147" i="16"/>
  <c r="HH146" i="16"/>
  <c r="HF146" i="16"/>
  <c r="C144" i="16"/>
  <c r="C143" i="16"/>
  <c r="HH142" i="16"/>
  <c r="HF142" i="16"/>
  <c r="HE142" i="16"/>
  <c r="HD142" i="16"/>
  <c r="HC142" i="16"/>
  <c r="HB142" i="16"/>
  <c r="HA142" i="16"/>
  <c r="GZ142" i="16"/>
  <c r="GY142" i="16"/>
  <c r="GX142" i="16"/>
  <c r="GW142" i="16"/>
  <c r="GV142" i="16"/>
  <c r="GU142" i="16"/>
  <c r="GT142" i="16"/>
  <c r="GS142" i="16"/>
  <c r="GR142" i="16"/>
  <c r="GQ142" i="16"/>
  <c r="GP142" i="16"/>
  <c r="GO142" i="16"/>
  <c r="GN142" i="16"/>
  <c r="GM142" i="16"/>
  <c r="GL142" i="16"/>
  <c r="GK142" i="16"/>
  <c r="GJ142" i="16"/>
  <c r="GI142" i="16"/>
  <c r="GH142" i="16"/>
  <c r="GG142" i="16"/>
  <c r="GF142" i="16"/>
  <c r="GE142" i="16"/>
  <c r="GD142" i="16"/>
  <c r="GC142" i="16"/>
  <c r="GB142" i="16"/>
  <c r="GA142" i="16"/>
  <c r="FZ142" i="16"/>
  <c r="FY142" i="16"/>
  <c r="FX142" i="16"/>
  <c r="FW142" i="16"/>
  <c r="FV142" i="16"/>
  <c r="FU142" i="16"/>
  <c r="FT142" i="16"/>
  <c r="FS142" i="16"/>
  <c r="FR142" i="16"/>
  <c r="FQ142" i="16"/>
  <c r="FP142" i="16"/>
  <c r="FO142" i="16"/>
  <c r="FN142" i="16"/>
  <c r="FM142" i="16"/>
  <c r="FL142" i="16"/>
  <c r="FK142" i="16"/>
  <c r="FJ142" i="16"/>
  <c r="FI142" i="16"/>
  <c r="FH142" i="16"/>
  <c r="FG142" i="16"/>
  <c r="FF142" i="16"/>
  <c r="FE142" i="16"/>
  <c r="FD142" i="16"/>
  <c r="FC142" i="16"/>
  <c r="FB142" i="16"/>
  <c r="FA142" i="16"/>
  <c r="EZ142" i="16"/>
  <c r="EY142" i="16"/>
  <c r="EX142" i="16"/>
  <c r="EW142" i="16"/>
  <c r="EV142" i="16"/>
  <c r="EU142" i="16"/>
  <c r="ET142" i="16"/>
  <c r="ES142" i="16"/>
  <c r="ER142" i="16"/>
  <c r="EQ142" i="16"/>
  <c r="EP142" i="16"/>
  <c r="EO142" i="16"/>
  <c r="EN142" i="16"/>
  <c r="EM142" i="16"/>
  <c r="EL142" i="16"/>
  <c r="EK142" i="16"/>
  <c r="EJ142" i="16"/>
  <c r="EI142" i="16"/>
  <c r="EH142" i="16"/>
  <c r="EG142" i="16"/>
  <c r="EF142" i="16"/>
  <c r="EE142" i="16"/>
  <c r="ED142" i="16"/>
  <c r="EC142" i="16"/>
  <c r="EB142" i="16"/>
  <c r="EA142" i="16"/>
  <c r="DZ142" i="16"/>
  <c r="DY142" i="16"/>
  <c r="DX142" i="16"/>
  <c r="DW142" i="16"/>
  <c r="DV142" i="16"/>
  <c r="DU142" i="16"/>
  <c r="DT142" i="16"/>
  <c r="DS142" i="16"/>
  <c r="DR142" i="16"/>
  <c r="DQ142" i="16"/>
  <c r="DP142" i="16"/>
  <c r="DO142" i="16"/>
  <c r="DN142" i="16"/>
  <c r="DM142" i="16"/>
  <c r="DL142" i="16"/>
  <c r="DK142" i="16"/>
  <c r="DJ142" i="16"/>
  <c r="DI142" i="16"/>
  <c r="DH142" i="16"/>
  <c r="DG142" i="16"/>
  <c r="DF142" i="16"/>
  <c r="DE142" i="16"/>
  <c r="DD142" i="16"/>
  <c r="DC142" i="16"/>
  <c r="DB142" i="16"/>
  <c r="DA142" i="16"/>
  <c r="CZ142" i="16"/>
  <c r="CY142" i="16"/>
  <c r="CX142" i="16"/>
  <c r="CW142" i="16"/>
  <c r="CV142" i="16"/>
  <c r="CU142" i="16"/>
  <c r="CT142" i="16"/>
  <c r="CS142" i="16"/>
  <c r="CR142" i="16"/>
  <c r="CQ142" i="16"/>
  <c r="CP142" i="16"/>
  <c r="CO142" i="16"/>
  <c r="CN142" i="16"/>
  <c r="CM142" i="16"/>
  <c r="CL142" i="16"/>
  <c r="CK142" i="16"/>
  <c r="CJ142" i="16"/>
  <c r="CI142" i="16"/>
  <c r="CH142" i="16"/>
  <c r="CG142" i="16"/>
  <c r="CF142" i="16"/>
  <c r="CE142" i="16"/>
  <c r="CD142" i="16"/>
  <c r="CC142" i="16"/>
  <c r="CB142" i="16"/>
  <c r="CA142" i="16"/>
  <c r="BZ142" i="16"/>
  <c r="BY142" i="16"/>
  <c r="BX142" i="16"/>
  <c r="BW142" i="16"/>
  <c r="BV142" i="16"/>
  <c r="BU142" i="16"/>
  <c r="BT142" i="16"/>
  <c r="BS142" i="16"/>
  <c r="BR142" i="16"/>
  <c r="BQ142" i="16"/>
  <c r="BP142" i="16"/>
  <c r="BO142" i="16"/>
  <c r="BN142" i="16"/>
  <c r="BM142" i="16"/>
  <c r="BL142" i="16"/>
  <c r="BK142" i="16"/>
  <c r="BJ142" i="16"/>
  <c r="BI142" i="16"/>
  <c r="BH142" i="16"/>
  <c r="BG142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HH141" i="16"/>
  <c r="HF141" i="16"/>
  <c r="HH140" i="16"/>
  <c r="HF140" i="16"/>
  <c r="HH139" i="16"/>
  <c r="HF139" i="16"/>
  <c r="C137" i="16"/>
  <c r="C136" i="16"/>
  <c r="HH135" i="16"/>
  <c r="HF135" i="16"/>
  <c r="HE135" i="16"/>
  <c r="HD135" i="16"/>
  <c r="HC135" i="16"/>
  <c r="HB135" i="16"/>
  <c r="HA135" i="16"/>
  <c r="GZ135" i="16"/>
  <c r="GY135" i="16"/>
  <c r="GX135" i="16"/>
  <c r="GW135" i="16"/>
  <c r="GV135" i="16"/>
  <c r="GU135" i="16"/>
  <c r="GT135" i="16"/>
  <c r="GS135" i="16"/>
  <c r="GR135" i="16"/>
  <c r="GQ135" i="16"/>
  <c r="GP135" i="16"/>
  <c r="GO135" i="16"/>
  <c r="GN135" i="16"/>
  <c r="GM135" i="16"/>
  <c r="GL135" i="16"/>
  <c r="GK135" i="16"/>
  <c r="GJ135" i="16"/>
  <c r="GI135" i="16"/>
  <c r="GH135" i="16"/>
  <c r="GG135" i="16"/>
  <c r="GF135" i="16"/>
  <c r="GE135" i="16"/>
  <c r="GD135" i="16"/>
  <c r="GC135" i="16"/>
  <c r="GB135" i="16"/>
  <c r="GA135" i="16"/>
  <c r="FZ135" i="16"/>
  <c r="FY135" i="16"/>
  <c r="FX135" i="16"/>
  <c r="FW135" i="16"/>
  <c r="FV135" i="16"/>
  <c r="FU135" i="16"/>
  <c r="FT135" i="16"/>
  <c r="FS135" i="16"/>
  <c r="FR135" i="16"/>
  <c r="FQ135" i="16"/>
  <c r="FP135" i="16"/>
  <c r="FO135" i="16"/>
  <c r="FN135" i="16"/>
  <c r="FM135" i="16"/>
  <c r="FL135" i="16"/>
  <c r="FK135" i="16"/>
  <c r="FJ135" i="16"/>
  <c r="FI135" i="16"/>
  <c r="FH135" i="16"/>
  <c r="FG135" i="16"/>
  <c r="FF135" i="16"/>
  <c r="FE135" i="16"/>
  <c r="FD135" i="16"/>
  <c r="FC135" i="16"/>
  <c r="FB135" i="16"/>
  <c r="FA135" i="16"/>
  <c r="EZ135" i="16"/>
  <c r="EY135" i="16"/>
  <c r="EX135" i="16"/>
  <c r="EW135" i="16"/>
  <c r="EV135" i="16"/>
  <c r="EU135" i="16"/>
  <c r="ET135" i="16"/>
  <c r="ES135" i="16"/>
  <c r="ER135" i="16"/>
  <c r="EQ135" i="16"/>
  <c r="EP135" i="16"/>
  <c r="EO135" i="16"/>
  <c r="EN135" i="16"/>
  <c r="EM135" i="16"/>
  <c r="EL135" i="16"/>
  <c r="EK135" i="16"/>
  <c r="EJ135" i="16"/>
  <c r="EI135" i="16"/>
  <c r="EH135" i="16"/>
  <c r="EG135" i="16"/>
  <c r="EF135" i="16"/>
  <c r="EE135" i="16"/>
  <c r="ED135" i="16"/>
  <c r="EC135" i="16"/>
  <c r="EB135" i="16"/>
  <c r="EA135" i="16"/>
  <c r="DZ135" i="16"/>
  <c r="DY135" i="16"/>
  <c r="DX135" i="16"/>
  <c r="DW135" i="16"/>
  <c r="DV135" i="16"/>
  <c r="DU135" i="16"/>
  <c r="DT135" i="16"/>
  <c r="DS135" i="16"/>
  <c r="DR135" i="16"/>
  <c r="DQ135" i="16"/>
  <c r="DP135" i="16"/>
  <c r="DO135" i="16"/>
  <c r="DN135" i="16"/>
  <c r="DM135" i="16"/>
  <c r="DL135" i="16"/>
  <c r="DK135" i="16"/>
  <c r="DJ135" i="16"/>
  <c r="DI135" i="16"/>
  <c r="DH135" i="16"/>
  <c r="DG135" i="16"/>
  <c r="DF135" i="16"/>
  <c r="DE135" i="16"/>
  <c r="DD135" i="16"/>
  <c r="DC135" i="16"/>
  <c r="DB135" i="16"/>
  <c r="DA135" i="16"/>
  <c r="CZ135" i="16"/>
  <c r="CY135" i="16"/>
  <c r="CX135" i="16"/>
  <c r="CW135" i="16"/>
  <c r="CV135" i="16"/>
  <c r="CU135" i="16"/>
  <c r="CT135" i="16"/>
  <c r="CS135" i="16"/>
  <c r="CR135" i="16"/>
  <c r="CQ135" i="16"/>
  <c r="CP135" i="16"/>
  <c r="CO135" i="16"/>
  <c r="CN135" i="16"/>
  <c r="CM135" i="16"/>
  <c r="CL135" i="16"/>
  <c r="CK135" i="16"/>
  <c r="CJ135" i="16"/>
  <c r="CI135" i="16"/>
  <c r="CH135" i="16"/>
  <c r="CG135" i="16"/>
  <c r="CF135" i="16"/>
  <c r="CE135" i="16"/>
  <c r="CD135" i="16"/>
  <c r="CC135" i="16"/>
  <c r="CB135" i="16"/>
  <c r="CA135" i="16"/>
  <c r="BZ135" i="16"/>
  <c r="BY135" i="16"/>
  <c r="BX135" i="16"/>
  <c r="BW135" i="16"/>
  <c r="BV135" i="16"/>
  <c r="BU135" i="16"/>
  <c r="BT135" i="16"/>
  <c r="BS135" i="16"/>
  <c r="BR135" i="16"/>
  <c r="BQ135" i="16"/>
  <c r="BP135" i="16"/>
  <c r="BO135" i="16"/>
  <c r="BN135" i="16"/>
  <c r="BM135" i="16"/>
  <c r="BL135" i="16"/>
  <c r="BK135" i="16"/>
  <c r="BJ135" i="16"/>
  <c r="BI135" i="16"/>
  <c r="BH135" i="16"/>
  <c r="BG135" i="16"/>
  <c r="BF135" i="16"/>
  <c r="BE135" i="16"/>
  <c r="BD135" i="16"/>
  <c r="BC135" i="16"/>
  <c r="BB135" i="16"/>
  <c r="BA135" i="16"/>
  <c r="AZ135" i="16"/>
  <c r="AY135" i="16"/>
  <c r="AX135" i="16"/>
  <c r="AW135" i="16"/>
  <c r="AV135" i="16"/>
  <c r="AU135" i="16"/>
  <c r="AT135" i="16"/>
  <c r="AS135" i="16"/>
  <c r="AR135" i="16"/>
  <c r="AQ135" i="16"/>
  <c r="AP135" i="16"/>
  <c r="AO135" i="16"/>
  <c r="AN135" i="16"/>
  <c r="AM135" i="16"/>
  <c r="AL135" i="16"/>
  <c r="AK135" i="16"/>
  <c r="AJ135" i="16"/>
  <c r="AI135" i="16"/>
  <c r="AH135" i="16"/>
  <c r="AG135" i="16"/>
  <c r="AF135" i="16"/>
  <c r="AE135" i="16"/>
  <c r="AD135" i="16"/>
  <c r="AC135" i="16"/>
  <c r="AB135" i="16"/>
  <c r="AA135" i="16"/>
  <c r="Z135" i="16"/>
  <c r="Y135" i="16"/>
  <c r="X135" i="16"/>
  <c r="W135" i="16"/>
  <c r="V135" i="16"/>
  <c r="U135" i="16"/>
  <c r="T135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G135" i="16"/>
  <c r="F135" i="16"/>
  <c r="E135" i="16"/>
  <c r="D135" i="16"/>
  <c r="HH134" i="16"/>
  <c r="HF134" i="16"/>
  <c r="HH133" i="16"/>
  <c r="HF133" i="16"/>
  <c r="HH132" i="16"/>
  <c r="HF132" i="16"/>
  <c r="C130" i="16"/>
  <c r="C129" i="16"/>
  <c r="HH128" i="16"/>
  <c r="HF128" i="16"/>
  <c r="HE128" i="16"/>
  <c r="HD128" i="16"/>
  <c r="HC128" i="16"/>
  <c r="HB128" i="16"/>
  <c r="HA128" i="16"/>
  <c r="GZ128" i="16"/>
  <c r="GY128" i="16"/>
  <c r="GX128" i="16"/>
  <c r="GW128" i="16"/>
  <c r="GV128" i="16"/>
  <c r="GU128" i="16"/>
  <c r="GT128" i="16"/>
  <c r="GS128" i="16"/>
  <c r="GR128" i="16"/>
  <c r="GQ128" i="16"/>
  <c r="GP128" i="16"/>
  <c r="GO128" i="16"/>
  <c r="GN128" i="16"/>
  <c r="GM128" i="16"/>
  <c r="GL128" i="16"/>
  <c r="GK128" i="16"/>
  <c r="GJ128" i="16"/>
  <c r="GI128" i="16"/>
  <c r="GH128" i="16"/>
  <c r="GG128" i="16"/>
  <c r="GF128" i="16"/>
  <c r="GE128" i="16"/>
  <c r="GD128" i="16"/>
  <c r="GC128" i="16"/>
  <c r="GB128" i="16"/>
  <c r="GA128" i="16"/>
  <c r="FZ128" i="16"/>
  <c r="FY128" i="16"/>
  <c r="FX128" i="16"/>
  <c r="FW128" i="16"/>
  <c r="FV128" i="16"/>
  <c r="FU128" i="16"/>
  <c r="FT128" i="16"/>
  <c r="FS128" i="16"/>
  <c r="FR128" i="16"/>
  <c r="FQ128" i="16"/>
  <c r="FP128" i="16"/>
  <c r="FO128" i="16"/>
  <c r="FN128" i="16"/>
  <c r="FM128" i="16"/>
  <c r="FL128" i="16"/>
  <c r="FK128" i="16"/>
  <c r="FJ128" i="16"/>
  <c r="FI128" i="16"/>
  <c r="FH128" i="16"/>
  <c r="FG128" i="16"/>
  <c r="FF128" i="16"/>
  <c r="FE128" i="16"/>
  <c r="FD128" i="16"/>
  <c r="FC128" i="16"/>
  <c r="FB128" i="16"/>
  <c r="FA128" i="16"/>
  <c r="EZ128" i="16"/>
  <c r="EY128" i="16"/>
  <c r="EX128" i="16"/>
  <c r="EW128" i="16"/>
  <c r="EV128" i="16"/>
  <c r="EU128" i="16"/>
  <c r="ET128" i="16"/>
  <c r="ES128" i="16"/>
  <c r="ER128" i="16"/>
  <c r="EQ128" i="16"/>
  <c r="EP128" i="16"/>
  <c r="EO128" i="16"/>
  <c r="EN128" i="16"/>
  <c r="EM128" i="16"/>
  <c r="EL128" i="16"/>
  <c r="EK128" i="16"/>
  <c r="EJ128" i="16"/>
  <c r="EI128" i="16"/>
  <c r="EH128" i="16"/>
  <c r="EG128" i="16"/>
  <c r="EF128" i="16"/>
  <c r="EE128" i="16"/>
  <c r="ED128" i="16"/>
  <c r="EC128" i="16"/>
  <c r="EB128" i="16"/>
  <c r="EA128" i="16"/>
  <c r="DZ128" i="16"/>
  <c r="DY128" i="16"/>
  <c r="DX128" i="16"/>
  <c r="DW128" i="16"/>
  <c r="DV128" i="16"/>
  <c r="DU128" i="16"/>
  <c r="DT128" i="16"/>
  <c r="DS128" i="16"/>
  <c r="DR128" i="16"/>
  <c r="DQ128" i="16"/>
  <c r="DP128" i="16"/>
  <c r="DO128" i="16"/>
  <c r="DN128" i="16"/>
  <c r="DM128" i="16"/>
  <c r="DL128" i="16"/>
  <c r="DK128" i="16"/>
  <c r="DJ128" i="16"/>
  <c r="DI128" i="16"/>
  <c r="DH128" i="16"/>
  <c r="DG128" i="16"/>
  <c r="DF128" i="16"/>
  <c r="DE128" i="16"/>
  <c r="DD128" i="16"/>
  <c r="DC128" i="16"/>
  <c r="DB128" i="16"/>
  <c r="DA128" i="16"/>
  <c r="CZ128" i="16"/>
  <c r="CY128" i="16"/>
  <c r="CX128" i="16"/>
  <c r="CW128" i="16"/>
  <c r="CV128" i="16"/>
  <c r="CU128" i="16"/>
  <c r="CT128" i="16"/>
  <c r="CS128" i="16"/>
  <c r="CR128" i="16"/>
  <c r="CQ128" i="16"/>
  <c r="CP128" i="16"/>
  <c r="CO128" i="16"/>
  <c r="CN128" i="16"/>
  <c r="CM128" i="16"/>
  <c r="CL128" i="16"/>
  <c r="CK128" i="16"/>
  <c r="CJ128" i="16"/>
  <c r="CI128" i="16"/>
  <c r="CH128" i="16"/>
  <c r="CG128" i="16"/>
  <c r="CF128" i="16"/>
  <c r="CE128" i="16"/>
  <c r="CD128" i="16"/>
  <c r="CC128" i="16"/>
  <c r="CB128" i="16"/>
  <c r="CA128" i="16"/>
  <c r="BZ128" i="16"/>
  <c r="BY128" i="16"/>
  <c r="BX128" i="16"/>
  <c r="BW128" i="16"/>
  <c r="BV128" i="16"/>
  <c r="BU128" i="16"/>
  <c r="BT128" i="16"/>
  <c r="BS128" i="16"/>
  <c r="BR128" i="16"/>
  <c r="BQ128" i="16"/>
  <c r="BP128" i="16"/>
  <c r="BO128" i="16"/>
  <c r="BN128" i="16"/>
  <c r="BM128" i="16"/>
  <c r="BL128" i="16"/>
  <c r="BK128" i="16"/>
  <c r="BJ128" i="16"/>
  <c r="BI128" i="16"/>
  <c r="BH128" i="16"/>
  <c r="BG128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HH127" i="16"/>
  <c r="HF127" i="16"/>
  <c r="HH126" i="16"/>
  <c r="HF126" i="16"/>
  <c r="HH125" i="16"/>
  <c r="HF125" i="16"/>
  <c r="C123" i="16"/>
  <c r="C122" i="16"/>
  <c r="HH121" i="16"/>
  <c r="HF121" i="16"/>
  <c r="HE121" i="16"/>
  <c r="HD121" i="16"/>
  <c r="HC121" i="16"/>
  <c r="HB121" i="16"/>
  <c r="HA121" i="16"/>
  <c r="GZ121" i="16"/>
  <c r="GY121" i="16"/>
  <c r="GX121" i="16"/>
  <c r="GW121" i="16"/>
  <c r="GV121" i="16"/>
  <c r="GU121" i="16"/>
  <c r="GT121" i="16"/>
  <c r="GS121" i="16"/>
  <c r="GR121" i="16"/>
  <c r="GQ121" i="16"/>
  <c r="GP121" i="16"/>
  <c r="GO121" i="16"/>
  <c r="GN121" i="16"/>
  <c r="GM121" i="16"/>
  <c r="GL121" i="16"/>
  <c r="GK121" i="16"/>
  <c r="GJ121" i="16"/>
  <c r="GI121" i="16"/>
  <c r="GH121" i="16"/>
  <c r="GG121" i="16"/>
  <c r="GF121" i="16"/>
  <c r="GE121" i="16"/>
  <c r="GD121" i="16"/>
  <c r="GC121" i="16"/>
  <c r="GB121" i="16"/>
  <c r="GA121" i="16"/>
  <c r="FZ121" i="16"/>
  <c r="FY121" i="16"/>
  <c r="FX121" i="16"/>
  <c r="FW121" i="16"/>
  <c r="FV121" i="16"/>
  <c r="FU121" i="16"/>
  <c r="FT121" i="16"/>
  <c r="FS121" i="16"/>
  <c r="FR121" i="16"/>
  <c r="FQ121" i="16"/>
  <c r="FP121" i="16"/>
  <c r="FO121" i="16"/>
  <c r="FN121" i="16"/>
  <c r="FM121" i="16"/>
  <c r="FL121" i="16"/>
  <c r="FK121" i="16"/>
  <c r="FJ121" i="16"/>
  <c r="FI121" i="16"/>
  <c r="FH121" i="16"/>
  <c r="FG121" i="16"/>
  <c r="FF121" i="16"/>
  <c r="FE121" i="16"/>
  <c r="FD121" i="16"/>
  <c r="FC121" i="16"/>
  <c r="FB121" i="16"/>
  <c r="FA121" i="16"/>
  <c r="EZ121" i="16"/>
  <c r="EY121" i="16"/>
  <c r="EX121" i="16"/>
  <c r="EW121" i="16"/>
  <c r="EV121" i="16"/>
  <c r="EU121" i="16"/>
  <c r="ET121" i="16"/>
  <c r="ES121" i="16"/>
  <c r="ER121" i="16"/>
  <c r="EQ121" i="16"/>
  <c r="EP121" i="16"/>
  <c r="EO121" i="16"/>
  <c r="EN121" i="16"/>
  <c r="EM121" i="16"/>
  <c r="EL121" i="16"/>
  <c r="EK121" i="16"/>
  <c r="EJ121" i="16"/>
  <c r="EI121" i="16"/>
  <c r="EH121" i="16"/>
  <c r="EG121" i="16"/>
  <c r="EF121" i="16"/>
  <c r="EE121" i="16"/>
  <c r="ED121" i="16"/>
  <c r="EC121" i="16"/>
  <c r="EB121" i="16"/>
  <c r="EA121" i="16"/>
  <c r="DZ121" i="16"/>
  <c r="DY121" i="16"/>
  <c r="DX121" i="16"/>
  <c r="DW121" i="16"/>
  <c r="DV121" i="16"/>
  <c r="DU121" i="16"/>
  <c r="DT121" i="16"/>
  <c r="DS121" i="16"/>
  <c r="DR121" i="16"/>
  <c r="DQ121" i="16"/>
  <c r="DP121" i="16"/>
  <c r="DO121" i="16"/>
  <c r="DN121" i="16"/>
  <c r="DM121" i="16"/>
  <c r="DL121" i="16"/>
  <c r="DK121" i="16"/>
  <c r="DJ121" i="16"/>
  <c r="DI121" i="16"/>
  <c r="DH121" i="16"/>
  <c r="DG121" i="16"/>
  <c r="DF121" i="16"/>
  <c r="DE121" i="16"/>
  <c r="DD121" i="16"/>
  <c r="DC121" i="16"/>
  <c r="DB121" i="16"/>
  <c r="DA121" i="16"/>
  <c r="CZ121" i="16"/>
  <c r="CY121" i="16"/>
  <c r="CX121" i="16"/>
  <c r="CW121" i="16"/>
  <c r="CV121" i="16"/>
  <c r="CU121" i="16"/>
  <c r="CT121" i="16"/>
  <c r="CS121" i="16"/>
  <c r="CR121" i="16"/>
  <c r="CQ121" i="16"/>
  <c r="CP121" i="16"/>
  <c r="CO121" i="16"/>
  <c r="CN121" i="16"/>
  <c r="CM121" i="16"/>
  <c r="CL121" i="16"/>
  <c r="CK121" i="16"/>
  <c r="CJ121" i="16"/>
  <c r="CI121" i="16"/>
  <c r="CH121" i="16"/>
  <c r="CG121" i="16"/>
  <c r="CF121" i="16"/>
  <c r="CE121" i="16"/>
  <c r="CD121" i="16"/>
  <c r="CC121" i="16"/>
  <c r="CB121" i="16"/>
  <c r="CA121" i="16"/>
  <c r="BZ121" i="16"/>
  <c r="BY121" i="16"/>
  <c r="BX121" i="16"/>
  <c r="BW121" i="16"/>
  <c r="BV121" i="16"/>
  <c r="BU121" i="16"/>
  <c r="BT121" i="16"/>
  <c r="BS121" i="16"/>
  <c r="BR121" i="16"/>
  <c r="BQ121" i="16"/>
  <c r="BP121" i="16"/>
  <c r="BO121" i="16"/>
  <c r="BN121" i="16"/>
  <c r="BM121" i="16"/>
  <c r="BL121" i="16"/>
  <c r="BK121" i="16"/>
  <c r="BJ121" i="16"/>
  <c r="BI121" i="16"/>
  <c r="BH121" i="16"/>
  <c r="BG121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HH120" i="16"/>
  <c r="HF120" i="16"/>
  <c r="HH119" i="16"/>
  <c r="HF119" i="16"/>
  <c r="HH118" i="16"/>
  <c r="HF118" i="16"/>
  <c r="C116" i="16"/>
  <c r="C115" i="16"/>
  <c r="HH114" i="16"/>
  <c r="HF114" i="16"/>
  <c r="HE114" i="16"/>
  <c r="HD114" i="16"/>
  <c r="HC114" i="16"/>
  <c r="HB114" i="16"/>
  <c r="HA114" i="16"/>
  <c r="GZ114" i="16"/>
  <c r="GY114" i="16"/>
  <c r="GX114" i="16"/>
  <c r="GW114" i="16"/>
  <c r="GV114" i="16"/>
  <c r="GU114" i="16"/>
  <c r="GT114" i="16"/>
  <c r="GS114" i="16"/>
  <c r="GR114" i="16"/>
  <c r="GQ114" i="16"/>
  <c r="GP114" i="16"/>
  <c r="GO114" i="16"/>
  <c r="GN114" i="16"/>
  <c r="GM114" i="16"/>
  <c r="GL114" i="16"/>
  <c r="GK114" i="16"/>
  <c r="GJ114" i="16"/>
  <c r="GI114" i="16"/>
  <c r="GH114" i="16"/>
  <c r="GG114" i="16"/>
  <c r="GF114" i="16"/>
  <c r="GE114" i="16"/>
  <c r="GD114" i="16"/>
  <c r="GC114" i="16"/>
  <c r="GB114" i="16"/>
  <c r="GA114" i="16"/>
  <c r="FZ114" i="16"/>
  <c r="FY114" i="16"/>
  <c r="FX114" i="16"/>
  <c r="FW114" i="16"/>
  <c r="FV114" i="16"/>
  <c r="FU114" i="16"/>
  <c r="FT114" i="16"/>
  <c r="FS114" i="16"/>
  <c r="FR114" i="16"/>
  <c r="FQ114" i="16"/>
  <c r="FP114" i="16"/>
  <c r="FO114" i="16"/>
  <c r="FN114" i="16"/>
  <c r="FM114" i="16"/>
  <c r="FL114" i="16"/>
  <c r="FK114" i="16"/>
  <c r="FJ114" i="16"/>
  <c r="FI114" i="16"/>
  <c r="FH114" i="16"/>
  <c r="FG114" i="16"/>
  <c r="FF114" i="16"/>
  <c r="FE114" i="16"/>
  <c r="FD114" i="16"/>
  <c r="FC114" i="16"/>
  <c r="FB114" i="16"/>
  <c r="FA114" i="16"/>
  <c r="EZ114" i="16"/>
  <c r="EY114" i="16"/>
  <c r="EX114" i="16"/>
  <c r="EW114" i="16"/>
  <c r="EV114" i="16"/>
  <c r="EU114" i="16"/>
  <c r="ET114" i="16"/>
  <c r="ES114" i="16"/>
  <c r="ER114" i="16"/>
  <c r="EQ114" i="16"/>
  <c r="EP114" i="16"/>
  <c r="EO114" i="16"/>
  <c r="EN114" i="16"/>
  <c r="EM114" i="16"/>
  <c r="EL114" i="16"/>
  <c r="EK114" i="16"/>
  <c r="EJ114" i="16"/>
  <c r="EI114" i="16"/>
  <c r="EH114" i="16"/>
  <c r="EG114" i="16"/>
  <c r="EF114" i="16"/>
  <c r="EE114" i="16"/>
  <c r="ED114" i="16"/>
  <c r="EC114" i="16"/>
  <c r="EB114" i="16"/>
  <c r="EA114" i="16"/>
  <c r="DZ114" i="16"/>
  <c r="DY114" i="16"/>
  <c r="DX114" i="16"/>
  <c r="DW114" i="16"/>
  <c r="DV114" i="16"/>
  <c r="DU114" i="16"/>
  <c r="DT114" i="16"/>
  <c r="DS114" i="16"/>
  <c r="DR114" i="16"/>
  <c r="DQ114" i="16"/>
  <c r="DP114" i="16"/>
  <c r="DO114" i="16"/>
  <c r="DN114" i="16"/>
  <c r="DM114" i="16"/>
  <c r="DL114" i="16"/>
  <c r="DK114" i="16"/>
  <c r="DJ114" i="16"/>
  <c r="DI114" i="16"/>
  <c r="DH114" i="16"/>
  <c r="DG114" i="16"/>
  <c r="DF114" i="16"/>
  <c r="DE114" i="16"/>
  <c r="DD114" i="16"/>
  <c r="DC114" i="16"/>
  <c r="DB114" i="16"/>
  <c r="DA114" i="16"/>
  <c r="CZ114" i="16"/>
  <c r="CY114" i="16"/>
  <c r="CX114" i="16"/>
  <c r="CW114" i="16"/>
  <c r="CV114" i="16"/>
  <c r="CU114" i="16"/>
  <c r="CT114" i="16"/>
  <c r="CS114" i="16"/>
  <c r="CR114" i="16"/>
  <c r="CQ114" i="16"/>
  <c r="CP114" i="16"/>
  <c r="CO114" i="16"/>
  <c r="CN114" i="16"/>
  <c r="CM114" i="16"/>
  <c r="CL114" i="16"/>
  <c r="CK114" i="16"/>
  <c r="CJ114" i="16"/>
  <c r="CI114" i="16"/>
  <c r="CH114" i="16"/>
  <c r="CG114" i="16"/>
  <c r="CF114" i="16"/>
  <c r="CE114" i="16"/>
  <c r="CD114" i="16"/>
  <c r="CC114" i="16"/>
  <c r="CB114" i="16"/>
  <c r="CA114" i="16"/>
  <c r="BZ114" i="16"/>
  <c r="BY114" i="16"/>
  <c r="BX114" i="16"/>
  <c r="BW114" i="16"/>
  <c r="BV114" i="16"/>
  <c r="BU114" i="16"/>
  <c r="BT114" i="16"/>
  <c r="BS114" i="16"/>
  <c r="BR114" i="16"/>
  <c r="BQ114" i="16"/>
  <c r="BP114" i="16"/>
  <c r="BO114" i="16"/>
  <c r="BN114" i="16"/>
  <c r="BM114" i="16"/>
  <c r="BL114" i="16"/>
  <c r="BK114" i="16"/>
  <c r="BJ114" i="16"/>
  <c r="BI114" i="16"/>
  <c r="BH114" i="16"/>
  <c r="BG114" i="16"/>
  <c r="BF114" i="16"/>
  <c r="BE114" i="16"/>
  <c r="BD114" i="16"/>
  <c r="BC114" i="16"/>
  <c r="BB114" i="16"/>
  <c r="BA114" i="16"/>
  <c r="AZ114" i="16"/>
  <c r="AY114" i="16"/>
  <c r="AX114" i="16"/>
  <c r="AW114" i="16"/>
  <c r="AV114" i="16"/>
  <c r="AU114" i="16"/>
  <c r="AT114" i="16"/>
  <c r="AS114" i="16"/>
  <c r="AR114" i="16"/>
  <c r="AQ114" i="16"/>
  <c r="AP114" i="16"/>
  <c r="AO114" i="16"/>
  <c r="AN114" i="16"/>
  <c r="AM114" i="16"/>
  <c r="AL114" i="16"/>
  <c r="AK114" i="16"/>
  <c r="AJ114" i="16"/>
  <c r="AI114" i="16"/>
  <c r="AH114" i="16"/>
  <c r="AG114" i="16"/>
  <c r="AF114" i="16"/>
  <c r="AE114" i="16"/>
  <c r="AD114" i="16"/>
  <c r="AC114" i="16"/>
  <c r="AB114" i="16"/>
  <c r="AA114" i="16"/>
  <c r="Z114" i="16"/>
  <c r="Y114" i="16"/>
  <c r="X114" i="16"/>
  <c r="W114" i="16"/>
  <c r="V114" i="16"/>
  <c r="U114" i="16"/>
  <c r="T114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G114" i="16"/>
  <c r="F114" i="16"/>
  <c r="E114" i="16"/>
  <c r="D114" i="16"/>
  <c r="HH113" i="16"/>
  <c r="HF113" i="16"/>
  <c r="HH112" i="16"/>
  <c r="HF112" i="16"/>
  <c r="HH111" i="16"/>
  <c r="HF111" i="16"/>
  <c r="C109" i="16"/>
  <c r="C108" i="16"/>
  <c r="HH107" i="16"/>
  <c r="HF107" i="16"/>
  <c r="HE107" i="16"/>
  <c r="HD107" i="16"/>
  <c r="HC107" i="16"/>
  <c r="HB107" i="16"/>
  <c r="HA107" i="16"/>
  <c r="GZ107" i="16"/>
  <c r="GY107" i="16"/>
  <c r="GX107" i="16"/>
  <c r="GW107" i="16"/>
  <c r="GV107" i="16"/>
  <c r="GU107" i="16"/>
  <c r="GT107" i="16"/>
  <c r="GS107" i="16"/>
  <c r="GR107" i="16"/>
  <c r="GQ107" i="16"/>
  <c r="GP107" i="16"/>
  <c r="GO107" i="16"/>
  <c r="GN107" i="16"/>
  <c r="GM107" i="16"/>
  <c r="GL107" i="16"/>
  <c r="GK107" i="16"/>
  <c r="GJ107" i="16"/>
  <c r="GI107" i="16"/>
  <c r="GH107" i="16"/>
  <c r="GG107" i="16"/>
  <c r="GF107" i="16"/>
  <c r="GE107" i="16"/>
  <c r="GD107" i="16"/>
  <c r="GC107" i="16"/>
  <c r="GB107" i="16"/>
  <c r="GA107" i="16"/>
  <c r="FZ107" i="16"/>
  <c r="FY107" i="16"/>
  <c r="FX107" i="16"/>
  <c r="FW107" i="16"/>
  <c r="FV107" i="16"/>
  <c r="FU107" i="16"/>
  <c r="FT107" i="16"/>
  <c r="FS107" i="16"/>
  <c r="FR107" i="16"/>
  <c r="FQ107" i="16"/>
  <c r="FP107" i="16"/>
  <c r="FO107" i="16"/>
  <c r="FN107" i="16"/>
  <c r="FM107" i="16"/>
  <c r="FL107" i="16"/>
  <c r="FK107" i="16"/>
  <c r="FJ107" i="16"/>
  <c r="FI107" i="16"/>
  <c r="FH107" i="16"/>
  <c r="FG107" i="16"/>
  <c r="FF107" i="16"/>
  <c r="FE107" i="16"/>
  <c r="FD107" i="16"/>
  <c r="FC107" i="16"/>
  <c r="FB107" i="16"/>
  <c r="FA107" i="16"/>
  <c r="EZ107" i="16"/>
  <c r="EY107" i="16"/>
  <c r="EX107" i="16"/>
  <c r="EW107" i="16"/>
  <c r="EV107" i="16"/>
  <c r="EU107" i="16"/>
  <c r="ET107" i="16"/>
  <c r="ES107" i="16"/>
  <c r="ER107" i="16"/>
  <c r="EQ107" i="16"/>
  <c r="EP107" i="16"/>
  <c r="EO107" i="16"/>
  <c r="EN107" i="16"/>
  <c r="EM107" i="16"/>
  <c r="EL107" i="16"/>
  <c r="EK107" i="16"/>
  <c r="EJ107" i="16"/>
  <c r="EI107" i="16"/>
  <c r="EH107" i="16"/>
  <c r="EG107" i="16"/>
  <c r="EF107" i="16"/>
  <c r="EE107" i="16"/>
  <c r="ED107" i="16"/>
  <c r="EC107" i="16"/>
  <c r="EB107" i="16"/>
  <c r="EA107" i="16"/>
  <c r="DZ107" i="16"/>
  <c r="DY107" i="16"/>
  <c r="DX107" i="16"/>
  <c r="DW107" i="16"/>
  <c r="DV107" i="16"/>
  <c r="DU107" i="16"/>
  <c r="DT107" i="16"/>
  <c r="DS107" i="16"/>
  <c r="DR107" i="16"/>
  <c r="DQ107" i="16"/>
  <c r="DP107" i="16"/>
  <c r="DO107" i="16"/>
  <c r="DN107" i="16"/>
  <c r="DM107" i="16"/>
  <c r="DL107" i="16"/>
  <c r="DK107" i="16"/>
  <c r="DJ107" i="16"/>
  <c r="DI107" i="16"/>
  <c r="DH107" i="16"/>
  <c r="DG107" i="16"/>
  <c r="DF107" i="16"/>
  <c r="DE107" i="16"/>
  <c r="DD107" i="16"/>
  <c r="DC107" i="16"/>
  <c r="DB107" i="16"/>
  <c r="DA107" i="16"/>
  <c r="CZ107" i="16"/>
  <c r="CY107" i="16"/>
  <c r="CX107" i="16"/>
  <c r="CW107" i="16"/>
  <c r="CV107" i="16"/>
  <c r="CU107" i="16"/>
  <c r="CT107" i="16"/>
  <c r="CS107" i="16"/>
  <c r="CR107" i="16"/>
  <c r="CQ107" i="16"/>
  <c r="CP107" i="16"/>
  <c r="CO107" i="16"/>
  <c r="CN107" i="16"/>
  <c r="CM107" i="16"/>
  <c r="CL107" i="16"/>
  <c r="CK107" i="16"/>
  <c r="CJ107" i="16"/>
  <c r="CI107" i="16"/>
  <c r="CH107" i="16"/>
  <c r="CG107" i="16"/>
  <c r="CF107" i="16"/>
  <c r="CE107" i="16"/>
  <c r="CD107" i="16"/>
  <c r="CC107" i="16"/>
  <c r="CB107" i="16"/>
  <c r="CA107" i="16"/>
  <c r="BZ107" i="16"/>
  <c r="BY107" i="16"/>
  <c r="BX107" i="16"/>
  <c r="BW107" i="16"/>
  <c r="BV107" i="16"/>
  <c r="BU107" i="16"/>
  <c r="BT107" i="16"/>
  <c r="BS107" i="16"/>
  <c r="BR107" i="16"/>
  <c r="BQ107" i="16"/>
  <c r="BP107" i="16"/>
  <c r="BO107" i="16"/>
  <c r="BN107" i="16"/>
  <c r="BM107" i="16"/>
  <c r="BL107" i="16"/>
  <c r="BK107" i="16"/>
  <c r="BJ107" i="16"/>
  <c r="BI107" i="16"/>
  <c r="BH107" i="16"/>
  <c r="BG107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HH106" i="16"/>
  <c r="HF106" i="16"/>
  <c r="HH105" i="16"/>
  <c r="HF105" i="16"/>
  <c r="HH104" i="16"/>
  <c r="HF104" i="16"/>
  <c r="C102" i="16"/>
  <c r="C101" i="16"/>
  <c r="HH100" i="16"/>
  <c r="HF100" i="16"/>
  <c r="HE100" i="16"/>
  <c r="HD100" i="16"/>
  <c r="HC100" i="16"/>
  <c r="HB100" i="16"/>
  <c r="HA100" i="16"/>
  <c r="GZ100" i="16"/>
  <c r="GY100" i="16"/>
  <c r="GX100" i="16"/>
  <c r="GW100" i="16"/>
  <c r="GV100" i="16"/>
  <c r="GU100" i="16"/>
  <c r="GT100" i="16"/>
  <c r="GS100" i="16"/>
  <c r="GR100" i="16"/>
  <c r="GQ100" i="16"/>
  <c r="GP100" i="16"/>
  <c r="GO100" i="16"/>
  <c r="GN100" i="16"/>
  <c r="GM100" i="16"/>
  <c r="GL100" i="16"/>
  <c r="GK100" i="16"/>
  <c r="GJ100" i="16"/>
  <c r="GI100" i="16"/>
  <c r="GH100" i="16"/>
  <c r="GG100" i="16"/>
  <c r="GF100" i="16"/>
  <c r="GE100" i="16"/>
  <c r="GD100" i="16"/>
  <c r="GC100" i="16"/>
  <c r="GB100" i="16"/>
  <c r="GA100" i="16"/>
  <c r="FZ100" i="16"/>
  <c r="FY100" i="16"/>
  <c r="FX100" i="16"/>
  <c r="FW100" i="16"/>
  <c r="FV100" i="16"/>
  <c r="FU100" i="16"/>
  <c r="FT100" i="16"/>
  <c r="FS100" i="16"/>
  <c r="FR100" i="16"/>
  <c r="FQ100" i="16"/>
  <c r="FP100" i="16"/>
  <c r="FO100" i="16"/>
  <c r="FN100" i="16"/>
  <c r="FM100" i="16"/>
  <c r="FL100" i="16"/>
  <c r="FK100" i="16"/>
  <c r="FJ100" i="16"/>
  <c r="FI100" i="16"/>
  <c r="FH100" i="16"/>
  <c r="FG100" i="16"/>
  <c r="FF100" i="16"/>
  <c r="FE100" i="16"/>
  <c r="FD100" i="16"/>
  <c r="FC100" i="16"/>
  <c r="FB100" i="16"/>
  <c r="FA100" i="16"/>
  <c r="EZ100" i="16"/>
  <c r="EY100" i="16"/>
  <c r="EX100" i="16"/>
  <c r="EW100" i="16"/>
  <c r="EV100" i="16"/>
  <c r="EU100" i="16"/>
  <c r="ET100" i="16"/>
  <c r="ES100" i="16"/>
  <c r="ER100" i="16"/>
  <c r="EQ100" i="16"/>
  <c r="EP100" i="16"/>
  <c r="EO100" i="16"/>
  <c r="EN100" i="16"/>
  <c r="EM100" i="16"/>
  <c r="EL100" i="16"/>
  <c r="EK100" i="16"/>
  <c r="EJ100" i="16"/>
  <c r="EI100" i="16"/>
  <c r="EH100" i="16"/>
  <c r="EG100" i="16"/>
  <c r="EF100" i="16"/>
  <c r="EE100" i="16"/>
  <c r="ED100" i="16"/>
  <c r="EC100" i="16"/>
  <c r="EB100" i="16"/>
  <c r="EA100" i="16"/>
  <c r="DZ100" i="16"/>
  <c r="DY100" i="16"/>
  <c r="DX100" i="16"/>
  <c r="DW100" i="16"/>
  <c r="DV100" i="16"/>
  <c r="DU100" i="16"/>
  <c r="DT100" i="16"/>
  <c r="DS100" i="16"/>
  <c r="DR100" i="16"/>
  <c r="DQ100" i="16"/>
  <c r="DP100" i="16"/>
  <c r="DO100" i="16"/>
  <c r="DN100" i="16"/>
  <c r="DM100" i="16"/>
  <c r="DL100" i="16"/>
  <c r="DK100" i="16"/>
  <c r="DJ100" i="16"/>
  <c r="DI100" i="16"/>
  <c r="DH100" i="16"/>
  <c r="DG100" i="16"/>
  <c r="DF100" i="16"/>
  <c r="DE100" i="16"/>
  <c r="DD100" i="16"/>
  <c r="DC100" i="16"/>
  <c r="DB100" i="16"/>
  <c r="DA100" i="16"/>
  <c r="CZ100" i="16"/>
  <c r="CY100" i="16"/>
  <c r="CX100" i="16"/>
  <c r="CW100" i="16"/>
  <c r="CV100" i="16"/>
  <c r="CU100" i="16"/>
  <c r="CT100" i="16"/>
  <c r="CS100" i="16"/>
  <c r="CR100" i="16"/>
  <c r="CQ100" i="16"/>
  <c r="CP100" i="16"/>
  <c r="CO100" i="16"/>
  <c r="CN100" i="16"/>
  <c r="CM100" i="16"/>
  <c r="CL100" i="16"/>
  <c r="CK100" i="16"/>
  <c r="CJ100" i="16"/>
  <c r="CI100" i="16"/>
  <c r="CH100" i="16"/>
  <c r="CG100" i="16"/>
  <c r="CF100" i="16"/>
  <c r="CE100" i="16"/>
  <c r="CD100" i="16"/>
  <c r="CC100" i="16"/>
  <c r="CB100" i="16"/>
  <c r="CA100" i="16"/>
  <c r="BZ100" i="16"/>
  <c r="BY100" i="16"/>
  <c r="BX100" i="16"/>
  <c r="BW100" i="16"/>
  <c r="BV100" i="16"/>
  <c r="BU100" i="16"/>
  <c r="BT100" i="16"/>
  <c r="BS100" i="16"/>
  <c r="BR100" i="16"/>
  <c r="BQ100" i="16"/>
  <c r="BP100" i="16"/>
  <c r="BO100" i="16"/>
  <c r="BN100" i="16"/>
  <c r="BM100" i="16"/>
  <c r="BL100" i="16"/>
  <c r="BK100" i="16"/>
  <c r="BJ100" i="16"/>
  <c r="BI100" i="16"/>
  <c r="BH100" i="16"/>
  <c r="BG100" i="16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HH99" i="16"/>
  <c r="HF99" i="16"/>
  <c r="HH98" i="16"/>
  <c r="HF98" i="16"/>
  <c r="HH97" i="16"/>
  <c r="HF97" i="16"/>
  <c r="C95" i="16"/>
  <c r="C94" i="16"/>
  <c r="HH93" i="16"/>
  <c r="HF93" i="16"/>
  <c r="HE93" i="16"/>
  <c r="HD93" i="16"/>
  <c r="HC93" i="16"/>
  <c r="HB93" i="16"/>
  <c r="HA93" i="16"/>
  <c r="GZ93" i="16"/>
  <c r="GY93" i="16"/>
  <c r="GX93" i="16"/>
  <c r="GW93" i="16"/>
  <c r="GV93" i="16"/>
  <c r="GU93" i="16"/>
  <c r="GT93" i="16"/>
  <c r="GS93" i="16"/>
  <c r="GR93" i="16"/>
  <c r="GQ93" i="16"/>
  <c r="GP93" i="16"/>
  <c r="GO93" i="16"/>
  <c r="GN93" i="16"/>
  <c r="GM93" i="16"/>
  <c r="GL93" i="16"/>
  <c r="GK93" i="16"/>
  <c r="GJ93" i="16"/>
  <c r="GI93" i="16"/>
  <c r="GH93" i="16"/>
  <c r="GG93" i="16"/>
  <c r="GF93" i="16"/>
  <c r="GE93" i="16"/>
  <c r="GD93" i="16"/>
  <c r="GC93" i="16"/>
  <c r="GB93" i="16"/>
  <c r="GA93" i="16"/>
  <c r="FZ93" i="16"/>
  <c r="FY93" i="16"/>
  <c r="FX93" i="16"/>
  <c r="FW93" i="16"/>
  <c r="FV93" i="16"/>
  <c r="FU93" i="16"/>
  <c r="FT93" i="16"/>
  <c r="FS93" i="16"/>
  <c r="FR93" i="16"/>
  <c r="FQ93" i="16"/>
  <c r="FP93" i="16"/>
  <c r="FO93" i="16"/>
  <c r="FN93" i="16"/>
  <c r="FM93" i="16"/>
  <c r="FL93" i="16"/>
  <c r="FK93" i="16"/>
  <c r="FJ93" i="16"/>
  <c r="FI93" i="16"/>
  <c r="FH93" i="16"/>
  <c r="FG93" i="16"/>
  <c r="FF93" i="16"/>
  <c r="FE93" i="16"/>
  <c r="FD93" i="16"/>
  <c r="FC93" i="16"/>
  <c r="FB93" i="16"/>
  <c r="FA93" i="16"/>
  <c r="EZ93" i="16"/>
  <c r="EY93" i="16"/>
  <c r="EX93" i="16"/>
  <c r="EW93" i="16"/>
  <c r="EV93" i="16"/>
  <c r="EU93" i="16"/>
  <c r="ET93" i="16"/>
  <c r="ES93" i="16"/>
  <c r="ER93" i="16"/>
  <c r="EQ93" i="16"/>
  <c r="EP93" i="16"/>
  <c r="EO93" i="16"/>
  <c r="EN93" i="16"/>
  <c r="EM93" i="16"/>
  <c r="EL93" i="16"/>
  <c r="EK93" i="16"/>
  <c r="EJ93" i="16"/>
  <c r="EI93" i="16"/>
  <c r="EH93" i="16"/>
  <c r="EG93" i="16"/>
  <c r="EF93" i="16"/>
  <c r="EE93" i="16"/>
  <c r="ED93" i="16"/>
  <c r="EC93" i="16"/>
  <c r="EB93" i="16"/>
  <c r="EA93" i="16"/>
  <c r="DZ93" i="16"/>
  <c r="DY93" i="16"/>
  <c r="DX93" i="16"/>
  <c r="DW93" i="16"/>
  <c r="DV93" i="16"/>
  <c r="DU93" i="16"/>
  <c r="DT93" i="16"/>
  <c r="DS93" i="16"/>
  <c r="DR93" i="16"/>
  <c r="DQ93" i="16"/>
  <c r="DP93" i="16"/>
  <c r="DO93" i="16"/>
  <c r="DN93" i="16"/>
  <c r="DM93" i="16"/>
  <c r="DL93" i="16"/>
  <c r="DK93" i="16"/>
  <c r="DJ93" i="16"/>
  <c r="DI93" i="16"/>
  <c r="DH93" i="16"/>
  <c r="DG93" i="16"/>
  <c r="DF93" i="16"/>
  <c r="DE93" i="16"/>
  <c r="DD93" i="16"/>
  <c r="DC93" i="16"/>
  <c r="DB93" i="16"/>
  <c r="DA93" i="16"/>
  <c r="CZ93" i="16"/>
  <c r="CY93" i="16"/>
  <c r="CX93" i="16"/>
  <c r="CW93" i="16"/>
  <c r="CV93" i="16"/>
  <c r="CU93" i="16"/>
  <c r="CT93" i="16"/>
  <c r="CS93" i="16"/>
  <c r="CR93" i="16"/>
  <c r="CQ93" i="16"/>
  <c r="CP93" i="16"/>
  <c r="CO93" i="16"/>
  <c r="CN93" i="16"/>
  <c r="CM93" i="16"/>
  <c r="CL93" i="16"/>
  <c r="CK93" i="16"/>
  <c r="CJ93" i="16"/>
  <c r="CI93" i="16"/>
  <c r="CH93" i="16"/>
  <c r="CG93" i="16"/>
  <c r="CF93" i="16"/>
  <c r="CE93" i="16"/>
  <c r="CD93" i="16"/>
  <c r="CC93" i="16"/>
  <c r="CB93" i="16"/>
  <c r="CA93" i="16"/>
  <c r="BZ93" i="16"/>
  <c r="BY93" i="16"/>
  <c r="BX93" i="16"/>
  <c r="BW93" i="16"/>
  <c r="BV93" i="16"/>
  <c r="BU93" i="16"/>
  <c r="BT93" i="16"/>
  <c r="BS93" i="16"/>
  <c r="BR93" i="16"/>
  <c r="BQ93" i="16"/>
  <c r="BP93" i="16"/>
  <c r="BO93" i="16"/>
  <c r="BN93" i="16"/>
  <c r="BM93" i="16"/>
  <c r="BL93" i="16"/>
  <c r="BK93" i="16"/>
  <c r="BJ93" i="16"/>
  <c r="BI93" i="16"/>
  <c r="BH93" i="16"/>
  <c r="BG93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HH92" i="16"/>
  <c r="HF92" i="16"/>
  <c r="HH91" i="16"/>
  <c r="HF91" i="16"/>
  <c r="HH90" i="16"/>
  <c r="HF90" i="16"/>
  <c r="C88" i="16"/>
  <c r="C87" i="16"/>
  <c r="HH86" i="16"/>
  <c r="HF86" i="16"/>
  <c r="HE86" i="16"/>
  <c r="HD86" i="16"/>
  <c r="HC86" i="16"/>
  <c r="HB86" i="16"/>
  <c r="HA86" i="16"/>
  <c r="GZ86" i="16"/>
  <c r="GY86" i="16"/>
  <c r="GX86" i="16"/>
  <c r="GW86" i="16"/>
  <c r="GV86" i="16"/>
  <c r="GU86" i="16"/>
  <c r="GT86" i="16"/>
  <c r="GS86" i="16"/>
  <c r="GR86" i="16"/>
  <c r="GQ86" i="16"/>
  <c r="GP86" i="16"/>
  <c r="GO86" i="16"/>
  <c r="GN86" i="16"/>
  <c r="GM86" i="16"/>
  <c r="GL86" i="16"/>
  <c r="GK86" i="16"/>
  <c r="GJ86" i="16"/>
  <c r="GI86" i="16"/>
  <c r="GH86" i="16"/>
  <c r="GG86" i="16"/>
  <c r="GF86" i="16"/>
  <c r="GE86" i="16"/>
  <c r="GD86" i="16"/>
  <c r="GC86" i="16"/>
  <c r="GB86" i="16"/>
  <c r="GA86" i="16"/>
  <c r="FZ86" i="16"/>
  <c r="FY86" i="16"/>
  <c r="FX86" i="16"/>
  <c r="FW86" i="16"/>
  <c r="FV86" i="16"/>
  <c r="FU86" i="16"/>
  <c r="FT86" i="16"/>
  <c r="FS86" i="16"/>
  <c r="FR86" i="16"/>
  <c r="FQ86" i="16"/>
  <c r="FP86" i="16"/>
  <c r="FO86" i="16"/>
  <c r="FN86" i="16"/>
  <c r="FM86" i="16"/>
  <c r="FL86" i="16"/>
  <c r="FK86" i="16"/>
  <c r="FJ86" i="16"/>
  <c r="FI86" i="16"/>
  <c r="FH86" i="16"/>
  <c r="FG86" i="16"/>
  <c r="FF86" i="16"/>
  <c r="FE86" i="16"/>
  <c r="FD86" i="16"/>
  <c r="FC86" i="16"/>
  <c r="FB86" i="16"/>
  <c r="FA86" i="16"/>
  <c r="EZ86" i="16"/>
  <c r="EY86" i="16"/>
  <c r="EX86" i="16"/>
  <c r="EW86" i="16"/>
  <c r="EV86" i="16"/>
  <c r="EU86" i="16"/>
  <c r="ET86" i="16"/>
  <c r="ES86" i="16"/>
  <c r="ER86" i="16"/>
  <c r="EQ86" i="16"/>
  <c r="EP86" i="16"/>
  <c r="EO86" i="16"/>
  <c r="EN86" i="16"/>
  <c r="EM86" i="16"/>
  <c r="EL86" i="16"/>
  <c r="EK86" i="16"/>
  <c r="EJ86" i="16"/>
  <c r="EI86" i="16"/>
  <c r="EH86" i="16"/>
  <c r="EG86" i="16"/>
  <c r="EF86" i="16"/>
  <c r="EE86" i="16"/>
  <c r="ED86" i="16"/>
  <c r="EC86" i="16"/>
  <c r="EB86" i="16"/>
  <c r="EA86" i="16"/>
  <c r="DZ86" i="16"/>
  <c r="DY86" i="16"/>
  <c r="DX86" i="16"/>
  <c r="DW86" i="16"/>
  <c r="DV86" i="16"/>
  <c r="DU86" i="16"/>
  <c r="DT86" i="16"/>
  <c r="DS86" i="16"/>
  <c r="DR86" i="16"/>
  <c r="DQ86" i="16"/>
  <c r="DP86" i="16"/>
  <c r="DO86" i="16"/>
  <c r="DN86" i="16"/>
  <c r="DM86" i="16"/>
  <c r="DL86" i="16"/>
  <c r="DK86" i="16"/>
  <c r="DJ86" i="16"/>
  <c r="DI86" i="16"/>
  <c r="DH86" i="16"/>
  <c r="DG86" i="16"/>
  <c r="DF86" i="16"/>
  <c r="DE86" i="16"/>
  <c r="DD86" i="16"/>
  <c r="DC86" i="16"/>
  <c r="DB86" i="16"/>
  <c r="DA86" i="16"/>
  <c r="CZ86" i="16"/>
  <c r="CY86" i="16"/>
  <c r="CX86" i="16"/>
  <c r="CW86" i="16"/>
  <c r="CV86" i="16"/>
  <c r="CU86" i="16"/>
  <c r="CT86" i="16"/>
  <c r="CS86" i="16"/>
  <c r="CR86" i="16"/>
  <c r="CQ86" i="16"/>
  <c r="CP86" i="16"/>
  <c r="CO86" i="16"/>
  <c r="CN86" i="16"/>
  <c r="CM86" i="16"/>
  <c r="CL86" i="16"/>
  <c r="CK86" i="16"/>
  <c r="CJ86" i="16"/>
  <c r="CI86" i="16"/>
  <c r="CH86" i="16"/>
  <c r="CG86" i="16"/>
  <c r="CF86" i="16"/>
  <c r="CE86" i="16"/>
  <c r="CD86" i="16"/>
  <c r="CC86" i="16"/>
  <c r="CB86" i="16"/>
  <c r="CA86" i="16"/>
  <c r="BZ86" i="16"/>
  <c r="BY86" i="16"/>
  <c r="BX86" i="16"/>
  <c r="BW86" i="16"/>
  <c r="BV86" i="16"/>
  <c r="BU86" i="16"/>
  <c r="BT86" i="16"/>
  <c r="BS86" i="16"/>
  <c r="BR86" i="16"/>
  <c r="BQ86" i="16"/>
  <c r="BP86" i="16"/>
  <c r="BO86" i="16"/>
  <c r="BN86" i="16"/>
  <c r="BM86" i="16"/>
  <c r="BL86" i="16"/>
  <c r="BK86" i="16"/>
  <c r="BJ86" i="16"/>
  <c r="BI86" i="16"/>
  <c r="BH86" i="16"/>
  <c r="BG86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HH85" i="16"/>
  <c r="HF85" i="16"/>
  <c r="HH84" i="16"/>
  <c r="HF84" i="16"/>
  <c r="HH83" i="16"/>
  <c r="HF83" i="16"/>
  <c r="C81" i="16"/>
  <c r="C80" i="16"/>
  <c r="HH79" i="16"/>
  <c r="HF79" i="16"/>
  <c r="HE79" i="16"/>
  <c r="HD79" i="16"/>
  <c r="HC79" i="16"/>
  <c r="HB79" i="16"/>
  <c r="HA79" i="16"/>
  <c r="GZ79" i="16"/>
  <c r="GY79" i="16"/>
  <c r="GX79" i="16"/>
  <c r="GW79" i="16"/>
  <c r="GV79" i="16"/>
  <c r="GU79" i="16"/>
  <c r="GT79" i="16"/>
  <c r="GS79" i="16"/>
  <c r="GR79" i="16"/>
  <c r="GQ79" i="16"/>
  <c r="GP79" i="16"/>
  <c r="GO79" i="16"/>
  <c r="GN79" i="16"/>
  <c r="GM79" i="16"/>
  <c r="GL79" i="16"/>
  <c r="GK79" i="16"/>
  <c r="GJ79" i="16"/>
  <c r="GI79" i="16"/>
  <c r="GH79" i="16"/>
  <c r="GG79" i="16"/>
  <c r="GF79" i="16"/>
  <c r="GE79" i="16"/>
  <c r="GD79" i="16"/>
  <c r="GC79" i="16"/>
  <c r="GB79" i="16"/>
  <c r="GA79" i="16"/>
  <c r="FZ79" i="16"/>
  <c r="FY79" i="16"/>
  <c r="FX79" i="16"/>
  <c r="FW79" i="16"/>
  <c r="FV79" i="16"/>
  <c r="FU79" i="16"/>
  <c r="FT79" i="16"/>
  <c r="FS79" i="16"/>
  <c r="FR79" i="16"/>
  <c r="FQ79" i="16"/>
  <c r="FP79" i="16"/>
  <c r="FO79" i="16"/>
  <c r="FN79" i="16"/>
  <c r="FM79" i="16"/>
  <c r="FL79" i="16"/>
  <c r="FK79" i="16"/>
  <c r="FJ79" i="16"/>
  <c r="FI79" i="16"/>
  <c r="FH79" i="16"/>
  <c r="FG79" i="16"/>
  <c r="FF79" i="16"/>
  <c r="FE79" i="16"/>
  <c r="FD79" i="16"/>
  <c r="FC79" i="16"/>
  <c r="FB79" i="16"/>
  <c r="FA79" i="16"/>
  <c r="EZ79" i="16"/>
  <c r="EY79" i="16"/>
  <c r="EX79" i="16"/>
  <c r="EW79" i="16"/>
  <c r="EV79" i="16"/>
  <c r="EU79" i="16"/>
  <c r="ET79" i="16"/>
  <c r="ES79" i="16"/>
  <c r="ER79" i="16"/>
  <c r="EQ79" i="16"/>
  <c r="EP79" i="16"/>
  <c r="EO79" i="16"/>
  <c r="EN79" i="16"/>
  <c r="EM79" i="16"/>
  <c r="EL79" i="16"/>
  <c r="EK79" i="16"/>
  <c r="EJ79" i="16"/>
  <c r="EI79" i="16"/>
  <c r="EH79" i="16"/>
  <c r="EG79" i="16"/>
  <c r="EF79" i="16"/>
  <c r="EE79" i="16"/>
  <c r="ED79" i="16"/>
  <c r="EC79" i="16"/>
  <c r="EB79" i="16"/>
  <c r="EA79" i="16"/>
  <c r="DZ79" i="16"/>
  <c r="DY79" i="16"/>
  <c r="DX79" i="16"/>
  <c r="DW79" i="16"/>
  <c r="DV79" i="16"/>
  <c r="DU79" i="16"/>
  <c r="DT79" i="16"/>
  <c r="DS79" i="16"/>
  <c r="DR79" i="16"/>
  <c r="DQ79" i="16"/>
  <c r="DP79" i="16"/>
  <c r="DO79" i="16"/>
  <c r="DN79" i="16"/>
  <c r="DM79" i="16"/>
  <c r="DL79" i="16"/>
  <c r="DK79" i="16"/>
  <c r="DJ79" i="16"/>
  <c r="DI79" i="16"/>
  <c r="DH79" i="16"/>
  <c r="DG79" i="16"/>
  <c r="DF79" i="16"/>
  <c r="DE79" i="16"/>
  <c r="DD79" i="16"/>
  <c r="DC79" i="16"/>
  <c r="DB79" i="16"/>
  <c r="DA79" i="16"/>
  <c r="CZ79" i="16"/>
  <c r="CY79" i="16"/>
  <c r="CX79" i="16"/>
  <c r="CW79" i="16"/>
  <c r="CV79" i="16"/>
  <c r="CU79" i="16"/>
  <c r="CT79" i="16"/>
  <c r="CS79" i="16"/>
  <c r="CR79" i="16"/>
  <c r="CQ79" i="16"/>
  <c r="CP79" i="16"/>
  <c r="CO79" i="16"/>
  <c r="CN79" i="16"/>
  <c r="CM79" i="16"/>
  <c r="CL79" i="16"/>
  <c r="CK79" i="16"/>
  <c r="CJ79" i="16"/>
  <c r="CI79" i="16"/>
  <c r="CH79" i="16"/>
  <c r="CG79" i="16"/>
  <c r="CF79" i="16"/>
  <c r="CE79" i="16"/>
  <c r="CD79" i="16"/>
  <c r="CC79" i="16"/>
  <c r="CB79" i="16"/>
  <c r="CA79" i="16"/>
  <c r="BZ79" i="16"/>
  <c r="BY79" i="16"/>
  <c r="BX79" i="16"/>
  <c r="BW79" i="16"/>
  <c r="BV79" i="16"/>
  <c r="BU79" i="16"/>
  <c r="BT79" i="16"/>
  <c r="BS79" i="16"/>
  <c r="BR79" i="16"/>
  <c r="BQ79" i="16"/>
  <c r="BP79" i="16"/>
  <c r="BO79" i="16"/>
  <c r="BN79" i="16"/>
  <c r="BM79" i="16"/>
  <c r="BL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HH78" i="16"/>
  <c r="HF78" i="16"/>
  <c r="HH77" i="16"/>
  <c r="HF77" i="16"/>
  <c r="HH76" i="16"/>
  <c r="HF76" i="16"/>
  <c r="C74" i="16"/>
  <c r="C73" i="16"/>
  <c r="HH72" i="16"/>
  <c r="HF72" i="16"/>
  <c r="HE72" i="16"/>
  <c r="HD72" i="16"/>
  <c r="HC72" i="16"/>
  <c r="HB72" i="16"/>
  <c r="HA72" i="16"/>
  <c r="GZ72" i="16"/>
  <c r="GY72" i="16"/>
  <c r="GX72" i="16"/>
  <c r="GW72" i="16"/>
  <c r="GV72" i="16"/>
  <c r="GU72" i="16"/>
  <c r="GT72" i="16"/>
  <c r="GS72" i="16"/>
  <c r="GR72" i="16"/>
  <c r="GQ72" i="16"/>
  <c r="GP72" i="16"/>
  <c r="GO72" i="16"/>
  <c r="GN72" i="16"/>
  <c r="GM72" i="16"/>
  <c r="GL72" i="16"/>
  <c r="GK72" i="16"/>
  <c r="GJ72" i="16"/>
  <c r="GI72" i="16"/>
  <c r="GH72" i="16"/>
  <c r="GG72" i="16"/>
  <c r="GF72" i="16"/>
  <c r="GE72" i="16"/>
  <c r="GD72" i="16"/>
  <c r="GC72" i="16"/>
  <c r="GB72" i="16"/>
  <c r="GA72" i="16"/>
  <c r="FZ72" i="16"/>
  <c r="FY72" i="16"/>
  <c r="FX72" i="16"/>
  <c r="FW72" i="16"/>
  <c r="FV72" i="16"/>
  <c r="FU72" i="16"/>
  <c r="FT72" i="16"/>
  <c r="FS72" i="16"/>
  <c r="FR72" i="16"/>
  <c r="FQ72" i="16"/>
  <c r="FP72" i="16"/>
  <c r="FO72" i="16"/>
  <c r="FN72" i="16"/>
  <c r="FM72" i="16"/>
  <c r="FL72" i="16"/>
  <c r="FK72" i="16"/>
  <c r="FJ72" i="16"/>
  <c r="FI72" i="16"/>
  <c r="FH72" i="16"/>
  <c r="FG72" i="16"/>
  <c r="FF72" i="16"/>
  <c r="FE72" i="16"/>
  <c r="FD72" i="16"/>
  <c r="FC72" i="16"/>
  <c r="FB72" i="16"/>
  <c r="FA72" i="16"/>
  <c r="EZ72" i="16"/>
  <c r="EY72" i="16"/>
  <c r="EX72" i="16"/>
  <c r="EW72" i="16"/>
  <c r="EV72" i="16"/>
  <c r="EU72" i="16"/>
  <c r="ET72" i="16"/>
  <c r="ES72" i="16"/>
  <c r="ER72" i="16"/>
  <c r="EQ72" i="16"/>
  <c r="EP72" i="16"/>
  <c r="EO72" i="16"/>
  <c r="EN72" i="16"/>
  <c r="EM72" i="16"/>
  <c r="EL72" i="16"/>
  <c r="EK72" i="16"/>
  <c r="EJ72" i="16"/>
  <c r="EI72" i="16"/>
  <c r="EH72" i="16"/>
  <c r="EG72" i="16"/>
  <c r="EF72" i="16"/>
  <c r="EE72" i="16"/>
  <c r="ED72" i="16"/>
  <c r="EC72" i="16"/>
  <c r="EB72" i="16"/>
  <c r="EA72" i="16"/>
  <c r="DZ72" i="16"/>
  <c r="DY72" i="16"/>
  <c r="DX72" i="16"/>
  <c r="DW72" i="16"/>
  <c r="DV72" i="16"/>
  <c r="DU72" i="16"/>
  <c r="DT72" i="16"/>
  <c r="DS72" i="16"/>
  <c r="DR72" i="16"/>
  <c r="DQ72" i="16"/>
  <c r="DP72" i="16"/>
  <c r="DO72" i="16"/>
  <c r="DN72" i="16"/>
  <c r="DM72" i="16"/>
  <c r="DL72" i="16"/>
  <c r="DK72" i="16"/>
  <c r="DJ72" i="16"/>
  <c r="DI72" i="16"/>
  <c r="DH72" i="16"/>
  <c r="DG72" i="16"/>
  <c r="DF72" i="16"/>
  <c r="DE72" i="16"/>
  <c r="DD72" i="16"/>
  <c r="DC72" i="16"/>
  <c r="DB72" i="16"/>
  <c r="DA72" i="16"/>
  <c r="CZ72" i="16"/>
  <c r="CY72" i="16"/>
  <c r="CX72" i="16"/>
  <c r="CW72" i="16"/>
  <c r="CV72" i="16"/>
  <c r="CU72" i="16"/>
  <c r="CT72" i="16"/>
  <c r="CS72" i="16"/>
  <c r="CR72" i="16"/>
  <c r="CQ72" i="16"/>
  <c r="CP72" i="16"/>
  <c r="CO72" i="16"/>
  <c r="CN72" i="16"/>
  <c r="CM72" i="16"/>
  <c r="CL72" i="16"/>
  <c r="CK72" i="16"/>
  <c r="CJ72" i="16"/>
  <c r="CI72" i="16"/>
  <c r="CH72" i="16"/>
  <c r="CG72" i="16"/>
  <c r="CF72" i="16"/>
  <c r="CE72" i="16"/>
  <c r="CD72" i="16"/>
  <c r="CC72" i="16"/>
  <c r="CB72" i="16"/>
  <c r="CA72" i="16"/>
  <c r="BZ72" i="16"/>
  <c r="BY72" i="16"/>
  <c r="BX72" i="16"/>
  <c r="BW72" i="16"/>
  <c r="BV72" i="16"/>
  <c r="BU72" i="16"/>
  <c r="BT72" i="16"/>
  <c r="BS72" i="16"/>
  <c r="BR72" i="16"/>
  <c r="BQ72" i="16"/>
  <c r="BP72" i="16"/>
  <c r="BO72" i="16"/>
  <c r="BN72" i="16"/>
  <c r="BM72" i="16"/>
  <c r="BL72" i="16"/>
  <c r="BK72" i="16"/>
  <c r="BJ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HH71" i="16"/>
  <c r="HF71" i="16"/>
  <c r="HH70" i="16"/>
  <c r="HF70" i="16"/>
  <c r="HH69" i="16"/>
  <c r="HF69" i="16"/>
  <c r="C67" i="16"/>
  <c r="HH65" i="16"/>
  <c r="HF65" i="16"/>
  <c r="HE65" i="16"/>
  <c r="HD65" i="16"/>
  <c r="HC65" i="16"/>
  <c r="HB65" i="16"/>
  <c r="HA65" i="16"/>
  <c r="GZ65" i="16"/>
  <c r="GY65" i="16"/>
  <c r="GX65" i="16"/>
  <c r="GW65" i="16"/>
  <c r="GV65" i="16"/>
  <c r="GU65" i="16"/>
  <c r="GT65" i="16"/>
  <c r="GS65" i="16"/>
  <c r="GR65" i="16"/>
  <c r="GQ65" i="16"/>
  <c r="GP65" i="16"/>
  <c r="GO65" i="16"/>
  <c r="GN65" i="16"/>
  <c r="GM65" i="16"/>
  <c r="GL65" i="16"/>
  <c r="GK65" i="16"/>
  <c r="GJ65" i="16"/>
  <c r="GI65" i="16"/>
  <c r="GH65" i="16"/>
  <c r="GG65" i="16"/>
  <c r="GF65" i="16"/>
  <c r="GE65" i="16"/>
  <c r="GD65" i="16"/>
  <c r="GC65" i="16"/>
  <c r="GB65" i="16"/>
  <c r="GA65" i="16"/>
  <c r="FZ65" i="16"/>
  <c r="FY65" i="16"/>
  <c r="FX65" i="16"/>
  <c r="FW65" i="16"/>
  <c r="FV65" i="16"/>
  <c r="FU65" i="16"/>
  <c r="FT65" i="16"/>
  <c r="FS65" i="16"/>
  <c r="FR65" i="16"/>
  <c r="FQ65" i="16"/>
  <c r="FP65" i="16"/>
  <c r="FO65" i="16"/>
  <c r="FN65" i="16"/>
  <c r="FM65" i="16"/>
  <c r="FL65" i="16"/>
  <c r="FK65" i="16"/>
  <c r="FJ65" i="16"/>
  <c r="FI65" i="16"/>
  <c r="FH65" i="16"/>
  <c r="FG65" i="16"/>
  <c r="FF65" i="16"/>
  <c r="FE65" i="16"/>
  <c r="FD65" i="16"/>
  <c r="FC65" i="16"/>
  <c r="FB65" i="16"/>
  <c r="FA65" i="16"/>
  <c r="EZ65" i="16"/>
  <c r="EY65" i="16"/>
  <c r="EX65" i="16"/>
  <c r="EW65" i="16"/>
  <c r="EV65" i="16"/>
  <c r="EU65" i="16"/>
  <c r="ET65" i="16"/>
  <c r="ES65" i="16"/>
  <c r="ER65" i="16"/>
  <c r="EQ65" i="16"/>
  <c r="EP65" i="16"/>
  <c r="EO65" i="16"/>
  <c r="EN65" i="16"/>
  <c r="EM65" i="16"/>
  <c r="EL65" i="16"/>
  <c r="EK65" i="16"/>
  <c r="EJ65" i="16"/>
  <c r="EI65" i="16"/>
  <c r="EH65" i="16"/>
  <c r="EG65" i="16"/>
  <c r="EF65" i="16"/>
  <c r="EE65" i="16"/>
  <c r="ED65" i="16"/>
  <c r="EC65" i="16"/>
  <c r="EB65" i="16"/>
  <c r="EA65" i="16"/>
  <c r="DZ65" i="16"/>
  <c r="DY65" i="16"/>
  <c r="DX65" i="16"/>
  <c r="DW65" i="16"/>
  <c r="DV65" i="16"/>
  <c r="DU65" i="16"/>
  <c r="DT65" i="16"/>
  <c r="DS65" i="16"/>
  <c r="DR65" i="16"/>
  <c r="DQ65" i="16"/>
  <c r="DP65" i="16"/>
  <c r="DO65" i="16"/>
  <c r="DN65" i="16"/>
  <c r="DM65" i="16"/>
  <c r="DL65" i="16"/>
  <c r="DK65" i="16"/>
  <c r="DJ65" i="16"/>
  <c r="DI65" i="16"/>
  <c r="DH65" i="16"/>
  <c r="DG65" i="16"/>
  <c r="DF65" i="16"/>
  <c r="DE65" i="16"/>
  <c r="DD65" i="16"/>
  <c r="DC65" i="16"/>
  <c r="DB65" i="16"/>
  <c r="DA65" i="16"/>
  <c r="CZ65" i="16"/>
  <c r="CY65" i="16"/>
  <c r="CX65" i="16"/>
  <c r="CW65" i="16"/>
  <c r="CV65" i="16"/>
  <c r="CU65" i="16"/>
  <c r="CT65" i="16"/>
  <c r="CS65" i="16"/>
  <c r="CR65" i="16"/>
  <c r="CQ65" i="16"/>
  <c r="CP65" i="16"/>
  <c r="CO65" i="16"/>
  <c r="CN65" i="16"/>
  <c r="CM65" i="16"/>
  <c r="CL65" i="16"/>
  <c r="CK65" i="16"/>
  <c r="CJ65" i="16"/>
  <c r="CI65" i="16"/>
  <c r="CH65" i="16"/>
  <c r="CG65" i="16"/>
  <c r="CF65" i="16"/>
  <c r="CE65" i="16"/>
  <c r="CD65" i="16"/>
  <c r="CC65" i="16"/>
  <c r="CB65" i="16"/>
  <c r="CA65" i="16"/>
  <c r="BZ65" i="16"/>
  <c r="BY65" i="16"/>
  <c r="BX65" i="16"/>
  <c r="BW65" i="16"/>
  <c r="BV65" i="16"/>
  <c r="BU65" i="16"/>
  <c r="BT65" i="16"/>
  <c r="BS65" i="16"/>
  <c r="BR65" i="16"/>
  <c r="BQ65" i="16"/>
  <c r="BP65" i="16"/>
  <c r="BO65" i="16"/>
  <c r="BN65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HH64" i="16"/>
  <c r="HF64" i="16"/>
  <c r="HH63" i="16"/>
  <c r="HF63" i="16"/>
  <c r="HH62" i="16"/>
  <c r="HF62" i="16"/>
  <c r="C60" i="16"/>
  <c r="C59" i="16"/>
  <c r="HH58" i="16"/>
  <c r="HF58" i="16"/>
  <c r="HE58" i="16"/>
  <c r="HD58" i="16"/>
  <c r="HC58" i="16"/>
  <c r="HB58" i="16"/>
  <c r="HA58" i="16"/>
  <c r="GZ58" i="16"/>
  <c r="GY58" i="16"/>
  <c r="GX58" i="16"/>
  <c r="GW58" i="16"/>
  <c r="GV58" i="16"/>
  <c r="GU58" i="16"/>
  <c r="GT58" i="16"/>
  <c r="GS58" i="16"/>
  <c r="GR58" i="16"/>
  <c r="GQ58" i="16"/>
  <c r="GP58" i="16"/>
  <c r="GO58" i="16"/>
  <c r="GN58" i="16"/>
  <c r="GM58" i="16"/>
  <c r="GL58" i="16"/>
  <c r="GK58" i="16"/>
  <c r="GJ58" i="16"/>
  <c r="GI58" i="16"/>
  <c r="GH58" i="16"/>
  <c r="GG58" i="16"/>
  <c r="GF58" i="16"/>
  <c r="GE58" i="16"/>
  <c r="GD58" i="16"/>
  <c r="GC58" i="16"/>
  <c r="GB58" i="16"/>
  <c r="GA58" i="16"/>
  <c r="FZ58" i="16"/>
  <c r="FY58" i="16"/>
  <c r="FX58" i="16"/>
  <c r="FW58" i="16"/>
  <c r="FV58" i="16"/>
  <c r="FU58" i="16"/>
  <c r="FT58" i="16"/>
  <c r="FS58" i="16"/>
  <c r="FR58" i="16"/>
  <c r="FQ58" i="16"/>
  <c r="FP58" i="16"/>
  <c r="FO58" i="16"/>
  <c r="FN58" i="16"/>
  <c r="FM58" i="16"/>
  <c r="FL58" i="16"/>
  <c r="FK58" i="16"/>
  <c r="FJ58" i="16"/>
  <c r="FI58" i="16"/>
  <c r="FH58" i="16"/>
  <c r="FG58" i="16"/>
  <c r="FF58" i="16"/>
  <c r="FE58" i="16"/>
  <c r="FD58" i="16"/>
  <c r="FC58" i="16"/>
  <c r="FB58" i="16"/>
  <c r="FA58" i="16"/>
  <c r="EZ58" i="16"/>
  <c r="EY58" i="16"/>
  <c r="EX58" i="16"/>
  <c r="EW58" i="16"/>
  <c r="EV58" i="16"/>
  <c r="EU58" i="16"/>
  <c r="ET58" i="16"/>
  <c r="ES58" i="16"/>
  <c r="ER58" i="16"/>
  <c r="EQ58" i="16"/>
  <c r="EP58" i="16"/>
  <c r="EO58" i="16"/>
  <c r="EN58" i="16"/>
  <c r="EM58" i="16"/>
  <c r="EL58" i="16"/>
  <c r="EK58" i="16"/>
  <c r="EJ58" i="16"/>
  <c r="EI58" i="16"/>
  <c r="EH58" i="16"/>
  <c r="EG58" i="16"/>
  <c r="EF58" i="16"/>
  <c r="EE58" i="16"/>
  <c r="ED58" i="16"/>
  <c r="EC58" i="16"/>
  <c r="EB58" i="16"/>
  <c r="EA58" i="16"/>
  <c r="DZ58" i="16"/>
  <c r="DY58" i="16"/>
  <c r="DX58" i="16"/>
  <c r="DW58" i="16"/>
  <c r="DV58" i="16"/>
  <c r="DU58" i="16"/>
  <c r="DT58" i="16"/>
  <c r="DS58" i="16"/>
  <c r="DR58" i="16"/>
  <c r="DQ58" i="16"/>
  <c r="DP58" i="16"/>
  <c r="DO58" i="16"/>
  <c r="DN58" i="16"/>
  <c r="DM58" i="16"/>
  <c r="DL58" i="16"/>
  <c r="DK58" i="16"/>
  <c r="DJ58" i="16"/>
  <c r="DI58" i="16"/>
  <c r="DH58" i="16"/>
  <c r="DG58" i="16"/>
  <c r="DF58" i="16"/>
  <c r="DE58" i="16"/>
  <c r="DD58" i="16"/>
  <c r="DC58" i="16"/>
  <c r="DB58" i="16"/>
  <c r="DA58" i="16"/>
  <c r="CZ58" i="16"/>
  <c r="CY58" i="16"/>
  <c r="CX58" i="16"/>
  <c r="CW58" i="16"/>
  <c r="CV58" i="16"/>
  <c r="CU58" i="16"/>
  <c r="CT58" i="16"/>
  <c r="CS58" i="16"/>
  <c r="CR58" i="16"/>
  <c r="CQ58" i="16"/>
  <c r="CP58" i="16"/>
  <c r="CO58" i="16"/>
  <c r="CN58" i="16"/>
  <c r="CM58" i="16"/>
  <c r="CL58" i="16"/>
  <c r="CK58" i="16"/>
  <c r="CJ58" i="16"/>
  <c r="CI58" i="16"/>
  <c r="CH58" i="16"/>
  <c r="CG58" i="16"/>
  <c r="CF58" i="16"/>
  <c r="CE58" i="16"/>
  <c r="CD58" i="16"/>
  <c r="CC58" i="16"/>
  <c r="CB58" i="16"/>
  <c r="CA58" i="16"/>
  <c r="BZ58" i="16"/>
  <c r="BY58" i="16"/>
  <c r="BX58" i="16"/>
  <c r="BW58" i="16"/>
  <c r="BV58" i="16"/>
  <c r="BU58" i="16"/>
  <c r="BT58" i="16"/>
  <c r="BS58" i="16"/>
  <c r="BR58" i="16"/>
  <c r="BQ58" i="16"/>
  <c r="BP58" i="16"/>
  <c r="BO58" i="16"/>
  <c r="BN58" i="16"/>
  <c r="BM58" i="16"/>
  <c r="BL58" i="16"/>
  <c r="BK58" i="16"/>
  <c r="BJ58" i="16"/>
  <c r="BI58" i="16"/>
  <c r="BH58" i="16"/>
  <c r="BG58" i="16"/>
  <c r="BF58" i="16"/>
  <c r="BE58" i="16"/>
  <c r="BD58" i="16"/>
  <c r="BC58" i="16"/>
  <c r="BB58" i="16"/>
  <c r="BA58" i="16"/>
  <c r="AZ58" i="16"/>
  <c r="AY58" i="16"/>
  <c r="AX58" i="16"/>
  <c r="AW58" i="16"/>
  <c r="AV58" i="16"/>
  <c r="AU58" i="16"/>
  <c r="AT58" i="16"/>
  <c r="AS58" i="16"/>
  <c r="AR58" i="16"/>
  <c r="AQ58" i="16"/>
  <c r="AP58" i="16"/>
  <c r="AO58" i="16"/>
  <c r="AN58" i="16"/>
  <c r="AM58" i="16"/>
  <c r="AL58" i="16"/>
  <c r="AK58" i="16"/>
  <c r="AJ58" i="16"/>
  <c r="AI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HH57" i="16"/>
  <c r="HF57" i="16"/>
  <c r="HH56" i="16"/>
  <c r="HF56" i="16"/>
  <c r="HH55" i="16"/>
  <c r="HF55" i="16"/>
  <c r="C53" i="16"/>
  <c r="C52" i="16"/>
  <c r="HH51" i="16"/>
  <c r="HF51" i="16"/>
  <c r="HE51" i="16"/>
  <c r="HD51" i="16"/>
  <c r="HC51" i="16"/>
  <c r="HB51" i="16"/>
  <c r="HA51" i="16"/>
  <c r="GZ51" i="16"/>
  <c r="GY51" i="16"/>
  <c r="GX51" i="16"/>
  <c r="GW51" i="16"/>
  <c r="GV51" i="16"/>
  <c r="GU51" i="16"/>
  <c r="GT51" i="16"/>
  <c r="GS51" i="16"/>
  <c r="GR51" i="16"/>
  <c r="GQ51" i="16"/>
  <c r="GP51" i="16"/>
  <c r="GO51" i="16"/>
  <c r="GN51" i="16"/>
  <c r="GM51" i="16"/>
  <c r="GL51" i="16"/>
  <c r="GK51" i="16"/>
  <c r="GJ51" i="16"/>
  <c r="GI51" i="16"/>
  <c r="GH51" i="16"/>
  <c r="GG51" i="16"/>
  <c r="GF51" i="16"/>
  <c r="GE51" i="16"/>
  <c r="GD51" i="16"/>
  <c r="GC51" i="16"/>
  <c r="GB51" i="16"/>
  <c r="GA51" i="16"/>
  <c r="FZ51" i="16"/>
  <c r="FY51" i="16"/>
  <c r="FX51" i="16"/>
  <c r="FW51" i="16"/>
  <c r="FV51" i="16"/>
  <c r="FU51" i="16"/>
  <c r="FT51" i="16"/>
  <c r="FS51" i="16"/>
  <c r="FR51" i="16"/>
  <c r="FQ51" i="16"/>
  <c r="FP51" i="16"/>
  <c r="FO51" i="16"/>
  <c r="FN51" i="16"/>
  <c r="FM51" i="16"/>
  <c r="FL51" i="16"/>
  <c r="FK51" i="16"/>
  <c r="FJ51" i="16"/>
  <c r="FI51" i="16"/>
  <c r="FH51" i="16"/>
  <c r="FG51" i="16"/>
  <c r="FF51" i="16"/>
  <c r="FE51" i="16"/>
  <c r="FD51" i="16"/>
  <c r="FC51" i="16"/>
  <c r="FB51" i="16"/>
  <c r="FA51" i="16"/>
  <c r="EZ51" i="16"/>
  <c r="EY51" i="16"/>
  <c r="EX51" i="16"/>
  <c r="EW51" i="16"/>
  <c r="EV51" i="16"/>
  <c r="EU51" i="16"/>
  <c r="ET51" i="16"/>
  <c r="ES51" i="16"/>
  <c r="ER51" i="16"/>
  <c r="EQ51" i="16"/>
  <c r="EP51" i="16"/>
  <c r="EO51" i="16"/>
  <c r="EN51" i="16"/>
  <c r="EM51" i="16"/>
  <c r="EL51" i="16"/>
  <c r="EK51" i="16"/>
  <c r="EJ51" i="16"/>
  <c r="EI51" i="16"/>
  <c r="EH51" i="16"/>
  <c r="EG51" i="16"/>
  <c r="EF51" i="16"/>
  <c r="EE51" i="16"/>
  <c r="ED51" i="16"/>
  <c r="EC51" i="16"/>
  <c r="EB51" i="16"/>
  <c r="EA51" i="16"/>
  <c r="DZ51" i="16"/>
  <c r="DY51" i="16"/>
  <c r="DX51" i="16"/>
  <c r="DW51" i="16"/>
  <c r="DV51" i="16"/>
  <c r="DU51" i="16"/>
  <c r="DT51" i="16"/>
  <c r="DS51" i="16"/>
  <c r="DR51" i="16"/>
  <c r="DQ51" i="16"/>
  <c r="DP51" i="16"/>
  <c r="DO51" i="16"/>
  <c r="DN51" i="16"/>
  <c r="DM51" i="16"/>
  <c r="DL51" i="16"/>
  <c r="DK51" i="16"/>
  <c r="DJ51" i="16"/>
  <c r="DI51" i="16"/>
  <c r="DH51" i="16"/>
  <c r="DG51" i="16"/>
  <c r="DF51" i="16"/>
  <c r="DE51" i="16"/>
  <c r="DD51" i="16"/>
  <c r="DC51" i="16"/>
  <c r="DB51" i="16"/>
  <c r="DA51" i="16"/>
  <c r="CZ51" i="16"/>
  <c r="CY51" i="16"/>
  <c r="CX51" i="16"/>
  <c r="CW51" i="16"/>
  <c r="CV51" i="16"/>
  <c r="CU51" i="16"/>
  <c r="CT51" i="16"/>
  <c r="CS51" i="16"/>
  <c r="CR51" i="16"/>
  <c r="CQ51" i="16"/>
  <c r="CP51" i="16"/>
  <c r="CO51" i="16"/>
  <c r="CN51" i="16"/>
  <c r="CM51" i="16"/>
  <c r="CL51" i="16"/>
  <c r="CK51" i="16"/>
  <c r="CJ51" i="16"/>
  <c r="CI51" i="16"/>
  <c r="CH51" i="16"/>
  <c r="CG51" i="16"/>
  <c r="CF51" i="16"/>
  <c r="CE51" i="16"/>
  <c r="CD51" i="16"/>
  <c r="CC51" i="16"/>
  <c r="CB51" i="16"/>
  <c r="CA51" i="16"/>
  <c r="BZ51" i="16"/>
  <c r="BY51" i="16"/>
  <c r="BX51" i="16"/>
  <c r="BW51" i="16"/>
  <c r="BV51" i="16"/>
  <c r="BU51" i="16"/>
  <c r="BT51" i="16"/>
  <c r="BS51" i="16"/>
  <c r="BR51" i="16"/>
  <c r="BQ51" i="16"/>
  <c r="BP51" i="16"/>
  <c r="BO51" i="16"/>
  <c r="BN51" i="16"/>
  <c r="BM51" i="16"/>
  <c r="BL51" i="16"/>
  <c r="BK51" i="16"/>
  <c r="BJ51" i="16"/>
  <c r="BI51" i="16"/>
  <c r="BH51" i="16"/>
  <c r="BG51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HH50" i="16"/>
  <c r="HF50" i="16"/>
  <c r="HH49" i="16"/>
  <c r="HF49" i="16"/>
  <c r="HH48" i="16"/>
  <c r="HF48" i="16"/>
  <c r="C46" i="16"/>
  <c r="C45" i="16"/>
  <c r="HH44" i="16"/>
  <c r="HF44" i="16"/>
  <c r="HE44" i="16"/>
  <c r="HD44" i="16"/>
  <c r="HC44" i="16"/>
  <c r="HB44" i="16"/>
  <c r="HA44" i="16"/>
  <c r="GZ44" i="16"/>
  <c r="GY44" i="16"/>
  <c r="GX44" i="16"/>
  <c r="GW44" i="16"/>
  <c r="GV44" i="16"/>
  <c r="GU44" i="16"/>
  <c r="GT44" i="16"/>
  <c r="GS44" i="16"/>
  <c r="GR44" i="16"/>
  <c r="GQ44" i="16"/>
  <c r="GP44" i="16"/>
  <c r="GO44" i="16"/>
  <c r="GN44" i="16"/>
  <c r="GM44" i="16"/>
  <c r="GL44" i="16"/>
  <c r="GK44" i="16"/>
  <c r="GJ44" i="16"/>
  <c r="GI44" i="16"/>
  <c r="GH44" i="16"/>
  <c r="GG44" i="16"/>
  <c r="GF44" i="16"/>
  <c r="GE44" i="16"/>
  <c r="GD44" i="16"/>
  <c r="GC44" i="16"/>
  <c r="GB44" i="16"/>
  <c r="GA44" i="16"/>
  <c r="FZ44" i="16"/>
  <c r="FY44" i="16"/>
  <c r="FX44" i="16"/>
  <c r="FW44" i="16"/>
  <c r="FV44" i="16"/>
  <c r="FU44" i="16"/>
  <c r="FT44" i="16"/>
  <c r="FS44" i="16"/>
  <c r="FR44" i="16"/>
  <c r="FQ44" i="16"/>
  <c r="FP44" i="16"/>
  <c r="FO44" i="16"/>
  <c r="FN44" i="16"/>
  <c r="FM44" i="16"/>
  <c r="FL44" i="16"/>
  <c r="FK44" i="16"/>
  <c r="FJ44" i="16"/>
  <c r="FI44" i="16"/>
  <c r="FH44" i="16"/>
  <c r="FG44" i="16"/>
  <c r="FF44" i="16"/>
  <c r="FE44" i="16"/>
  <c r="FD44" i="16"/>
  <c r="FC44" i="16"/>
  <c r="FB44" i="16"/>
  <c r="FA44" i="16"/>
  <c r="EZ44" i="16"/>
  <c r="EY44" i="16"/>
  <c r="EX44" i="16"/>
  <c r="EW44" i="16"/>
  <c r="EV44" i="16"/>
  <c r="EU44" i="16"/>
  <c r="ET44" i="16"/>
  <c r="ES44" i="16"/>
  <c r="ER44" i="16"/>
  <c r="EQ44" i="16"/>
  <c r="EP44" i="16"/>
  <c r="EO44" i="16"/>
  <c r="EN44" i="16"/>
  <c r="EM44" i="16"/>
  <c r="EL44" i="16"/>
  <c r="EK44" i="16"/>
  <c r="EJ44" i="16"/>
  <c r="EI44" i="16"/>
  <c r="EH44" i="16"/>
  <c r="EG44" i="16"/>
  <c r="EF44" i="16"/>
  <c r="EE44" i="16"/>
  <c r="ED44" i="16"/>
  <c r="EC44" i="16"/>
  <c r="EB44" i="16"/>
  <c r="EA44" i="16"/>
  <c r="DZ44" i="16"/>
  <c r="DY44" i="16"/>
  <c r="DX44" i="16"/>
  <c r="DW44" i="16"/>
  <c r="DV44" i="16"/>
  <c r="DU44" i="16"/>
  <c r="DT44" i="16"/>
  <c r="DS44" i="16"/>
  <c r="DR44" i="16"/>
  <c r="DQ44" i="16"/>
  <c r="DP44" i="16"/>
  <c r="DO44" i="16"/>
  <c r="DN44" i="16"/>
  <c r="DM44" i="16"/>
  <c r="DL44" i="16"/>
  <c r="DK44" i="16"/>
  <c r="DJ44" i="16"/>
  <c r="DI44" i="16"/>
  <c r="DH44" i="16"/>
  <c r="DG44" i="16"/>
  <c r="DF44" i="16"/>
  <c r="DE44" i="16"/>
  <c r="DD44" i="16"/>
  <c r="DC44" i="16"/>
  <c r="DB44" i="16"/>
  <c r="DA44" i="16"/>
  <c r="CZ44" i="16"/>
  <c r="CY44" i="16"/>
  <c r="CX44" i="16"/>
  <c r="CW44" i="16"/>
  <c r="CV44" i="16"/>
  <c r="CU44" i="16"/>
  <c r="CT44" i="16"/>
  <c r="CS44" i="16"/>
  <c r="CR44" i="16"/>
  <c r="CQ44" i="16"/>
  <c r="CP44" i="16"/>
  <c r="CO44" i="16"/>
  <c r="CN44" i="16"/>
  <c r="CM44" i="16"/>
  <c r="CL44" i="16"/>
  <c r="CK44" i="16"/>
  <c r="CJ44" i="16"/>
  <c r="CI44" i="16"/>
  <c r="CH44" i="16"/>
  <c r="CG44" i="16"/>
  <c r="CF44" i="16"/>
  <c r="CE44" i="16"/>
  <c r="CD44" i="16"/>
  <c r="CC44" i="16"/>
  <c r="CB44" i="16"/>
  <c r="CA44" i="16"/>
  <c r="BZ44" i="16"/>
  <c r="BY44" i="16"/>
  <c r="BX44" i="16"/>
  <c r="BW44" i="16"/>
  <c r="BV44" i="16"/>
  <c r="BU44" i="16"/>
  <c r="BT44" i="16"/>
  <c r="BS44" i="16"/>
  <c r="BR44" i="16"/>
  <c r="BQ44" i="16"/>
  <c r="BP44" i="16"/>
  <c r="BO44" i="16"/>
  <c r="BN44" i="16"/>
  <c r="BM44" i="16"/>
  <c r="BL44" i="16"/>
  <c r="BK44" i="16"/>
  <c r="BJ44" i="16"/>
  <c r="BI44" i="16"/>
  <c r="BH44" i="16"/>
  <c r="BG44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HH43" i="16"/>
  <c r="HF43" i="16"/>
  <c r="HH42" i="16"/>
  <c r="HF42" i="16"/>
  <c r="HH41" i="16"/>
  <c r="HF41" i="16"/>
  <c r="C39" i="16"/>
  <c r="C38" i="16"/>
  <c r="HH37" i="16"/>
  <c r="HF37" i="16"/>
  <c r="HE37" i="16"/>
  <c r="HD37" i="16"/>
  <c r="HC37" i="16"/>
  <c r="HB37" i="16"/>
  <c r="HA37" i="16"/>
  <c r="GZ37" i="16"/>
  <c r="GY37" i="16"/>
  <c r="GX37" i="16"/>
  <c r="GW37" i="16"/>
  <c r="GV37" i="16"/>
  <c r="GU37" i="16"/>
  <c r="GT37" i="16"/>
  <c r="GS37" i="16"/>
  <c r="GR37" i="16"/>
  <c r="GQ37" i="16"/>
  <c r="GP37" i="16"/>
  <c r="GO37" i="16"/>
  <c r="GN37" i="16"/>
  <c r="GM37" i="16"/>
  <c r="GL37" i="16"/>
  <c r="GK37" i="16"/>
  <c r="GJ37" i="16"/>
  <c r="GI37" i="16"/>
  <c r="GH37" i="16"/>
  <c r="GG37" i="16"/>
  <c r="GF37" i="16"/>
  <c r="GE37" i="16"/>
  <c r="GD37" i="16"/>
  <c r="GC37" i="16"/>
  <c r="GB37" i="16"/>
  <c r="GA37" i="16"/>
  <c r="FZ37" i="16"/>
  <c r="FY37" i="16"/>
  <c r="FX37" i="16"/>
  <c r="FW37" i="16"/>
  <c r="FV37" i="16"/>
  <c r="FU37" i="16"/>
  <c r="FT37" i="16"/>
  <c r="FS37" i="16"/>
  <c r="FR37" i="16"/>
  <c r="FQ37" i="16"/>
  <c r="FP37" i="16"/>
  <c r="FO37" i="16"/>
  <c r="FN37" i="16"/>
  <c r="FM37" i="16"/>
  <c r="FL37" i="16"/>
  <c r="FK37" i="16"/>
  <c r="FJ37" i="16"/>
  <c r="FI37" i="16"/>
  <c r="FH37" i="16"/>
  <c r="FG37" i="16"/>
  <c r="FF37" i="16"/>
  <c r="FE37" i="16"/>
  <c r="FD37" i="16"/>
  <c r="FC37" i="16"/>
  <c r="FB37" i="16"/>
  <c r="FA37" i="16"/>
  <c r="EZ37" i="16"/>
  <c r="EY37" i="16"/>
  <c r="EX37" i="16"/>
  <c r="EW37" i="16"/>
  <c r="EV37" i="16"/>
  <c r="EU37" i="16"/>
  <c r="ET37" i="16"/>
  <c r="ES37" i="16"/>
  <c r="ER37" i="16"/>
  <c r="EQ37" i="16"/>
  <c r="EP37" i="16"/>
  <c r="EO37" i="16"/>
  <c r="EN37" i="16"/>
  <c r="EM37" i="16"/>
  <c r="EL37" i="16"/>
  <c r="EK37" i="16"/>
  <c r="EJ37" i="16"/>
  <c r="EI37" i="16"/>
  <c r="EH37" i="16"/>
  <c r="EG37" i="16"/>
  <c r="EF37" i="16"/>
  <c r="EE37" i="16"/>
  <c r="ED37" i="16"/>
  <c r="EC37" i="16"/>
  <c r="EB37" i="16"/>
  <c r="EA37" i="16"/>
  <c r="DZ37" i="16"/>
  <c r="DY37" i="16"/>
  <c r="DX37" i="16"/>
  <c r="DW37" i="16"/>
  <c r="DV37" i="16"/>
  <c r="DU37" i="16"/>
  <c r="DT37" i="16"/>
  <c r="DS37" i="16"/>
  <c r="DR37" i="16"/>
  <c r="DQ37" i="16"/>
  <c r="DP37" i="16"/>
  <c r="DO37" i="16"/>
  <c r="DN37" i="16"/>
  <c r="DM37" i="16"/>
  <c r="DL37" i="16"/>
  <c r="DK37" i="16"/>
  <c r="DJ37" i="16"/>
  <c r="DI37" i="16"/>
  <c r="DH37" i="16"/>
  <c r="DG37" i="16"/>
  <c r="DF37" i="16"/>
  <c r="DE37" i="16"/>
  <c r="DD37" i="16"/>
  <c r="DC37" i="16"/>
  <c r="DB37" i="16"/>
  <c r="DA37" i="16"/>
  <c r="CZ37" i="16"/>
  <c r="CY37" i="16"/>
  <c r="CX37" i="16"/>
  <c r="CW37" i="16"/>
  <c r="CV37" i="16"/>
  <c r="CU37" i="16"/>
  <c r="CT37" i="16"/>
  <c r="CS37" i="16"/>
  <c r="CR37" i="16"/>
  <c r="CQ37" i="16"/>
  <c r="CP37" i="16"/>
  <c r="CO37" i="16"/>
  <c r="CN37" i="16"/>
  <c r="CM37" i="16"/>
  <c r="CL37" i="16"/>
  <c r="CK37" i="16"/>
  <c r="CJ37" i="16"/>
  <c r="CI37" i="16"/>
  <c r="CH37" i="16"/>
  <c r="CG37" i="16"/>
  <c r="CF37" i="16"/>
  <c r="CE37" i="16"/>
  <c r="CD37" i="16"/>
  <c r="CC37" i="16"/>
  <c r="CB37" i="16"/>
  <c r="CA37" i="16"/>
  <c r="BZ37" i="16"/>
  <c r="BY37" i="16"/>
  <c r="BX37" i="16"/>
  <c r="BW37" i="16"/>
  <c r="BV37" i="16"/>
  <c r="BU37" i="16"/>
  <c r="BT37" i="16"/>
  <c r="BS37" i="16"/>
  <c r="BR37" i="16"/>
  <c r="BQ37" i="16"/>
  <c r="BP37" i="16"/>
  <c r="BO37" i="16"/>
  <c r="BN37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HH36" i="16"/>
  <c r="HF36" i="16"/>
  <c r="HH35" i="16"/>
  <c r="HF35" i="16"/>
  <c r="HH34" i="16"/>
  <c r="HF34" i="16"/>
  <c r="C32" i="16"/>
  <c r="C31" i="16"/>
  <c r="HH30" i="16"/>
  <c r="HF30" i="16"/>
  <c r="HE30" i="16"/>
  <c r="HD30" i="16"/>
  <c r="HC30" i="16"/>
  <c r="HB30" i="16"/>
  <c r="HA30" i="16"/>
  <c r="GZ30" i="16"/>
  <c r="GY30" i="16"/>
  <c r="GX30" i="16"/>
  <c r="GW30" i="16"/>
  <c r="GV30" i="16"/>
  <c r="GU30" i="16"/>
  <c r="GT30" i="16"/>
  <c r="GS30" i="16"/>
  <c r="GR30" i="16"/>
  <c r="GQ30" i="16"/>
  <c r="GP30" i="16"/>
  <c r="GO30" i="16"/>
  <c r="GN30" i="16"/>
  <c r="GM30" i="16"/>
  <c r="GL30" i="16"/>
  <c r="GK30" i="16"/>
  <c r="GJ30" i="16"/>
  <c r="GI30" i="16"/>
  <c r="GH30" i="16"/>
  <c r="GG30" i="16"/>
  <c r="GF30" i="16"/>
  <c r="GE30" i="16"/>
  <c r="GD30" i="16"/>
  <c r="GC30" i="16"/>
  <c r="GB30" i="16"/>
  <c r="GA30" i="16"/>
  <c r="FZ30" i="16"/>
  <c r="FY30" i="16"/>
  <c r="FX30" i="16"/>
  <c r="FW30" i="16"/>
  <c r="FV30" i="16"/>
  <c r="FU30" i="16"/>
  <c r="FT30" i="16"/>
  <c r="FS30" i="16"/>
  <c r="FR30" i="16"/>
  <c r="FQ30" i="16"/>
  <c r="FP30" i="16"/>
  <c r="FO30" i="16"/>
  <c r="FN30" i="16"/>
  <c r="FM30" i="16"/>
  <c r="FL30" i="16"/>
  <c r="FK30" i="16"/>
  <c r="FJ30" i="16"/>
  <c r="FI30" i="16"/>
  <c r="FH30" i="16"/>
  <c r="FG30" i="16"/>
  <c r="FF30" i="16"/>
  <c r="FE30" i="16"/>
  <c r="FD30" i="16"/>
  <c r="FC30" i="16"/>
  <c r="FB30" i="16"/>
  <c r="FA30" i="16"/>
  <c r="EZ30" i="16"/>
  <c r="EY30" i="16"/>
  <c r="EX30" i="16"/>
  <c r="EW30" i="16"/>
  <c r="EV30" i="16"/>
  <c r="EU30" i="16"/>
  <c r="ET30" i="16"/>
  <c r="ES30" i="16"/>
  <c r="ER30" i="16"/>
  <c r="EQ30" i="16"/>
  <c r="EP30" i="16"/>
  <c r="EO30" i="16"/>
  <c r="EN30" i="16"/>
  <c r="EM30" i="16"/>
  <c r="EL30" i="16"/>
  <c r="EK30" i="16"/>
  <c r="EJ30" i="16"/>
  <c r="EI30" i="16"/>
  <c r="EH30" i="16"/>
  <c r="EG30" i="16"/>
  <c r="EF30" i="16"/>
  <c r="EE30" i="16"/>
  <c r="ED30" i="16"/>
  <c r="EC30" i="16"/>
  <c r="EB30" i="16"/>
  <c r="EA30" i="16"/>
  <c r="DZ30" i="16"/>
  <c r="DY30" i="16"/>
  <c r="DX30" i="16"/>
  <c r="DW30" i="16"/>
  <c r="DV30" i="16"/>
  <c r="DU30" i="16"/>
  <c r="DT30" i="16"/>
  <c r="DS30" i="16"/>
  <c r="DR30" i="16"/>
  <c r="DQ30" i="16"/>
  <c r="DP30" i="16"/>
  <c r="DO30" i="16"/>
  <c r="DN30" i="16"/>
  <c r="DM30" i="16"/>
  <c r="DL30" i="16"/>
  <c r="DK30" i="16"/>
  <c r="DJ30" i="16"/>
  <c r="DI30" i="16"/>
  <c r="DH30" i="16"/>
  <c r="DG30" i="16"/>
  <c r="DF30" i="16"/>
  <c r="DE30" i="16"/>
  <c r="DD30" i="16"/>
  <c r="DC30" i="16"/>
  <c r="DB30" i="16"/>
  <c r="DA30" i="16"/>
  <c r="CZ30" i="16"/>
  <c r="CY30" i="16"/>
  <c r="CX30" i="16"/>
  <c r="CW30" i="16"/>
  <c r="CV30" i="16"/>
  <c r="CU30" i="16"/>
  <c r="CT30" i="16"/>
  <c r="CS30" i="16"/>
  <c r="CR30" i="16"/>
  <c r="CQ30" i="16"/>
  <c r="CP30" i="16"/>
  <c r="CO30" i="16"/>
  <c r="CN30" i="16"/>
  <c r="CM30" i="16"/>
  <c r="CL30" i="16"/>
  <c r="CK30" i="16"/>
  <c r="CJ30" i="16"/>
  <c r="CI30" i="16"/>
  <c r="CH30" i="16"/>
  <c r="CG30" i="16"/>
  <c r="CF30" i="16"/>
  <c r="CE30" i="16"/>
  <c r="CD30" i="16"/>
  <c r="CC30" i="16"/>
  <c r="CB30" i="16"/>
  <c r="CA30" i="16"/>
  <c r="BZ30" i="16"/>
  <c r="BY30" i="16"/>
  <c r="BX30" i="16"/>
  <c r="BW30" i="16"/>
  <c r="BV30" i="16"/>
  <c r="BU30" i="16"/>
  <c r="BT30" i="16"/>
  <c r="BS30" i="16"/>
  <c r="BR30" i="16"/>
  <c r="BQ30" i="16"/>
  <c r="BP30" i="16"/>
  <c r="BO30" i="16"/>
  <c r="BN30" i="16"/>
  <c r="BM30" i="16"/>
  <c r="BL30" i="16"/>
  <c r="BK30" i="16"/>
  <c r="BJ30" i="16"/>
  <c r="BI30" i="16"/>
  <c r="BH30" i="16"/>
  <c r="BG30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HH29" i="16"/>
  <c r="HF29" i="16"/>
  <c r="HH28" i="16"/>
  <c r="HF28" i="16"/>
  <c r="HH27" i="16"/>
  <c r="HF27" i="16"/>
  <c r="C25" i="16"/>
  <c r="C24" i="16"/>
  <c r="HH23" i="16"/>
  <c r="HF23" i="16"/>
  <c r="HE23" i="16"/>
  <c r="HD23" i="16"/>
  <c r="HC23" i="16"/>
  <c r="HB23" i="16"/>
  <c r="HA23" i="16"/>
  <c r="GZ23" i="16"/>
  <c r="GY23" i="16"/>
  <c r="GX23" i="16"/>
  <c r="GW23" i="16"/>
  <c r="GV23" i="16"/>
  <c r="GU23" i="16"/>
  <c r="GT23" i="16"/>
  <c r="GS23" i="16"/>
  <c r="GR23" i="16"/>
  <c r="GQ23" i="16"/>
  <c r="GP23" i="16"/>
  <c r="GO23" i="16"/>
  <c r="GN23" i="16"/>
  <c r="GM23" i="16"/>
  <c r="GL23" i="16"/>
  <c r="GK23" i="16"/>
  <c r="GJ23" i="16"/>
  <c r="GI23" i="16"/>
  <c r="GH23" i="16"/>
  <c r="GG23" i="16"/>
  <c r="GF23" i="16"/>
  <c r="GE23" i="16"/>
  <c r="GD23" i="16"/>
  <c r="GC23" i="16"/>
  <c r="GB23" i="16"/>
  <c r="GA23" i="16"/>
  <c r="FZ23" i="16"/>
  <c r="FY23" i="16"/>
  <c r="FX23" i="16"/>
  <c r="FW23" i="16"/>
  <c r="FV23" i="16"/>
  <c r="FU23" i="16"/>
  <c r="FT23" i="16"/>
  <c r="FS23" i="16"/>
  <c r="FR23" i="16"/>
  <c r="FQ23" i="16"/>
  <c r="FP23" i="16"/>
  <c r="FO23" i="16"/>
  <c r="FN23" i="16"/>
  <c r="FM23" i="16"/>
  <c r="FL23" i="16"/>
  <c r="FK23" i="16"/>
  <c r="FJ23" i="16"/>
  <c r="FI23" i="16"/>
  <c r="FH23" i="16"/>
  <c r="FG23" i="16"/>
  <c r="FF23" i="16"/>
  <c r="FE23" i="16"/>
  <c r="FD23" i="16"/>
  <c r="FC23" i="16"/>
  <c r="FB23" i="16"/>
  <c r="FA23" i="16"/>
  <c r="EZ23" i="16"/>
  <c r="EY23" i="16"/>
  <c r="EX23" i="16"/>
  <c r="EW23" i="16"/>
  <c r="EV23" i="16"/>
  <c r="EU23" i="16"/>
  <c r="ET23" i="16"/>
  <c r="ES23" i="16"/>
  <c r="ER23" i="16"/>
  <c r="EQ23" i="16"/>
  <c r="EP23" i="16"/>
  <c r="EO23" i="16"/>
  <c r="EN23" i="16"/>
  <c r="EM23" i="16"/>
  <c r="EL23" i="16"/>
  <c r="EK23" i="16"/>
  <c r="EJ23" i="16"/>
  <c r="EI23" i="16"/>
  <c r="EH23" i="16"/>
  <c r="EG23" i="16"/>
  <c r="EF23" i="16"/>
  <c r="EE23" i="16"/>
  <c r="ED23" i="16"/>
  <c r="EC23" i="16"/>
  <c r="EB23" i="16"/>
  <c r="EA23" i="16"/>
  <c r="DZ23" i="16"/>
  <c r="DY23" i="16"/>
  <c r="DX23" i="16"/>
  <c r="DW23" i="16"/>
  <c r="DV23" i="16"/>
  <c r="DU23" i="16"/>
  <c r="DT23" i="16"/>
  <c r="DS23" i="16"/>
  <c r="DR23" i="16"/>
  <c r="DQ23" i="16"/>
  <c r="DP23" i="16"/>
  <c r="DO23" i="16"/>
  <c r="DN23" i="16"/>
  <c r="DM23" i="16"/>
  <c r="DL23" i="16"/>
  <c r="DK23" i="16"/>
  <c r="DJ23" i="16"/>
  <c r="DI23" i="16"/>
  <c r="DH23" i="16"/>
  <c r="DG23" i="16"/>
  <c r="DF23" i="16"/>
  <c r="DE23" i="16"/>
  <c r="DD23" i="16"/>
  <c r="DC23" i="16"/>
  <c r="DB23" i="16"/>
  <c r="DA23" i="16"/>
  <c r="CZ23" i="16"/>
  <c r="CY23" i="16"/>
  <c r="CX23" i="16"/>
  <c r="CW23" i="16"/>
  <c r="CV23" i="16"/>
  <c r="CU23" i="16"/>
  <c r="CT23" i="16"/>
  <c r="CS23" i="16"/>
  <c r="CR23" i="16"/>
  <c r="CQ23" i="16"/>
  <c r="CP23" i="16"/>
  <c r="CO23" i="16"/>
  <c r="CN23" i="16"/>
  <c r="CM23" i="16"/>
  <c r="CL23" i="16"/>
  <c r="CK23" i="16"/>
  <c r="CJ23" i="16"/>
  <c r="CI23" i="16"/>
  <c r="CH23" i="16"/>
  <c r="CG23" i="16"/>
  <c r="CF23" i="16"/>
  <c r="CE23" i="16"/>
  <c r="CD23" i="16"/>
  <c r="CC23" i="16"/>
  <c r="CB23" i="16"/>
  <c r="CA23" i="16"/>
  <c r="BZ23" i="16"/>
  <c r="BY23" i="16"/>
  <c r="BX23" i="16"/>
  <c r="BW23" i="16"/>
  <c r="BV23" i="16"/>
  <c r="BU23" i="16"/>
  <c r="BT23" i="16"/>
  <c r="BS23" i="16"/>
  <c r="BR23" i="16"/>
  <c r="BQ23" i="16"/>
  <c r="BP23" i="16"/>
  <c r="BO23" i="16"/>
  <c r="BN23" i="16"/>
  <c r="BM23" i="16"/>
  <c r="BL23" i="16"/>
  <c r="BK23" i="16"/>
  <c r="BJ23" i="16"/>
  <c r="BI23" i="16"/>
  <c r="BH23" i="16"/>
  <c r="BG23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HH22" i="16"/>
  <c r="HF22" i="16"/>
  <c r="HH21" i="16"/>
  <c r="HF21" i="16"/>
  <c r="HH20" i="16"/>
  <c r="HF20" i="16"/>
  <c r="C18" i="16"/>
  <c r="C17" i="16"/>
  <c r="HH16" i="16"/>
  <c r="HF16" i="16"/>
  <c r="HE16" i="16"/>
  <c r="HD16" i="16"/>
  <c r="HC16" i="16"/>
  <c r="HB16" i="16"/>
  <c r="HA16" i="16"/>
  <c r="GZ16" i="16"/>
  <c r="GY16" i="16"/>
  <c r="GX16" i="16"/>
  <c r="GW16" i="16"/>
  <c r="GV16" i="16"/>
  <c r="GU16" i="16"/>
  <c r="GT16" i="16"/>
  <c r="GS16" i="16"/>
  <c r="GR16" i="16"/>
  <c r="GQ16" i="16"/>
  <c r="GP16" i="16"/>
  <c r="GO16" i="16"/>
  <c r="GN16" i="16"/>
  <c r="GM16" i="16"/>
  <c r="GL16" i="16"/>
  <c r="GK16" i="16"/>
  <c r="GJ16" i="16"/>
  <c r="GI16" i="16"/>
  <c r="GH16" i="16"/>
  <c r="GG16" i="16"/>
  <c r="GF16" i="16"/>
  <c r="GE16" i="16"/>
  <c r="GD16" i="16"/>
  <c r="GC16" i="16"/>
  <c r="GB16" i="16"/>
  <c r="GA16" i="16"/>
  <c r="FZ16" i="16"/>
  <c r="FY16" i="16"/>
  <c r="FX16" i="16"/>
  <c r="FW16" i="16"/>
  <c r="FV16" i="16"/>
  <c r="FU16" i="16"/>
  <c r="FT16" i="16"/>
  <c r="FS16" i="16"/>
  <c r="FR16" i="16"/>
  <c r="FQ16" i="16"/>
  <c r="FP16" i="16"/>
  <c r="FO16" i="16"/>
  <c r="FN16" i="16"/>
  <c r="FM16" i="16"/>
  <c r="FL16" i="16"/>
  <c r="FK16" i="16"/>
  <c r="FJ16" i="16"/>
  <c r="FI16" i="16"/>
  <c r="FH16" i="16"/>
  <c r="FG16" i="16"/>
  <c r="FF16" i="16"/>
  <c r="FE16" i="16"/>
  <c r="FD16" i="16"/>
  <c r="FC16" i="16"/>
  <c r="FB16" i="16"/>
  <c r="FA16" i="16"/>
  <c r="EZ16" i="16"/>
  <c r="EY16" i="16"/>
  <c r="EX16" i="16"/>
  <c r="EW16" i="16"/>
  <c r="EV16" i="16"/>
  <c r="EU16" i="16"/>
  <c r="ET16" i="16"/>
  <c r="ES16" i="16"/>
  <c r="ER16" i="16"/>
  <c r="EQ16" i="16"/>
  <c r="EP16" i="16"/>
  <c r="EO16" i="16"/>
  <c r="EN16" i="16"/>
  <c r="EM16" i="16"/>
  <c r="EL16" i="16"/>
  <c r="EK16" i="16"/>
  <c r="EJ16" i="16"/>
  <c r="EI16" i="16"/>
  <c r="EH16" i="16"/>
  <c r="EG16" i="16"/>
  <c r="EF16" i="16"/>
  <c r="EE16" i="16"/>
  <c r="ED16" i="16"/>
  <c r="EC16" i="16"/>
  <c r="EB16" i="16"/>
  <c r="EA16" i="16"/>
  <c r="DZ16" i="16"/>
  <c r="DY16" i="16"/>
  <c r="DX16" i="16"/>
  <c r="DW16" i="16"/>
  <c r="DV16" i="16"/>
  <c r="DU16" i="16"/>
  <c r="DT16" i="16"/>
  <c r="DS16" i="16"/>
  <c r="DR16" i="16"/>
  <c r="DQ16" i="16"/>
  <c r="DP16" i="16"/>
  <c r="DO16" i="16"/>
  <c r="DN16" i="16"/>
  <c r="DM16" i="16"/>
  <c r="DL16" i="16"/>
  <c r="DK16" i="16"/>
  <c r="DJ16" i="16"/>
  <c r="DI16" i="16"/>
  <c r="DH16" i="16"/>
  <c r="DG16" i="16"/>
  <c r="DF16" i="16"/>
  <c r="DE16" i="16"/>
  <c r="DD16" i="16"/>
  <c r="DC16" i="16"/>
  <c r="DB16" i="16"/>
  <c r="DA16" i="16"/>
  <c r="CZ16" i="16"/>
  <c r="CY16" i="16"/>
  <c r="CX16" i="16"/>
  <c r="CW16" i="16"/>
  <c r="CV16" i="16"/>
  <c r="CU16" i="16"/>
  <c r="CT16" i="16"/>
  <c r="CS16" i="16"/>
  <c r="CR16" i="16"/>
  <c r="CQ16" i="16"/>
  <c r="CP16" i="16"/>
  <c r="CO16" i="16"/>
  <c r="CN16" i="16"/>
  <c r="CM16" i="16"/>
  <c r="CL16" i="16"/>
  <c r="CK16" i="16"/>
  <c r="CJ16" i="16"/>
  <c r="CI16" i="16"/>
  <c r="CH16" i="16"/>
  <c r="CG16" i="16"/>
  <c r="CF16" i="16"/>
  <c r="CE16" i="16"/>
  <c r="CD16" i="16"/>
  <c r="CC16" i="16"/>
  <c r="CB16" i="16"/>
  <c r="CA16" i="16"/>
  <c r="BZ16" i="16"/>
  <c r="BY16" i="16"/>
  <c r="BX16" i="16"/>
  <c r="BW16" i="16"/>
  <c r="BV16" i="16"/>
  <c r="BU16" i="16"/>
  <c r="BT16" i="16"/>
  <c r="BS16" i="16"/>
  <c r="BR16" i="16"/>
  <c r="BQ16" i="16"/>
  <c r="BP16" i="16"/>
  <c r="BO16" i="16"/>
  <c r="BN16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HH15" i="16"/>
  <c r="HF15" i="16"/>
  <c r="HH14" i="16"/>
  <c r="HF14" i="16"/>
  <c r="HH13" i="16"/>
  <c r="HF13" i="16"/>
  <c r="C11" i="16"/>
  <c r="C10" i="16"/>
  <c r="HH9" i="16"/>
  <c r="HF9" i="16"/>
  <c r="HE9" i="16"/>
  <c r="HD9" i="16"/>
  <c r="HC9" i="16"/>
  <c r="HB9" i="16"/>
  <c r="HA9" i="16"/>
  <c r="GZ9" i="16"/>
  <c r="GY9" i="16"/>
  <c r="GX9" i="16"/>
  <c r="GW9" i="16"/>
  <c r="GV9" i="16"/>
  <c r="GU9" i="16"/>
  <c r="GT9" i="16"/>
  <c r="GS9" i="16"/>
  <c r="GR9" i="16"/>
  <c r="GQ9" i="16"/>
  <c r="GP9" i="16"/>
  <c r="GO9" i="16"/>
  <c r="GN9" i="16"/>
  <c r="GM9" i="16"/>
  <c r="GL9" i="16"/>
  <c r="GK9" i="16"/>
  <c r="GJ9" i="16"/>
  <c r="GI9" i="16"/>
  <c r="GH9" i="16"/>
  <c r="GG9" i="16"/>
  <c r="GF9" i="16"/>
  <c r="GE9" i="16"/>
  <c r="GD9" i="16"/>
  <c r="GC9" i="16"/>
  <c r="GB9" i="16"/>
  <c r="GA9" i="16"/>
  <c r="FZ9" i="16"/>
  <c r="FY9" i="16"/>
  <c r="FX9" i="16"/>
  <c r="FW9" i="16"/>
  <c r="FV9" i="16"/>
  <c r="FU9" i="16"/>
  <c r="FT9" i="16"/>
  <c r="FS9" i="16"/>
  <c r="FR9" i="16"/>
  <c r="FQ9" i="16"/>
  <c r="FP9" i="16"/>
  <c r="FO9" i="16"/>
  <c r="FN9" i="16"/>
  <c r="FM9" i="16"/>
  <c r="FL9" i="16"/>
  <c r="FK9" i="16"/>
  <c r="FJ9" i="16"/>
  <c r="FI9" i="16"/>
  <c r="FH9" i="16"/>
  <c r="FG9" i="16"/>
  <c r="FF9" i="16"/>
  <c r="FE9" i="16"/>
  <c r="FD9" i="16"/>
  <c r="FC9" i="16"/>
  <c r="FB9" i="16"/>
  <c r="FA9" i="16"/>
  <c r="EZ9" i="16"/>
  <c r="EY9" i="16"/>
  <c r="EX9" i="16"/>
  <c r="EW9" i="16"/>
  <c r="EV9" i="16"/>
  <c r="EU9" i="16"/>
  <c r="ET9" i="16"/>
  <c r="ES9" i="16"/>
  <c r="ER9" i="16"/>
  <c r="EQ9" i="16"/>
  <c r="EP9" i="16"/>
  <c r="EO9" i="16"/>
  <c r="EN9" i="16"/>
  <c r="EM9" i="16"/>
  <c r="EL9" i="16"/>
  <c r="EK9" i="16"/>
  <c r="EJ9" i="16"/>
  <c r="EI9" i="16"/>
  <c r="EH9" i="16"/>
  <c r="EG9" i="16"/>
  <c r="EF9" i="16"/>
  <c r="EE9" i="16"/>
  <c r="ED9" i="16"/>
  <c r="EC9" i="16"/>
  <c r="EB9" i="16"/>
  <c r="EA9" i="16"/>
  <c r="DZ9" i="16"/>
  <c r="DY9" i="16"/>
  <c r="DX9" i="16"/>
  <c r="DW9" i="16"/>
  <c r="DV9" i="16"/>
  <c r="DU9" i="16"/>
  <c r="DT9" i="16"/>
  <c r="DS9" i="16"/>
  <c r="DR9" i="16"/>
  <c r="DQ9" i="16"/>
  <c r="DP9" i="16"/>
  <c r="DO9" i="16"/>
  <c r="DN9" i="16"/>
  <c r="DM9" i="16"/>
  <c r="DL9" i="16"/>
  <c r="DK9" i="16"/>
  <c r="DJ9" i="16"/>
  <c r="DI9" i="16"/>
  <c r="DH9" i="16"/>
  <c r="DG9" i="16"/>
  <c r="DF9" i="16"/>
  <c r="DE9" i="16"/>
  <c r="DD9" i="16"/>
  <c r="DC9" i="16"/>
  <c r="DB9" i="16"/>
  <c r="DA9" i="16"/>
  <c r="CZ9" i="16"/>
  <c r="CY9" i="16"/>
  <c r="CX9" i="16"/>
  <c r="CW9" i="16"/>
  <c r="CV9" i="16"/>
  <c r="CU9" i="16"/>
  <c r="CT9" i="16"/>
  <c r="CS9" i="16"/>
  <c r="CR9" i="16"/>
  <c r="CQ9" i="16"/>
  <c r="CP9" i="16"/>
  <c r="CO9" i="16"/>
  <c r="CN9" i="16"/>
  <c r="CM9" i="16"/>
  <c r="CL9" i="16"/>
  <c r="CK9" i="16"/>
  <c r="CJ9" i="16"/>
  <c r="CI9" i="16"/>
  <c r="CH9" i="16"/>
  <c r="CG9" i="16"/>
  <c r="CF9" i="16"/>
  <c r="CE9" i="16"/>
  <c r="CD9" i="16"/>
  <c r="CC9" i="16"/>
  <c r="CB9" i="16"/>
  <c r="CA9" i="16"/>
  <c r="BZ9" i="16"/>
  <c r="BY9" i="16"/>
  <c r="BX9" i="16"/>
  <c r="BW9" i="16"/>
  <c r="BV9" i="16"/>
  <c r="BU9" i="16"/>
  <c r="BT9" i="16"/>
  <c r="BS9" i="16"/>
  <c r="BR9" i="16"/>
  <c r="BQ9" i="16"/>
  <c r="BP9" i="16"/>
  <c r="BO9" i="16"/>
  <c r="BN9" i="16"/>
  <c r="BM9" i="16"/>
  <c r="BL9" i="16"/>
  <c r="BK9" i="16"/>
  <c r="BJ9" i="16"/>
  <c r="BI9" i="16"/>
  <c r="BH9" i="16"/>
  <c r="BG9" i="16"/>
  <c r="BF9" i="16"/>
  <c r="BE9" i="16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AH9" i="16"/>
  <c r="AG9" i="16"/>
  <c r="AF9" i="16"/>
  <c r="AE9" i="16"/>
  <c r="AD9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HH8" i="16"/>
  <c r="HF8" i="16"/>
  <c r="HH7" i="16"/>
  <c r="HF7" i="16"/>
  <c r="HH6" i="16"/>
  <c r="HF6" i="16"/>
  <c r="HE4" i="16"/>
  <c r="HD4" i="16"/>
  <c r="HC4" i="16"/>
  <c r="HB4" i="16"/>
  <c r="HA4" i="16"/>
  <c r="GZ4" i="16"/>
  <c r="GY4" i="16"/>
  <c r="GX4" i="16"/>
  <c r="GW4" i="16"/>
  <c r="GV4" i="16"/>
  <c r="GU4" i="16"/>
  <c r="GT4" i="16"/>
  <c r="GS4" i="16"/>
  <c r="GR4" i="16"/>
  <c r="GQ4" i="16"/>
  <c r="GP4" i="16"/>
  <c r="GO4" i="16"/>
  <c r="GN4" i="16"/>
  <c r="GM4" i="16"/>
  <c r="GL4" i="16"/>
  <c r="GK4" i="16"/>
  <c r="GJ4" i="16"/>
  <c r="GI4" i="16"/>
  <c r="GH4" i="16"/>
  <c r="GG4" i="16"/>
  <c r="GF4" i="16"/>
  <c r="GE4" i="16"/>
  <c r="GD4" i="16"/>
  <c r="GC4" i="16"/>
  <c r="GB4" i="16"/>
  <c r="GA4" i="16"/>
  <c r="FZ4" i="16"/>
  <c r="FY4" i="16"/>
  <c r="FX4" i="16"/>
  <c r="FW4" i="16"/>
  <c r="FV4" i="16"/>
  <c r="FU4" i="16"/>
  <c r="FT4" i="16"/>
  <c r="FS4" i="16"/>
  <c r="FR4" i="16"/>
  <c r="FQ4" i="16"/>
  <c r="FP4" i="16"/>
  <c r="FO4" i="16"/>
  <c r="FN4" i="16"/>
  <c r="FM4" i="16"/>
  <c r="FL4" i="16"/>
  <c r="FK4" i="16"/>
  <c r="FJ4" i="16"/>
  <c r="FI4" i="16"/>
  <c r="FH4" i="16"/>
  <c r="FG4" i="16"/>
  <c r="FF4" i="16"/>
  <c r="FE4" i="16"/>
  <c r="FD4" i="16"/>
  <c r="FC4" i="16"/>
  <c r="FB4" i="16"/>
  <c r="FA4" i="16"/>
  <c r="EZ4" i="16"/>
  <c r="EY4" i="16"/>
  <c r="EX4" i="16"/>
  <c r="EW4" i="16"/>
  <c r="EV4" i="16"/>
  <c r="EU4" i="16"/>
  <c r="ET4" i="16"/>
  <c r="ES4" i="16"/>
  <c r="ER4" i="16"/>
  <c r="EQ4" i="16"/>
  <c r="EP4" i="16"/>
  <c r="EO4" i="16"/>
  <c r="EN4" i="16"/>
  <c r="EM4" i="16"/>
  <c r="EL4" i="16"/>
  <c r="EK4" i="16"/>
  <c r="EJ4" i="16"/>
  <c r="EI4" i="16"/>
  <c r="EH4" i="16"/>
  <c r="EG4" i="16"/>
  <c r="EF4" i="16"/>
  <c r="EE4" i="16"/>
  <c r="ED4" i="16"/>
  <c r="EC4" i="16"/>
  <c r="EB4" i="16"/>
  <c r="EA4" i="16"/>
  <c r="DZ4" i="16"/>
  <c r="DY4" i="16"/>
  <c r="DX4" i="16"/>
  <c r="DW4" i="16"/>
  <c r="DV4" i="16"/>
  <c r="DU4" i="16"/>
  <c r="DT4" i="16"/>
  <c r="DS4" i="16"/>
  <c r="DR4" i="16"/>
  <c r="DQ4" i="16"/>
  <c r="DP4" i="16"/>
  <c r="DO4" i="16"/>
  <c r="DN4" i="16"/>
  <c r="DM4" i="16"/>
  <c r="DL4" i="16"/>
  <c r="DK4" i="16"/>
  <c r="DJ4" i="16"/>
  <c r="DI4" i="16"/>
  <c r="DH4" i="16"/>
  <c r="DG4" i="16"/>
  <c r="DF4" i="16"/>
  <c r="DE4" i="16"/>
  <c r="DD4" i="16"/>
  <c r="DC4" i="16"/>
  <c r="DB4" i="16"/>
  <c r="DA4" i="16"/>
  <c r="CZ4" i="16"/>
  <c r="CY4" i="16"/>
  <c r="CX4" i="16"/>
  <c r="CW4" i="16"/>
  <c r="CV4" i="16"/>
  <c r="CU4" i="16"/>
  <c r="CT4" i="16"/>
  <c r="CS4" i="16"/>
  <c r="CR4" i="16"/>
  <c r="CQ4" i="16"/>
  <c r="CP4" i="16"/>
  <c r="CO4" i="16"/>
  <c r="CN4" i="16"/>
  <c r="CM4" i="16"/>
  <c r="CL4" i="16"/>
  <c r="CK4" i="16"/>
  <c r="CJ4" i="16"/>
  <c r="CI4" i="16"/>
  <c r="CH4" i="16"/>
  <c r="CG4" i="16"/>
  <c r="CF4" i="16"/>
  <c r="CE4" i="16"/>
  <c r="CD4" i="16"/>
  <c r="CC4" i="16"/>
  <c r="CB4" i="16"/>
  <c r="CA4" i="16"/>
  <c r="BZ4" i="16"/>
  <c r="BY4" i="16"/>
  <c r="BX4" i="16"/>
  <c r="BW4" i="16"/>
  <c r="BV4" i="16"/>
  <c r="BU4" i="16"/>
  <c r="BT4" i="16"/>
  <c r="BS4" i="16"/>
  <c r="BR4" i="16"/>
  <c r="BQ4" i="16"/>
  <c r="BP4" i="16"/>
  <c r="BO4" i="16"/>
  <c r="BN4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AH4" i="16"/>
  <c r="AG4" i="16"/>
  <c r="AF4" i="16"/>
  <c r="AE4" i="16"/>
  <c r="AD4" i="16"/>
  <c r="AC4" i="16"/>
  <c r="AB4" i="16"/>
  <c r="AA4" i="16"/>
  <c r="Z4" i="16"/>
  <c r="Y4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C200" i="15"/>
  <c r="C199" i="15"/>
  <c r="GX198" i="15"/>
  <c r="GV198" i="15"/>
  <c r="GU198" i="15"/>
  <c r="GT198" i="15"/>
  <c r="GS198" i="15"/>
  <c r="GR198" i="15"/>
  <c r="GQ198" i="15"/>
  <c r="GP198" i="15"/>
  <c r="GO198" i="15"/>
  <c r="GN198" i="15"/>
  <c r="GM198" i="15"/>
  <c r="GL198" i="15"/>
  <c r="GK198" i="15"/>
  <c r="GJ198" i="15"/>
  <c r="GI198" i="15"/>
  <c r="GH198" i="15"/>
  <c r="GG198" i="15"/>
  <c r="GF198" i="15"/>
  <c r="GE198" i="15"/>
  <c r="GD198" i="15"/>
  <c r="GC198" i="15"/>
  <c r="GB198" i="15"/>
  <c r="GA198" i="15"/>
  <c r="FZ198" i="15"/>
  <c r="FY198" i="15"/>
  <c r="FX198" i="15"/>
  <c r="FW198" i="15"/>
  <c r="FV198" i="15"/>
  <c r="FU198" i="15"/>
  <c r="FT198" i="15"/>
  <c r="FS198" i="15"/>
  <c r="FR198" i="15"/>
  <c r="FQ198" i="15"/>
  <c r="FP198" i="15"/>
  <c r="FO198" i="15"/>
  <c r="FN198" i="15"/>
  <c r="FM198" i="15"/>
  <c r="FL198" i="15"/>
  <c r="FK198" i="15"/>
  <c r="FJ198" i="15"/>
  <c r="FI198" i="15"/>
  <c r="FH198" i="15"/>
  <c r="FG198" i="15"/>
  <c r="FF198" i="15"/>
  <c r="FE198" i="15"/>
  <c r="FD198" i="15"/>
  <c r="FC198" i="15"/>
  <c r="FB198" i="15"/>
  <c r="FA198" i="15"/>
  <c r="EZ198" i="15"/>
  <c r="EY198" i="15"/>
  <c r="EX198" i="15"/>
  <c r="EW198" i="15"/>
  <c r="EV198" i="15"/>
  <c r="EU198" i="15"/>
  <c r="ET198" i="15"/>
  <c r="ES198" i="15"/>
  <c r="ER198" i="15"/>
  <c r="EQ198" i="15"/>
  <c r="EP198" i="15"/>
  <c r="EO198" i="15"/>
  <c r="EN198" i="15"/>
  <c r="EM198" i="15"/>
  <c r="EL198" i="15"/>
  <c r="EK198" i="15"/>
  <c r="EJ198" i="15"/>
  <c r="EI198" i="15"/>
  <c r="EH198" i="15"/>
  <c r="EG198" i="15"/>
  <c r="EF198" i="15"/>
  <c r="EE198" i="15"/>
  <c r="ED198" i="15"/>
  <c r="EC198" i="15"/>
  <c r="EB198" i="15"/>
  <c r="EA198" i="15"/>
  <c r="DZ198" i="15"/>
  <c r="DY198" i="15"/>
  <c r="DX198" i="15"/>
  <c r="DW198" i="15"/>
  <c r="DV198" i="15"/>
  <c r="DU198" i="15"/>
  <c r="DT198" i="15"/>
  <c r="DS198" i="15"/>
  <c r="DR198" i="15"/>
  <c r="DQ198" i="15"/>
  <c r="DP198" i="15"/>
  <c r="DO198" i="15"/>
  <c r="DN198" i="15"/>
  <c r="DM198" i="15"/>
  <c r="DL198" i="15"/>
  <c r="DK198" i="15"/>
  <c r="DJ198" i="15"/>
  <c r="DI198" i="15"/>
  <c r="DH198" i="15"/>
  <c r="DG198" i="15"/>
  <c r="DF198" i="15"/>
  <c r="DE198" i="15"/>
  <c r="DD198" i="15"/>
  <c r="DC198" i="15"/>
  <c r="DB198" i="15"/>
  <c r="DA198" i="15"/>
  <c r="CZ198" i="15"/>
  <c r="CY198" i="15"/>
  <c r="CX198" i="15"/>
  <c r="CW198" i="15"/>
  <c r="CV198" i="15"/>
  <c r="CU198" i="15"/>
  <c r="CT198" i="15"/>
  <c r="CS198" i="15"/>
  <c r="CR198" i="15"/>
  <c r="CQ198" i="15"/>
  <c r="CP198" i="15"/>
  <c r="CO198" i="15"/>
  <c r="CN198" i="15"/>
  <c r="CM198" i="15"/>
  <c r="CL198" i="15"/>
  <c r="CK198" i="15"/>
  <c r="CJ198" i="15"/>
  <c r="CI198" i="15"/>
  <c r="CH198" i="15"/>
  <c r="CG198" i="15"/>
  <c r="CF198" i="15"/>
  <c r="CE198" i="15"/>
  <c r="CD198" i="15"/>
  <c r="CC198" i="15"/>
  <c r="CB198" i="15"/>
  <c r="CA198" i="15"/>
  <c r="BZ198" i="15"/>
  <c r="BY198" i="15"/>
  <c r="BX198" i="15"/>
  <c r="BW198" i="15"/>
  <c r="BV198" i="15"/>
  <c r="BU198" i="15"/>
  <c r="BT198" i="15"/>
  <c r="BS198" i="15"/>
  <c r="BR198" i="15"/>
  <c r="BQ198" i="15"/>
  <c r="BP198" i="15"/>
  <c r="BO198" i="15"/>
  <c r="BN198" i="15"/>
  <c r="BM198" i="15"/>
  <c r="BL198" i="15"/>
  <c r="BK198" i="15"/>
  <c r="BJ198" i="15"/>
  <c r="BI198" i="15"/>
  <c r="BH198" i="15"/>
  <c r="BG198" i="15"/>
  <c r="BF198" i="15"/>
  <c r="BE198" i="15"/>
  <c r="BD198" i="15"/>
  <c r="BC198" i="15"/>
  <c r="BB198" i="15"/>
  <c r="BA198" i="15"/>
  <c r="AZ198" i="15"/>
  <c r="AY198" i="15"/>
  <c r="AX198" i="15"/>
  <c r="AW198" i="15"/>
  <c r="AV198" i="15"/>
  <c r="AU198" i="15"/>
  <c r="AT198" i="15"/>
  <c r="AS198" i="15"/>
  <c r="AR198" i="15"/>
  <c r="AQ198" i="15"/>
  <c r="AP198" i="15"/>
  <c r="AO198" i="15"/>
  <c r="AN198" i="15"/>
  <c r="AM198" i="15"/>
  <c r="AL198" i="15"/>
  <c r="AK198" i="15"/>
  <c r="AJ198" i="15"/>
  <c r="AI198" i="15"/>
  <c r="AH198" i="15"/>
  <c r="AG198" i="15"/>
  <c r="AF198" i="15"/>
  <c r="AE198" i="15"/>
  <c r="AD198" i="15"/>
  <c r="AC198" i="15"/>
  <c r="AB198" i="15"/>
  <c r="AA198" i="15"/>
  <c r="Z198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GX197" i="15"/>
  <c r="GV197" i="15"/>
  <c r="GU197" i="15"/>
  <c r="GT197" i="15"/>
  <c r="GS197" i="15"/>
  <c r="GR197" i="15"/>
  <c r="GQ197" i="15"/>
  <c r="GP197" i="15"/>
  <c r="GO197" i="15"/>
  <c r="GN197" i="15"/>
  <c r="GM197" i="15"/>
  <c r="GL197" i="15"/>
  <c r="GK197" i="15"/>
  <c r="GJ197" i="15"/>
  <c r="GI197" i="15"/>
  <c r="GH197" i="15"/>
  <c r="GG197" i="15"/>
  <c r="GF197" i="15"/>
  <c r="GE197" i="15"/>
  <c r="GD197" i="15"/>
  <c r="GC197" i="15"/>
  <c r="GB197" i="15"/>
  <c r="GA197" i="15"/>
  <c r="FZ197" i="15"/>
  <c r="FY197" i="15"/>
  <c r="FX197" i="15"/>
  <c r="FW197" i="15"/>
  <c r="FV197" i="15"/>
  <c r="FU197" i="15"/>
  <c r="FT197" i="15"/>
  <c r="FS197" i="15"/>
  <c r="FR197" i="15"/>
  <c r="FQ197" i="15"/>
  <c r="FP197" i="15"/>
  <c r="FO197" i="15"/>
  <c r="FN197" i="15"/>
  <c r="FM197" i="15"/>
  <c r="FL197" i="15"/>
  <c r="FK197" i="15"/>
  <c r="FJ197" i="15"/>
  <c r="FI197" i="15"/>
  <c r="FH197" i="15"/>
  <c r="FG197" i="15"/>
  <c r="FF197" i="15"/>
  <c r="FE197" i="15"/>
  <c r="FD197" i="15"/>
  <c r="FC197" i="15"/>
  <c r="FB197" i="15"/>
  <c r="FA197" i="15"/>
  <c r="EZ197" i="15"/>
  <c r="EY197" i="15"/>
  <c r="EX197" i="15"/>
  <c r="EW197" i="15"/>
  <c r="EV197" i="15"/>
  <c r="EU197" i="15"/>
  <c r="ET197" i="15"/>
  <c r="ES197" i="15"/>
  <c r="ER197" i="15"/>
  <c r="EQ197" i="15"/>
  <c r="EP197" i="15"/>
  <c r="EO197" i="15"/>
  <c r="EN197" i="15"/>
  <c r="EM197" i="15"/>
  <c r="EL197" i="15"/>
  <c r="EK197" i="15"/>
  <c r="EJ197" i="15"/>
  <c r="EI197" i="15"/>
  <c r="EH197" i="15"/>
  <c r="EG197" i="15"/>
  <c r="EF197" i="15"/>
  <c r="EE197" i="15"/>
  <c r="ED197" i="15"/>
  <c r="EC197" i="15"/>
  <c r="EB197" i="15"/>
  <c r="EA197" i="15"/>
  <c r="DZ197" i="15"/>
  <c r="DY197" i="15"/>
  <c r="DX197" i="15"/>
  <c r="DW197" i="15"/>
  <c r="DV197" i="15"/>
  <c r="DU197" i="15"/>
  <c r="DT197" i="15"/>
  <c r="DS197" i="15"/>
  <c r="DR197" i="15"/>
  <c r="DQ197" i="15"/>
  <c r="DP197" i="15"/>
  <c r="DO197" i="15"/>
  <c r="DN197" i="15"/>
  <c r="DM197" i="15"/>
  <c r="DL197" i="15"/>
  <c r="DK197" i="15"/>
  <c r="DJ197" i="15"/>
  <c r="DI197" i="15"/>
  <c r="DH197" i="15"/>
  <c r="DG197" i="15"/>
  <c r="DF197" i="15"/>
  <c r="DE197" i="15"/>
  <c r="DD197" i="15"/>
  <c r="DC197" i="15"/>
  <c r="DB197" i="15"/>
  <c r="DA197" i="15"/>
  <c r="CZ197" i="15"/>
  <c r="CY197" i="15"/>
  <c r="CX197" i="15"/>
  <c r="CW197" i="15"/>
  <c r="CV197" i="15"/>
  <c r="CU197" i="15"/>
  <c r="CT197" i="15"/>
  <c r="CS197" i="15"/>
  <c r="CR197" i="15"/>
  <c r="CQ197" i="15"/>
  <c r="CP197" i="15"/>
  <c r="CO197" i="15"/>
  <c r="CN197" i="15"/>
  <c r="CM197" i="15"/>
  <c r="CL197" i="15"/>
  <c r="CK197" i="15"/>
  <c r="CJ197" i="15"/>
  <c r="CI197" i="15"/>
  <c r="CH197" i="15"/>
  <c r="CG197" i="15"/>
  <c r="CF197" i="15"/>
  <c r="CE197" i="15"/>
  <c r="CD197" i="15"/>
  <c r="CC197" i="15"/>
  <c r="CB197" i="15"/>
  <c r="CA197" i="15"/>
  <c r="BZ197" i="15"/>
  <c r="BY197" i="15"/>
  <c r="BX197" i="15"/>
  <c r="BW197" i="15"/>
  <c r="BV197" i="15"/>
  <c r="BU197" i="15"/>
  <c r="BT197" i="15"/>
  <c r="BS197" i="15"/>
  <c r="BR197" i="15"/>
  <c r="BQ197" i="15"/>
  <c r="BP197" i="15"/>
  <c r="BO197" i="15"/>
  <c r="BN197" i="15"/>
  <c r="BM197" i="15"/>
  <c r="BL197" i="15"/>
  <c r="BK197" i="15"/>
  <c r="BJ197" i="15"/>
  <c r="BI197" i="15"/>
  <c r="BH197" i="15"/>
  <c r="BG197" i="15"/>
  <c r="BF197" i="15"/>
  <c r="BE197" i="15"/>
  <c r="BD197" i="15"/>
  <c r="BC197" i="15"/>
  <c r="BB197" i="15"/>
  <c r="BA197" i="15"/>
  <c r="AZ197" i="15"/>
  <c r="AY197" i="15"/>
  <c r="AX197" i="15"/>
  <c r="AW197" i="15"/>
  <c r="AV197" i="15"/>
  <c r="AU197" i="15"/>
  <c r="AT197" i="15"/>
  <c r="AS197" i="15"/>
  <c r="AR197" i="15"/>
  <c r="AQ197" i="15"/>
  <c r="AP197" i="15"/>
  <c r="AO197" i="15"/>
  <c r="AN197" i="15"/>
  <c r="AM197" i="15"/>
  <c r="AL197" i="15"/>
  <c r="AK197" i="15"/>
  <c r="AJ197" i="15"/>
  <c r="AI197" i="15"/>
  <c r="AH197" i="15"/>
  <c r="AG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GX196" i="15"/>
  <c r="GV196" i="15"/>
  <c r="GU196" i="15"/>
  <c r="GT196" i="15"/>
  <c r="GS196" i="15"/>
  <c r="GR196" i="15"/>
  <c r="GQ196" i="15"/>
  <c r="GP196" i="15"/>
  <c r="GO196" i="15"/>
  <c r="GN196" i="15"/>
  <c r="GM196" i="15"/>
  <c r="GL196" i="15"/>
  <c r="GK196" i="15"/>
  <c r="GJ196" i="15"/>
  <c r="GI196" i="15"/>
  <c r="GH196" i="15"/>
  <c r="GG196" i="15"/>
  <c r="GF196" i="15"/>
  <c r="GE196" i="15"/>
  <c r="GD196" i="15"/>
  <c r="GC196" i="15"/>
  <c r="GB196" i="15"/>
  <c r="GA196" i="15"/>
  <c r="FZ196" i="15"/>
  <c r="FY196" i="15"/>
  <c r="FX196" i="15"/>
  <c r="FW196" i="15"/>
  <c r="FV196" i="15"/>
  <c r="FU196" i="15"/>
  <c r="FT196" i="15"/>
  <c r="FS196" i="15"/>
  <c r="FR196" i="15"/>
  <c r="FQ196" i="15"/>
  <c r="FP196" i="15"/>
  <c r="FO196" i="15"/>
  <c r="FN196" i="15"/>
  <c r="FM196" i="15"/>
  <c r="FL196" i="15"/>
  <c r="FK196" i="15"/>
  <c r="FJ196" i="15"/>
  <c r="FI196" i="15"/>
  <c r="FH196" i="15"/>
  <c r="FG196" i="15"/>
  <c r="FF196" i="15"/>
  <c r="FE196" i="15"/>
  <c r="FD196" i="15"/>
  <c r="FC196" i="15"/>
  <c r="FB196" i="15"/>
  <c r="FA196" i="15"/>
  <c r="EZ196" i="15"/>
  <c r="EY196" i="15"/>
  <c r="EX196" i="15"/>
  <c r="EW196" i="15"/>
  <c r="EV196" i="15"/>
  <c r="EU196" i="15"/>
  <c r="ET196" i="15"/>
  <c r="ES196" i="15"/>
  <c r="ER196" i="15"/>
  <c r="EQ196" i="15"/>
  <c r="EP196" i="15"/>
  <c r="EO196" i="15"/>
  <c r="EN196" i="15"/>
  <c r="EM196" i="15"/>
  <c r="EL196" i="15"/>
  <c r="EK196" i="15"/>
  <c r="EJ196" i="15"/>
  <c r="EI196" i="15"/>
  <c r="EH196" i="15"/>
  <c r="EG196" i="15"/>
  <c r="EF196" i="15"/>
  <c r="EE196" i="15"/>
  <c r="ED196" i="15"/>
  <c r="EC196" i="15"/>
  <c r="EB196" i="15"/>
  <c r="EA196" i="15"/>
  <c r="DZ196" i="15"/>
  <c r="DY196" i="15"/>
  <c r="DX196" i="15"/>
  <c r="DW196" i="15"/>
  <c r="DV196" i="15"/>
  <c r="DU196" i="15"/>
  <c r="DT196" i="15"/>
  <c r="DS196" i="15"/>
  <c r="DR196" i="15"/>
  <c r="DQ196" i="15"/>
  <c r="DP196" i="15"/>
  <c r="DO196" i="15"/>
  <c r="DN196" i="15"/>
  <c r="DM196" i="15"/>
  <c r="DL196" i="15"/>
  <c r="DK196" i="15"/>
  <c r="DJ196" i="15"/>
  <c r="DI196" i="15"/>
  <c r="DH196" i="15"/>
  <c r="DG196" i="15"/>
  <c r="DF196" i="15"/>
  <c r="DE196" i="15"/>
  <c r="DD196" i="15"/>
  <c r="DC196" i="15"/>
  <c r="DB196" i="15"/>
  <c r="DA196" i="15"/>
  <c r="CZ196" i="15"/>
  <c r="CY196" i="15"/>
  <c r="CX196" i="15"/>
  <c r="CW196" i="15"/>
  <c r="CV196" i="15"/>
  <c r="CU196" i="15"/>
  <c r="CT196" i="15"/>
  <c r="CS196" i="15"/>
  <c r="CR196" i="15"/>
  <c r="CQ196" i="15"/>
  <c r="CP196" i="15"/>
  <c r="CO196" i="15"/>
  <c r="CN196" i="15"/>
  <c r="CM196" i="15"/>
  <c r="CL196" i="15"/>
  <c r="CK196" i="15"/>
  <c r="CJ196" i="15"/>
  <c r="CI196" i="15"/>
  <c r="CH196" i="15"/>
  <c r="CG196" i="15"/>
  <c r="CF196" i="15"/>
  <c r="CE196" i="15"/>
  <c r="CD196" i="15"/>
  <c r="CC196" i="15"/>
  <c r="CB196" i="15"/>
  <c r="CA196" i="15"/>
  <c r="BZ196" i="15"/>
  <c r="BY196" i="15"/>
  <c r="BX196" i="15"/>
  <c r="BW196" i="15"/>
  <c r="BV196" i="15"/>
  <c r="BU196" i="15"/>
  <c r="BT196" i="15"/>
  <c r="BS196" i="15"/>
  <c r="BR196" i="15"/>
  <c r="BQ196" i="15"/>
  <c r="BP196" i="15"/>
  <c r="BO196" i="15"/>
  <c r="BN196" i="15"/>
  <c r="BM196" i="15"/>
  <c r="BL196" i="15"/>
  <c r="BK196" i="15"/>
  <c r="BJ196" i="15"/>
  <c r="BI196" i="15"/>
  <c r="BH196" i="15"/>
  <c r="BG196" i="15"/>
  <c r="BF196" i="15"/>
  <c r="BE196" i="15"/>
  <c r="BD196" i="15"/>
  <c r="BC196" i="15"/>
  <c r="BB196" i="15"/>
  <c r="BA196" i="15"/>
  <c r="AZ196" i="15"/>
  <c r="AY196" i="15"/>
  <c r="AX196" i="15"/>
  <c r="AW196" i="15"/>
  <c r="AV196" i="15"/>
  <c r="AU196" i="15"/>
  <c r="AT196" i="15"/>
  <c r="AS196" i="15"/>
  <c r="AR196" i="15"/>
  <c r="AQ196" i="15"/>
  <c r="AP196" i="15"/>
  <c r="AO196" i="15"/>
  <c r="AN196" i="15"/>
  <c r="AM196" i="15"/>
  <c r="AL196" i="15"/>
  <c r="AK196" i="15"/>
  <c r="AJ196" i="15"/>
  <c r="AI196" i="15"/>
  <c r="AH196" i="15"/>
  <c r="AG196" i="15"/>
  <c r="AF196" i="15"/>
  <c r="AE196" i="15"/>
  <c r="AD196" i="15"/>
  <c r="AC196" i="15"/>
  <c r="AB196" i="15"/>
  <c r="AA196" i="15"/>
  <c r="Z196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GX195" i="15"/>
  <c r="GV195" i="15"/>
  <c r="GU195" i="15"/>
  <c r="GT195" i="15"/>
  <c r="GS195" i="15"/>
  <c r="GR195" i="15"/>
  <c r="GQ195" i="15"/>
  <c r="GP195" i="15"/>
  <c r="GO195" i="15"/>
  <c r="GN195" i="15"/>
  <c r="GM195" i="15"/>
  <c r="GL195" i="15"/>
  <c r="GK195" i="15"/>
  <c r="GJ195" i="15"/>
  <c r="GI195" i="15"/>
  <c r="GH195" i="15"/>
  <c r="GG195" i="15"/>
  <c r="GF195" i="15"/>
  <c r="GE195" i="15"/>
  <c r="GD195" i="15"/>
  <c r="GC195" i="15"/>
  <c r="GB195" i="15"/>
  <c r="GA195" i="15"/>
  <c r="FZ195" i="15"/>
  <c r="FY195" i="15"/>
  <c r="FX195" i="15"/>
  <c r="FW195" i="15"/>
  <c r="FV195" i="15"/>
  <c r="FU195" i="15"/>
  <c r="FT195" i="15"/>
  <c r="FS195" i="15"/>
  <c r="FR195" i="15"/>
  <c r="FQ195" i="15"/>
  <c r="FP195" i="15"/>
  <c r="FO195" i="15"/>
  <c r="FN195" i="15"/>
  <c r="FM195" i="15"/>
  <c r="FL195" i="15"/>
  <c r="FK195" i="15"/>
  <c r="FJ195" i="15"/>
  <c r="FI195" i="15"/>
  <c r="FH195" i="15"/>
  <c r="FG195" i="15"/>
  <c r="FF195" i="15"/>
  <c r="FE195" i="15"/>
  <c r="FD195" i="15"/>
  <c r="FC195" i="15"/>
  <c r="FB195" i="15"/>
  <c r="FA195" i="15"/>
  <c r="EZ195" i="15"/>
  <c r="EY195" i="15"/>
  <c r="EX195" i="15"/>
  <c r="EW195" i="15"/>
  <c r="EV195" i="15"/>
  <c r="EU195" i="15"/>
  <c r="ET195" i="15"/>
  <c r="ES195" i="15"/>
  <c r="ER195" i="15"/>
  <c r="EQ195" i="15"/>
  <c r="EP195" i="15"/>
  <c r="EO195" i="15"/>
  <c r="EN195" i="15"/>
  <c r="EM195" i="15"/>
  <c r="EL195" i="15"/>
  <c r="EK195" i="15"/>
  <c r="EJ195" i="15"/>
  <c r="EI195" i="15"/>
  <c r="EH195" i="15"/>
  <c r="EG195" i="15"/>
  <c r="EF195" i="15"/>
  <c r="EE195" i="15"/>
  <c r="ED195" i="15"/>
  <c r="EC195" i="15"/>
  <c r="EB195" i="15"/>
  <c r="EA195" i="15"/>
  <c r="DZ195" i="15"/>
  <c r="DY195" i="15"/>
  <c r="DX195" i="15"/>
  <c r="DW195" i="15"/>
  <c r="DV195" i="15"/>
  <c r="DU195" i="15"/>
  <c r="DT195" i="15"/>
  <c r="DS195" i="15"/>
  <c r="DR195" i="15"/>
  <c r="DQ195" i="15"/>
  <c r="DP195" i="15"/>
  <c r="DO195" i="15"/>
  <c r="DN195" i="15"/>
  <c r="DM195" i="15"/>
  <c r="DL195" i="15"/>
  <c r="DK195" i="15"/>
  <c r="DJ195" i="15"/>
  <c r="DI195" i="15"/>
  <c r="DH195" i="15"/>
  <c r="DG195" i="15"/>
  <c r="DF195" i="15"/>
  <c r="DE195" i="15"/>
  <c r="DD195" i="15"/>
  <c r="DC195" i="15"/>
  <c r="DB195" i="15"/>
  <c r="DA195" i="15"/>
  <c r="CZ195" i="15"/>
  <c r="CY195" i="15"/>
  <c r="CX195" i="15"/>
  <c r="CW195" i="15"/>
  <c r="CV195" i="15"/>
  <c r="CU195" i="15"/>
  <c r="CT195" i="15"/>
  <c r="CS195" i="15"/>
  <c r="CR195" i="15"/>
  <c r="CQ195" i="15"/>
  <c r="CP195" i="15"/>
  <c r="CO195" i="15"/>
  <c r="CN195" i="15"/>
  <c r="CM195" i="15"/>
  <c r="CL195" i="15"/>
  <c r="CK195" i="15"/>
  <c r="CJ195" i="15"/>
  <c r="CI195" i="15"/>
  <c r="CH195" i="15"/>
  <c r="CG195" i="15"/>
  <c r="CF195" i="15"/>
  <c r="CE195" i="15"/>
  <c r="CD195" i="15"/>
  <c r="CC195" i="15"/>
  <c r="CB195" i="15"/>
  <c r="CA195" i="15"/>
  <c r="BZ195" i="15"/>
  <c r="BY195" i="15"/>
  <c r="BX195" i="15"/>
  <c r="BW195" i="15"/>
  <c r="BV195" i="15"/>
  <c r="BU195" i="15"/>
  <c r="BT195" i="15"/>
  <c r="BS195" i="15"/>
  <c r="BR195" i="15"/>
  <c r="BQ195" i="15"/>
  <c r="BP195" i="15"/>
  <c r="BO195" i="15"/>
  <c r="BN195" i="15"/>
  <c r="BM195" i="15"/>
  <c r="BL195" i="15"/>
  <c r="BK195" i="15"/>
  <c r="BJ195" i="15"/>
  <c r="BI195" i="15"/>
  <c r="BH195" i="15"/>
  <c r="BG195" i="15"/>
  <c r="BF195" i="15"/>
  <c r="BE195" i="15"/>
  <c r="BD195" i="15"/>
  <c r="BC195" i="15"/>
  <c r="BB195" i="15"/>
  <c r="BA195" i="15"/>
  <c r="AZ195" i="15"/>
  <c r="AY195" i="15"/>
  <c r="AX195" i="15"/>
  <c r="AW195" i="15"/>
  <c r="AV195" i="15"/>
  <c r="AU195" i="15"/>
  <c r="AT195" i="15"/>
  <c r="AS195" i="15"/>
  <c r="AR195" i="15"/>
  <c r="AQ195" i="15"/>
  <c r="AP195" i="15"/>
  <c r="AO195" i="15"/>
  <c r="AN195" i="15"/>
  <c r="AM195" i="15"/>
  <c r="AL195" i="15"/>
  <c r="AK195" i="15"/>
  <c r="AJ195" i="15"/>
  <c r="AI195" i="15"/>
  <c r="AH195" i="15"/>
  <c r="AG195" i="15"/>
  <c r="AF195" i="15"/>
  <c r="AE195" i="15"/>
  <c r="AD195" i="15"/>
  <c r="AC195" i="15"/>
  <c r="AB195" i="15"/>
  <c r="AA195" i="15"/>
  <c r="Z195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3" i="15"/>
  <c r="C192" i="15"/>
  <c r="GX191" i="15"/>
  <c r="GV191" i="15"/>
  <c r="GU191" i="15"/>
  <c r="GT191" i="15"/>
  <c r="GS191" i="15"/>
  <c r="GR191" i="15"/>
  <c r="GQ191" i="15"/>
  <c r="GP191" i="15"/>
  <c r="GO191" i="15"/>
  <c r="GN191" i="15"/>
  <c r="GM191" i="15"/>
  <c r="GL191" i="15"/>
  <c r="GK191" i="15"/>
  <c r="GJ191" i="15"/>
  <c r="GI191" i="15"/>
  <c r="GH191" i="15"/>
  <c r="GG191" i="15"/>
  <c r="GF191" i="15"/>
  <c r="GE191" i="15"/>
  <c r="GD191" i="15"/>
  <c r="GC191" i="15"/>
  <c r="GB191" i="15"/>
  <c r="GA191" i="15"/>
  <c r="FZ191" i="15"/>
  <c r="FY191" i="15"/>
  <c r="FX191" i="15"/>
  <c r="FW191" i="15"/>
  <c r="FV191" i="15"/>
  <c r="FU191" i="15"/>
  <c r="FT191" i="15"/>
  <c r="FS191" i="15"/>
  <c r="FR191" i="15"/>
  <c r="FQ191" i="15"/>
  <c r="FP191" i="15"/>
  <c r="FO191" i="15"/>
  <c r="FN191" i="15"/>
  <c r="FM191" i="15"/>
  <c r="FL191" i="15"/>
  <c r="FK191" i="15"/>
  <c r="FJ191" i="15"/>
  <c r="FI191" i="15"/>
  <c r="FH191" i="15"/>
  <c r="FG191" i="15"/>
  <c r="FF191" i="15"/>
  <c r="FE191" i="15"/>
  <c r="FD191" i="15"/>
  <c r="FC191" i="15"/>
  <c r="FB191" i="15"/>
  <c r="FA191" i="15"/>
  <c r="EZ191" i="15"/>
  <c r="EY191" i="15"/>
  <c r="EX191" i="15"/>
  <c r="EW191" i="15"/>
  <c r="EV191" i="15"/>
  <c r="EU191" i="15"/>
  <c r="ET191" i="15"/>
  <c r="ES191" i="15"/>
  <c r="ER191" i="15"/>
  <c r="EQ191" i="15"/>
  <c r="EP191" i="15"/>
  <c r="EO191" i="15"/>
  <c r="EN191" i="15"/>
  <c r="EM191" i="15"/>
  <c r="EL191" i="15"/>
  <c r="EK191" i="15"/>
  <c r="EJ191" i="15"/>
  <c r="EI191" i="15"/>
  <c r="EH191" i="15"/>
  <c r="EG191" i="15"/>
  <c r="EF191" i="15"/>
  <c r="EE191" i="15"/>
  <c r="ED191" i="15"/>
  <c r="EC191" i="15"/>
  <c r="EB191" i="15"/>
  <c r="EA191" i="15"/>
  <c r="DZ191" i="15"/>
  <c r="DY191" i="15"/>
  <c r="DX191" i="15"/>
  <c r="DW191" i="15"/>
  <c r="DV191" i="15"/>
  <c r="DU191" i="15"/>
  <c r="DT191" i="15"/>
  <c r="DS191" i="15"/>
  <c r="DR191" i="15"/>
  <c r="DQ191" i="15"/>
  <c r="DP191" i="15"/>
  <c r="DO191" i="15"/>
  <c r="DN191" i="15"/>
  <c r="DM191" i="15"/>
  <c r="DL191" i="15"/>
  <c r="DK191" i="15"/>
  <c r="DJ191" i="15"/>
  <c r="DI191" i="15"/>
  <c r="DH191" i="15"/>
  <c r="DG191" i="15"/>
  <c r="DF191" i="15"/>
  <c r="DE191" i="15"/>
  <c r="DD191" i="15"/>
  <c r="DC191" i="15"/>
  <c r="DB191" i="15"/>
  <c r="DA191" i="15"/>
  <c r="CZ191" i="15"/>
  <c r="CY191" i="15"/>
  <c r="CX191" i="15"/>
  <c r="CW191" i="15"/>
  <c r="CV191" i="15"/>
  <c r="CU191" i="15"/>
  <c r="CT191" i="15"/>
  <c r="CS191" i="15"/>
  <c r="CR191" i="15"/>
  <c r="CQ191" i="15"/>
  <c r="CP191" i="15"/>
  <c r="CO191" i="15"/>
  <c r="CN191" i="15"/>
  <c r="CM191" i="15"/>
  <c r="CL191" i="15"/>
  <c r="CK191" i="15"/>
  <c r="CJ191" i="15"/>
  <c r="CI191" i="15"/>
  <c r="CH191" i="15"/>
  <c r="CG191" i="15"/>
  <c r="CF191" i="15"/>
  <c r="CE191" i="15"/>
  <c r="CD191" i="15"/>
  <c r="CC191" i="15"/>
  <c r="CB191" i="15"/>
  <c r="CA191" i="15"/>
  <c r="BZ191" i="15"/>
  <c r="BY191" i="15"/>
  <c r="BX191" i="15"/>
  <c r="BW191" i="15"/>
  <c r="BV191" i="15"/>
  <c r="BU191" i="15"/>
  <c r="BT191" i="15"/>
  <c r="BS191" i="15"/>
  <c r="BR191" i="15"/>
  <c r="BQ191" i="15"/>
  <c r="BP191" i="15"/>
  <c r="BO191" i="15"/>
  <c r="BN191" i="15"/>
  <c r="BM191" i="15"/>
  <c r="BL191" i="15"/>
  <c r="BK191" i="15"/>
  <c r="BJ191" i="15"/>
  <c r="BI191" i="15"/>
  <c r="BH191" i="15"/>
  <c r="BG191" i="15"/>
  <c r="BF191" i="15"/>
  <c r="BE191" i="15"/>
  <c r="BD191" i="15"/>
  <c r="BC191" i="15"/>
  <c r="BB191" i="15"/>
  <c r="BA191" i="15"/>
  <c r="AZ191" i="15"/>
  <c r="AY191" i="15"/>
  <c r="AX191" i="15"/>
  <c r="AW191" i="15"/>
  <c r="AV191" i="15"/>
  <c r="AU191" i="15"/>
  <c r="AT191" i="15"/>
  <c r="AS191" i="15"/>
  <c r="AR191" i="15"/>
  <c r="AQ191" i="15"/>
  <c r="AP191" i="15"/>
  <c r="AO191" i="15"/>
  <c r="AN191" i="15"/>
  <c r="AM191" i="15"/>
  <c r="AL191" i="15"/>
  <c r="AK191" i="15"/>
  <c r="AJ191" i="15"/>
  <c r="AI191" i="15"/>
  <c r="AH191" i="15"/>
  <c r="AG191" i="15"/>
  <c r="AF191" i="15"/>
  <c r="AE191" i="15"/>
  <c r="AD191" i="15"/>
  <c r="AC191" i="15"/>
  <c r="AB191" i="15"/>
  <c r="AA191" i="15"/>
  <c r="Z191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GX190" i="15"/>
  <c r="GV190" i="15"/>
  <c r="GX189" i="15"/>
  <c r="GV189" i="15"/>
  <c r="GX188" i="15"/>
  <c r="GV188" i="15"/>
  <c r="C186" i="15"/>
  <c r="C185" i="15"/>
  <c r="GX184" i="15"/>
  <c r="GV184" i="15"/>
  <c r="GU184" i="15"/>
  <c r="GT184" i="15"/>
  <c r="GS184" i="15"/>
  <c r="GR184" i="15"/>
  <c r="GQ184" i="15"/>
  <c r="GP184" i="15"/>
  <c r="GO184" i="15"/>
  <c r="GN184" i="15"/>
  <c r="GM184" i="15"/>
  <c r="GL184" i="15"/>
  <c r="GK184" i="15"/>
  <c r="GJ184" i="15"/>
  <c r="GI184" i="15"/>
  <c r="GH184" i="15"/>
  <c r="GG184" i="15"/>
  <c r="GF184" i="15"/>
  <c r="GE184" i="15"/>
  <c r="GD184" i="15"/>
  <c r="GC184" i="15"/>
  <c r="GB184" i="15"/>
  <c r="GA184" i="15"/>
  <c r="FZ184" i="15"/>
  <c r="FY184" i="15"/>
  <c r="FX184" i="15"/>
  <c r="FW184" i="15"/>
  <c r="FV184" i="15"/>
  <c r="FU184" i="15"/>
  <c r="FT184" i="15"/>
  <c r="FS184" i="15"/>
  <c r="FR184" i="15"/>
  <c r="FQ184" i="15"/>
  <c r="FP184" i="15"/>
  <c r="FO184" i="15"/>
  <c r="FN184" i="15"/>
  <c r="FM184" i="15"/>
  <c r="FL184" i="15"/>
  <c r="FK184" i="15"/>
  <c r="FJ184" i="15"/>
  <c r="FI184" i="15"/>
  <c r="FH184" i="15"/>
  <c r="FG184" i="15"/>
  <c r="FF184" i="15"/>
  <c r="FE184" i="15"/>
  <c r="FD184" i="15"/>
  <c r="FC184" i="15"/>
  <c r="FB184" i="15"/>
  <c r="FA184" i="15"/>
  <c r="EZ184" i="15"/>
  <c r="EY184" i="15"/>
  <c r="EX184" i="15"/>
  <c r="EW184" i="15"/>
  <c r="EV184" i="15"/>
  <c r="EU184" i="15"/>
  <c r="ET184" i="15"/>
  <c r="ES184" i="15"/>
  <c r="ER184" i="15"/>
  <c r="EQ184" i="15"/>
  <c r="EP184" i="15"/>
  <c r="EO184" i="15"/>
  <c r="EN184" i="15"/>
  <c r="EM184" i="15"/>
  <c r="EL184" i="15"/>
  <c r="EK184" i="15"/>
  <c r="EJ184" i="15"/>
  <c r="EI184" i="15"/>
  <c r="EH184" i="15"/>
  <c r="EG184" i="15"/>
  <c r="EF184" i="15"/>
  <c r="EE184" i="15"/>
  <c r="ED184" i="15"/>
  <c r="EC184" i="15"/>
  <c r="EB184" i="15"/>
  <c r="EA184" i="15"/>
  <c r="DZ184" i="15"/>
  <c r="DY184" i="15"/>
  <c r="DX184" i="15"/>
  <c r="DW184" i="15"/>
  <c r="DV184" i="15"/>
  <c r="DU184" i="15"/>
  <c r="DT184" i="15"/>
  <c r="DS184" i="15"/>
  <c r="DR184" i="15"/>
  <c r="DQ184" i="15"/>
  <c r="DP184" i="15"/>
  <c r="DO184" i="15"/>
  <c r="DN184" i="15"/>
  <c r="DM184" i="15"/>
  <c r="DL184" i="15"/>
  <c r="DK184" i="15"/>
  <c r="DJ184" i="15"/>
  <c r="DI184" i="15"/>
  <c r="DH184" i="15"/>
  <c r="DG184" i="15"/>
  <c r="DF184" i="15"/>
  <c r="DE184" i="15"/>
  <c r="DD184" i="15"/>
  <c r="DC184" i="15"/>
  <c r="DB184" i="15"/>
  <c r="DA184" i="15"/>
  <c r="CZ184" i="15"/>
  <c r="CY184" i="15"/>
  <c r="CX184" i="15"/>
  <c r="CW184" i="15"/>
  <c r="CV184" i="15"/>
  <c r="CU184" i="15"/>
  <c r="CT184" i="15"/>
  <c r="CS184" i="15"/>
  <c r="CR184" i="15"/>
  <c r="CQ184" i="15"/>
  <c r="CP184" i="15"/>
  <c r="CO184" i="15"/>
  <c r="CN184" i="15"/>
  <c r="CM184" i="15"/>
  <c r="CL184" i="15"/>
  <c r="CK184" i="15"/>
  <c r="CJ184" i="15"/>
  <c r="CI184" i="15"/>
  <c r="CH184" i="15"/>
  <c r="CG184" i="15"/>
  <c r="CF184" i="15"/>
  <c r="CE184" i="15"/>
  <c r="CD184" i="15"/>
  <c r="CC184" i="15"/>
  <c r="CB184" i="15"/>
  <c r="CA184" i="15"/>
  <c r="BZ184" i="15"/>
  <c r="BY184" i="15"/>
  <c r="BX184" i="15"/>
  <c r="BW184" i="15"/>
  <c r="BV184" i="15"/>
  <c r="BU184" i="15"/>
  <c r="BT184" i="15"/>
  <c r="BS184" i="15"/>
  <c r="BR184" i="15"/>
  <c r="BQ184" i="15"/>
  <c r="BP184" i="15"/>
  <c r="BO184" i="15"/>
  <c r="BN184" i="15"/>
  <c r="BM184" i="15"/>
  <c r="BL184" i="15"/>
  <c r="BK184" i="15"/>
  <c r="BJ184" i="15"/>
  <c r="BI184" i="15"/>
  <c r="BH184" i="15"/>
  <c r="BG184" i="15"/>
  <c r="BF184" i="15"/>
  <c r="BE184" i="15"/>
  <c r="BD184" i="15"/>
  <c r="BC184" i="15"/>
  <c r="BB184" i="15"/>
  <c r="BA184" i="15"/>
  <c r="AZ184" i="15"/>
  <c r="AY184" i="15"/>
  <c r="AX184" i="15"/>
  <c r="AW184" i="15"/>
  <c r="AV184" i="15"/>
  <c r="AU184" i="15"/>
  <c r="AT184" i="15"/>
  <c r="AS184" i="15"/>
  <c r="AR184" i="15"/>
  <c r="AQ184" i="15"/>
  <c r="AP184" i="15"/>
  <c r="AO184" i="15"/>
  <c r="AN184" i="15"/>
  <c r="AM184" i="15"/>
  <c r="AL184" i="15"/>
  <c r="AK184" i="15"/>
  <c r="AJ184" i="15"/>
  <c r="AI184" i="15"/>
  <c r="AH184" i="15"/>
  <c r="AG184" i="15"/>
  <c r="AF184" i="15"/>
  <c r="AE184" i="15"/>
  <c r="AD184" i="15"/>
  <c r="AC184" i="15"/>
  <c r="AB184" i="15"/>
  <c r="AA184" i="15"/>
  <c r="Z184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GX183" i="15"/>
  <c r="GV183" i="15"/>
  <c r="GX182" i="15"/>
  <c r="GV182" i="15"/>
  <c r="GX181" i="15"/>
  <c r="GV181" i="15"/>
  <c r="C179" i="15"/>
  <c r="C178" i="15"/>
  <c r="GX177" i="15"/>
  <c r="GV177" i="15"/>
  <c r="GU177" i="15"/>
  <c r="GT177" i="15"/>
  <c r="GS177" i="15"/>
  <c r="GR177" i="15"/>
  <c r="GQ177" i="15"/>
  <c r="GP177" i="15"/>
  <c r="GO177" i="15"/>
  <c r="GN177" i="15"/>
  <c r="GM177" i="15"/>
  <c r="GL177" i="15"/>
  <c r="GK177" i="15"/>
  <c r="GJ177" i="15"/>
  <c r="GI177" i="15"/>
  <c r="GH177" i="15"/>
  <c r="GG177" i="15"/>
  <c r="GF177" i="15"/>
  <c r="GE177" i="15"/>
  <c r="GD177" i="15"/>
  <c r="GC177" i="15"/>
  <c r="GB177" i="15"/>
  <c r="GA177" i="15"/>
  <c r="FZ177" i="15"/>
  <c r="FY177" i="15"/>
  <c r="FX177" i="15"/>
  <c r="FW177" i="15"/>
  <c r="FV177" i="15"/>
  <c r="FU177" i="15"/>
  <c r="FT177" i="15"/>
  <c r="FS177" i="15"/>
  <c r="FR177" i="15"/>
  <c r="FQ177" i="15"/>
  <c r="FP177" i="15"/>
  <c r="FO177" i="15"/>
  <c r="FN177" i="15"/>
  <c r="FM177" i="15"/>
  <c r="FL177" i="15"/>
  <c r="FK177" i="15"/>
  <c r="FJ177" i="15"/>
  <c r="FI177" i="15"/>
  <c r="FH177" i="15"/>
  <c r="FG177" i="15"/>
  <c r="FF177" i="15"/>
  <c r="FE177" i="15"/>
  <c r="FD177" i="15"/>
  <c r="FC177" i="15"/>
  <c r="FB177" i="15"/>
  <c r="FA177" i="15"/>
  <c r="EZ177" i="15"/>
  <c r="EY177" i="15"/>
  <c r="EX177" i="15"/>
  <c r="EW177" i="15"/>
  <c r="EV177" i="15"/>
  <c r="EU177" i="15"/>
  <c r="ET177" i="15"/>
  <c r="ES177" i="15"/>
  <c r="ER177" i="15"/>
  <c r="EQ177" i="15"/>
  <c r="EP177" i="15"/>
  <c r="EO177" i="15"/>
  <c r="EN177" i="15"/>
  <c r="EM177" i="15"/>
  <c r="EL177" i="15"/>
  <c r="EK177" i="15"/>
  <c r="EJ177" i="15"/>
  <c r="EI177" i="15"/>
  <c r="EH177" i="15"/>
  <c r="EG177" i="15"/>
  <c r="EF177" i="15"/>
  <c r="EE177" i="15"/>
  <c r="ED177" i="15"/>
  <c r="EC177" i="15"/>
  <c r="EB177" i="15"/>
  <c r="EA177" i="15"/>
  <c r="DZ177" i="15"/>
  <c r="DY177" i="15"/>
  <c r="DX177" i="15"/>
  <c r="DW177" i="15"/>
  <c r="DV177" i="15"/>
  <c r="DU177" i="15"/>
  <c r="DT177" i="15"/>
  <c r="DS177" i="15"/>
  <c r="DR177" i="15"/>
  <c r="DQ177" i="15"/>
  <c r="DP177" i="15"/>
  <c r="DO177" i="15"/>
  <c r="DN177" i="15"/>
  <c r="DM177" i="15"/>
  <c r="DL177" i="15"/>
  <c r="DK177" i="15"/>
  <c r="DJ177" i="15"/>
  <c r="DI177" i="15"/>
  <c r="DH177" i="15"/>
  <c r="DG177" i="15"/>
  <c r="DF177" i="15"/>
  <c r="DE177" i="15"/>
  <c r="DD177" i="15"/>
  <c r="DC177" i="15"/>
  <c r="DB177" i="15"/>
  <c r="DA177" i="15"/>
  <c r="CZ177" i="15"/>
  <c r="CY177" i="15"/>
  <c r="CX177" i="15"/>
  <c r="CW177" i="15"/>
  <c r="CV177" i="15"/>
  <c r="CU177" i="15"/>
  <c r="CT177" i="15"/>
  <c r="CS177" i="15"/>
  <c r="CR177" i="15"/>
  <c r="CQ177" i="15"/>
  <c r="CP177" i="15"/>
  <c r="CO177" i="15"/>
  <c r="CN177" i="15"/>
  <c r="CM177" i="15"/>
  <c r="CL177" i="15"/>
  <c r="CK177" i="15"/>
  <c r="CJ177" i="15"/>
  <c r="CI177" i="15"/>
  <c r="CH177" i="15"/>
  <c r="CG177" i="15"/>
  <c r="CF177" i="15"/>
  <c r="CE177" i="15"/>
  <c r="CD177" i="15"/>
  <c r="CC177" i="15"/>
  <c r="CB177" i="15"/>
  <c r="CA177" i="15"/>
  <c r="BZ177" i="15"/>
  <c r="BY177" i="15"/>
  <c r="BX177" i="15"/>
  <c r="BW177" i="15"/>
  <c r="BV177" i="15"/>
  <c r="BU177" i="15"/>
  <c r="BT177" i="15"/>
  <c r="BS177" i="15"/>
  <c r="BR177" i="15"/>
  <c r="BQ177" i="15"/>
  <c r="BP177" i="15"/>
  <c r="BO177" i="15"/>
  <c r="BN177" i="15"/>
  <c r="BM177" i="15"/>
  <c r="BL177" i="15"/>
  <c r="BK177" i="15"/>
  <c r="BJ177" i="15"/>
  <c r="BI177" i="15"/>
  <c r="BH177" i="15"/>
  <c r="BG177" i="15"/>
  <c r="BF177" i="15"/>
  <c r="BE177" i="15"/>
  <c r="BD177" i="15"/>
  <c r="BC177" i="15"/>
  <c r="BB177" i="15"/>
  <c r="BA177" i="15"/>
  <c r="AZ177" i="15"/>
  <c r="AY177" i="15"/>
  <c r="AX177" i="15"/>
  <c r="AW177" i="15"/>
  <c r="AV177" i="15"/>
  <c r="AU177" i="15"/>
  <c r="AT177" i="15"/>
  <c r="AS177" i="15"/>
  <c r="AR177" i="15"/>
  <c r="AQ177" i="15"/>
  <c r="AP177" i="15"/>
  <c r="AO177" i="15"/>
  <c r="AN177" i="15"/>
  <c r="AM177" i="15"/>
  <c r="AL177" i="15"/>
  <c r="AK177" i="15"/>
  <c r="AJ177" i="15"/>
  <c r="AI177" i="15"/>
  <c r="AH177" i="15"/>
  <c r="AG177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GX176" i="15"/>
  <c r="GV176" i="15"/>
  <c r="GX175" i="15"/>
  <c r="GV175" i="15"/>
  <c r="GX174" i="15"/>
  <c r="GV174" i="15"/>
  <c r="C172" i="15"/>
  <c r="C171" i="15"/>
  <c r="GX170" i="15"/>
  <c r="GV170" i="15"/>
  <c r="GU170" i="15"/>
  <c r="GT170" i="15"/>
  <c r="GS170" i="15"/>
  <c r="GR170" i="15"/>
  <c r="GQ170" i="15"/>
  <c r="GP170" i="15"/>
  <c r="GO170" i="15"/>
  <c r="GN170" i="15"/>
  <c r="GM170" i="15"/>
  <c r="GL170" i="15"/>
  <c r="GK170" i="15"/>
  <c r="GJ170" i="15"/>
  <c r="GI170" i="15"/>
  <c r="GH170" i="15"/>
  <c r="GG170" i="15"/>
  <c r="GF170" i="15"/>
  <c r="GE170" i="15"/>
  <c r="GD170" i="15"/>
  <c r="GC170" i="15"/>
  <c r="GB170" i="15"/>
  <c r="GA170" i="15"/>
  <c r="FZ170" i="15"/>
  <c r="FY170" i="15"/>
  <c r="FX170" i="15"/>
  <c r="FW170" i="15"/>
  <c r="FV170" i="15"/>
  <c r="FU170" i="15"/>
  <c r="FT170" i="15"/>
  <c r="FS170" i="15"/>
  <c r="FR170" i="15"/>
  <c r="FQ170" i="15"/>
  <c r="FP170" i="15"/>
  <c r="FO170" i="15"/>
  <c r="FN170" i="15"/>
  <c r="FM170" i="15"/>
  <c r="FL170" i="15"/>
  <c r="FK170" i="15"/>
  <c r="FJ170" i="15"/>
  <c r="FI170" i="15"/>
  <c r="FH170" i="15"/>
  <c r="FG170" i="15"/>
  <c r="FF170" i="15"/>
  <c r="FE170" i="15"/>
  <c r="FD170" i="15"/>
  <c r="FC170" i="15"/>
  <c r="FB170" i="15"/>
  <c r="FA170" i="15"/>
  <c r="EZ170" i="15"/>
  <c r="EY170" i="15"/>
  <c r="EX170" i="15"/>
  <c r="EW170" i="15"/>
  <c r="EV170" i="15"/>
  <c r="EU170" i="15"/>
  <c r="ET170" i="15"/>
  <c r="ES170" i="15"/>
  <c r="ER170" i="15"/>
  <c r="EQ170" i="15"/>
  <c r="EP170" i="15"/>
  <c r="EO170" i="15"/>
  <c r="EN170" i="15"/>
  <c r="EM170" i="15"/>
  <c r="EL170" i="15"/>
  <c r="EK170" i="15"/>
  <c r="EJ170" i="15"/>
  <c r="EI170" i="15"/>
  <c r="EH170" i="15"/>
  <c r="EG170" i="15"/>
  <c r="EF170" i="15"/>
  <c r="EE170" i="15"/>
  <c r="ED170" i="15"/>
  <c r="EC170" i="15"/>
  <c r="EB170" i="15"/>
  <c r="EA170" i="15"/>
  <c r="DZ170" i="15"/>
  <c r="DY170" i="15"/>
  <c r="DX170" i="15"/>
  <c r="DW170" i="15"/>
  <c r="DV170" i="15"/>
  <c r="DU170" i="15"/>
  <c r="DT170" i="15"/>
  <c r="DS170" i="15"/>
  <c r="DR170" i="15"/>
  <c r="DQ170" i="15"/>
  <c r="DP170" i="15"/>
  <c r="DO170" i="15"/>
  <c r="DN170" i="15"/>
  <c r="DM170" i="15"/>
  <c r="DL170" i="15"/>
  <c r="DK170" i="15"/>
  <c r="DJ170" i="15"/>
  <c r="DI170" i="15"/>
  <c r="DH170" i="15"/>
  <c r="DG170" i="15"/>
  <c r="DF170" i="15"/>
  <c r="DE170" i="15"/>
  <c r="DD170" i="15"/>
  <c r="DC170" i="15"/>
  <c r="DB170" i="15"/>
  <c r="DA170" i="15"/>
  <c r="CZ170" i="15"/>
  <c r="CY170" i="15"/>
  <c r="CX170" i="15"/>
  <c r="CW170" i="15"/>
  <c r="CV170" i="15"/>
  <c r="CU170" i="15"/>
  <c r="CT170" i="15"/>
  <c r="CS170" i="15"/>
  <c r="CR170" i="15"/>
  <c r="CQ170" i="15"/>
  <c r="CP170" i="15"/>
  <c r="CO170" i="15"/>
  <c r="CN170" i="15"/>
  <c r="CM170" i="15"/>
  <c r="CL170" i="15"/>
  <c r="CK170" i="15"/>
  <c r="CJ170" i="15"/>
  <c r="CI170" i="15"/>
  <c r="CH170" i="15"/>
  <c r="CG170" i="15"/>
  <c r="CF170" i="15"/>
  <c r="CE170" i="15"/>
  <c r="CD170" i="15"/>
  <c r="CC170" i="15"/>
  <c r="CB170" i="15"/>
  <c r="CA170" i="15"/>
  <c r="BZ170" i="15"/>
  <c r="BY170" i="15"/>
  <c r="BX170" i="15"/>
  <c r="BW170" i="15"/>
  <c r="BV170" i="15"/>
  <c r="BU170" i="15"/>
  <c r="BT170" i="15"/>
  <c r="BS170" i="15"/>
  <c r="BR170" i="15"/>
  <c r="BQ170" i="15"/>
  <c r="BP170" i="15"/>
  <c r="BO170" i="15"/>
  <c r="BN170" i="15"/>
  <c r="BM170" i="15"/>
  <c r="BL170" i="15"/>
  <c r="BK170" i="15"/>
  <c r="BJ170" i="15"/>
  <c r="BI170" i="15"/>
  <c r="BH170" i="15"/>
  <c r="BG170" i="15"/>
  <c r="BF170" i="15"/>
  <c r="BE170" i="15"/>
  <c r="BD170" i="15"/>
  <c r="BC170" i="15"/>
  <c r="BB170" i="15"/>
  <c r="BA170" i="15"/>
  <c r="AZ170" i="15"/>
  <c r="AY170" i="15"/>
  <c r="AX170" i="15"/>
  <c r="AW170" i="15"/>
  <c r="AV170" i="15"/>
  <c r="AU170" i="15"/>
  <c r="AT170" i="15"/>
  <c r="AS170" i="15"/>
  <c r="AR170" i="15"/>
  <c r="AQ170" i="15"/>
  <c r="AP170" i="15"/>
  <c r="AO170" i="15"/>
  <c r="AN170" i="15"/>
  <c r="AM170" i="15"/>
  <c r="AL170" i="15"/>
  <c r="AK170" i="15"/>
  <c r="AJ170" i="15"/>
  <c r="AI170" i="15"/>
  <c r="AH170" i="15"/>
  <c r="AG170" i="15"/>
  <c r="AF170" i="15"/>
  <c r="AE170" i="15"/>
  <c r="AD170" i="15"/>
  <c r="AC170" i="15"/>
  <c r="AB170" i="15"/>
  <c r="AA170" i="15"/>
  <c r="Z170" i="15"/>
  <c r="Y170" i="15"/>
  <c r="X170" i="15"/>
  <c r="W170" i="15"/>
  <c r="V170" i="15"/>
  <c r="U170" i="15"/>
  <c r="T170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G170" i="15"/>
  <c r="F170" i="15"/>
  <c r="E170" i="15"/>
  <c r="D170" i="15"/>
  <c r="GX169" i="15"/>
  <c r="GV169" i="15"/>
  <c r="GX168" i="15"/>
  <c r="GV168" i="15"/>
  <c r="GX167" i="15"/>
  <c r="GV167" i="15"/>
  <c r="C165" i="15"/>
  <c r="C164" i="15"/>
  <c r="GX163" i="15"/>
  <c r="GV163" i="15"/>
  <c r="GU163" i="15"/>
  <c r="GT163" i="15"/>
  <c r="GS163" i="15"/>
  <c r="GR163" i="15"/>
  <c r="GQ163" i="15"/>
  <c r="GP163" i="15"/>
  <c r="GO163" i="15"/>
  <c r="GN163" i="15"/>
  <c r="GM163" i="15"/>
  <c r="GL163" i="15"/>
  <c r="GK163" i="15"/>
  <c r="GJ163" i="15"/>
  <c r="GI163" i="15"/>
  <c r="GH163" i="15"/>
  <c r="GG163" i="15"/>
  <c r="GF163" i="15"/>
  <c r="GE163" i="15"/>
  <c r="GD163" i="15"/>
  <c r="GC163" i="15"/>
  <c r="GB163" i="15"/>
  <c r="GA163" i="15"/>
  <c r="FZ163" i="15"/>
  <c r="FY163" i="15"/>
  <c r="FX163" i="15"/>
  <c r="FW163" i="15"/>
  <c r="FV163" i="15"/>
  <c r="FU163" i="15"/>
  <c r="FT163" i="15"/>
  <c r="FS163" i="15"/>
  <c r="FR163" i="15"/>
  <c r="FQ163" i="15"/>
  <c r="FP163" i="15"/>
  <c r="FO163" i="15"/>
  <c r="FN163" i="15"/>
  <c r="FM163" i="15"/>
  <c r="FL163" i="15"/>
  <c r="FK163" i="15"/>
  <c r="FJ163" i="15"/>
  <c r="FI163" i="15"/>
  <c r="FH163" i="15"/>
  <c r="FG163" i="15"/>
  <c r="FF163" i="15"/>
  <c r="FE163" i="15"/>
  <c r="FD163" i="15"/>
  <c r="FC163" i="15"/>
  <c r="FB163" i="15"/>
  <c r="FA163" i="15"/>
  <c r="EZ163" i="15"/>
  <c r="EY163" i="15"/>
  <c r="EX163" i="15"/>
  <c r="EW163" i="15"/>
  <c r="EV163" i="15"/>
  <c r="EU163" i="15"/>
  <c r="ET163" i="15"/>
  <c r="ES163" i="15"/>
  <c r="ER163" i="15"/>
  <c r="EQ163" i="15"/>
  <c r="EP163" i="15"/>
  <c r="EO163" i="15"/>
  <c r="EN163" i="15"/>
  <c r="EM163" i="15"/>
  <c r="EL163" i="15"/>
  <c r="EK163" i="15"/>
  <c r="EJ163" i="15"/>
  <c r="EI163" i="15"/>
  <c r="EH163" i="15"/>
  <c r="EG163" i="15"/>
  <c r="EF163" i="15"/>
  <c r="EE163" i="15"/>
  <c r="ED163" i="15"/>
  <c r="EC163" i="15"/>
  <c r="EB163" i="15"/>
  <c r="EA163" i="15"/>
  <c r="DZ163" i="15"/>
  <c r="DY163" i="15"/>
  <c r="DX163" i="15"/>
  <c r="DW163" i="15"/>
  <c r="DV163" i="15"/>
  <c r="DU163" i="15"/>
  <c r="DT163" i="15"/>
  <c r="DS163" i="15"/>
  <c r="DR163" i="15"/>
  <c r="DQ163" i="15"/>
  <c r="DP163" i="15"/>
  <c r="DO163" i="15"/>
  <c r="DN163" i="15"/>
  <c r="DM163" i="15"/>
  <c r="DL163" i="15"/>
  <c r="DK163" i="15"/>
  <c r="DJ163" i="15"/>
  <c r="DI163" i="15"/>
  <c r="DH163" i="15"/>
  <c r="DG163" i="15"/>
  <c r="DF163" i="15"/>
  <c r="DE163" i="15"/>
  <c r="DD163" i="15"/>
  <c r="DC163" i="15"/>
  <c r="DB163" i="15"/>
  <c r="DA163" i="15"/>
  <c r="CZ163" i="15"/>
  <c r="CY163" i="15"/>
  <c r="CX163" i="15"/>
  <c r="CW163" i="15"/>
  <c r="CV163" i="15"/>
  <c r="CU163" i="15"/>
  <c r="CT163" i="15"/>
  <c r="CS163" i="15"/>
  <c r="CR163" i="15"/>
  <c r="CQ163" i="15"/>
  <c r="CP163" i="15"/>
  <c r="CO163" i="15"/>
  <c r="CN163" i="15"/>
  <c r="CM163" i="15"/>
  <c r="CL163" i="15"/>
  <c r="CK163" i="15"/>
  <c r="CJ163" i="15"/>
  <c r="CI163" i="15"/>
  <c r="CH163" i="15"/>
  <c r="CG163" i="15"/>
  <c r="CF163" i="15"/>
  <c r="CE163" i="15"/>
  <c r="CD163" i="15"/>
  <c r="CC163" i="15"/>
  <c r="CB163" i="15"/>
  <c r="CA163" i="15"/>
  <c r="BZ163" i="15"/>
  <c r="BY163" i="15"/>
  <c r="BX163" i="15"/>
  <c r="BW163" i="15"/>
  <c r="BV163" i="15"/>
  <c r="BU163" i="15"/>
  <c r="BT163" i="15"/>
  <c r="BS163" i="15"/>
  <c r="BR163" i="15"/>
  <c r="BQ163" i="15"/>
  <c r="BP163" i="15"/>
  <c r="BO163" i="15"/>
  <c r="BN163" i="15"/>
  <c r="BM163" i="15"/>
  <c r="BL163" i="15"/>
  <c r="BK163" i="15"/>
  <c r="BJ163" i="15"/>
  <c r="BI163" i="15"/>
  <c r="BH163" i="15"/>
  <c r="BG163" i="15"/>
  <c r="BF163" i="15"/>
  <c r="BE163" i="15"/>
  <c r="BD163" i="15"/>
  <c r="BC163" i="15"/>
  <c r="BB163" i="15"/>
  <c r="BA163" i="15"/>
  <c r="AZ163" i="15"/>
  <c r="AY163" i="15"/>
  <c r="AX163" i="15"/>
  <c r="AW163" i="15"/>
  <c r="AV163" i="15"/>
  <c r="AU163" i="15"/>
  <c r="AT163" i="15"/>
  <c r="AS163" i="15"/>
  <c r="AR163" i="15"/>
  <c r="AQ163" i="15"/>
  <c r="AP163" i="15"/>
  <c r="AO163" i="15"/>
  <c r="AN163" i="15"/>
  <c r="AM163" i="15"/>
  <c r="AL163" i="15"/>
  <c r="AK163" i="15"/>
  <c r="AJ163" i="15"/>
  <c r="AI163" i="15"/>
  <c r="AH163" i="15"/>
  <c r="AG163" i="15"/>
  <c r="AF163" i="15"/>
  <c r="AE163" i="15"/>
  <c r="AD163" i="15"/>
  <c r="AC163" i="15"/>
  <c r="AB163" i="15"/>
  <c r="AA163" i="15"/>
  <c r="Z163" i="15"/>
  <c r="Y163" i="15"/>
  <c r="X163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GX162" i="15"/>
  <c r="GV162" i="15"/>
  <c r="GX161" i="15"/>
  <c r="GV161" i="15"/>
  <c r="GX160" i="15"/>
  <c r="GV160" i="15"/>
  <c r="C158" i="15"/>
  <c r="C157" i="15"/>
  <c r="GX156" i="15"/>
  <c r="GV156" i="15"/>
  <c r="GU156" i="15"/>
  <c r="GT156" i="15"/>
  <c r="GS156" i="15"/>
  <c r="GR156" i="15"/>
  <c r="GQ156" i="15"/>
  <c r="GP156" i="15"/>
  <c r="GO156" i="15"/>
  <c r="GN156" i="15"/>
  <c r="GM156" i="15"/>
  <c r="GL156" i="15"/>
  <c r="GK156" i="15"/>
  <c r="GJ156" i="15"/>
  <c r="GI156" i="15"/>
  <c r="GH156" i="15"/>
  <c r="GG156" i="15"/>
  <c r="GF156" i="15"/>
  <c r="GE156" i="15"/>
  <c r="GD156" i="15"/>
  <c r="GC156" i="15"/>
  <c r="GB156" i="15"/>
  <c r="GA156" i="15"/>
  <c r="FZ156" i="15"/>
  <c r="FY156" i="15"/>
  <c r="FX156" i="15"/>
  <c r="FW156" i="15"/>
  <c r="FV156" i="15"/>
  <c r="FU156" i="15"/>
  <c r="FT156" i="15"/>
  <c r="FS156" i="15"/>
  <c r="FR156" i="15"/>
  <c r="FQ156" i="15"/>
  <c r="FP156" i="15"/>
  <c r="FO156" i="15"/>
  <c r="FN156" i="15"/>
  <c r="FM156" i="15"/>
  <c r="FL156" i="15"/>
  <c r="FK156" i="15"/>
  <c r="FJ156" i="15"/>
  <c r="FI156" i="15"/>
  <c r="FH156" i="15"/>
  <c r="FG156" i="15"/>
  <c r="FF156" i="15"/>
  <c r="FE156" i="15"/>
  <c r="FD156" i="15"/>
  <c r="FC156" i="15"/>
  <c r="FB156" i="15"/>
  <c r="FA156" i="15"/>
  <c r="EZ156" i="15"/>
  <c r="EY156" i="15"/>
  <c r="EX156" i="15"/>
  <c r="EW156" i="15"/>
  <c r="EV156" i="15"/>
  <c r="EU156" i="15"/>
  <c r="ET156" i="15"/>
  <c r="ES156" i="15"/>
  <c r="ER156" i="15"/>
  <c r="EQ156" i="15"/>
  <c r="EP156" i="15"/>
  <c r="EO156" i="15"/>
  <c r="EN156" i="15"/>
  <c r="EM156" i="15"/>
  <c r="EL156" i="15"/>
  <c r="EK156" i="15"/>
  <c r="EJ156" i="15"/>
  <c r="EI156" i="15"/>
  <c r="EH156" i="15"/>
  <c r="EG156" i="15"/>
  <c r="EF156" i="15"/>
  <c r="EE156" i="15"/>
  <c r="ED156" i="15"/>
  <c r="EC156" i="15"/>
  <c r="EB156" i="15"/>
  <c r="EA156" i="15"/>
  <c r="DZ156" i="15"/>
  <c r="DY156" i="15"/>
  <c r="DX156" i="15"/>
  <c r="DW156" i="15"/>
  <c r="DV156" i="15"/>
  <c r="DU156" i="15"/>
  <c r="DT156" i="15"/>
  <c r="DS156" i="15"/>
  <c r="DR156" i="15"/>
  <c r="DQ156" i="15"/>
  <c r="DP156" i="15"/>
  <c r="DO156" i="15"/>
  <c r="DN156" i="15"/>
  <c r="DM156" i="15"/>
  <c r="DL156" i="15"/>
  <c r="DK156" i="15"/>
  <c r="DJ156" i="15"/>
  <c r="DI156" i="15"/>
  <c r="DH156" i="15"/>
  <c r="DG156" i="15"/>
  <c r="DF156" i="15"/>
  <c r="DE156" i="15"/>
  <c r="DD156" i="15"/>
  <c r="DC156" i="15"/>
  <c r="DB156" i="15"/>
  <c r="DA156" i="15"/>
  <c r="CZ156" i="15"/>
  <c r="CY156" i="15"/>
  <c r="CX156" i="15"/>
  <c r="CW156" i="15"/>
  <c r="CV156" i="15"/>
  <c r="CU156" i="15"/>
  <c r="CT156" i="15"/>
  <c r="CS156" i="15"/>
  <c r="CR156" i="15"/>
  <c r="CQ156" i="15"/>
  <c r="CP156" i="15"/>
  <c r="CO156" i="15"/>
  <c r="CN156" i="15"/>
  <c r="CM156" i="15"/>
  <c r="CL156" i="15"/>
  <c r="CK156" i="15"/>
  <c r="CJ156" i="15"/>
  <c r="CI156" i="15"/>
  <c r="CH156" i="15"/>
  <c r="CG156" i="15"/>
  <c r="CF156" i="15"/>
  <c r="CE156" i="15"/>
  <c r="CD156" i="15"/>
  <c r="CC156" i="15"/>
  <c r="CB156" i="15"/>
  <c r="CA156" i="15"/>
  <c r="BZ156" i="15"/>
  <c r="BY156" i="15"/>
  <c r="BX156" i="15"/>
  <c r="BW156" i="15"/>
  <c r="BV156" i="15"/>
  <c r="BU156" i="15"/>
  <c r="BT156" i="15"/>
  <c r="BS156" i="15"/>
  <c r="BR156" i="15"/>
  <c r="BQ156" i="15"/>
  <c r="BP156" i="15"/>
  <c r="BO156" i="15"/>
  <c r="BN156" i="15"/>
  <c r="BM156" i="15"/>
  <c r="BL156" i="15"/>
  <c r="BK156" i="15"/>
  <c r="BJ156" i="15"/>
  <c r="BI156" i="15"/>
  <c r="BH156" i="15"/>
  <c r="BG156" i="15"/>
  <c r="BF156" i="15"/>
  <c r="BE156" i="15"/>
  <c r="BD156" i="15"/>
  <c r="BC156" i="15"/>
  <c r="BB156" i="15"/>
  <c r="BA156" i="15"/>
  <c r="AZ156" i="15"/>
  <c r="AY156" i="15"/>
  <c r="AX156" i="15"/>
  <c r="AW156" i="15"/>
  <c r="AV156" i="15"/>
  <c r="AU156" i="15"/>
  <c r="AT156" i="15"/>
  <c r="AS156" i="15"/>
  <c r="AR156" i="15"/>
  <c r="AQ156" i="15"/>
  <c r="AP156" i="15"/>
  <c r="AO156" i="15"/>
  <c r="AN156" i="15"/>
  <c r="AM156" i="15"/>
  <c r="AL156" i="15"/>
  <c r="AK156" i="15"/>
  <c r="AJ156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GX155" i="15"/>
  <c r="GV155" i="15"/>
  <c r="GX154" i="15"/>
  <c r="GV154" i="15"/>
  <c r="GX153" i="15"/>
  <c r="GV153" i="15"/>
  <c r="C151" i="15"/>
  <c r="C150" i="15"/>
  <c r="GX149" i="15"/>
  <c r="GV149" i="15"/>
  <c r="GU149" i="15"/>
  <c r="GT149" i="15"/>
  <c r="GS149" i="15"/>
  <c r="GR149" i="15"/>
  <c r="GQ149" i="15"/>
  <c r="GP149" i="15"/>
  <c r="GO149" i="15"/>
  <c r="GN149" i="15"/>
  <c r="GM149" i="15"/>
  <c r="GL149" i="15"/>
  <c r="GK149" i="15"/>
  <c r="GJ149" i="15"/>
  <c r="GI149" i="15"/>
  <c r="GH149" i="15"/>
  <c r="GG149" i="15"/>
  <c r="GF149" i="15"/>
  <c r="GE149" i="15"/>
  <c r="GD149" i="15"/>
  <c r="GC149" i="15"/>
  <c r="GB149" i="15"/>
  <c r="GA149" i="15"/>
  <c r="FZ149" i="15"/>
  <c r="FY149" i="15"/>
  <c r="FX149" i="15"/>
  <c r="FW149" i="15"/>
  <c r="FV149" i="15"/>
  <c r="FU149" i="15"/>
  <c r="FT149" i="15"/>
  <c r="FS149" i="15"/>
  <c r="FR149" i="15"/>
  <c r="FQ149" i="15"/>
  <c r="FP149" i="15"/>
  <c r="FO149" i="15"/>
  <c r="FN149" i="15"/>
  <c r="FM149" i="15"/>
  <c r="FL149" i="15"/>
  <c r="FK149" i="15"/>
  <c r="FJ149" i="15"/>
  <c r="FI149" i="15"/>
  <c r="FH149" i="15"/>
  <c r="FG149" i="15"/>
  <c r="FF149" i="15"/>
  <c r="FE149" i="15"/>
  <c r="FD149" i="15"/>
  <c r="FC149" i="15"/>
  <c r="FB149" i="15"/>
  <c r="FA149" i="15"/>
  <c r="EZ149" i="15"/>
  <c r="EY149" i="15"/>
  <c r="EX149" i="15"/>
  <c r="EW149" i="15"/>
  <c r="EV149" i="15"/>
  <c r="EU149" i="15"/>
  <c r="ET149" i="15"/>
  <c r="ES149" i="15"/>
  <c r="ER149" i="15"/>
  <c r="EQ149" i="15"/>
  <c r="EP149" i="15"/>
  <c r="EO149" i="15"/>
  <c r="EN149" i="15"/>
  <c r="EM149" i="15"/>
  <c r="EL149" i="15"/>
  <c r="EK149" i="15"/>
  <c r="EJ149" i="15"/>
  <c r="EI149" i="15"/>
  <c r="EH149" i="15"/>
  <c r="EG149" i="15"/>
  <c r="EF149" i="15"/>
  <c r="EE149" i="15"/>
  <c r="ED149" i="15"/>
  <c r="EC149" i="15"/>
  <c r="EB149" i="15"/>
  <c r="EA149" i="15"/>
  <c r="DZ149" i="15"/>
  <c r="DY149" i="15"/>
  <c r="DX149" i="15"/>
  <c r="DW149" i="15"/>
  <c r="DV149" i="15"/>
  <c r="DU149" i="15"/>
  <c r="DT149" i="15"/>
  <c r="DS149" i="15"/>
  <c r="DR149" i="15"/>
  <c r="DQ149" i="15"/>
  <c r="DP149" i="15"/>
  <c r="DO149" i="15"/>
  <c r="DN149" i="15"/>
  <c r="DM149" i="15"/>
  <c r="DL149" i="15"/>
  <c r="DK149" i="15"/>
  <c r="DJ149" i="15"/>
  <c r="DI149" i="15"/>
  <c r="DH149" i="15"/>
  <c r="DG149" i="15"/>
  <c r="DF149" i="15"/>
  <c r="DE149" i="15"/>
  <c r="DD149" i="15"/>
  <c r="DC149" i="15"/>
  <c r="DB149" i="15"/>
  <c r="DA149" i="15"/>
  <c r="CZ149" i="15"/>
  <c r="CY149" i="15"/>
  <c r="CX149" i="15"/>
  <c r="CW149" i="15"/>
  <c r="CV149" i="15"/>
  <c r="CU149" i="15"/>
  <c r="CT149" i="15"/>
  <c r="CS149" i="15"/>
  <c r="CR149" i="15"/>
  <c r="CQ149" i="15"/>
  <c r="CP149" i="15"/>
  <c r="CO149" i="15"/>
  <c r="CN149" i="15"/>
  <c r="CM149" i="15"/>
  <c r="CL149" i="15"/>
  <c r="CK149" i="15"/>
  <c r="CJ149" i="15"/>
  <c r="CI149" i="15"/>
  <c r="CH149" i="15"/>
  <c r="CG149" i="15"/>
  <c r="CF149" i="15"/>
  <c r="CE149" i="15"/>
  <c r="CD149" i="15"/>
  <c r="CC149" i="15"/>
  <c r="CB149" i="15"/>
  <c r="CA149" i="15"/>
  <c r="BZ149" i="15"/>
  <c r="BY149" i="15"/>
  <c r="BX149" i="15"/>
  <c r="BW149" i="15"/>
  <c r="BV149" i="15"/>
  <c r="BU149" i="15"/>
  <c r="BT149" i="15"/>
  <c r="BS149" i="15"/>
  <c r="BR149" i="15"/>
  <c r="BQ149" i="15"/>
  <c r="BP149" i="15"/>
  <c r="BO149" i="15"/>
  <c r="BN149" i="15"/>
  <c r="BM149" i="15"/>
  <c r="BL149" i="15"/>
  <c r="BK149" i="15"/>
  <c r="BJ149" i="15"/>
  <c r="BI149" i="15"/>
  <c r="BH149" i="15"/>
  <c r="BG149" i="15"/>
  <c r="BF149" i="15"/>
  <c r="BE149" i="15"/>
  <c r="BD149" i="15"/>
  <c r="BC149" i="15"/>
  <c r="BB149" i="15"/>
  <c r="BA149" i="15"/>
  <c r="AZ149" i="15"/>
  <c r="AY149" i="15"/>
  <c r="AX149" i="15"/>
  <c r="AW149" i="15"/>
  <c r="AV149" i="15"/>
  <c r="AU149" i="15"/>
  <c r="AT149" i="15"/>
  <c r="AS149" i="15"/>
  <c r="AR149" i="15"/>
  <c r="AQ149" i="15"/>
  <c r="AP149" i="15"/>
  <c r="AO149" i="15"/>
  <c r="AN149" i="15"/>
  <c r="AM149" i="15"/>
  <c r="AL149" i="15"/>
  <c r="AK149" i="15"/>
  <c r="AJ149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GX148" i="15"/>
  <c r="GV148" i="15"/>
  <c r="GX147" i="15"/>
  <c r="GV147" i="15"/>
  <c r="GX146" i="15"/>
  <c r="GV146" i="15"/>
  <c r="C144" i="15"/>
  <c r="C143" i="15"/>
  <c r="GX142" i="15"/>
  <c r="GV142" i="15"/>
  <c r="GU142" i="15"/>
  <c r="GT142" i="15"/>
  <c r="GS142" i="15"/>
  <c r="GR142" i="15"/>
  <c r="GQ142" i="15"/>
  <c r="GP142" i="15"/>
  <c r="GO142" i="15"/>
  <c r="GN142" i="15"/>
  <c r="GM142" i="15"/>
  <c r="GL142" i="15"/>
  <c r="GK142" i="15"/>
  <c r="GJ142" i="15"/>
  <c r="GI142" i="15"/>
  <c r="GH142" i="15"/>
  <c r="GG142" i="15"/>
  <c r="GF142" i="15"/>
  <c r="GE142" i="15"/>
  <c r="GD142" i="15"/>
  <c r="GC142" i="15"/>
  <c r="GB142" i="15"/>
  <c r="GA142" i="15"/>
  <c r="FZ142" i="15"/>
  <c r="FY142" i="15"/>
  <c r="FX142" i="15"/>
  <c r="FW142" i="15"/>
  <c r="FV142" i="15"/>
  <c r="FU142" i="15"/>
  <c r="FT142" i="15"/>
  <c r="FS142" i="15"/>
  <c r="FR142" i="15"/>
  <c r="FQ142" i="15"/>
  <c r="FP142" i="15"/>
  <c r="FO142" i="15"/>
  <c r="FN142" i="15"/>
  <c r="FM142" i="15"/>
  <c r="FL142" i="15"/>
  <c r="FK142" i="15"/>
  <c r="FJ142" i="15"/>
  <c r="FI142" i="15"/>
  <c r="FH142" i="15"/>
  <c r="FG142" i="15"/>
  <c r="FF142" i="15"/>
  <c r="FE142" i="15"/>
  <c r="FD142" i="15"/>
  <c r="FC142" i="15"/>
  <c r="FB142" i="15"/>
  <c r="FA142" i="15"/>
  <c r="EZ142" i="15"/>
  <c r="EY142" i="15"/>
  <c r="EX142" i="15"/>
  <c r="EW142" i="15"/>
  <c r="EV142" i="15"/>
  <c r="EU142" i="15"/>
  <c r="ET142" i="15"/>
  <c r="ES142" i="15"/>
  <c r="ER142" i="15"/>
  <c r="EQ142" i="15"/>
  <c r="EP142" i="15"/>
  <c r="EO142" i="15"/>
  <c r="EN142" i="15"/>
  <c r="EM142" i="15"/>
  <c r="EL142" i="15"/>
  <c r="EK142" i="15"/>
  <c r="EJ142" i="15"/>
  <c r="EI142" i="15"/>
  <c r="EH142" i="15"/>
  <c r="EG142" i="15"/>
  <c r="EF142" i="15"/>
  <c r="EE142" i="15"/>
  <c r="ED142" i="15"/>
  <c r="EC142" i="15"/>
  <c r="EB142" i="15"/>
  <c r="EA142" i="15"/>
  <c r="DZ142" i="15"/>
  <c r="DY142" i="15"/>
  <c r="DX142" i="15"/>
  <c r="DW142" i="15"/>
  <c r="DV142" i="15"/>
  <c r="DU142" i="15"/>
  <c r="DT142" i="15"/>
  <c r="DS142" i="15"/>
  <c r="DR142" i="15"/>
  <c r="DQ142" i="15"/>
  <c r="DP142" i="15"/>
  <c r="DO142" i="15"/>
  <c r="DN142" i="15"/>
  <c r="DM142" i="15"/>
  <c r="DL142" i="15"/>
  <c r="DK142" i="15"/>
  <c r="DJ142" i="15"/>
  <c r="DI142" i="15"/>
  <c r="DH142" i="15"/>
  <c r="DG142" i="15"/>
  <c r="DF142" i="15"/>
  <c r="DE142" i="15"/>
  <c r="DD142" i="15"/>
  <c r="DC142" i="15"/>
  <c r="DB142" i="15"/>
  <c r="DA142" i="15"/>
  <c r="CZ142" i="15"/>
  <c r="CY142" i="15"/>
  <c r="CX142" i="15"/>
  <c r="CW142" i="15"/>
  <c r="CV142" i="15"/>
  <c r="CU142" i="15"/>
  <c r="CT142" i="15"/>
  <c r="CS142" i="15"/>
  <c r="CR142" i="15"/>
  <c r="CQ142" i="15"/>
  <c r="CP142" i="15"/>
  <c r="CO142" i="15"/>
  <c r="CN142" i="15"/>
  <c r="CM142" i="15"/>
  <c r="CL142" i="15"/>
  <c r="CK142" i="15"/>
  <c r="CJ142" i="15"/>
  <c r="CI142" i="15"/>
  <c r="CH142" i="15"/>
  <c r="CG142" i="15"/>
  <c r="CF142" i="15"/>
  <c r="CE142" i="15"/>
  <c r="CD142" i="15"/>
  <c r="CC142" i="15"/>
  <c r="CB142" i="15"/>
  <c r="CA142" i="15"/>
  <c r="BZ142" i="15"/>
  <c r="BY142" i="15"/>
  <c r="BX142" i="15"/>
  <c r="BW142" i="15"/>
  <c r="BV142" i="15"/>
  <c r="BU142" i="15"/>
  <c r="BT142" i="15"/>
  <c r="BS142" i="15"/>
  <c r="BR142" i="15"/>
  <c r="BQ142" i="15"/>
  <c r="BP142" i="15"/>
  <c r="BO142" i="15"/>
  <c r="BN142" i="15"/>
  <c r="BM142" i="15"/>
  <c r="BL142" i="15"/>
  <c r="BK142" i="15"/>
  <c r="BJ142" i="15"/>
  <c r="BI142" i="15"/>
  <c r="BH142" i="15"/>
  <c r="BG142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GX141" i="15"/>
  <c r="GV141" i="15"/>
  <c r="GX140" i="15"/>
  <c r="GV140" i="15"/>
  <c r="GX139" i="15"/>
  <c r="GV139" i="15"/>
  <c r="C137" i="15"/>
  <c r="C136" i="15"/>
  <c r="GX135" i="15"/>
  <c r="GV135" i="15"/>
  <c r="GU135" i="15"/>
  <c r="GT135" i="15"/>
  <c r="GS135" i="15"/>
  <c r="GR135" i="15"/>
  <c r="GQ135" i="15"/>
  <c r="GP135" i="15"/>
  <c r="GO135" i="15"/>
  <c r="GN135" i="15"/>
  <c r="GM135" i="15"/>
  <c r="GL135" i="15"/>
  <c r="GK135" i="15"/>
  <c r="GJ135" i="15"/>
  <c r="GI135" i="15"/>
  <c r="GH135" i="15"/>
  <c r="GG135" i="15"/>
  <c r="GF135" i="15"/>
  <c r="GE135" i="15"/>
  <c r="GD135" i="15"/>
  <c r="GC135" i="15"/>
  <c r="GB135" i="15"/>
  <c r="GA135" i="15"/>
  <c r="FZ135" i="15"/>
  <c r="FY135" i="15"/>
  <c r="FX135" i="15"/>
  <c r="FW135" i="15"/>
  <c r="FV135" i="15"/>
  <c r="FU135" i="15"/>
  <c r="FT135" i="15"/>
  <c r="FS135" i="15"/>
  <c r="FR135" i="15"/>
  <c r="FQ135" i="15"/>
  <c r="FP135" i="15"/>
  <c r="FO135" i="15"/>
  <c r="FN135" i="15"/>
  <c r="FM135" i="15"/>
  <c r="FL135" i="15"/>
  <c r="FK135" i="15"/>
  <c r="FJ135" i="15"/>
  <c r="FI135" i="15"/>
  <c r="FH135" i="15"/>
  <c r="FG135" i="15"/>
  <c r="FF135" i="15"/>
  <c r="FE135" i="15"/>
  <c r="FD135" i="15"/>
  <c r="FC135" i="15"/>
  <c r="FB135" i="15"/>
  <c r="FA135" i="15"/>
  <c r="EZ135" i="15"/>
  <c r="EY135" i="15"/>
  <c r="EX135" i="15"/>
  <c r="EW135" i="15"/>
  <c r="EV135" i="15"/>
  <c r="EU135" i="15"/>
  <c r="ET135" i="15"/>
  <c r="ES135" i="15"/>
  <c r="ER135" i="15"/>
  <c r="EQ135" i="15"/>
  <c r="EP135" i="15"/>
  <c r="EO135" i="15"/>
  <c r="EN135" i="15"/>
  <c r="EM135" i="15"/>
  <c r="EL135" i="15"/>
  <c r="EK135" i="15"/>
  <c r="EJ135" i="15"/>
  <c r="EI135" i="15"/>
  <c r="EH135" i="15"/>
  <c r="EG135" i="15"/>
  <c r="EF135" i="15"/>
  <c r="EE135" i="15"/>
  <c r="ED135" i="15"/>
  <c r="EC135" i="15"/>
  <c r="EB135" i="15"/>
  <c r="EA135" i="15"/>
  <c r="DZ135" i="15"/>
  <c r="DY135" i="15"/>
  <c r="DX135" i="15"/>
  <c r="DW135" i="15"/>
  <c r="DV135" i="15"/>
  <c r="DU135" i="15"/>
  <c r="DT135" i="15"/>
  <c r="DS135" i="15"/>
  <c r="DR135" i="15"/>
  <c r="DQ135" i="15"/>
  <c r="DP135" i="15"/>
  <c r="DO135" i="15"/>
  <c r="DN135" i="15"/>
  <c r="DM135" i="15"/>
  <c r="DL135" i="15"/>
  <c r="DK135" i="15"/>
  <c r="DJ135" i="15"/>
  <c r="DI135" i="15"/>
  <c r="DH135" i="15"/>
  <c r="DG135" i="15"/>
  <c r="DF135" i="15"/>
  <c r="DE135" i="15"/>
  <c r="DD135" i="15"/>
  <c r="DC135" i="15"/>
  <c r="DB135" i="15"/>
  <c r="DA135" i="15"/>
  <c r="CZ135" i="15"/>
  <c r="CY135" i="15"/>
  <c r="CX135" i="15"/>
  <c r="CW135" i="15"/>
  <c r="CV135" i="15"/>
  <c r="CU135" i="15"/>
  <c r="CT135" i="15"/>
  <c r="CS135" i="15"/>
  <c r="CR135" i="15"/>
  <c r="CQ135" i="15"/>
  <c r="CP135" i="15"/>
  <c r="CO135" i="15"/>
  <c r="CN135" i="15"/>
  <c r="CM135" i="15"/>
  <c r="CL135" i="15"/>
  <c r="CK135" i="15"/>
  <c r="CJ135" i="15"/>
  <c r="CI135" i="15"/>
  <c r="CH135" i="15"/>
  <c r="CG135" i="15"/>
  <c r="CF135" i="15"/>
  <c r="CE135" i="15"/>
  <c r="CD135" i="15"/>
  <c r="CC135" i="15"/>
  <c r="CB135" i="15"/>
  <c r="CA135" i="15"/>
  <c r="BZ135" i="15"/>
  <c r="BY135" i="15"/>
  <c r="BX135" i="15"/>
  <c r="BW135" i="15"/>
  <c r="BV135" i="15"/>
  <c r="BU135" i="15"/>
  <c r="BT135" i="15"/>
  <c r="BS135" i="15"/>
  <c r="BR135" i="15"/>
  <c r="BQ135" i="15"/>
  <c r="BP135" i="15"/>
  <c r="BO135" i="15"/>
  <c r="BN135" i="15"/>
  <c r="BM135" i="15"/>
  <c r="BL135" i="15"/>
  <c r="BK135" i="15"/>
  <c r="BJ135" i="15"/>
  <c r="BI135" i="15"/>
  <c r="BH135" i="15"/>
  <c r="BG135" i="15"/>
  <c r="BF135" i="15"/>
  <c r="BE135" i="15"/>
  <c r="BD135" i="15"/>
  <c r="BC135" i="15"/>
  <c r="BB135" i="15"/>
  <c r="BA135" i="15"/>
  <c r="AZ135" i="15"/>
  <c r="AY135" i="15"/>
  <c r="AX135" i="15"/>
  <c r="AW135" i="15"/>
  <c r="AV135" i="15"/>
  <c r="AU135" i="15"/>
  <c r="AT135" i="15"/>
  <c r="AS135" i="15"/>
  <c r="AR135" i="15"/>
  <c r="AQ135" i="15"/>
  <c r="AP135" i="15"/>
  <c r="AO135" i="15"/>
  <c r="AN135" i="15"/>
  <c r="AM135" i="15"/>
  <c r="AL135" i="15"/>
  <c r="AK135" i="15"/>
  <c r="AJ135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GX134" i="15"/>
  <c r="GV134" i="15"/>
  <c r="GX133" i="15"/>
  <c r="GV133" i="15"/>
  <c r="GX132" i="15"/>
  <c r="GV132" i="15"/>
  <c r="C130" i="15"/>
  <c r="C129" i="15"/>
  <c r="GX128" i="15"/>
  <c r="GV128" i="15"/>
  <c r="GU128" i="15"/>
  <c r="GT128" i="15"/>
  <c r="GS128" i="15"/>
  <c r="GR128" i="15"/>
  <c r="GQ128" i="15"/>
  <c r="GP128" i="15"/>
  <c r="GO128" i="15"/>
  <c r="GN128" i="15"/>
  <c r="GM128" i="15"/>
  <c r="GL128" i="15"/>
  <c r="GK128" i="15"/>
  <c r="GJ128" i="15"/>
  <c r="GI128" i="15"/>
  <c r="GH128" i="15"/>
  <c r="GG128" i="15"/>
  <c r="GF128" i="15"/>
  <c r="GE128" i="15"/>
  <c r="GD128" i="15"/>
  <c r="GC128" i="15"/>
  <c r="GB128" i="15"/>
  <c r="GA128" i="15"/>
  <c r="FZ128" i="15"/>
  <c r="FY128" i="15"/>
  <c r="FX128" i="15"/>
  <c r="FW128" i="15"/>
  <c r="FV128" i="15"/>
  <c r="FU128" i="15"/>
  <c r="FT128" i="15"/>
  <c r="FS128" i="15"/>
  <c r="FR128" i="15"/>
  <c r="FQ128" i="15"/>
  <c r="FP128" i="15"/>
  <c r="FO128" i="15"/>
  <c r="FN128" i="15"/>
  <c r="FM128" i="15"/>
  <c r="FL128" i="15"/>
  <c r="FK128" i="15"/>
  <c r="FJ128" i="15"/>
  <c r="FI128" i="15"/>
  <c r="FH128" i="15"/>
  <c r="FG128" i="15"/>
  <c r="FF128" i="15"/>
  <c r="FE128" i="15"/>
  <c r="FD128" i="15"/>
  <c r="FC128" i="15"/>
  <c r="FB128" i="15"/>
  <c r="FA128" i="15"/>
  <c r="EZ128" i="15"/>
  <c r="EY128" i="15"/>
  <c r="EX128" i="15"/>
  <c r="EW128" i="15"/>
  <c r="EV128" i="15"/>
  <c r="EU128" i="15"/>
  <c r="ET128" i="15"/>
  <c r="ES128" i="15"/>
  <c r="ER128" i="15"/>
  <c r="EQ128" i="15"/>
  <c r="EP128" i="15"/>
  <c r="EO128" i="15"/>
  <c r="EN128" i="15"/>
  <c r="EM128" i="15"/>
  <c r="EL128" i="15"/>
  <c r="EK128" i="15"/>
  <c r="EJ128" i="15"/>
  <c r="EI128" i="15"/>
  <c r="EH128" i="15"/>
  <c r="EG128" i="15"/>
  <c r="EF128" i="15"/>
  <c r="EE128" i="15"/>
  <c r="ED128" i="15"/>
  <c r="EC128" i="15"/>
  <c r="EB128" i="15"/>
  <c r="EA128" i="15"/>
  <c r="DZ128" i="15"/>
  <c r="DY128" i="15"/>
  <c r="DX128" i="15"/>
  <c r="DW128" i="15"/>
  <c r="DV128" i="15"/>
  <c r="DU128" i="15"/>
  <c r="DT128" i="15"/>
  <c r="DS128" i="15"/>
  <c r="DR128" i="15"/>
  <c r="DQ128" i="15"/>
  <c r="DP128" i="15"/>
  <c r="DO128" i="15"/>
  <c r="DN128" i="15"/>
  <c r="DM128" i="15"/>
  <c r="DL128" i="15"/>
  <c r="DK128" i="15"/>
  <c r="DJ128" i="15"/>
  <c r="DI128" i="15"/>
  <c r="DH128" i="15"/>
  <c r="DG128" i="15"/>
  <c r="DF128" i="15"/>
  <c r="DE128" i="15"/>
  <c r="DD128" i="15"/>
  <c r="DC128" i="15"/>
  <c r="DB128" i="15"/>
  <c r="DA128" i="15"/>
  <c r="CZ128" i="15"/>
  <c r="CY128" i="15"/>
  <c r="CX128" i="15"/>
  <c r="CW128" i="15"/>
  <c r="CV128" i="15"/>
  <c r="CU128" i="15"/>
  <c r="CT128" i="15"/>
  <c r="CS128" i="15"/>
  <c r="CR128" i="15"/>
  <c r="CQ128" i="15"/>
  <c r="CP128" i="15"/>
  <c r="CO128" i="15"/>
  <c r="CN128" i="15"/>
  <c r="CM128" i="15"/>
  <c r="CL128" i="15"/>
  <c r="CK128" i="15"/>
  <c r="CJ128" i="15"/>
  <c r="CI128" i="15"/>
  <c r="CH128" i="15"/>
  <c r="CG128" i="15"/>
  <c r="CF128" i="15"/>
  <c r="CE128" i="15"/>
  <c r="CD128" i="15"/>
  <c r="CC128" i="15"/>
  <c r="CB128" i="15"/>
  <c r="CA128" i="15"/>
  <c r="BZ128" i="15"/>
  <c r="BY128" i="15"/>
  <c r="BX128" i="15"/>
  <c r="BW128" i="15"/>
  <c r="BV128" i="15"/>
  <c r="BU128" i="15"/>
  <c r="BT128" i="15"/>
  <c r="BS128" i="15"/>
  <c r="BR128" i="15"/>
  <c r="BQ128" i="15"/>
  <c r="BP128" i="15"/>
  <c r="BO128" i="15"/>
  <c r="BN128" i="15"/>
  <c r="BM128" i="15"/>
  <c r="BL128" i="15"/>
  <c r="BK128" i="15"/>
  <c r="BJ128" i="15"/>
  <c r="BI128" i="15"/>
  <c r="BH128" i="15"/>
  <c r="BG128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GX127" i="15"/>
  <c r="GV127" i="15"/>
  <c r="GX126" i="15"/>
  <c r="GV126" i="15"/>
  <c r="GX125" i="15"/>
  <c r="GV125" i="15"/>
  <c r="C123" i="15"/>
  <c r="C122" i="15"/>
  <c r="GX121" i="15"/>
  <c r="GV121" i="15"/>
  <c r="GU121" i="15"/>
  <c r="GT121" i="15"/>
  <c r="GS121" i="15"/>
  <c r="GR121" i="15"/>
  <c r="GQ121" i="15"/>
  <c r="GP121" i="15"/>
  <c r="GO121" i="15"/>
  <c r="GN121" i="15"/>
  <c r="GM121" i="15"/>
  <c r="GL121" i="15"/>
  <c r="GK121" i="15"/>
  <c r="GJ121" i="15"/>
  <c r="GI121" i="15"/>
  <c r="GH121" i="15"/>
  <c r="GG121" i="15"/>
  <c r="GF121" i="15"/>
  <c r="GE121" i="15"/>
  <c r="GD121" i="15"/>
  <c r="GC121" i="15"/>
  <c r="GB121" i="15"/>
  <c r="GA121" i="15"/>
  <c r="FZ121" i="15"/>
  <c r="FY121" i="15"/>
  <c r="FX121" i="15"/>
  <c r="FW121" i="15"/>
  <c r="FV121" i="15"/>
  <c r="FU121" i="15"/>
  <c r="FT121" i="15"/>
  <c r="FS121" i="15"/>
  <c r="FR121" i="15"/>
  <c r="FQ121" i="15"/>
  <c r="FP121" i="15"/>
  <c r="FO121" i="15"/>
  <c r="FN121" i="15"/>
  <c r="FM121" i="15"/>
  <c r="FL121" i="15"/>
  <c r="FK121" i="15"/>
  <c r="FJ121" i="15"/>
  <c r="FI121" i="15"/>
  <c r="FH121" i="15"/>
  <c r="FG121" i="15"/>
  <c r="FF121" i="15"/>
  <c r="FE121" i="15"/>
  <c r="FD121" i="15"/>
  <c r="FC121" i="15"/>
  <c r="FB121" i="15"/>
  <c r="FA121" i="15"/>
  <c r="EZ121" i="15"/>
  <c r="EY121" i="15"/>
  <c r="EX121" i="15"/>
  <c r="EW121" i="15"/>
  <c r="EV121" i="15"/>
  <c r="EU121" i="15"/>
  <c r="ET121" i="15"/>
  <c r="ES121" i="15"/>
  <c r="ER121" i="15"/>
  <c r="EQ121" i="15"/>
  <c r="EP121" i="15"/>
  <c r="EO121" i="15"/>
  <c r="EN121" i="15"/>
  <c r="EM121" i="15"/>
  <c r="EL121" i="15"/>
  <c r="EK121" i="15"/>
  <c r="EJ121" i="15"/>
  <c r="EI121" i="15"/>
  <c r="EH121" i="15"/>
  <c r="EG121" i="15"/>
  <c r="EF121" i="15"/>
  <c r="EE121" i="15"/>
  <c r="ED121" i="15"/>
  <c r="EC121" i="15"/>
  <c r="EB121" i="15"/>
  <c r="EA121" i="15"/>
  <c r="DZ121" i="15"/>
  <c r="DY121" i="15"/>
  <c r="DX121" i="15"/>
  <c r="DW121" i="15"/>
  <c r="DV121" i="15"/>
  <c r="DU121" i="15"/>
  <c r="DT121" i="15"/>
  <c r="DS121" i="15"/>
  <c r="DR121" i="15"/>
  <c r="DQ121" i="15"/>
  <c r="DP121" i="15"/>
  <c r="DO121" i="15"/>
  <c r="DN121" i="15"/>
  <c r="DM121" i="15"/>
  <c r="DL121" i="15"/>
  <c r="DK121" i="15"/>
  <c r="DJ121" i="15"/>
  <c r="DI121" i="15"/>
  <c r="DH121" i="15"/>
  <c r="DG121" i="15"/>
  <c r="DF121" i="15"/>
  <c r="DE121" i="15"/>
  <c r="DD121" i="15"/>
  <c r="DC121" i="15"/>
  <c r="DB121" i="15"/>
  <c r="DA121" i="15"/>
  <c r="CZ121" i="15"/>
  <c r="CY121" i="15"/>
  <c r="CX121" i="15"/>
  <c r="CW121" i="15"/>
  <c r="CV121" i="15"/>
  <c r="CU121" i="15"/>
  <c r="CT121" i="15"/>
  <c r="CS121" i="15"/>
  <c r="CR121" i="15"/>
  <c r="CQ121" i="15"/>
  <c r="CP121" i="15"/>
  <c r="CO121" i="15"/>
  <c r="CN121" i="15"/>
  <c r="CM121" i="15"/>
  <c r="CL121" i="15"/>
  <c r="CK121" i="15"/>
  <c r="CJ121" i="15"/>
  <c r="CI121" i="15"/>
  <c r="CH121" i="15"/>
  <c r="CG121" i="15"/>
  <c r="CF121" i="15"/>
  <c r="CE121" i="15"/>
  <c r="CD121" i="15"/>
  <c r="CC121" i="15"/>
  <c r="CB121" i="15"/>
  <c r="CA121" i="15"/>
  <c r="BZ121" i="15"/>
  <c r="BY121" i="15"/>
  <c r="BX121" i="15"/>
  <c r="BW121" i="15"/>
  <c r="BV121" i="15"/>
  <c r="BU121" i="15"/>
  <c r="BT121" i="15"/>
  <c r="BS121" i="15"/>
  <c r="BR121" i="15"/>
  <c r="BQ121" i="15"/>
  <c r="BP121" i="15"/>
  <c r="BO121" i="15"/>
  <c r="BN121" i="15"/>
  <c r="BM121" i="15"/>
  <c r="BL121" i="15"/>
  <c r="BK121" i="15"/>
  <c r="BJ121" i="15"/>
  <c r="BI121" i="15"/>
  <c r="BH121" i="15"/>
  <c r="BG121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GX120" i="15"/>
  <c r="GV120" i="15"/>
  <c r="GX119" i="15"/>
  <c r="GV119" i="15"/>
  <c r="GX118" i="15"/>
  <c r="GV118" i="15"/>
  <c r="C116" i="15"/>
  <c r="C115" i="15"/>
  <c r="GX114" i="15"/>
  <c r="GV114" i="15"/>
  <c r="GU114" i="15"/>
  <c r="GT114" i="15"/>
  <c r="GS114" i="15"/>
  <c r="GR114" i="15"/>
  <c r="GQ114" i="15"/>
  <c r="GP114" i="15"/>
  <c r="GO114" i="15"/>
  <c r="GN114" i="15"/>
  <c r="GM114" i="15"/>
  <c r="GL114" i="15"/>
  <c r="GK114" i="15"/>
  <c r="GJ114" i="15"/>
  <c r="GI114" i="15"/>
  <c r="GH114" i="15"/>
  <c r="GG114" i="15"/>
  <c r="GF114" i="15"/>
  <c r="GE114" i="15"/>
  <c r="GD114" i="15"/>
  <c r="GC114" i="15"/>
  <c r="GB114" i="15"/>
  <c r="GA114" i="15"/>
  <c r="FZ114" i="15"/>
  <c r="FY114" i="15"/>
  <c r="FX114" i="15"/>
  <c r="FW114" i="15"/>
  <c r="FV114" i="15"/>
  <c r="FU114" i="15"/>
  <c r="FT114" i="15"/>
  <c r="FS114" i="15"/>
  <c r="FR114" i="15"/>
  <c r="FQ114" i="15"/>
  <c r="FP114" i="15"/>
  <c r="FO114" i="15"/>
  <c r="FN114" i="15"/>
  <c r="FM114" i="15"/>
  <c r="FL114" i="15"/>
  <c r="FK114" i="15"/>
  <c r="FJ114" i="15"/>
  <c r="FI114" i="15"/>
  <c r="FH114" i="15"/>
  <c r="FG114" i="15"/>
  <c r="FF114" i="15"/>
  <c r="FE114" i="15"/>
  <c r="FD114" i="15"/>
  <c r="FC114" i="15"/>
  <c r="FB114" i="15"/>
  <c r="FA114" i="15"/>
  <c r="EZ114" i="15"/>
  <c r="EY114" i="15"/>
  <c r="EX114" i="15"/>
  <c r="EW114" i="15"/>
  <c r="EV114" i="15"/>
  <c r="EU114" i="15"/>
  <c r="ET114" i="15"/>
  <c r="ES114" i="15"/>
  <c r="ER114" i="15"/>
  <c r="EQ114" i="15"/>
  <c r="EP114" i="15"/>
  <c r="EO114" i="15"/>
  <c r="EN114" i="15"/>
  <c r="EM114" i="15"/>
  <c r="EL114" i="15"/>
  <c r="EK114" i="15"/>
  <c r="EJ114" i="15"/>
  <c r="EI114" i="15"/>
  <c r="EH114" i="15"/>
  <c r="EG114" i="15"/>
  <c r="EF114" i="15"/>
  <c r="EE114" i="15"/>
  <c r="ED114" i="15"/>
  <c r="EC114" i="15"/>
  <c r="EB114" i="15"/>
  <c r="EA114" i="15"/>
  <c r="DZ114" i="15"/>
  <c r="DY114" i="15"/>
  <c r="DX114" i="15"/>
  <c r="DW114" i="15"/>
  <c r="DV114" i="15"/>
  <c r="DU114" i="15"/>
  <c r="DT114" i="15"/>
  <c r="DS114" i="15"/>
  <c r="DR114" i="15"/>
  <c r="DQ114" i="15"/>
  <c r="DP114" i="15"/>
  <c r="DO114" i="15"/>
  <c r="DN114" i="15"/>
  <c r="DM114" i="15"/>
  <c r="DL114" i="15"/>
  <c r="DK114" i="15"/>
  <c r="DJ114" i="15"/>
  <c r="DI114" i="15"/>
  <c r="DH114" i="15"/>
  <c r="DG114" i="15"/>
  <c r="DF114" i="15"/>
  <c r="DE114" i="15"/>
  <c r="DD114" i="15"/>
  <c r="DC114" i="15"/>
  <c r="DB114" i="15"/>
  <c r="DA114" i="15"/>
  <c r="CZ114" i="15"/>
  <c r="CY114" i="15"/>
  <c r="CX114" i="15"/>
  <c r="CW114" i="15"/>
  <c r="CV114" i="15"/>
  <c r="CU114" i="15"/>
  <c r="CT114" i="15"/>
  <c r="CS114" i="15"/>
  <c r="CR114" i="15"/>
  <c r="CQ114" i="15"/>
  <c r="CP114" i="15"/>
  <c r="CO114" i="15"/>
  <c r="CN114" i="15"/>
  <c r="CM114" i="15"/>
  <c r="CL114" i="15"/>
  <c r="CK114" i="15"/>
  <c r="CJ114" i="15"/>
  <c r="CI114" i="15"/>
  <c r="CH114" i="15"/>
  <c r="CG114" i="15"/>
  <c r="CF114" i="15"/>
  <c r="CE114" i="15"/>
  <c r="CD114" i="15"/>
  <c r="CC114" i="15"/>
  <c r="CB114" i="15"/>
  <c r="CA114" i="15"/>
  <c r="BZ114" i="15"/>
  <c r="BY114" i="15"/>
  <c r="BX114" i="15"/>
  <c r="BW114" i="15"/>
  <c r="BV114" i="15"/>
  <c r="BU114" i="15"/>
  <c r="BT114" i="15"/>
  <c r="BS114" i="15"/>
  <c r="BR114" i="15"/>
  <c r="BQ114" i="15"/>
  <c r="BP114" i="15"/>
  <c r="BO114" i="15"/>
  <c r="BN114" i="15"/>
  <c r="BM114" i="15"/>
  <c r="BL114" i="15"/>
  <c r="BK114" i="15"/>
  <c r="BJ114" i="15"/>
  <c r="BI114" i="15"/>
  <c r="BH114" i="15"/>
  <c r="BG114" i="15"/>
  <c r="BF114" i="15"/>
  <c r="BE114" i="15"/>
  <c r="BD114" i="15"/>
  <c r="BC114" i="15"/>
  <c r="BB114" i="15"/>
  <c r="BA114" i="15"/>
  <c r="AZ114" i="15"/>
  <c r="AY114" i="15"/>
  <c r="AX114" i="15"/>
  <c r="AW114" i="15"/>
  <c r="AV114" i="15"/>
  <c r="AU114" i="15"/>
  <c r="AT114" i="15"/>
  <c r="AS114" i="15"/>
  <c r="AR114" i="15"/>
  <c r="AQ114" i="15"/>
  <c r="AP114" i="15"/>
  <c r="AO114" i="15"/>
  <c r="AN114" i="15"/>
  <c r="AM114" i="15"/>
  <c r="AL114" i="15"/>
  <c r="AK114" i="15"/>
  <c r="AJ114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GX113" i="15"/>
  <c r="GV113" i="15"/>
  <c r="GX112" i="15"/>
  <c r="GV112" i="15"/>
  <c r="GX111" i="15"/>
  <c r="GV111" i="15"/>
  <c r="C109" i="15"/>
  <c r="C108" i="15"/>
  <c r="GX107" i="15"/>
  <c r="GV107" i="15"/>
  <c r="GU107" i="15"/>
  <c r="GT107" i="15"/>
  <c r="GS107" i="15"/>
  <c r="GR107" i="15"/>
  <c r="GQ107" i="15"/>
  <c r="GP107" i="15"/>
  <c r="GO107" i="15"/>
  <c r="GN107" i="15"/>
  <c r="GM107" i="15"/>
  <c r="GL107" i="15"/>
  <c r="GK107" i="15"/>
  <c r="GJ107" i="15"/>
  <c r="GI107" i="15"/>
  <c r="GH107" i="15"/>
  <c r="GG107" i="15"/>
  <c r="GF107" i="15"/>
  <c r="GE107" i="15"/>
  <c r="GD107" i="15"/>
  <c r="GC107" i="15"/>
  <c r="GB107" i="15"/>
  <c r="GA107" i="15"/>
  <c r="FZ107" i="15"/>
  <c r="FY107" i="15"/>
  <c r="FX107" i="15"/>
  <c r="FW107" i="15"/>
  <c r="FV107" i="15"/>
  <c r="FU107" i="15"/>
  <c r="FT107" i="15"/>
  <c r="FS107" i="15"/>
  <c r="FR107" i="15"/>
  <c r="FQ107" i="15"/>
  <c r="FP107" i="15"/>
  <c r="FO107" i="15"/>
  <c r="FN107" i="15"/>
  <c r="FM107" i="15"/>
  <c r="FL107" i="15"/>
  <c r="FK107" i="15"/>
  <c r="FJ107" i="15"/>
  <c r="FI107" i="15"/>
  <c r="FH107" i="15"/>
  <c r="FG107" i="15"/>
  <c r="FF107" i="15"/>
  <c r="FE107" i="15"/>
  <c r="FD107" i="15"/>
  <c r="FC107" i="15"/>
  <c r="FB107" i="15"/>
  <c r="FA107" i="15"/>
  <c r="EZ107" i="15"/>
  <c r="EY107" i="15"/>
  <c r="EX107" i="15"/>
  <c r="EW107" i="15"/>
  <c r="EV107" i="15"/>
  <c r="EU107" i="15"/>
  <c r="ET107" i="15"/>
  <c r="ES107" i="15"/>
  <c r="ER107" i="15"/>
  <c r="EQ107" i="15"/>
  <c r="EP107" i="15"/>
  <c r="EO107" i="15"/>
  <c r="EN107" i="15"/>
  <c r="EM107" i="15"/>
  <c r="EL107" i="15"/>
  <c r="EK107" i="15"/>
  <c r="EJ107" i="15"/>
  <c r="EI107" i="15"/>
  <c r="EH107" i="15"/>
  <c r="EG107" i="15"/>
  <c r="EF107" i="15"/>
  <c r="EE107" i="15"/>
  <c r="ED107" i="15"/>
  <c r="EC107" i="15"/>
  <c r="EB107" i="15"/>
  <c r="EA107" i="15"/>
  <c r="DZ107" i="15"/>
  <c r="DY107" i="15"/>
  <c r="DX107" i="15"/>
  <c r="DW107" i="15"/>
  <c r="DV107" i="15"/>
  <c r="DU107" i="15"/>
  <c r="DT107" i="15"/>
  <c r="DS107" i="15"/>
  <c r="DR107" i="15"/>
  <c r="DQ107" i="15"/>
  <c r="DP107" i="15"/>
  <c r="DO107" i="15"/>
  <c r="DN107" i="15"/>
  <c r="DM107" i="15"/>
  <c r="DL107" i="15"/>
  <c r="DK107" i="15"/>
  <c r="DJ107" i="15"/>
  <c r="DI107" i="15"/>
  <c r="DH107" i="15"/>
  <c r="DG107" i="15"/>
  <c r="DF107" i="15"/>
  <c r="DE107" i="15"/>
  <c r="DD107" i="15"/>
  <c r="DC107" i="15"/>
  <c r="DB107" i="15"/>
  <c r="DA107" i="15"/>
  <c r="CZ107" i="15"/>
  <c r="CY107" i="15"/>
  <c r="CX107" i="15"/>
  <c r="CW107" i="15"/>
  <c r="CV107" i="15"/>
  <c r="CU107" i="15"/>
  <c r="CT107" i="15"/>
  <c r="CS107" i="15"/>
  <c r="CR107" i="15"/>
  <c r="CQ107" i="15"/>
  <c r="CP107" i="15"/>
  <c r="CO107" i="15"/>
  <c r="CN107" i="15"/>
  <c r="CM107" i="15"/>
  <c r="CL107" i="15"/>
  <c r="CK107" i="15"/>
  <c r="CJ107" i="15"/>
  <c r="CI107" i="15"/>
  <c r="CH107" i="15"/>
  <c r="CG107" i="15"/>
  <c r="CF107" i="15"/>
  <c r="CE107" i="15"/>
  <c r="CD107" i="15"/>
  <c r="CC107" i="15"/>
  <c r="CB107" i="15"/>
  <c r="CA107" i="15"/>
  <c r="BZ107" i="15"/>
  <c r="BY107" i="15"/>
  <c r="BX107" i="15"/>
  <c r="BW107" i="15"/>
  <c r="BV107" i="15"/>
  <c r="BU107" i="15"/>
  <c r="BT107" i="15"/>
  <c r="BS107" i="15"/>
  <c r="BR107" i="15"/>
  <c r="BQ107" i="15"/>
  <c r="BP107" i="15"/>
  <c r="BO107" i="15"/>
  <c r="BN107" i="15"/>
  <c r="BM107" i="15"/>
  <c r="BL107" i="15"/>
  <c r="BK107" i="15"/>
  <c r="BJ107" i="15"/>
  <c r="BI107" i="15"/>
  <c r="BH107" i="15"/>
  <c r="BG107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GX106" i="15"/>
  <c r="GV106" i="15"/>
  <c r="GX105" i="15"/>
  <c r="GV105" i="15"/>
  <c r="GX104" i="15"/>
  <c r="GV104" i="15"/>
  <c r="C102" i="15"/>
  <c r="C101" i="15"/>
  <c r="GX100" i="15"/>
  <c r="GV100" i="15"/>
  <c r="GU100" i="15"/>
  <c r="GT100" i="15"/>
  <c r="GS100" i="15"/>
  <c r="GR100" i="15"/>
  <c r="GQ100" i="15"/>
  <c r="GP100" i="15"/>
  <c r="GO100" i="15"/>
  <c r="GN100" i="15"/>
  <c r="GM100" i="15"/>
  <c r="GL100" i="15"/>
  <c r="GK100" i="15"/>
  <c r="GJ100" i="15"/>
  <c r="GI100" i="15"/>
  <c r="GH100" i="15"/>
  <c r="GG100" i="15"/>
  <c r="GF100" i="15"/>
  <c r="GE100" i="15"/>
  <c r="GD100" i="15"/>
  <c r="GC100" i="15"/>
  <c r="GB100" i="15"/>
  <c r="GA100" i="15"/>
  <c r="FZ100" i="15"/>
  <c r="FY100" i="15"/>
  <c r="FX100" i="15"/>
  <c r="FW100" i="15"/>
  <c r="FV100" i="15"/>
  <c r="FU100" i="15"/>
  <c r="FT100" i="15"/>
  <c r="FS100" i="15"/>
  <c r="FR100" i="15"/>
  <c r="FQ100" i="15"/>
  <c r="FP100" i="15"/>
  <c r="FO100" i="15"/>
  <c r="FN100" i="15"/>
  <c r="FM100" i="15"/>
  <c r="FL100" i="15"/>
  <c r="FK100" i="15"/>
  <c r="FJ100" i="15"/>
  <c r="FI100" i="15"/>
  <c r="FH100" i="15"/>
  <c r="FG100" i="15"/>
  <c r="FF100" i="15"/>
  <c r="FE100" i="15"/>
  <c r="FD100" i="15"/>
  <c r="FC100" i="15"/>
  <c r="FB100" i="15"/>
  <c r="FA100" i="15"/>
  <c r="EZ100" i="15"/>
  <c r="EY100" i="15"/>
  <c r="EX100" i="15"/>
  <c r="EW100" i="15"/>
  <c r="EV100" i="15"/>
  <c r="EU100" i="15"/>
  <c r="ET100" i="15"/>
  <c r="ES100" i="15"/>
  <c r="ER100" i="15"/>
  <c r="EQ100" i="15"/>
  <c r="EP100" i="15"/>
  <c r="EO100" i="15"/>
  <c r="EN100" i="15"/>
  <c r="EM100" i="15"/>
  <c r="EL100" i="15"/>
  <c r="EK100" i="15"/>
  <c r="EJ100" i="15"/>
  <c r="EI100" i="15"/>
  <c r="EH100" i="15"/>
  <c r="EG100" i="15"/>
  <c r="EF100" i="15"/>
  <c r="EE100" i="15"/>
  <c r="ED100" i="15"/>
  <c r="EC100" i="15"/>
  <c r="EB100" i="15"/>
  <c r="EA100" i="15"/>
  <c r="DZ100" i="15"/>
  <c r="DY100" i="15"/>
  <c r="DX100" i="15"/>
  <c r="DW100" i="15"/>
  <c r="DV100" i="15"/>
  <c r="DU100" i="15"/>
  <c r="DT100" i="15"/>
  <c r="DS100" i="15"/>
  <c r="DR100" i="15"/>
  <c r="DQ100" i="15"/>
  <c r="DP100" i="15"/>
  <c r="DO100" i="15"/>
  <c r="DN100" i="15"/>
  <c r="DM100" i="15"/>
  <c r="DL100" i="15"/>
  <c r="DK100" i="15"/>
  <c r="DJ100" i="15"/>
  <c r="DI100" i="15"/>
  <c r="DH100" i="15"/>
  <c r="DG100" i="15"/>
  <c r="DF100" i="15"/>
  <c r="DE100" i="15"/>
  <c r="DD100" i="15"/>
  <c r="DC100" i="15"/>
  <c r="DB100" i="15"/>
  <c r="DA100" i="15"/>
  <c r="CZ100" i="15"/>
  <c r="CY100" i="15"/>
  <c r="CX100" i="15"/>
  <c r="CW100" i="15"/>
  <c r="CV100" i="15"/>
  <c r="CU100" i="15"/>
  <c r="CT100" i="15"/>
  <c r="CS100" i="15"/>
  <c r="CR100" i="15"/>
  <c r="CQ100" i="15"/>
  <c r="CP100" i="15"/>
  <c r="CO100" i="15"/>
  <c r="CN100" i="15"/>
  <c r="CM100" i="15"/>
  <c r="CL100" i="15"/>
  <c r="CK100" i="15"/>
  <c r="CJ100" i="15"/>
  <c r="CI100" i="15"/>
  <c r="CH100" i="15"/>
  <c r="CG100" i="15"/>
  <c r="CF100" i="15"/>
  <c r="CE100" i="15"/>
  <c r="CD100" i="15"/>
  <c r="CC100" i="15"/>
  <c r="CB100" i="15"/>
  <c r="CA100" i="15"/>
  <c r="BZ100" i="15"/>
  <c r="BY100" i="15"/>
  <c r="BX100" i="15"/>
  <c r="BW100" i="15"/>
  <c r="BV100" i="15"/>
  <c r="BU100" i="15"/>
  <c r="BT100" i="15"/>
  <c r="BS100" i="15"/>
  <c r="BR100" i="15"/>
  <c r="BQ100" i="15"/>
  <c r="BP100" i="15"/>
  <c r="BO100" i="15"/>
  <c r="BN100" i="15"/>
  <c r="BM100" i="15"/>
  <c r="BL100" i="15"/>
  <c r="BK100" i="15"/>
  <c r="BJ100" i="15"/>
  <c r="BI100" i="15"/>
  <c r="BH100" i="15"/>
  <c r="BG100" i="15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GX99" i="15"/>
  <c r="GV99" i="15"/>
  <c r="GX98" i="15"/>
  <c r="GV98" i="15"/>
  <c r="GX97" i="15"/>
  <c r="GV97" i="15"/>
  <c r="C95" i="15"/>
  <c r="C94" i="15"/>
  <c r="GX93" i="15"/>
  <c r="GV93" i="15"/>
  <c r="GU93" i="15"/>
  <c r="GT93" i="15"/>
  <c r="GS93" i="15"/>
  <c r="GR93" i="15"/>
  <c r="GQ93" i="15"/>
  <c r="GP93" i="15"/>
  <c r="GO93" i="15"/>
  <c r="GN93" i="15"/>
  <c r="GM93" i="15"/>
  <c r="GL93" i="15"/>
  <c r="GK93" i="15"/>
  <c r="GJ93" i="15"/>
  <c r="GI93" i="15"/>
  <c r="GH93" i="15"/>
  <c r="GG93" i="15"/>
  <c r="GF93" i="15"/>
  <c r="GE93" i="15"/>
  <c r="GD93" i="15"/>
  <c r="GC93" i="15"/>
  <c r="GB93" i="15"/>
  <c r="GA93" i="15"/>
  <c r="FZ93" i="15"/>
  <c r="FY93" i="15"/>
  <c r="FX93" i="15"/>
  <c r="FW93" i="15"/>
  <c r="FV93" i="15"/>
  <c r="FU93" i="15"/>
  <c r="FT93" i="15"/>
  <c r="FS93" i="15"/>
  <c r="FR93" i="15"/>
  <c r="FQ93" i="15"/>
  <c r="FP93" i="15"/>
  <c r="FO93" i="15"/>
  <c r="FN93" i="15"/>
  <c r="FM93" i="15"/>
  <c r="FL93" i="15"/>
  <c r="FK93" i="15"/>
  <c r="FJ93" i="15"/>
  <c r="FI93" i="15"/>
  <c r="FH93" i="15"/>
  <c r="FG93" i="15"/>
  <c r="FF93" i="15"/>
  <c r="FE93" i="15"/>
  <c r="FD93" i="15"/>
  <c r="FC93" i="15"/>
  <c r="FB93" i="15"/>
  <c r="FA93" i="15"/>
  <c r="EZ93" i="15"/>
  <c r="EY93" i="15"/>
  <c r="EX93" i="15"/>
  <c r="EW93" i="15"/>
  <c r="EV93" i="15"/>
  <c r="EU93" i="15"/>
  <c r="ET93" i="15"/>
  <c r="ES93" i="15"/>
  <c r="ER93" i="15"/>
  <c r="EQ93" i="15"/>
  <c r="EP93" i="15"/>
  <c r="EO93" i="15"/>
  <c r="EN93" i="15"/>
  <c r="EM93" i="15"/>
  <c r="EL93" i="15"/>
  <c r="EK93" i="15"/>
  <c r="EJ93" i="15"/>
  <c r="EI93" i="15"/>
  <c r="EH93" i="15"/>
  <c r="EG93" i="15"/>
  <c r="EF93" i="15"/>
  <c r="EE93" i="15"/>
  <c r="ED93" i="15"/>
  <c r="EC93" i="15"/>
  <c r="EB93" i="15"/>
  <c r="EA93" i="15"/>
  <c r="DZ93" i="15"/>
  <c r="DY93" i="15"/>
  <c r="DX93" i="15"/>
  <c r="DW93" i="15"/>
  <c r="DV93" i="15"/>
  <c r="DU93" i="15"/>
  <c r="DT93" i="15"/>
  <c r="DS93" i="15"/>
  <c r="DR93" i="15"/>
  <c r="DQ93" i="15"/>
  <c r="DP93" i="15"/>
  <c r="DO93" i="15"/>
  <c r="DN93" i="15"/>
  <c r="DM93" i="15"/>
  <c r="DL93" i="15"/>
  <c r="DK93" i="15"/>
  <c r="DJ93" i="15"/>
  <c r="DI93" i="15"/>
  <c r="DH93" i="15"/>
  <c r="DG93" i="15"/>
  <c r="DF93" i="15"/>
  <c r="DE93" i="15"/>
  <c r="DD93" i="15"/>
  <c r="DC93" i="15"/>
  <c r="DB93" i="15"/>
  <c r="DA93" i="15"/>
  <c r="CZ93" i="15"/>
  <c r="CY93" i="15"/>
  <c r="CX93" i="15"/>
  <c r="CW93" i="15"/>
  <c r="CV93" i="15"/>
  <c r="CU93" i="15"/>
  <c r="CT93" i="15"/>
  <c r="CS93" i="15"/>
  <c r="CR93" i="15"/>
  <c r="CQ93" i="15"/>
  <c r="CP93" i="15"/>
  <c r="CO93" i="15"/>
  <c r="CN93" i="15"/>
  <c r="CM93" i="15"/>
  <c r="CL93" i="15"/>
  <c r="CK93" i="15"/>
  <c r="CJ93" i="15"/>
  <c r="CI93" i="15"/>
  <c r="CH93" i="15"/>
  <c r="CG93" i="15"/>
  <c r="CF93" i="15"/>
  <c r="CE93" i="15"/>
  <c r="CD93" i="15"/>
  <c r="CC93" i="15"/>
  <c r="CB93" i="15"/>
  <c r="CA93" i="15"/>
  <c r="BZ93" i="15"/>
  <c r="BY93" i="15"/>
  <c r="BX93" i="15"/>
  <c r="BW93" i="15"/>
  <c r="BV93" i="15"/>
  <c r="BU93" i="15"/>
  <c r="BT93" i="15"/>
  <c r="BS93" i="15"/>
  <c r="BR93" i="15"/>
  <c r="BQ93" i="15"/>
  <c r="BP93" i="15"/>
  <c r="BO93" i="15"/>
  <c r="BN93" i="15"/>
  <c r="BM93" i="15"/>
  <c r="BL93" i="15"/>
  <c r="BK93" i="15"/>
  <c r="BJ93" i="15"/>
  <c r="BI93" i="15"/>
  <c r="BH93" i="15"/>
  <c r="BG93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GX92" i="15"/>
  <c r="GV92" i="15"/>
  <c r="GX91" i="15"/>
  <c r="GV91" i="15"/>
  <c r="GX90" i="15"/>
  <c r="GV90" i="15"/>
  <c r="C88" i="15"/>
  <c r="C87" i="15"/>
  <c r="GX86" i="15"/>
  <c r="GV86" i="15"/>
  <c r="GU86" i="15"/>
  <c r="GT86" i="15"/>
  <c r="GS86" i="15"/>
  <c r="GR86" i="15"/>
  <c r="GQ86" i="15"/>
  <c r="GP86" i="15"/>
  <c r="GO86" i="15"/>
  <c r="GN86" i="15"/>
  <c r="GM86" i="15"/>
  <c r="GL86" i="15"/>
  <c r="GK86" i="15"/>
  <c r="GJ86" i="15"/>
  <c r="GI86" i="15"/>
  <c r="GH86" i="15"/>
  <c r="GG86" i="15"/>
  <c r="GF86" i="15"/>
  <c r="GE86" i="15"/>
  <c r="GD86" i="15"/>
  <c r="GC86" i="15"/>
  <c r="GB86" i="15"/>
  <c r="GA86" i="15"/>
  <c r="FZ86" i="15"/>
  <c r="FY86" i="15"/>
  <c r="FX86" i="15"/>
  <c r="FW86" i="15"/>
  <c r="FV86" i="15"/>
  <c r="FU86" i="15"/>
  <c r="FT86" i="15"/>
  <c r="FS86" i="15"/>
  <c r="FR86" i="15"/>
  <c r="FQ86" i="15"/>
  <c r="FP86" i="15"/>
  <c r="FO86" i="15"/>
  <c r="FN86" i="15"/>
  <c r="FM86" i="15"/>
  <c r="FL86" i="15"/>
  <c r="FK86" i="15"/>
  <c r="FJ86" i="15"/>
  <c r="FI86" i="15"/>
  <c r="FH86" i="15"/>
  <c r="FG86" i="15"/>
  <c r="FF86" i="15"/>
  <c r="FE86" i="15"/>
  <c r="FD86" i="15"/>
  <c r="FC86" i="15"/>
  <c r="FB86" i="15"/>
  <c r="FA86" i="15"/>
  <c r="EZ86" i="15"/>
  <c r="EY86" i="15"/>
  <c r="EX86" i="15"/>
  <c r="EW86" i="15"/>
  <c r="EV86" i="15"/>
  <c r="EU86" i="15"/>
  <c r="ET86" i="15"/>
  <c r="ES86" i="15"/>
  <c r="ER86" i="15"/>
  <c r="EQ86" i="15"/>
  <c r="EP86" i="15"/>
  <c r="EO86" i="15"/>
  <c r="EN86" i="15"/>
  <c r="EM86" i="15"/>
  <c r="EL86" i="15"/>
  <c r="EK86" i="15"/>
  <c r="EJ86" i="15"/>
  <c r="EI86" i="15"/>
  <c r="EH86" i="15"/>
  <c r="EG86" i="15"/>
  <c r="EF86" i="15"/>
  <c r="EE86" i="15"/>
  <c r="ED86" i="15"/>
  <c r="EC86" i="15"/>
  <c r="EB86" i="15"/>
  <c r="EA86" i="15"/>
  <c r="DZ86" i="15"/>
  <c r="DY86" i="15"/>
  <c r="DX86" i="15"/>
  <c r="DW86" i="15"/>
  <c r="DV86" i="15"/>
  <c r="DU86" i="15"/>
  <c r="DT86" i="15"/>
  <c r="DS86" i="15"/>
  <c r="DR86" i="15"/>
  <c r="DQ86" i="15"/>
  <c r="DP86" i="15"/>
  <c r="DO86" i="15"/>
  <c r="DN86" i="15"/>
  <c r="DM86" i="15"/>
  <c r="DL86" i="15"/>
  <c r="DK86" i="15"/>
  <c r="DJ86" i="15"/>
  <c r="DI86" i="15"/>
  <c r="DH86" i="15"/>
  <c r="DG86" i="15"/>
  <c r="DF86" i="15"/>
  <c r="DE86" i="15"/>
  <c r="DD86" i="15"/>
  <c r="DC86" i="15"/>
  <c r="DB86" i="15"/>
  <c r="DA86" i="15"/>
  <c r="CZ86" i="15"/>
  <c r="CY86" i="15"/>
  <c r="CX86" i="15"/>
  <c r="CW86" i="15"/>
  <c r="CV86" i="15"/>
  <c r="CU86" i="15"/>
  <c r="CT86" i="15"/>
  <c r="CS86" i="15"/>
  <c r="CR86" i="15"/>
  <c r="CQ86" i="15"/>
  <c r="CP86" i="15"/>
  <c r="CO86" i="15"/>
  <c r="CN86" i="15"/>
  <c r="CM86" i="15"/>
  <c r="CL86" i="15"/>
  <c r="CK86" i="15"/>
  <c r="CJ86" i="15"/>
  <c r="CI86" i="15"/>
  <c r="CH86" i="15"/>
  <c r="CG86" i="15"/>
  <c r="CF86" i="15"/>
  <c r="CE86" i="15"/>
  <c r="CD86" i="15"/>
  <c r="CC86" i="15"/>
  <c r="CB86" i="15"/>
  <c r="CA86" i="15"/>
  <c r="BZ86" i="15"/>
  <c r="BY86" i="15"/>
  <c r="BX86" i="15"/>
  <c r="BW86" i="15"/>
  <c r="BV86" i="15"/>
  <c r="BU86" i="15"/>
  <c r="BT86" i="15"/>
  <c r="BS86" i="15"/>
  <c r="BR86" i="15"/>
  <c r="BQ86" i="15"/>
  <c r="BP86" i="15"/>
  <c r="BO86" i="15"/>
  <c r="BN86" i="15"/>
  <c r="BM86" i="15"/>
  <c r="BL86" i="15"/>
  <c r="BK86" i="15"/>
  <c r="BJ86" i="15"/>
  <c r="BI86" i="15"/>
  <c r="BH86" i="15"/>
  <c r="BG86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GX85" i="15"/>
  <c r="GV85" i="15"/>
  <c r="GX84" i="15"/>
  <c r="GV84" i="15"/>
  <c r="GX83" i="15"/>
  <c r="GV83" i="15"/>
  <c r="C81" i="15"/>
  <c r="C80" i="15"/>
  <c r="GX79" i="15"/>
  <c r="GV79" i="15"/>
  <c r="GU79" i="15"/>
  <c r="GT79" i="15"/>
  <c r="GS79" i="15"/>
  <c r="GR79" i="15"/>
  <c r="GQ79" i="15"/>
  <c r="GP79" i="15"/>
  <c r="GO79" i="15"/>
  <c r="GN79" i="15"/>
  <c r="GM79" i="15"/>
  <c r="GL79" i="15"/>
  <c r="GK79" i="15"/>
  <c r="GJ79" i="15"/>
  <c r="GI79" i="15"/>
  <c r="GH79" i="15"/>
  <c r="GG79" i="15"/>
  <c r="GF79" i="15"/>
  <c r="GE79" i="15"/>
  <c r="GD79" i="15"/>
  <c r="GC79" i="15"/>
  <c r="GB79" i="15"/>
  <c r="GA79" i="15"/>
  <c r="FZ79" i="15"/>
  <c r="FY79" i="15"/>
  <c r="FX79" i="15"/>
  <c r="FW79" i="15"/>
  <c r="FV79" i="15"/>
  <c r="FU79" i="15"/>
  <c r="FT79" i="15"/>
  <c r="FS79" i="15"/>
  <c r="FR79" i="15"/>
  <c r="FQ79" i="15"/>
  <c r="FP79" i="15"/>
  <c r="FO79" i="15"/>
  <c r="FN79" i="15"/>
  <c r="FM79" i="15"/>
  <c r="FL79" i="15"/>
  <c r="FK79" i="15"/>
  <c r="FJ79" i="15"/>
  <c r="FI79" i="15"/>
  <c r="FH79" i="15"/>
  <c r="FG79" i="15"/>
  <c r="FF79" i="15"/>
  <c r="FE79" i="15"/>
  <c r="FD79" i="15"/>
  <c r="FC79" i="15"/>
  <c r="FB79" i="15"/>
  <c r="FA79" i="15"/>
  <c r="EZ79" i="15"/>
  <c r="EY79" i="15"/>
  <c r="EX79" i="15"/>
  <c r="EW79" i="15"/>
  <c r="EV79" i="15"/>
  <c r="EU79" i="15"/>
  <c r="ET79" i="15"/>
  <c r="ES79" i="15"/>
  <c r="ER79" i="15"/>
  <c r="EQ79" i="15"/>
  <c r="EP79" i="15"/>
  <c r="EO79" i="15"/>
  <c r="EN79" i="15"/>
  <c r="EM79" i="15"/>
  <c r="EL79" i="15"/>
  <c r="EK79" i="15"/>
  <c r="EJ79" i="15"/>
  <c r="EI79" i="15"/>
  <c r="EH79" i="15"/>
  <c r="EG79" i="15"/>
  <c r="EF79" i="15"/>
  <c r="EE79" i="15"/>
  <c r="ED79" i="15"/>
  <c r="EC79" i="15"/>
  <c r="EB79" i="15"/>
  <c r="EA79" i="15"/>
  <c r="DZ79" i="15"/>
  <c r="DY79" i="15"/>
  <c r="DX79" i="15"/>
  <c r="DW79" i="15"/>
  <c r="DV79" i="15"/>
  <c r="DU79" i="15"/>
  <c r="DT79" i="15"/>
  <c r="DS79" i="15"/>
  <c r="DR79" i="15"/>
  <c r="DQ79" i="15"/>
  <c r="DP79" i="15"/>
  <c r="DO79" i="15"/>
  <c r="DN79" i="15"/>
  <c r="DM79" i="15"/>
  <c r="DL79" i="15"/>
  <c r="DK79" i="15"/>
  <c r="DJ79" i="15"/>
  <c r="DI79" i="15"/>
  <c r="DH79" i="15"/>
  <c r="DG79" i="15"/>
  <c r="DF79" i="15"/>
  <c r="DE79" i="15"/>
  <c r="DD79" i="15"/>
  <c r="DC79" i="15"/>
  <c r="DB79" i="15"/>
  <c r="DA79" i="15"/>
  <c r="CZ79" i="15"/>
  <c r="CY79" i="15"/>
  <c r="CX79" i="15"/>
  <c r="CW79" i="15"/>
  <c r="CV79" i="15"/>
  <c r="CU79" i="15"/>
  <c r="CT79" i="15"/>
  <c r="CS79" i="15"/>
  <c r="CR79" i="15"/>
  <c r="CQ79" i="15"/>
  <c r="CP79" i="15"/>
  <c r="CO79" i="15"/>
  <c r="CN79" i="15"/>
  <c r="CM79" i="15"/>
  <c r="CL79" i="15"/>
  <c r="CK79" i="15"/>
  <c r="CJ79" i="15"/>
  <c r="CI79" i="15"/>
  <c r="CH79" i="15"/>
  <c r="CG79" i="15"/>
  <c r="CF79" i="15"/>
  <c r="CE79" i="15"/>
  <c r="CD79" i="15"/>
  <c r="CC79" i="15"/>
  <c r="CB79" i="15"/>
  <c r="CA79" i="15"/>
  <c r="BZ79" i="15"/>
  <c r="BY79" i="15"/>
  <c r="BX79" i="15"/>
  <c r="BW79" i="15"/>
  <c r="BV79" i="15"/>
  <c r="BU79" i="15"/>
  <c r="BT79" i="15"/>
  <c r="BS79" i="15"/>
  <c r="BR79" i="15"/>
  <c r="BQ79" i="15"/>
  <c r="BP79" i="15"/>
  <c r="BO79" i="15"/>
  <c r="BN79" i="15"/>
  <c r="BM79" i="15"/>
  <c r="BL79" i="15"/>
  <c r="BK79" i="15"/>
  <c r="BJ79" i="15"/>
  <c r="BI79" i="15"/>
  <c r="BH79" i="15"/>
  <c r="BG79" i="15"/>
  <c r="BF79" i="15"/>
  <c r="BE79" i="15"/>
  <c r="BD79" i="15"/>
  <c r="BC79" i="15"/>
  <c r="BB79" i="15"/>
  <c r="BA79" i="15"/>
  <c r="AZ79" i="15"/>
  <c r="AY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GX78" i="15"/>
  <c r="GV78" i="15"/>
  <c r="GX77" i="15"/>
  <c r="GV77" i="15"/>
  <c r="GX76" i="15"/>
  <c r="GV76" i="15"/>
  <c r="C74" i="15"/>
  <c r="C73" i="15"/>
  <c r="GX72" i="15"/>
  <c r="GV72" i="15"/>
  <c r="GU72" i="15"/>
  <c r="GT72" i="15"/>
  <c r="GS72" i="15"/>
  <c r="GR72" i="15"/>
  <c r="GQ72" i="15"/>
  <c r="GP72" i="15"/>
  <c r="GO72" i="15"/>
  <c r="GN72" i="15"/>
  <c r="GM72" i="15"/>
  <c r="GL72" i="15"/>
  <c r="GK72" i="15"/>
  <c r="GJ72" i="15"/>
  <c r="GI72" i="15"/>
  <c r="GH72" i="15"/>
  <c r="GG72" i="15"/>
  <c r="GF72" i="15"/>
  <c r="GE72" i="15"/>
  <c r="GD72" i="15"/>
  <c r="GC72" i="15"/>
  <c r="GB72" i="15"/>
  <c r="GA72" i="15"/>
  <c r="FZ72" i="15"/>
  <c r="FY72" i="15"/>
  <c r="FX72" i="15"/>
  <c r="FW72" i="15"/>
  <c r="FV72" i="15"/>
  <c r="FU72" i="15"/>
  <c r="FT72" i="15"/>
  <c r="FS72" i="15"/>
  <c r="FR72" i="15"/>
  <c r="FQ72" i="15"/>
  <c r="FP72" i="15"/>
  <c r="FO72" i="15"/>
  <c r="FN72" i="15"/>
  <c r="FM72" i="15"/>
  <c r="FL72" i="15"/>
  <c r="FK72" i="15"/>
  <c r="FJ72" i="15"/>
  <c r="FI72" i="15"/>
  <c r="FH72" i="15"/>
  <c r="FG72" i="15"/>
  <c r="FF72" i="15"/>
  <c r="FE72" i="15"/>
  <c r="FD72" i="15"/>
  <c r="FC72" i="15"/>
  <c r="FB72" i="15"/>
  <c r="FA72" i="15"/>
  <c r="EZ72" i="15"/>
  <c r="EY72" i="15"/>
  <c r="EX72" i="15"/>
  <c r="EW72" i="15"/>
  <c r="EV72" i="15"/>
  <c r="EU72" i="15"/>
  <c r="ET72" i="15"/>
  <c r="ES72" i="15"/>
  <c r="ER72" i="15"/>
  <c r="EQ72" i="15"/>
  <c r="EP72" i="15"/>
  <c r="EO72" i="15"/>
  <c r="EN72" i="15"/>
  <c r="EM72" i="15"/>
  <c r="EL72" i="15"/>
  <c r="EK72" i="15"/>
  <c r="EJ72" i="15"/>
  <c r="EI72" i="15"/>
  <c r="EH72" i="15"/>
  <c r="EG72" i="15"/>
  <c r="EF72" i="15"/>
  <c r="EE72" i="15"/>
  <c r="ED72" i="15"/>
  <c r="EC72" i="15"/>
  <c r="EB72" i="15"/>
  <c r="EA72" i="15"/>
  <c r="DZ72" i="15"/>
  <c r="DY72" i="15"/>
  <c r="DX72" i="15"/>
  <c r="DW72" i="15"/>
  <c r="DV72" i="15"/>
  <c r="DU72" i="15"/>
  <c r="DT72" i="15"/>
  <c r="DS72" i="15"/>
  <c r="DR72" i="15"/>
  <c r="DQ72" i="15"/>
  <c r="DP72" i="15"/>
  <c r="DO72" i="15"/>
  <c r="DN72" i="15"/>
  <c r="DM72" i="15"/>
  <c r="DL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X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J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BJ72" i="15"/>
  <c r="BI72" i="15"/>
  <c r="BH72" i="15"/>
  <c r="BG72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GX71" i="15"/>
  <c r="GV71" i="15"/>
  <c r="GX70" i="15"/>
  <c r="GV70" i="15"/>
  <c r="GX69" i="15"/>
  <c r="GV69" i="15"/>
  <c r="C67" i="15"/>
  <c r="C66" i="15"/>
  <c r="GX65" i="15"/>
  <c r="GV65" i="15"/>
  <c r="GU65" i="15"/>
  <c r="GT65" i="15"/>
  <c r="GS65" i="15"/>
  <c r="GR65" i="15"/>
  <c r="GQ65" i="15"/>
  <c r="GP65" i="15"/>
  <c r="GO65" i="15"/>
  <c r="GN65" i="15"/>
  <c r="GM65" i="15"/>
  <c r="GL65" i="15"/>
  <c r="GK65" i="15"/>
  <c r="GJ65" i="15"/>
  <c r="GI65" i="15"/>
  <c r="GH65" i="15"/>
  <c r="GG65" i="15"/>
  <c r="GF65" i="15"/>
  <c r="GE65" i="15"/>
  <c r="GD65" i="15"/>
  <c r="GC65" i="15"/>
  <c r="GB65" i="15"/>
  <c r="GA65" i="15"/>
  <c r="FZ65" i="15"/>
  <c r="FY65" i="15"/>
  <c r="FX65" i="15"/>
  <c r="FW65" i="15"/>
  <c r="FV65" i="15"/>
  <c r="FU65" i="15"/>
  <c r="FT65" i="15"/>
  <c r="FS65" i="15"/>
  <c r="FR65" i="15"/>
  <c r="FQ65" i="15"/>
  <c r="FP65" i="15"/>
  <c r="FO65" i="15"/>
  <c r="FN65" i="15"/>
  <c r="FM65" i="15"/>
  <c r="FL65" i="15"/>
  <c r="FK65" i="15"/>
  <c r="FJ65" i="15"/>
  <c r="FI65" i="15"/>
  <c r="FH65" i="15"/>
  <c r="FG65" i="15"/>
  <c r="FF65" i="15"/>
  <c r="FE65" i="15"/>
  <c r="FD65" i="15"/>
  <c r="FC65" i="15"/>
  <c r="FB65" i="15"/>
  <c r="FA65" i="15"/>
  <c r="EZ65" i="15"/>
  <c r="EY65" i="15"/>
  <c r="EX65" i="15"/>
  <c r="EW65" i="15"/>
  <c r="EV65" i="15"/>
  <c r="EU65" i="15"/>
  <c r="ET65" i="15"/>
  <c r="ES65" i="15"/>
  <c r="ER65" i="15"/>
  <c r="EQ65" i="15"/>
  <c r="EP65" i="15"/>
  <c r="EO65" i="15"/>
  <c r="EN65" i="15"/>
  <c r="EM65" i="15"/>
  <c r="EL65" i="15"/>
  <c r="EK65" i="15"/>
  <c r="EJ65" i="15"/>
  <c r="EI65" i="15"/>
  <c r="EH65" i="15"/>
  <c r="EG65" i="15"/>
  <c r="EF65" i="15"/>
  <c r="EE65" i="15"/>
  <c r="ED65" i="15"/>
  <c r="EC65" i="15"/>
  <c r="EB65" i="15"/>
  <c r="EA65" i="15"/>
  <c r="DZ65" i="15"/>
  <c r="DY65" i="15"/>
  <c r="DX65" i="15"/>
  <c r="DW65" i="15"/>
  <c r="DV65" i="15"/>
  <c r="DU65" i="15"/>
  <c r="DT65" i="15"/>
  <c r="DS65" i="15"/>
  <c r="DR65" i="15"/>
  <c r="DQ65" i="15"/>
  <c r="DP65" i="15"/>
  <c r="DO65" i="15"/>
  <c r="DN65" i="15"/>
  <c r="DM65" i="15"/>
  <c r="DL65" i="15"/>
  <c r="DK65" i="15"/>
  <c r="DJ65" i="15"/>
  <c r="DI65" i="15"/>
  <c r="DH65" i="15"/>
  <c r="DG65" i="15"/>
  <c r="DF65" i="15"/>
  <c r="DE65" i="15"/>
  <c r="DD65" i="15"/>
  <c r="DC65" i="15"/>
  <c r="DB65" i="15"/>
  <c r="DA65" i="15"/>
  <c r="CZ65" i="15"/>
  <c r="CY65" i="15"/>
  <c r="CX65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BJ65" i="15"/>
  <c r="BI65" i="15"/>
  <c r="BH65" i="15"/>
  <c r="BG65" i="15"/>
  <c r="BF65" i="15"/>
  <c r="BE65" i="15"/>
  <c r="BD65" i="15"/>
  <c r="BC65" i="15"/>
  <c r="BB65" i="15"/>
  <c r="BA65" i="15"/>
  <c r="AZ65" i="15"/>
  <c r="AY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GX64" i="15"/>
  <c r="GV64" i="15"/>
  <c r="GX63" i="15"/>
  <c r="GV63" i="15"/>
  <c r="GX62" i="15"/>
  <c r="GV62" i="15"/>
  <c r="C60" i="15"/>
  <c r="C59" i="15"/>
  <c r="GX58" i="15"/>
  <c r="GV58" i="15"/>
  <c r="GU58" i="15"/>
  <c r="GT58" i="15"/>
  <c r="GS58" i="15"/>
  <c r="GR58" i="15"/>
  <c r="GQ58" i="15"/>
  <c r="GP58" i="15"/>
  <c r="GO58" i="15"/>
  <c r="GN58" i="15"/>
  <c r="GM58" i="15"/>
  <c r="GL58" i="15"/>
  <c r="GK58" i="15"/>
  <c r="GJ58" i="15"/>
  <c r="GI58" i="15"/>
  <c r="GH58" i="15"/>
  <c r="GG58" i="15"/>
  <c r="GF58" i="15"/>
  <c r="GE58" i="15"/>
  <c r="GD58" i="15"/>
  <c r="GC58" i="15"/>
  <c r="GB58" i="15"/>
  <c r="GA58" i="15"/>
  <c r="FZ58" i="15"/>
  <c r="FY58" i="15"/>
  <c r="FX58" i="15"/>
  <c r="FW58" i="15"/>
  <c r="FV58" i="15"/>
  <c r="FU58" i="15"/>
  <c r="FT58" i="15"/>
  <c r="FS58" i="15"/>
  <c r="FR58" i="15"/>
  <c r="FQ58" i="15"/>
  <c r="FP58" i="15"/>
  <c r="FO58" i="15"/>
  <c r="FN58" i="15"/>
  <c r="FM58" i="15"/>
  <c r="FL58" i="15"/>
  <c r="FK58" i="15"/>
  <c r="FJ58" i="15"/>
  <c r="FI58" i="15"/>
  <c r="FH58" i="15"/>
  <c r="FG58" i="15"/>
  <c r="FF58" i="15"/>
  <c r="FE58" i="15"/>
  <c r="FD58" i="15"/>
  <c r="FC58" i="15"/>
  <c r="FB58" i="15"/>
  <c r="FA58" i="15"/>
  <c r="EZ58" i="15"/>
  <c r="EY58" i="15"/>
  <c r="EX58" i="15"/>
  <c r="EW58" i="15"/>
  <c r="EV58" i="15"/>
  <c r="EU58" i="15"/>
  <c r="ET58" i="15"/>
  <c r="ES58" i="15"/>
  <c r="ER58" i="15"/>
  <c r="EQ58" i="15"/>
  <c r="EP58" i="15"/>
  <c r="EO58" i="15"/>
  <c r="EN58" i="15"/>
  <c r="EM58" i="15"/>
  <c r="EL58" i="15"/>
  <c r="EK58" i="15"/>
  <c r="EJ58" i="15"/>
  <c r="EI58" i="15"/>
  <c r="EH58" i="15"/>
  <c r="EG58" i="15"/>
  <c r="EF58" i="15"/>
  <c r="EE58" i="15"/>
  <c r="ED58" i="15"/>
  <c r="EC58" i="15"/>
  <c r="EB58" i="15"/>
  <c r="EA58" i="15"/>
  <c r="DZ58" i="15"/>
  <c r="DY58" i="15"/>
  <c r="DX58" i="15"/>
  <c r="DW58" i="15"/>
  <c r="DV58" i="15"/>
  <c r="DU58" i="15"/>
  <c r="DT58" i="15"/>
  <c r="DS58" i="15"/>
  <c r="DR58" i="15"/>
  <c r="DQ58" i="15"/>
  <c r="DP58" i="15"/>
  <c r="DO58" i="15"/>
  <c r="DN58" i="15"/>
  <c r="DM58" i="15"/>
  <c r="DL58" i="15"/>
  <c r="DK58" i="15"/>
  <c r="DJ58" i="15"/>
  <c r="DI58" i="15"/>
  <c r="DH58" i="15"/>
  <c r="DG58" i="15"/>
  <c r="DF58" i="15"/>
  <c r="DE58" i="15"/>
  <c r="DD58" i="15"/>
  <c r="DC58" i="15"/>
  <c r="DB58" i="15"/>
  <c r="DA58" i="15"/>
  <c r="CZ58" i="15"/>
  <c r="CY58" i="15"/>
  <c r="CX58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BJ58" i="15"/>
  <c r="BI58" i="15"/>
  <c r="BH58" i="15"/>
  <c r="BG58" i="15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GX57" i="15"/>
  <c r="GV57" i="15"/>
  <c r="GX56" i="15"/>
  <c r="GV56" i="15"/>
  <c r="GX55" i="15"/>
  <c r="GV55" i="15"/>
  <c r="C53" i="15"/>
  <c r="C52" i="15"/>
  <c r="GX51" i="15"/>
  <c r="GV51" i="15"/>
  <c r="GU51" i="15"/>
  <c r="GT51" i="15"/>
  <c r="GS51" i="15"/>
  <c r="GR51" i="15"/>
  <c r="GQ51" i="15"/>
  <c r="GP51" i="15"/>
  <c r="GO51" i="15"/>
  <c r="GN51" i="15"/>
  <c r="GM51" i="15"/>
  <c r="GL51" i="15"/>
  <c r="GK51" i="15"/>
  <c r="GJ51" i="15"/>
  <c r="GI51" i="15"/>
  <c r="GH51" i="15"/>
  <c r="GG51" i="15"/>
  <c r="GF51" i="15"/>
  <c r="GE51" i="15"/>
  <c r="GD51" i="15"/>
  <c r="GC51" i="15"/>
  <c r="GB51" i="15"/>
  <c r="GA51" i="15"/>
  <c r="FZ51" i="15"/>
  <c r="FY51" i="15"/>
  <c r="FX51" i="15"/>
  <c r="FW51" i="15"/>
  <c r="FV51" i="15"/>
  <c r="FU51" i="15"/>
  <c r="FT51" i="15"/>
  <c r="FS51" i="15"/>
  <c r="FR51" i="15"/>
  <c r="FQ51" i="15"/>
  <c r="FP51" i="15"/>
  <c r="FO51" i="15"/>
  <c r="FN51" i="15"/>
  <c r="FM51" i="15"/>
  <c r="FL51" i="15"/>
  <c r="FK51" i="15"/>
  <c r="FJ51" i="15"/>
  <c r="FI51" i="15"/>
  <c r="FH51" i="15"/>
  <c r="FG51" i="15"/>
  <c r="FF51" i="15"/>
  <c r="FE51" i="15"/>
  <c r="FD51" i="15"/>
  <c r="FC51" i="15"/>
  <c r="FB51" i="15"/>
  <c r="FA51" i="15"/>
  <c r="EZ51" i="15"/>
  <c r="EY51" i="15"/>
  <c r="EX51" i="15"/>
  <c r="EW51" i="15"/>
  <c r="EV51" i="15"/>
  <c r="EU51" i="15"/>
  <c r="ET51" i="15"/>
  <c r="ES51" i="15"/>
  <c r="ER51" i="15"/>
  <c r="EQ51" i="15"/>
  <c r="EP51" i="15"/>
  <c r="EO51" i="15"/>
  <c r="EN51" i="15"/>
  <c r="EM51" i="15"/>
  <c r="EL51" i="15"/>
  <c r="EK51" i="15"/>
  <c r="EJ51" i="15"/>
  <c r="EI51" i="15"/>
  <c r="EH51" i="15"/>
  <c r="EG51" i="15"/>
  <c r="EF51" i="15"/>
  <c r="EE51" i="15"/>
  <c r="ED51" i="15"/>
  <c r="EC51" i="15"/>
  <c r="EB51" i="15"/>
  <c r="EA51" i="15"/>
  <c r="DZ51" i="15"/>
  <c r="DY51" i="15"/>
  <c r="DX51" i="15"/>
  <c r="DW51" i="15"/>
  <c r="DV51" i="15"/>
  <c r="DU51" i="15"/>
  <c r="DT51" i="15"/>
  <c r="DS51" i="15"/>
  <c r="DR51" i="15"/>
  <c r="DQ51" i="15"/>
  <c r="DP51" i="15"/>
  <c r="DO51" i="15"/>
  <c r="DN51" i="15"/>
  <c r="DM51" i="15"/>
  <c r="DL51" i="15"/>
  <c r="DK51" i="15"/>
  <c r="DJ51" i="15"/>
  <c r="DI51" i="15"/>
  <c r="DH51" i="15"/>
  <c r="DG51" i="15"/>
  <c r="DF51" i="15"/>
  <c r="DE51" i="15"/>
  <c r="DD51" i="15"/>
  <c r="DC51" i="15"/>
  <c r="DB51" i="15"/>
  <c r="DA51" i="15"/>
  <c r="CZ51" i="15"/>
  <c r="CY51" i="15"/>
  <c r="CX51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BJ51" i="15"/>
  <c r="BI51" i="15"/>
  <c r="BH51" i="15"/>
  <c r="BG51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GX50" i="15"/>
  <c r="GV50" i="15"/>
  <c r="GX49" i="15"/>
  <c r="GV49" i="15"/>
  <c r="GX48" i="15"/>
  <c r="GV48" i="15"/>
  <c r="C46" i="15"/>
  <c r="C45" i="15"/>
  <c r="GX44" i="15"/>
  <c r="GV44" i="15"/>
  <c r="GU44" i="15"/>
  <c r="GT44" i="15"/>
  <c r="GS44" i="15"/>
  <c r="GR44" i="15"/>
  <c r="GQ44" i="15"/>
  <c r="GP44" i="15"/>
  <c r="GO44" i="15"/>
  <c r="GN44" i="15"/>
  <c r="GM44" i="15"/>
  <c r="GL44" i="15"/>
  <c r="GK44" i="15"/>
  <c r="GJ44" i="15"/>
  <c r="GI44" i="15"/>
  <c r="GH44" i="15"/>
  <c r="GG44" i="15"/>
  <c r="GF44" i="15"/>
  <c r="GE44" i="15"/>
  <c r="GD44" i="15"/>
  <c r="GC44" i="15"/>
  <c r="GB44" i="15"/>
  <c r="GA44" i="15"/>
  <c r="FZ44" i="15"/>
  <c r="FY44" i="15"/>
  <c r="FX44" i="15"/>
  <c r="FW44" i="15"/>
  <c r="FV44" i="15"/>
  <c r="FU44" i="15"/>
  <c r="FT44" i="15"/>
  <c r="FS44" i="15"/>
  <c r="FR44" i="15"/>
  <c r="FQ44" i="15"/>
  <c r="FP44" i="15"/>
  <c r="FO44" i="15"/>
  <c r="FN44" i="15"/>
  <c r="FM44" i="15"/>
  <c r="FL44" i="15"/>
  <c r="FK44" i="15"/>
  <c r="FJ44" i="15"/>
  <c r="FI44" i="15"/>
  <c r="FH44" i="15"/>
  <c r="FG44" i="15"/>
  <c r="FF44" i="15"/>
  <c r="FE44" i="15"/>
  <c r="FD44" i="15"/>
  <c r="FC44" i="15"/>
  <c r="FB44" i="15"/>
  <c r="FA44" i="15"/>
  <c r="EZ44" i="15"/>
  <c r="EY44" i="15"/>
  <c r="EX44" i="15"/>
  <c r="EW44" i="15"/>
  <c r="EV44" i="15"/>
  <c r="EU44" i="15"/>
  <c r="ET44" i="15"/>
  <c r="ES44" i="15"/>
  <c r="ER44" i="15"/>
  <c r="EQ44" i="15"/>
  <c r="EP44" i="15"/>
  <c r="EO44" i="15"/>
  <c r="EN44" i="15"/>
  <c r="EM44" i="15"/>
  <c r="EL44" i="15"/>
  <c r="EK44" i="15"/>
  <c r="EJ44" i="15"/>
  <c r="EI44" i="15"/>
  <c r="EH44" i="15"/>
  <c r="EG44" i="15"/>
  <c r="EF44" i="15"/>
  <c r="EE44" i="15"/>
  <c r="ED44" i="15"/>
  <c r="EC44" i="15"/>
  <c r="EB44" i="15"/>
  <c r="EA44" i="15"/>
  <c r="DZ44" i="15"/>
  <c r="DY44" i="15"/>
  <c r="DX44" i="15"/>
  <c r="DW44" i="15"/>
  <c r="DV44" i="15"/>
  <c r="DU44" i="15"/>
  <c r="DT44" i="15"/>
  <c r="DS44" i="15"/>
  <c r="DR44" i="15"/>
  <c r="DQ44" i="15"/>
  <c r="DP44" i="15"/>
  <c r="DO44" i="15"/>
  <c r="DN44" i="15"/>
  <c r="DM44" i="15"/>
  <c r="DL44" i="15"/>
  <c r="DK44" i="15"/>
  <c r="DJ44" i="15"/>
  <c r="DI44" i="15"/>
  <c r="DH44" i="15"/>
  <c r="DG44" i="15"/>
  <c r="DF44" i="15"/>
  <c r="DE44" i="15"/>
  <c r="DD44" i="15"/>
  <c r="DC44" i="15"/>
  <c r="DB44" i="15"/>
  <c r="DA44" i="15"/>
  <c r="CZ44" i="15"/>
  <c r="CY44" i="15"/>
  <c r="CX44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BJ44" i="15"/>
  <c r="BI44" i="15"/>
  <c r="BH44" i="15"/>
  <c r="BG44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GX43" i="15"/>
  <c r="GV43" i="15"/>
  <c r="GX42" i="15"/>
  <c r="GV42" i="15"/>
  <c r="GX41" i="15"/>
  <c r="GV41" i="15"/>
  <c r="C39" i="15"/>
  <c r="C38" i="15"/>
  <c r="GX37" i="15"/>
  <c r="GV37" i="15"/>
  <c r="GU37" i="15"/>
  <c r="GT37" i="15"/>
  <c r="GS37" i="15"/>
  <c r="GR37" i="15"/>
  <c r="GQ37" i="15"/>
  <c r="GP37" i="15"/>
  <c r="GO37" i="15"/>
  <c r="GN37" i="15"/>
  <c r="GM37" i="15"/>
  <c r="GL37" i="15"/>
  <c r="GK37" i="15"/>
  <c r="GJ37" i="15"/>
  <c r="GI37" i="15"/>
  <c r="GH37" i="15"/>
  <c r="GG37" i="15"/>
  <c r="GF37" i="15"/>
  <c r="GE37" i="15"/>
  <c r="GD37" i="15"/>
  <c r="GC37" i="15"/>
  <c r="GB37" i="15"/>
  <c r="GA37" i="15"/>
  <c r="FZ37" i="15"/>
  <c r="FY37" i="15"/>
  <c r="FX37" i="15"/>
  <c r="FW37" i="15"/>
  <c r="FV37" i="15"/>
  <c r="FU37" i="15"/>
  <c r="FT37" i="15"/>
  <c r="FS37" i="15"/>
  <c r="FR37" i="15"/>
  <c r="FQ37" i="15"/>
  <c r="FP37" i="15"/>
  <c r="FO37" i="15"/>
  <c r="FN37" i="15"/>
  <c r="FM37" i="15"/>
  <c r="FL37" i="15"/>
  <c r="FK37" i="15"/>
  <c r="FJ37" i="15"/>
  <c r="FI37" i="15"/>
  <c r="FH37" i="15"/>
  <c r="FG37" i="15"/>
  <c r="FF37" i="15"/>
  <c r="FE37" i="15"/>
  <c r="FD37" i="15"/>
  <c r="FC37" i="15"/>
  <c r="FB37" i="15"/>
  <c r="FA37" i="15"/>
  <c r="EZ37" i="15"/>
  <c r="EY37" i="15"/>
  <c r="EX37" i="15"/>
  <c r="EW37" i="15"/>
  <c r="EV37" i="15"/>
  <c r="EU37" i="15"/>
  <c r="ET37" i="15"/>
  <c r="ES37" i="15"/>
  <c r="ER37" i="15"/>
  <c r="EQ37" i="15"/>
  <c r="EP37" i="15"/>
  <c r="EO37" i="15"/>
  <c r="EN37" i="15"/>
  <c r="EM37" i="15"/>
  <c r="EL37" i="15"/>
  <c r="EK37" i="15"/>
  <c r="EJ37" i="15"/>
  <c r="EI37" i="15"/>
  <c r="EH37" i="15"/>
  <c r="EG37" i="15"/>
  <c r="EF37" i="15"/>
  <c r="EE37" i="15"/>
  <c r="ED37" i="15"/>
  <c r="EC37" i="15"/>
  <c r="EB37" i="15"/>
  <c r="EA37" i="15"/>
  <c r="DZ37" i="15"/>
  <c r="DY37" i="15"/>
  <c r="DX37" i="15"/>
  <c r="DW37" i="15"/>
  <c r="DV37" i="15"/>
  <c r="DU37" i="15"/>
  <c r="DT37" i="15"/>
  <c r="DS37" i="15"/>
  <c r="DR37" i="15"/>
  <c r="DQ37" i="15"/>
  <c r="DP37" i="15"/>
  <c r="DO37" i="15"/>
  <c r="DN37" i="15"/>
  <c r="DM37" i="15"/>
  <c r="DL37" i="15"/>
  <c r="DK37" i="15"/>
  <c r="DJ37" i="15"/>
  <c r="DI37" i="15"/>
  <c r="DH37" i="15"/>
  <c r="DG37" i="15"/>
  <c r="DF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GX36" i="15"/>
  <c r="GV36" i="15"/>
  <c r="GX35" i="15"/>
  <c r="GV35" i="15"/>
  <c r="GX34" i="15"/>
  <c r="GV34" i="15"/>
  <c r="C32" i="15"/>
  <c r="C31" i="15"/>
  <c r="GX30" i="15"/>
  <c r="GV30" i="15"/>
  <c r="GU30" i="15"/>
  <c r="GT30" i="15"/>
  <c r="GS30" i="15"/>
  <c r="GR30" i="15"/>
  <c r="GQ30" i="15"/>
  <c r="GP30" i="15"/>
  <c r="GO30" i="15"/>
  <c r="GN30" i="15"/>
  <c r="GM30" i="15"/>
  <c r="GL30" i="15"/>
  <c r="GK30" i="15"/>
  <c r="GJ30" i="15"/>
  <c r="GI30" i="15"/>
  <c r="GH30" i="15"/>
  <c r="GG30" i="15"/>
  <c r="GF30" i="15"/>
  <c r="GE30" i="15"/>
  <c r="GD30" i="15"/>
  <c r="GC30" i="15"/>
  <c r="GB30" i="15"/>
  <c r="GA30" i="15"/>
  <c r="FZ30" i="15"/>
  <c r="FY30" i="15"/>
  <c r="FX30" i="15"/>
  <c r="FW30" i="15"/>
  <c r="FV30" i="15"/>
  <c r="FU30" i="15"/>
  <c r="FT30" i="15"/>
  <c r="FS30" i="15"/>
  <c r="FR30" i="15"/>
  <c r="FQ30" i="15"/>
  <c r="FP30" i="15"/>
  <c r="FO30" i="15"/>
  <c r="FN30" i="15"/>
  <c r="FM30" i="15"/>
  <c r="FL30" i="15"/>
  <c r="FK30" i="15"/>
  <c r="FJ30" i="15"/>
  <c r="FI30" i="15"/>
  <c r="FH30" i="15"/>
  <c r="FG30" i="15"/>
  <c r="FF30" i="15"/>
  <c r="FE30" i="15"/>
  <c r="FD30" i="15"/>
  <c r="FC30" i="15"/>
  <c r="FB30" i="15"/>
  <c r="FA30" i="15"/>
  <c r="EZ30" i="15"/>
  <c r="EY30" i="15"/>
  <c r="EX30" i="15"/>
  <c r="EW30" i="15"/>
  <c r="EV30" i="15"/>
  <c r="EU30" i="15"/>
  <c r="ET30" i="15"/>
  <c r="ES30" i="15"/>
  <c r="ER30" i="15"/>
  <c r="EQ30" i="15"/>
  <c r="EP30" i="15"/>
  <c r="EO30" i="15"/>
  <c r="EN30" i="15"/>
  <c r="EM30" i="15"/>
  <c r="EL30" i="15"/>
  <c r="EK30" i="15"/>
  <c r="EJ30" i="15"/>
  <c r="EI30" i="15"/>
  <c r="EH30" i="15"/>
  <c r="EG30" i="15"/>
  <c r="EF30" i="15"/>
  <c r="EE30" i="15"/>
  <c r="ED30" i="15"/>
  <c r="EC30" i="15"/>
  <c r="EB30" i="15"/>
  <c r="EA30" i="15"/>
  <c r="DZ30" i="15"/>
  <c r="DY30" i="15"/>
  <c r="DX30" i="15"/>
  <c r="DW30" i="15"/>
  <c r="DV30" i="15"/>
  <c r="DU30" i="15"/>
  <c r="DT30" i="15"/>
  <c r="DS30" i="15"/>
  <c r="DR30" i="15"/>
  <c r="DQ30" i="15"/>
  <c r="DP30" i="15"/>
  <c r="DO30" i="15"/>
  <c r="DN30" i="15"/>
  <c r="DM30" i="15"/>
  <c r="DL30" i="15"/>
  <c r="DK30" i="15"/>
  <c r="DJ30" i="15"/>
  <c r="DI30" i="15"/>
  <c r="DH30" i="15"/>
  <c r="DG30" i="15"/>
  <c r="DF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GX29" i="15"/>
  <c r="GV29" i="15"/>
  <c r="GX28" i="15"/>
  <c r="GV28" i="15"/>
  <c r="GX27" i="15"/>
  <c r="GV27" i="15"/>
  <c r="C25" i="15"/>
  <c r="C24" i="15"/>
  <c r="GX23" i="15"/>
  <c r="GV23" i="15"/>
  <c r="GU23" i="15"/>
  <c r="GT23" i="15"/>
  <c r="GS23" i="15"/>
  <c r="GR23" i="15"/>
  <c r="GQ23" i="15"/>
  <c r="GP23" i="15"/>
  <c r="GO23" i="15"/>
  <c r="GN23" i="15"/>
  <c r="GM23" i="15"/>
  <c r="GL23" i="15"/>
  <c r="GK23" i="15"/>
  <c r="GJ23" i="15"/>
  <c r="GI23" i="15"/>
  <c r="GH23" i="15"/>
  <c r="GG23" i="15"/>
  <c r="GF23" i="15"/>
  <c r="GE23" i="15"/>
  <c r="GD23" i="15"/>
  <c r="GC23" i="15"/>
  <c r="GB23" i="15"/>
  <c r="GA23" i="15"/>
  <c r="FZ23" i="15"/>
  <c r="FY23" i="15"/>
  <c r="FX23" i="15"/>
  <c r="FW23" i="15"/>
  <c r="FV23" i="15"/>
  <c r="FU23" i="15"/>
  <c r="FT23" i="15"/>
  <c r="FS23" i="15"/>
  <c r="FR23" i="15"/>
  <c r="FQ23" i="15"/>
  <c r="FP23" i="15"/>
  <c r="FO23" i="15"/>
  <c r="FN23" i="15"/>
  <c r="FM23" i="15"/>
  <c r="FL23" i="15"/>
  <c r="FK23" i="15"/>
  <c r="FJ23" i="15"/>
  <c r="FI23" i="15"/>
  <c r="FH23" i="15"/>
  <c r="FG23" i="15"/>
  <c r="FF23" i="15"/>
  <c r="FE23" i="15"/>
  <c r="FD23" i="15"/>
  <c r="FC23" i="15"/>
  <c r="FB23" i="15"/>
  <c r="FA23" i="15"/>
  <c r="EZ23" i="15"/>
  <c r="EY23" i="15"/>
  <c r="EX23" i="15"/>
  <c r="EW23" i="15"/>
  <c r="EV23" i="15"/>
  <c r="EU23" i="15"/>
  <c r="ET23" i="15"/>
  <c r="ES23" i="15"/>
  <c r="ER23" i="15"/>
  <c r="EQ23" i="15"/>
  <c r="EP23" i="15"/>
  <c r="EO23" i="15"/>
  <c r="EN23" i="15"/>
  <c r="EM23" i="15"/>
  <c r="EL23" i="15"/>
  <c r="EK23" i="15"/>
  <c r="EJ23" i="15"/>
  <c r="EI23" i="15"/>
  <c r="EH23" i="15"/>
  <c r="EG23" i="15"/>
  <c r="EF23" i="15"/>
  <c r="EE23" i="15"/>
  <c r="ED23" i="15"/>
  <c r="EC23" i="15"/>
  <c r="EB23" i="15"/>
  <c r="EA23" i="15"/>
  <c r="DZ23" i="15"/>
  <c r="DY23" i="15"/>
  <c r="DX23" i="15"/>
  <c r="DW23" i="15"/>
  <c r="DV23" i="15"/>
  <c r="DU23" i="15"/>
  <c r="DT23" i="15"/>
  <c r="DS23" i="15"/>
  <c r="DR23" i="15"/>
  <c r="DQ23" i="15"/>
  <c r="DP23" i="15"/>
  <c r="DO23" i="15"/>
  <c r="DN23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BJ23" i="15"/>
  <c r="BI23" i="15"/>
  <c r="BH23" i="15"/>
  <c r="BG23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GX22" i="15"/>
  <c r="GV22" i="15"/>
  <c r="GX21" i="15"/>
  <c r="GV21" i="15"/>
  <c r="GX20" i="15"/>
  <c r="GV20" i="15"/>
  <c r="C18" i="15"/>
  <c r="C17" i="15"/>
  <c r="GX16" i="15"/>
  <c r="GV16" i="15"/>
  <c r="GU16" i="15"/>
  <c r="GT16" i="15"/>
  <c r="GS16" i="15"/>
  <c r="GR16" i="15"/>
  <c r="GQ16" i="15"/>
  <c r="GP16" i="15"/>
  <c r="GO16" i="15"/>
  <c r="GN16" i="15"/>
  <c r="GM16" i="15"/>
  <c r="GL16" i="15"/>
  <c r="GK16" i="15"/>
  <c r="GJ16" i="15"/>
  <c r="GI16" i="15"/>
  <c r="GH16" i="15"/>
  <c r="GG16" i="15"/>
  <c r="GF16" i="15"/>
  <c r="GE16" i="15"/>
  <c r="GD16" i="15"/>
  <c r="GC16" i="15"/>
  <c r="GB16" i="15"/>
  <c r="GA16" i="15"/>
  <c r="FZ16" i="15"/>
  <c r="FY16" i="15"/>
  <c r="FX16" i="15"/>
  <c r="FW16" i="15"/>
  <c r="FV16" i="15"/>
  <c r="FU16" i="15"/>
  <c r="FT16" i="15"/>
  <c r="FS16" i="15"/>
  <c r="FR16" i="15"/>
  <c r="FQ16" i="15"/>
  <c r="FP16" i="15"/>
  <c r="FO16" i="15"/>
  <c r="FN16" i="15"/>
  <c r="FM16" i="15"/>
  <c r="FL16" i="15"/>
  <c r="FK16" i="15"/>
  <c r="FJ16" i="15"/>
  <c r="FI16" i="15"/>
  <c r="FH16" i="15"/>
  <c r="FG16" i="15"/>
  <c r="FF16" i="15"/>
  <c r="FE16" i="15"/>
  <c r="FD16" i="15"/>
  <c r="FC16" i="15"/>
  <c r="FB16" i="15"/>
  <c r="FA16" i="15"/>
  <c r="EZ16" i="15"/>
  <c r="EY16" i="15"/>
  <c r="EX16" i="15"/>
  <c r="EW16" i="15"/>
  <c r="EV16" i="15"/>
  <c r="EU16" i="15"/>
  <c r="ET16" i="15"/>
  <c r="ES16" i="15"/>
  <c r="ER16" i="15"/>
  <c r="EQ16" i="15"/>
  <c r="EP16" i="15"/>
  <c r="EO16" i="15"/>
  <c r="EN16" i="15"/>
  <c r="EM16" i="15"/>
  <c r="EL16" i="15"/>
  <c r="EK16" i="15"/>
  <c r="EJ16" i="15"/>
  <c r="EI16" i="15"/>
  <c r="EH16" i="15"/>
  <c r="EG16" i="15"/>
  <c r="EF16" i="15"/>
  <c r="EE16" i="15"/>
  <c r="ED16" i="15"/>
  <c r="EC16" i="15"/>
  <c r="EB16" i="15"/>
  <c r="EA16" i="15"/>
  <c r="DZ16" i="15"/>
  <c r="DY16" i="15"/>
  <c r="DX16" i="15"/>
  <c r="DW16" i="15"/>
  <c r="DV16" i="15"/>
  <c r="DU16" i="15"/>
  <c r="DT16" i="15"/>
  <c r="DS16" i="15"/>
  <c r="DR16" i="15"/>
  <c r="DQ16" i="15"/>
  <c r="DP16" i="15"/>
  <c r="DO16" i="15"/>
  <c r="DN16" i="15"/>
  <c r="DM16" i="15"/>
  <c r="DL16" i="15"/>
  <c r="DK16" i="15"/>
  <c r="DJ16" i="15"/>
  <c r="DI16" i="15"/>
  <c r="DH16" i="15"/>
  <c r="DG16" i="15"/>
  <c r="DF16" i="15"/>
  <c r="DE16" i="15"/>
  <c r="DD16" i="15"/>
  <c r="DC16" i="15"/>
  <c r="DB16" i="15"/>
  <c r="DA16" i="15"/>
  <c r="CZ16" i="15"/>
  <c r="CY16" i="15"/>
  <c r="CX16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BJ16" i="15"/>
  <c r="BI16" i="15"/>
  <c r="BH16" i="15"/>
  <c r="BG16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GX15" i="15"/>
  <c r="GV15" i="15"/>
  <c r="GX14" i="15"/>
  <c r="GV14" i="15"/>
  <c r="GX13" i="15"/>
  <c r="GV13" i="15"/>
  <c r="C11" i="15"/>
  <c r="C10" i="15"/>
  <c r="GX9" i="15"/>
  <c r="GV9" i="15"/>
  <c r="GU9" i="15"/>
  <c r="GT9" i="15"/>
  <c r="GS9" i="15"/>
  <c r="GR9" i="15"/>
  <c r="GQ9" i="15"/>
  <c r="GP9" i="15"/>
  <c r="GO9" i="15"/>
  <c r="GN9" i="15"/>
  <c r="GM9" i="15"/>
  <c r="GL9" i="15"/>
  <c r="GK9" i="15"/>
  <c r="GJ9" i="15"/>
  <c r="GI9" i="15"/>
  <c r="GH9" i="15"/>
  <c r="GG9" i="15"/>
  <c r="GF9" i="15"/>
  <c r="GE9" i="15"/>
  <c r="GD9" i="15"/>
  <c r="GC9" i="15"/>
  <c r="GB9" i="15"/>
  <c r="GA9" i="15"/>
  <c r="FZ9" i="15"/>
  <c r="FY9" i="15"/>
  <c r="FX9" i="15"/>
  <c r="FW9" i="15"/>
  <c r="FV9" i="15"/>
  <c r="FU9" i="15"/>
  <c r="FT9" i="15"/>
  <c r="FS9" i="15"/>
  <c r="FR9" i="15"/>
  <c r="FQ9" i="15"/>
  <c r="FP9" i="15"/>
  <c r="FO9" i="15"/>
  <c r="FN9" i="15"/>
  <c r="FM9" i="15"/>
  <c r="FL9" i="15"/>
  <c r="FK9" i="15"/>
  <c r="FJ9" i="15"/>
  <c r="FI9" i="15"/>
  <c r="FH9" i="15"/>
  <c r="FG9" i="15"/>
  <c r="FF9" i="15"/>
  <c r="FE9" i="15"/>
  <c r="FD9" i="15"/>
  <c r="FC9" i="15"/>
  <c r="FB9" i="15"/>
  <c r="FA9" i="15"/>
  <c r="EZ9" i="15"/>
  <c r="EY9" i="15"/>
  <c r="EX9" i="15"/>
  <c r="EW9" i="15"/>
  <c r="EV9" i="15"/>
  <c r="EU9" i="15"/>
  <c r="ET9" i="15"/>
  <c r="ES9" i="15"/>
  <c r="ER9" i="15"/>
  <c r="EQ9" i="15"/>
  <c r="EP9" i="15"/>
  <c r="EO9" i="15"/>
  <c r="EN9" i="15"/>
  <c r="EM9" i="15"/>
  <c r="EL9" i="15"/>
  <c r="EK9" i="15"/>
  <c r="EJ9" i="15"/>
  <c r="EI9" i="15"/>
  <c r="EH9" i="15"/>
  <c r="EG9" i="15"/>
  <c r="EF9" i="15"/>
  <c r="EE9" i="15"/>
  <c r="ED9" i="15"/>
  <c r="EC9" i="15"/>
  <c r="EB9" i="15"/>
  <c r="EA9" i="15"/>
  <c r="DZ9" i="15"/>
  <c r="DY9" i="15"/>
  <c r="DX9" i="15"/>
  <c r="DW9" i="15"/>
  <c r="DV9" i="15"/>
  <c r="DU9" i="15"/>
  <c r="DT9" i="15"/>
  <c r="DS9" i="15"/>
  <c r="DR9" i="15"/>
  <c r="DQ9" i="15"/>
  <c r="DP9" i="15"/>
  <c r="DO9" i="15"/>
  <c r="DN9" i="15"/>
  <c r="DM9" i="15"/>
  <c r="DL9" i="15"/>
  <c r="DK9" i="15"/>
  <c r="DJ9" i="15"/>
  <c r="DI9" i="15"/>
  <c r="DH9" i="15"/>
  <c r="DG9" i="15"/>
  <c r="DF9" i="15"/>
  <c r="DE9" i="15"/>
  <c r="DD9" i="15"/>
  <c r="DC9" i="15"/>
  <c r="DB9" i="15"/>
  <c r="DA9" i="15"/>
  <c r="CZ9" i="15"/>
  <c r="CY9" i="15"/>
  <c r="CX9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BJ9" i="15"/>
  <c r="BI9" i="15"/>
  <c r="BH9" i="15"/>
  <c r="BG9" i="15"/>
  <c r="BF9" i="15"/>
  <c r="BE9" i="15"/>
  <c r="BD9" i="15"/>
  <c r="BC9" i="15"/>
  <c r="BB9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GX8" i="15"/>
  <c r="GV8" i="15"/>
  <c r="GX7" i="15"/>
  <c r="GV7" i="15"/>
  <c r="GX6" i="15"/>
  <c r="GV6" i="15"/>
  <c r="GU4" i="15"/>
  <c r="GT4" i="15"/>
  <c r="GS4" i="15"/>
  <c r="GR4" i="15"/>
  <c r="GQ4" i="15"/>
  <c r="GP4" i="15"/>
  <c r="GO4" i="15"/>
  <c r="GN4" i="15"/>
  <c r="GM4" i="15"/>
  <c r="GL4" i="15"/>
  <c r="GK4" i="15"/>
  <c r="GJ4" i="15"/>
  <c r="GI4" i="15"/>
  <c r="GH4" i="15"/>
  <c r="GG4" i="15"/>
  <c r="GF4" i="15"/>
  <c r="GE4" i="15"/>
  <c r="GD4" i="15"/>
  <c r="GC4" i="15"/>
  <c r="GB4" i="15"/>
  <c r="GA4" i="15"/>
  <c r="FZ4" i="15"/>
  <c r="FY4" i="15"/>
  <c r="FX4" i="15"/>
  <c r="FW4" i="15"/>
  <c r="FV4" i="15"/>
  <c r="FU4" i="15"/>
  <c r="FT4" i="15"/>
  <c r="FS4" i="15"/>
  <c r="FR4" i="15"/>
  <c r="FQ4" i="15"/>
  <c r="FP4" i="15"/>
  <c r="FO4" i="15"/>
  <c r="FN4" i="15"/>
  <c r="FM4" i="15"/>
  <c r="FL4" i="15"/>
  <c r="FK4" i="15"/>
  <c r="FJ4" i="15"/>
  <c r="FI4" i="15"/>
  <c r="FH4" i="15"/>
  <c r="FG4" i="15"/>
  <c r="FF4" i="15"/>
  <c r="FE4" i="15"/>
  <c r="FD4" i="15"/>
  <c r="FC4" i="15"/>
  <c r="FB4" i="15"/>
  <c r="FA4" i="15"/>
  <c r="EZ4" i="15"/>
  <c r="EY4" i="15"/>
  <c r="EX4" i="15"/>
  <c r="EW4" i="15"/>
  <c r="EV4" i="15"/>
  <c r="EU4" i="15"/>
  <c r="ET4" i="15"/>
  <c r="ES4" i="15"/>
  <c r="ER4" i="15"/>
  <c r="EQ4" i="15"/>
  <c r="EP4" i="15"/>
  <c r="EO4" i="15"/>
  <c r="EN4" i="15"/>
  <c r="EM4" i="15"/>
  <c r="EL4" i="15"/>
  <c r="EK4" i="15"/>
  <c r="EJ4" i="15"/>
  <c r="EI4" i="15"/>
  <c r="EH4" i="15"/>
  <c r="EG4" i="15"/>
  <c r="EF4" i="15"/>
  <c r="EE4" i="15"/>
  <c r="ED4" i="15"/>
  <c r="EC4" i="15"/>
  <c r="EB4" i="15"/>
  <c r="EA4" i="15"/>
  <c r="DZ4" i="15"/>
  <c r="DY4" i="15"/>
  <c r="DX4" i="15"/>
  <c r="DW4" i="15"/>
  <c r="DV4" i="15"/>
  <c r="DU4" i="15"/>
  <c r="DT4" i="15"/>
  <c r="DS4" i="15"/>
  <c r="DR4" i="15"/>
  <c r="DQ4" i="15"/>
  <c r="DP4" i="15"/>
  <c r="DO4" i="15"/>
  <c r="DN4" i="15"/>
  <c r="DM4" i="15"/>
  <c r="DL4" i="15"/>
  <c r="DK4" i="15"/>
  <c r="DJ4" i="15"/>
  <c r="DI4" i="15"/>
  <c r="DH4" i="15"/>
  <c r="DG4" i="15"/>
  <c r="DF4" i="15"/>
  <c r="DE4" i="15"/>
  <c r="DD4" i="15"/>
  <c r="DC4" i="15"/>
  <c r="DB4" i="15"/>
  <c r="DA4" i="15"/>
  <c r="CZ4" i="15"/>
  <c r="CY4" i="15"/>
  <c r="CX4" i="15"/>
  <c r="CW4" i="15"/>
  <c r="CV4" i="15"/>
  <c r="CU4" i="15"/>
  <c r="CT4" i="15"/>
  <c r="CS4" i="15"/>
  <c r="CR4" i="15"/>
  <c r="CQ4" i="15"/>
  <c r="CP4" i="15"/>
  <c r="CO4" i="15"/>
  <c r="CN4" i="15"/>
  <c r="CM4" i="15"/>
  <c r="CL4" i="15"/>
  <c r="CK4" i="15"/>
  <c r="CJ4" i="15"/>
  <c r="CI4" i="15"/>
  <c r="CH4" i="15"/>
  <c r="CG4" i="15"/>
  <c r="CF4" i="15"/>
  <c r="CE4" i="15"/>
  <c r="CD4" i="15"/>
  <c r="CC4" i="15"/>
  <c r="CB4" i="15"/>
  <c r="CA4" i="15"/>
  <c r="BZ4" i="15"/>
  <c r="BY4" i="15"/>
  <c r="BX4" i="15"/>
  <c r="BW4" i="15"/>
  <c r="BV4" i="15"/>
  <c r="BU4" i="15"/>
  <c r="BT4" i="15"/>
  <c r="BS4" i="15"/>
  <c r="BR4" i="15"/>
  <c r="BQ4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C242" i="14"/>
  <c r="C241" i="14"/>
  <c r="GU240" i="14"/>
  <c r="GS240" i="14"/>
  <c r="GR240" i="14"/>
  <c r="GQ240" i="14"/>
  <c r="GP240" i="14"/>
  <c r="GO240" i="14"/>
  <c r="GN240" i="14"/>
  <c r="GM240" i="14"/>
  <c r="GL240" i="14"/>
  <c r="GK240" i="14"/>
  <c r="GJ240" i="14"/>
  <c r="GI240" i="14"/>
  <c r="GH240" i="14"/>
  <c r="GG240" i="14"/>
  <c r="GF240" i="14"/>
  <c r="GE240" i="14"/>
  <c r="GD240" i="14"/>
  <c r="GC240" i="14"/>
  <c r="GB240" i="14"/>
  <c r="GA240" i="14"/>
  <c r="FZ240" i="14"/>
  <c r="FY240" i="14"/>
  <c r="FX240" i="14"/>
  <c r="FW240" i="14"/>
  <c r="FV240" i="14"/>
  <c r="FU240" i="14"/>
  <c r="FT240" i="14"/>
  <c r="FS240" i="14"/>
  <c r="FR240" i="14"/>
  <c r="FQ240" i="14"/>
  <c r="FP240" i="14"/>
  <c r="FO240" i="14"/>
  <c r="FN240" i="14"/>
  <c r="FM240" i="14"/>
  <c r="FL240" i="14"/>
  <c r="FK240" i="14"/>
  <c r="FJ240" i="14"/>
  <c r="FI240" i="14"/>
  <c r="FH240" i="14"/>
  <c r="FG240" i="14"/>
  <c r="FF240" i="14"/>
  <c r="FE240" i="14"/>
  <c r="FD240" i="14"/>
  <c r="FC240" i="14"/>
  <c r="FB240" i="14"/>
  <c r="FA240" i="14"/>
  <c r="EZ240" i="14"/>
  <c r="EY240" i="14"/>
  <c r="EX240" i="14"/>
  <c r="EW240" i="14"/>
  <c r="EV240" i="14"/>
  <c r="EU240" i="14"/>
  <c r="ET240" i="14"/>
  <c r="ES240" i="14"/>
  <c r="ER240" i="14"/>
  <c r="EQ240" i="14"/>
  <c r="EP240" i="14"/>
  <c r="EO240" i="14"/>
  <c r="EN240" i="14"/>
  <c r="EM240" i="14"/>
  <c r="EL240" i="14"/>
  <c r="EK240" i="14"/>
  <c r="EJ240" i="14"/>
  <c r="EI240" i="14"/>
  <c r="EH240" i="14"/>
  <c r="EG240" i="14"/>
  <c r="EF240" i="14"/>
  <c r="EE240" i="14"/>
  <c r="ED240" i="14"/>
  <c r="EC240" i="14"/>
  <c r="EB240" i="14"/>
  <c r="EA240" i="14"/>
  <c r="DZ240" i="14"/>
  <c r="DY240" i="14"/>
  <c r="DX240" i="14"/>
  <c r="DW240" i="14"/>
  <c r="DV240" i="14"/>
  <c r="DU240" i="14"/>
  <c r="DT240" i="14"/>
  <c r="DS240" i="14"/>
  <c r="DR240" i="14"/>
  <c r="DQ240" i="14"/>
  <c r="DP240" i="14"/>
  <c r="DO240" i="14"/>
  <c r="DN240" i="14"/>
  <c r="DM240" i="14"/>
  <c r="DL240" i="14"/>
  <c r="DK240" i="14"/>
  <c r="DJ240" i="14"/>
  <c r="DI240" i="14"/>
  <c r="DH240" i="14"/>
  <c r="DG240" i="14"/>
  <c r="DF240" i="14"/>
  <c r="DE240" i="14"/>
  <c r="DD240" i="14"/>
  <c r="DC240" i="14"/>
  <c r="DB240" i="14"/>
  <c r="DA240" i="14"/>
  <c r="CZ240" i="14"/>
  <c r="CY240" i="14"/>
  <c r="CX240" i="14"/>
  <c r="CW240" i="14"/>
  <c r="CV240" i="14"/>
  <c r="CU240" i="14"/>
  <c r="CT240" i="14"/>
  <c r="CS240" i="14"/>
  <c r="CR240" i="14"/>
  <c r="CQ240" i="14"/>
  <c r="CP240" i="14"/>
  <c r="CO240" i="14"/>
  <c r="CN240" i="14"/>
  <c r="CM240" i="14"/>
  <c r="CL240" i="14"/>
  <c r="CK240" i="14"/>
  <c r="CJ240" i="14"/>
  <c r="CI240" i="14"/>
  <c r="CH240" i="14"/>
  <c r="CG240" i="14"/>
  <c r="CF240" i="14"/>
  <c r="CE240" i="14"/>
  <c r="CD240" i="14"/>
  <c r="CC240" i="14"/>
  <c r="CB240" i="14"/>
  <c r="CA240" i="14"/>
  <c r="BZ240" i="14"/>
  <c r="BY240" i="14"/>
  <c r="BX240" i="14"/>
  <c r="BW240" i="14"/>
  <c r="BV240" i="14"/>
  <c r="BU240" i="14"/>
  <c r="BT240" i="14"/>
  <c r="BS240" i="14"/>
  <c r="BR240" i="14"/>
  <c r="BQ240" i="14"/>
  <c r="BP240" i="14"/>
  <c r="BO240" i="14"/>
  <c r="BN240" i="14"/>
  <c r="BM240" i="14"/>
  <c r="BL240" i="14"/>
  <c r="BK240" i="14"/>
  <c r="BJ240" i="14"/>
  <c r="BI240" i="14"/>
  <c r="BH240" i="14"/>
  <c r="BG240" i="14"/>
  <c r="BF240" i="14"/>
  <c r="BE240" i="14"/>
  <c r="BD240" i="14"/>
  <c r="BC240" i="14"/>
  <c r="BB240" i="14"/>
  <c r="BA240" i="14"/>
  <c r="AZ240" i="14"/>
  <c r="AY240" i="14"/>
  <c r="AX240" i="14"/>
  <c r="AW240" i="14"/>
  <c r="AV240" i="14"/>
  <c r="AU240" i="14"/>
  <c r="AT240" i="14"/>
  <c r="AS240" i="14"/>
  <c r="AR240" i="14"/>
  <c r="AQ240" i="14"/>
  <c r="AP240" i="14"/>
  <c r="AO240" i="14"/>
  <c r="AN240" i="14"/>
  <c r="AM240" i="14"/>
  <c r="AL240" i="14"/>
  <c r="AK240" i="14"/>
  <c r="AJ240" i="14"/>
  <c r="AI240" i="14"/>
  <c r="AH240" i="14"/>
  <c r="AG240" i="14"/>
  <c r="AF240" i="14"/>
  <c r="AE240" i="14"/>
  <c r="AD240" i="14"/>
  <c r="AC240" i="14"/>
  <c r="AB240" i="14"/>
  <c r="AA240" i="14"/>
  <c r="Z240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GU239" i="14"/>
  <c r="GS239" i="14"/>
  <c r="GR239" i="14"/>
  <c r="GQ239" i="14"/>
  <c r="GP239" i="14"/>
  <c r="GO239" i="14"/>
  <c r="GN239" i="14"/>
  <c r="GM239" i="14"/>
  <c r="GL239" i="14"/>
  <c r="GK239" i="14"/>
  <c r="GJ239" i="14"/>
  <c r="GI239" i="14"/>
  <c r="GH239" i="14"/>
  <c r="GG239" i="14"/>
  <c r="GF239" i="14"/>
  <c r="GE239" i="14"/>
  <c r="GD239" i="14"/>
  <c r="GC239" i="14"/>
  <c r="GB239" i="14"/>
  <c r="GA239" i="14"/>
  <c r="FZ239" i="14"/>
  <c r="FY239" i="14"/>
  <c r="FX239" i="14"/>
  <c r="FW239" i="14"/>
  <c r="FV239" i="14"/>
  <c r="FU239" i="14"/>
  <c r="FT239" i="14"/>
  <c r="FS239" i="14"/>
  <c r="FR239" i="14"/>
  <c r="FQ239" i="14"/>
  <c r="FP239" i="14"/>
  <c r="FO239" i="14"/>
  <c r="FN239" i="14"/>
  <c r="FM239" i="14"/>
  <c r="FL239" i="14"/>
  <c r="FK239" i="14"/>
  <c r="FJ239" i="14"/>
  <c r="FI239" i="14"/>
  <c r="FH239" i="14"/>
  <c r="FG239" i="14"/>
  <c r="FF239" i="14"/>
  <c r="FE239" i="14"/>
  <c r="FD239" i="14"/>
  <c r="FC239" i="14"/>
  <c r="FB239" i="14"/>
  <c r="FA239" i="14"/>
  <c r="EZ239" i="14"/>
  <c r="EY239" i="14"/>
  <c r="EX239" i="14"/>
  <c r="EW239" i="14"/>
  <c r="EV239" i="14"/>
  <c r="EU239" i="14"/>
  <c r="ET239" i="14"/>
  <c r="ES239" i="14"/>
  <c r="ER239" i="14"/>
  <c r="EQ239" i="14"/>
  <c r="EP239" i="14"/>
  <c r="EO239" i="14"/>
  <c r="EN239" i="14"/>
  <c r="EM239" i="14"/>
  <c r="EL239" i="14"/>
  <c r="EK239" i="14"/>
  <c r="EJ239" i="14"/>
  <c r="EI239" i="14"/>
  <c r="EH239" i="14"/>
  <c r="EG239" i="14"/>
  <c r="EF239" i="14"/>
  <c r="EE239" i="14"/>
  <c r="ED239" i="14"/>
  <c r="EC239" i="14"/>
  <c r="EB239" i="14"/>
  <c r="EA239" i="14"/>
  <c r="DZ239" i="14"/>
  <c r="DY239" i="14"/>
  <c r="DX239" i="14"/>
  <c r="DW239" i="14"/>
  <c r="DV239" i="14"/>
  <c r="DU239" i="14"/>
  <c r="DT239" i="14"/>
  <c r="DS239" i="14"/>
  <c r="DR239" i="14"/>
  <c r="DQ239" i="14"/>
  <c r="DP239" i="14"/>
  <c r="DO239" i="14"/>
  <c r="DN239" i="14"/>
  <c r="DM239" i="14"/>
  <c r="DL239" i="14"/>
  <c r="DK239" i="14"/>
  <c r="DJ239" i="14"/>
  <c r="DI239" i="14"/>
  <c r="DH239" i="14"/>
  <c r="DG239" i="14"/>
  <c r="DF239" i="14"/>
  <c r="DE239" i="14"/>
  <c r="DD239" i="14"/>
  <c r="DC239" i="14"/>
  <c r="DB239" i="14"/>
  <c r="DA239" i="14"/>
  <c r="CZ239" i="14"/>
  <c r="CY239" i="14"/>
  <c r="CX239" i="14"/>
  <c r="CW239" i="14"/>
  <c r="CV239" i="14"/>
  <c r="CU239" i="14"/>
  <c r="CT239" i="14"/>
  <c r="CS239" i="14"/>
  <c r="CR239" i="14"/>
  <c r="CQ239" i="14"/>
  <c r="CP239" i="14"/>
  <c r="CO239" i="14"/>
  <c r="CN239" i="14"/>
  <c r="CM239" i="14"/>
  <c r="CL239" i="14"/>
  <c r="CK239" i="14"/>
  <c r="CJ239" i="14"/>
  <c r="CI239" i="14"/>
  <c r="CH239" i="14"/>
  <c r="CG239" i="14"/>
  <c r="CF239" i="14"/>
  <c r="CE239" i="14"/>
  <c r="CD239" i="14"/>
  <c r="CC239" i="14"/>
  <c r="CB239" i="14"/>
  <c r="CA239" i="14"/>
  <c r="BZ239" i="14"/>
  <c r="BY239" i="14"/>
  <c r="BX239" i="14"/>
  <c r="BW239" i="14"/>
  <c r="BV239" i="14"/>
  <c r="BU239" i="14"/>
  <c r="BT239" i="14"/>
  <c r="BS239" i="14"/>
  <c r="BR239" i="14"/>
  <c r="BQ239" i="14"/>
  <c r="BP239" i="14"/>
  <c r="BO239" i="14"/>
  <c r="BN239" i="14"/>
  <c r="BM239" i="14"/>
  <c r="BL239" i="14"/>
  <c r="BK239" i="14"/>
  <c r="BJ239" i="14"/>
  <c r="BI239" i="14"/>
  <c r="BH239" i="14"/>
  <c r="BG239" i="14"/>
  <c r="BF239" i="14"/>
  <c r="BE239" i="14"/>
  <c r="BD239" i="14"/>
  <c r="BC239" i="14"/>
  <c r="BB239" i="14"/>
  <c r="BA239" i="14"/>
  <c r="AZ239" i="14"/>
  <c r="AY239" i="14"/>
  <c r="AX239" i="14"/>
  <c r="AW239" i="14"/>
  <c r="AV239" i="14"/>
  <c r="AU239" i="14"/>
  <c r="AT239" i="14"/>
  <c r="AS239" i="14"/>
  <c r="AR239" i="14"/>
  <c r="AQ239" i="14"/>
  <c r="AP239" i="14"/>
  <c r="AO239" i="14"/>
  <c r="AN239" i="14"/>
  <c r="AM239" i="14"/>
  <c r="AL239" i="14"/>
  <c r="AK239" i="14"/>
  <c r="AJ239" i="14"/>
  <c r="AI239" i="14"/>
  <c r="AH239" i="14"/>
  <c r="AG239" i="14"/>
  <c r="AF239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GU238" i="14"/>
  <c r="GS238" i="14"/>
  <c r="GR238" i="14"/>
  <c r="GQ238" i="14"/>
  <c r="GP238" i="14"/>
  <c r="GO238" i="14"/>
  <c r="GN238" i="14"/>
  <c r="GM238" i="14"/>
  <c r="GL238" i="14"/>
  <c r="GK238" i="14"/>
  <c r="GJ238" i="14"/>
  <c r="GI238" i="14"/>
  <c r="GH238" i="14"/>
  <c r="GG238" i="14"/>
  <c r="GF238" i="14"/>
  <c r="GE238" i="14"/>
  <c r="GD238" i="14"/>
  <c r="GC238" i="14"/>
  <c r="GB238" i="14"/>
  <c r="GA238" i="14"/>
  <c r="FZ238" i="14"/>
  <c r="FY238" i="14"/>
  <c r="FX238" i="14"/>
  <c r="FW238" i="14"/>
  <c r="FV238" i="14"/>
  <c r="FU238" i="14"/>
  <c r="FT238" i="14"/>
  <c r="FS238" i="14"/>
  <c r="FR238" i="14"/>
  <c r="FQ238" i="14"/>
  <c r="FP238" i="14"/>
  <c r="FO238" i="14"/>
  <c r="FN238" i="14"/>
  <c r="FM238" i="14"/>
  <c r="FL238" i="14"/>
  <c r="FK238" i="14"/>
  <c r="FJ238" i="14"/>
  <c r="FI238" i="14"/>
  <c r="FH238" i="14"/>
  <c r="FG238" i="14"/>
  <c r="FF238" i="14"/>
  <c r="FE238" i="14"/>
  <c r="FD238" i="14"/>
  <c r="FC238" i="14"/>
  <c r="FB238" i="14"/>
  <c r="FA238" i="14"/>
  <c r="EZ238" i="14"/>
  <c r="EY238" i="14"/>
  <c r="EX238" i="14"/>
  <c r="EW238" i="14"/>
  <c r="EV238" i="14"/>
  <c r="EU238" i="14"/>
  <c r="ET238" i="14"/>
  <c r="ES238" i="14"/>
  <c r="ER238" i="14"/>
  <c r="EQ238" i="14"/>
  <c r="EP238" i="14"/>
  <c r="EO238" i="14"/>
  <c r="EN238" i="14"/>
  <c r="EM238" i="14"/>
  <c r="EL238" i="14"/>
  <c r="EK238" i="14"/>
  <c r="EJ238" i="14"/>
  <c r="EI238" i="14"/>
  <c r="EH238" i="14"/>
  <c r="EG238" i="14"/>
  <c r="EF238" i="14"/>
  <c r="EE238" i="14"/>
  <c r="ED238" i="14"/>
  <c r="EC238" i="14"/>
  <c r="EB238" i="14"/>
  <c r="EA238" i="14"/>
  <c r="DZ238" i="14"/>
  <c r="DY238" i="14"/>
  <c r="DX238" i="14"/>
  <c r="DW238" i="14"/>
  <c r="DV238" i="14"/>
  <c r="DU238" i="14"/>
  <c r="DT238" i="14"/>
  <c r="DS238" i="14"/>
  <c r="DR238" i="14"/>
  <c r="DQ238" i="14"/>
  <c r="DP238" i="14"/>
  <c r="DO238" i="14"/>
  <c r="DN238" i="14"/>
  <c r="DM238" i="14"/>
  <c r="DL238" i="14"/>
  <c r="DK238" i="14"/>
  <c r="DJ238" i="14"/>
  <c r="DI238" i="14"/>
  <c r="DH238" i="14"/>
  <c r="DG238" i="14"/>
  <c r="DF238" i="14"/>
  <c r="DE238" i="14"/>
  <c r="DD238" i="14"/>
  <c r="DC238" i="14"/>
  <c r="DB238" i="14"/>
  <c r="DA238" i="14"/>
  <c r="CZ238" i="14"/>
  <c r="CY238" i="14"/>
  <c r="CX238" i="14"/>
  <c r="CW238" i="14"/>
  <c r="CV238" i="14"/>
  <c r="CU238" i="14"/>
  <c r="CT238" i="14"/>
  <c r="CS238" i="14"/>
  <c r="CR238" i="14"/>
  <c r="CQ238" i="14"/>
  <c r="CP238" i="14"/>
  <c r="CO238" i="14"/>
  <c r="CN238" i="14"/>
  <c r="CM238" i="14"/>
  <c r="CL238" i="14"/>
  <c r="CK238" i="14"/>
  <c r="CJ238" i="14"/>
  <c r="CI238" i="14"/>
  <c r="CH238" i="14"/>
  <c r="CG238" i="14"/>
  <c r="CF238" i="14"/>
  <c r="CE238" i="14"/>
  <c r="CD238" i="14"/>
  <c r="CC238" i="14"/>
  <c r="CB238" i="14"/>
  <c r="CA238" i="14"/>
  <c r="BZ238" i="14"/>
  <c r="BY238" i="14"/>
  <c r="BX238" i="14"/>
  <c r="BW238" i="14"/>
  <c r="BV238" i="14"/>
  <c r="BU238" i="14"/>
  <c r="BT238" i="14"/>
  <c r="BS238" i="14"/>
  <c r="BR238" i="14"/>
  <c r="BQ238" i="14"/>
  <c r="BP238" i="14"/>
  <c r="BO238" i="14"/>
  <c r="BN238" i="14"/>
  <c r="BM238" i="14"/>
  <c r="BL238" i="14"/>
  <c r="BK238" i="14"/>
  <c r="BJ238" i="14"/>
  <c r="BI238" i="14"/>
  <c r="BH238" i="14"/>
  <c r="BG238" i="14"/>
  <c r="BF238" i="14"/>
  <c r="BE238" i="14"/>
  <c r="BD238" i="14"/>
  <c r="BC238" i="14"/>
  <c r="BB238" i="14"/>
  <c r="BA238" i="14"/>
  <c r="AZ238" i="14"/>
  <c r="AY238" i="14"/>
  <c r="AX238" i="14"/>
  <c r="AW238" i="14"/>
  <c r="AV238" i="14"/>
  <c r="AU238" i="14"/>
  <c r="AT238" i="14"/>
  <c r="AS238" i="14"/>
  <c r="AR238" i="14"/>
  <c r="AQ238" i="14"/>
  <c r="AP238" i="14"/>
  <c r="AO238" i="14"/>
  <c r="AN238" i="14"/>
  <c r="AM238" i="14"/>
  <c r="AL238" i="14"/>
  <c r="AK238" i="14"/>
  <c r="AJ238" i="14"/>
  <c r="AI238" i="14"/>
  <c r="AH238" i="14"/>
  <c r="AG238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GU237" i="14"/>
  <c r="GS237" i="14"/>
  <c r="GR237" i="14"/>
  <c r="GQ237" i="14"/>
  <c r="GP237" i="14"/>
  <c r="GO237" i="14"/>
  <c r="GN237" i="14"/>
  <c r="GM237" i="14"/>
  <c r="GL237" i="14"/>
  <c r="GK237" i="14"/>
  <c r="GJ237" i="14"/>
  <c r="GI237" i="14"/>
  <c r="GH237" i="14"/>
  <c r="GG237" i="14"/>
  <c r="GF237" i="14"/>
  <c r="GE237" i="14"/>
  <c r="GD237" i="14"/>
  <c r="GC237" i="14"/>
  <c r="GB237" i="14"/>
  <c r="GA237" i="14"/>
  <c r="FZ237" i="14"/>
  <c r="FY237" i="14"/>
  <c r="FX237" i="14"/>
  <c r="FW237" i="14"/>
  <c r="FV237" i="14"/>
  <c r="FU237" i="14"/>
  <c r="FT237" i="14"/>
  <c r="FS237" i="14"/>
  <c r="FR237" i="14"/>
  <c r="FQ237" i="14"/>
  <c r="FP237" i="14"/>
  <c r="FO237" i="14"/>
  <c r="FN237" i="14"/>
  <c r="FM237" i="14"/>
  <c r="FL237" i="14"/>
  <c r="FK237" i="14"/>
  <c r="FJ237" i="14"/>
  <c r="FI237" i="14"/>
  <c r="FH237" i="14"/>
  <c r="FG237" i="14"/>
  <c r="FF237" i="14"/>
  <c r="FE237" i="14"/>
  <c r="FD237" i="14"/>
  <c r="FC237" i="14"/>
  <c r="FB237" i="14"/>
  <c r="FA237" i="14"/>
  <c r="EZ237" i="14"/>
  <c r="EY237" i="14"/>
  <c r="EX237" i="14"/>
  <c r="EW237" i="14"/>
  <c r="EV237" i="14"/>
  <c r="EU237" i="14"/>
  <c r="ET237" i="14"/>
  <c r="ES237" i="14"/>
  <c r="ER237" i="14"/>
  <c r="EQ237" i="14"/>
  <c r="EP237" i="14"/>
  <c r="EO237" i="14"/>
  <c r="EN237" i="14"/>
  <c r="EM237" i="14"/>
  <c r="EL237" i="14"/>
  <c r="EK237" i="14"/>
  <c r="EJ237" i="14"/>
  <c r="EI237" i="14"/>
  <c r="EH237" i="14"/>
  <c r="EG237" i="14"/>
  <c r="EF237" i="14"/>
  <c r="EE237" i="14"/>
  <c r="ED237" i="14"/>
  <c r="EC237" i="14"/>
  <c r="EB237" i="14"/>
  <c r="EA237" i="14"/>
  <c r="DZ237" i="14"/>
  <c r="DY237" i="14"/>
  <c r="DX237" i="14"/>
  <c r="DW237" i="14"/>
  <c r="DV237" i="14"/>
  <c r="DU237" i="14"/>
  <c r="DT237" i="14"/>
  <c r="DS237" i="14"/>
  <c r="DR237" i="14"/>
  <c r="DQ237" i="14"/>
  <c r="DP237" i="14"/>
  <c r="DO237" i="14"/>
  <c r="DN237" i="14"/>
  <c r="DM237" i="14"/>
  <c r="DL237" i="14"/>
  <c r="DK237" i="14"/>
  <c r="DJ237" i="14"/>
  <c r="DI237" i="14"/>
  <c r="DH237" i="14"/>
  <c r="DG237" i="14"/>
  <c r="DF237" i="14"/>
  <c r="DE237" i="14"/>
  <c r="DD237" i="14"/>
  <c r="DC237" i="14"/>
  <c r="DB237" i="14"/>
  <c r="DA237" i="14"/>
  <c r="CZ237" i="14"/>
  <c r="CY237" i="14"/>
  <c r="CX237" i="14"/>
  <c r="CW237" i="14"/>
  <c r="CV237" i="14"/>
  <c r="CU237" i="14"/>
  <c r="CT237" i="14"/>
  <c r="CS237" i="14"/>
  <c r="CR237" i="14"/>
  <c r="CQ237" i="14"/>
  <c r="CP237" i="14"/>
  <c r="CO237" i="14"/>
  <c r="CN237" i="14"/>
  <c r="CM237" i="14"/>
  <c r="CL237" i="14"/>
  <c r="CK237" i="14"/>
  <c r="CJ237" i="14"/>
  <c r="CI237" i="14"/>
  <c r="CH237" i="14"/>
  <c r="CG237" i="14"/>
  <c r="CF237" i="14"/>
  <c r="CE237" i="14"/>
  <c r="CD237" i="14"/>
  <c r="CC237" i="14"/>
  <c r="CB237" i="14"/>
  <c r="CA237" i="14"/>
  <c r="BZ237" i="14"/>
  <c r="BY237" i="14"/>
  <c r="BX237" i="14"/>
  <c r="BW237" i="14"/>
  <c r="BV237" i="14"/>
  <c r="BU237" i="14"/>
  <c r="BT237" i="14"/>
  <c r="BS237" i="14"/>
  <c r="BR237" i="14"/>
  <c r="BQ237" i="14"/>
  <c r="BP237" i="14"/>
  <c r="BO237" i="14"/>
  <c r="BN237" i="14"/>
  <c r="BM237" i="14"/>
  <c r="BL237" i="14"/>
  <c r="BK237" i="14"/>
  <c r="BJ237" i="14"/>
  <c r="BI237" i="14"/>
  <c r="BH237" i="14"/>
  <c r="BG237" i="14"/>
  <c r="BF237" i="14"/>
  <c r="BE237" i="14"/>
  <c r="BD237" i="14"/>
  <c r="BC237" i="14"/>
  <c r="BB237" i="14"/>
  <c r="BA237" i="14"/>
  <c r="AZ237" i="14"/>
  <c r="AY237" i="14"/>
  <c r="AX237" i="14"/>
  <c r="AW237" i="14"/>
  <c r="AV237" i="14"/>
  <c r="AU237" i="14"/>
  <c r="AT237" i="14"/>
  <c r="AS237" i="14"/>
  <c r="AR237" i="14"/>
  <c r="AQ237" i="14"/>
  <c r="AP237" i="14"/>
  <c r="AO237" i="14"/>
  <c r="AN237" i="14"/>
  <c r="AM237" i="14"/>
  <c r="AL237" i="14"/>
  <c r="AK237" i="14"/>
  <c r="AJ237" i="14"/>
  <c r="AI237" i="14"/>
  <c r="AH237" i="14"/>
  <c r="AG237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5" i="14"/>
  <c r="C234" i="14"/>
  <c r="GU233" i="14"/>
  <c r="GS233" i="14"/>
  <c r="GR233" i="14"/>
  <c r="GQ233" i="14"/>
  <c r="GP233" i="14"/>
  <c r="GO233" i="14"/>
  <c r="GN233" i="14"/>
  <c r="GM233" i="14"/>
  <c r="GL233" i="14"/>
  <c r="GK233" i="14"/>
  <c r="GJ233" i="14"/>
  <c r="GI233" i="14"/>
  <c r="GH233" i="14"/>
  <c r="GG233" i="14"/>
  <c r="GF233" i="14"/>
  <c r="GE233" i="14"/>
  <c r="GD233" i="14"/>
  <c r="GC233" i="14"/>
  <c r="GB233" i="14"/>
  <c r="GA233" i="14"/>
  <c r="FZ233" i="14"/>
  <c r="FY233" i="14"/>
  <c r="FX233" i="14"/>
  <c r="FW233" i="14"/>
  <c r="FV233" i="14"/>
  <c r="FU233" i="14"/>
  <c r="FT233" i="14"/>
  <c r="FS233" i="14"/>
  <c r="FR233" i="14"/>
  <c r="FQ233" i="14"/>
  <c r="FP233" i="14"/>
  <c r="FO233" i="14"/>
  <c r="FN233" i="14"/>
  <c r="FM233" i="14"/>
  <c r="FL233" i="14"/>
  <c r="FK233" i="14"/>
  <c r="FJ233" i="14"/>
  <c r="FI233" i="14"/>
  <c r="FH233" i="14"/>
  <c r="FG233" i="14"/>
  <c r="FF233" i="14"/>
  <c r="FE233" i="14"/>
  <c r="FD233" i="14"/>
  <c r="FC233" i="14"/>
  <c r="FB233" i="14"/>
  <c r="FA233" i="14"/>
  <c r="EZ233" i="14"/>
  <c r="EY233" i="14"/>
  <c r="EX233" i="14"/>
  <c r="EW233" i="14"/>
  <c r="EV233" i="14"/>
  <c r="EU233" i="14"/>
  <c r="ET233" i="14"/>
  <c r="ES233" i="14"/>
  <c r="ER233" i="14"/>
  <c r="EQ233" i="14"/>
  <c r="EP233" i="14"/>
  <c r="EO233" i="14"/>
  <c r="EN233" i="14"/>
  <c r="EM233" i="14"/>
  <c r="EL233" i="14"/>
  <c r="EK233" i="14"/>
  <c r="EJ233" i="14"/>
  <c r="EI233" i="14"/>
  <c r="EH233" i="14"/>
  <c r="EG233" i="14"/>
  <c r="EF233" i="14"/>
  <c r="EE233" i="14"/>
  <c r="ED233" i="14"/>
  <c r="EC233" i="14"/>
  <c r="EB233" i="14"/>
  <c r="EA233" i="14"/>
  <c r="DZ233" i="14"/>
  <c r="DY233" i="14"/>
  <c r="DX233" i="14"/>
  <c r="DW233" i="14"/>
  <c r="DV233" i="14"/>
  <c r="DU233" i="14"/>
  <c r="DT233" i="14"/>
  <c r="DS233" i="14"/>
  <c r="DR233" i="14"/>
  <c r="DQ233" i="14"/>
  <c r="DP233" i="14"/>
  <c r="DO233" i="14"/>
  <c r="DN233" i="14"/>
  <c r="DM233" i="14"/>
  <c r="DL233" i="14"/>
  <c r="DK233" i="14"/>
  <c r="DJ233" i="14"/>
  <c r="DI233" i="14"/>
  <c r="DH233" i="14"/>
  <c r="DG233" i="14"/>
  <c r="DF233" i="14"/>
  <c r="DE233" i="14"/>
  <c r="DD233" i="14"/>
  <c r="DC233" i="14"/>
  <c r="DB233" i="14"/>
  <c r="DA233" i="14"/>
  <c r="CZ233" i="14"/>
  <c r="CY233" i="14"/>
  <c r="CX233" i="14"/>
  <c r="CW233" i="14"/>
  <c r="CV233" i="14"/>
  <c r="CU233" i="14"/>
  <c r="CT233" i="14"/>
  <c r="CS233" i="14"/>
  <c r="CR233" i="14"/>
  <c r="CQ233" i="14"/>
  <c r="CP233" i="14"/>
  <c r="CO233" i="14"/>
  <c r="CN233" i="14"/>
  <c r="CM233" i="14"/>
  <c r="CL233" i="14"/>
  <c r="CK233" i="14"/>
  <c r="CJ233" i="14"/>
  <c r="CI233" i="14"/>
  <c r="CH233" i="14"/>
  <c r="CG233" i="14"/>
  <c r="CF233" i="14"/>
  <c r="CE233" i="14"/>
  <c r="CD233" i="14"/>
  <c r="CC233" i="14"/>
  <c r="CB233" i="14"/>
  <c r="CA233" i="14"/>
  <c r="BZ233" i="14"/>
  <c r="BY233" i="14"/>
  <c r="BX233" i="14"/>
  <c r="BW233" i="14"/>
  <c r="BV233" i="14"/>
  <c r="BU233" i="14"/>
  <c r="BT233" i="14"/>
  <c r="BS233" i="14"/>
  <c r="BR233" i="14"/>
  <c r="BQ233" i="14"/>
  <c r="BP233" i="14"/>
  <c r="BO233" i="14"/>
  <c r="BN233" i="14"/>
  <c r="BM233" i="14"/>
  <c r="BL233" i="14"/>
  <c r="BK233" i="14"/>
  <c r="BJ233" i="14"/>
  <c r="BI233" i="14"/>
  <c r="BH233" i="14"/>
  <c r="BG233" i="14"/>
  <c r="BF233" i="14"/>
  <c r="BE233" i="14"/>
  <c r="BD233" i="14"/>
  <c r="BC233" i="14"/>
  <c r="BB233" i="14"/>
  <c r="BA233" i="14"/>
  <c r="AZ233" i="14"/>
  <c r="AY233" i="14"/>
  <c r="AX233" i="14"/>
  <c r="AW233" i="14"/>
  <c r="AV233" i="14"/>
  <c r="AU233" i="14"/>
  <c r="AT233" i="14"/>
  <c r="AS233" i="14"/>
  <c r="AR233" i="14"/>
  <c r="AQ233" i="14"/>
  <c r="AP233" i="14"/>
  <c r="AO233" i="14"/>
  <c r="AN233" i="14"/>
  <c r="AM233" i="14"/>
  <c r="AL233" i="14"/>
  <c r="AK233" i="14"/>
  <c r="AJ233" i="14"/>
  <c r="AI233" i="14"/>
  <c r="AH233" i="14"/>
  <c r="AG233" i="14"/>
  <c r="AF233" i="14"/>
  <c r="AE233" i="14"/>
  <c r="AD233" i="14"/>
  <c r="AC233" i="14"/>
  <c r="AB233" i="14"/>
  <c r="AA233" i="14"/>
  <c r="Z233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GU232" i="14"/>
  <c r="GS232" i="14"/>
  <c r="GU231" i="14"/>
  <c r="GS231" i="14"/>
  <c r="GU230" i="14"/>
  <c r="GS230" i="14"/>
  <c r="C228" i="14"/>
  <c r="C227" i="14"/>
  <c r="GU226" i="14"/>
  <c r="GS226" i="14"/>
  <c r="GR226" i="14"/>
  <c r="GQ226" i="14"/>
  <c r="GP226" i="14"/>
  <c r="GO226" i="14"/>
  <c r="GN226" i="14"/>
  <c r="GM226" i="14"/>
  <c r="GL226" i="14"/>
  <c r="GK226" i="14"/>
  <c r="GJ226" i="14"/>
  <c r="GI226" i="14"/>
  <c r="GH226" i="14"/>
  <c r="GG226" i="14"/>
  <c r="GF226" i="14"/>
  <c r="GE226" i="14"/>
  <c r="GD226" i="14"/>
  <c r="GC226" i="14"/>
  <c r="GB226" i="14"/>
  <c r="GA226" i="14"/>
  <c r="FZ226" i="14"/>
  <c r="FY226" i="14"/>
  <c r="FX226" i="14"/>
  <c r="FW226" i="14"/>
  <c r="FV226" i="14"/>
  <c r="FU226" i="14"/>
  <c r="FT226" i="14"/>
  <c r="FS226" i="14"/>
  <c r="FR226" i="14"/>
  <c r="FQ226" i="14"/>
  <c r="FP226" i="14"/>
  <c r="FO226" i="14"/>
  <c r="FN226" i="14"/>
  <c r="FM226" i="14"/>
  <c r="FL226" i="14"/>
  <c r="FK226" i="14"/>
  <c r="FJ226" i="14"/>
  <c r="FI226" i="14"/>
  <c r="FH226" i="14"/>
  <c r="FG226" i="14"/>
  <c r="FF226" i="14"/>
  <c r="FE226" i="14"/>
  <c r="FD226" i="14"/>
  <c r="FC226" i="14"/>
  <c r="FB226" i="14"/>
  <c r="FA226" i="14"/>
  <c r="EZ226" i="14"/>
  <c r="EY226" i="14"/>
  <c r="EX226" i="14"/>
  <c r="EW226" i="14"/>
  <c r="EV226" i="14"/>
  <c r="EU226" i="14"/>
  <c r="ET226" i="14"/>
  <c r="ES226" i="14"/>
  <c r="ER226" i="14"/>
  <c r="EQ226" i="14"/>
  <c r="EP226" i="14"/>
  <c r="EO226" i="14"/>
  <c r="EN226" i="14"/>
  <c r="EM226" i="14"/>
  <c r="EL226" i="14"/>
  <c r="EK226" i="14"/>
  <c r="EJ226" i="14"/>
  <c r="EI226" i="14"/>
  <c r="EH226" i="14"/>
  <c r="EG226" i="14"/>
  <c r="EF226" i="14"/>
  <c r="EE226" i="14"/>
  <c r="ED226" i="14"/>
  <c r="EC226" i="14"/>
  <c r="EB226" i="14"/>
  <c r="EA226" i="14"/>
  <c r="DZ226" i="14"/>
  <c r="DY226" i="14"/>
  <c r="DX226" i="14"/>
  <c r="DW226" i="14"/>
  <c r="DV226" i="14"/>
  <c r="DU226" i="14"/>
  <c r="DT226" i="14"/>
  <c r="DS226" i="14"/>
  <c r="DR226" i="14"/>
  <c r="DQ226" i="14"/>
  <c r="DP226" i="14"/>
  <c r="DO226" i="14"/>
  <c r="DN226" i="14"/>
  <c r="DM226" i="14"/>
  <c r="DL226" i="14"/>
  <c r="DK226" i="14"/>
  <c r="DJ226" i="14"/>
  <c r="DI226" i="14"/>
  <c r="DH226" i="14"/>
  <c r="DG226" i="14"/>
  <c r="DF226" i="14"/>
  <c r="DE226" i="14"/>
  <c r="DD226" i="14"/>
  <c r="DC226" i="14"/>
  <c r="DB226" i="14"/>
  <c r="DA226" i="14"/>
  <c r="CZ226" i="14"/>
  <c r="CY226" i="14"/>
  <c r="CX226" i="14"/>
  <c r="CW226" i="14"/>
  <c r="CV226" i="14"/>
  <c r="CU226" i="14"/>
  <c r="CT226" i="14"/>
  <c r="CS226" i="14"/>
  <c r="CR226" i="14"/>
  <c r="CQ226" i="14"/>
  <c r="CP226" i="14"/>
  <c r="CO226" i="14"/>
  <c r="CN226" i="14"/>
  <c r="CM226" i="14"/>
  <c r="CL226" i="14"/>
  <c r="CK226" i="14"/>
  <c r="CJ226" i="14"/>
  <c r="CI226" i="14"/>
  <c r="CH226" i="14"/>
  <c r="CG226" i="14"/>
  <c r="CF226" i="14"/>
  <c r="CE226" i="14"/>
  <c r="CD226" i="14"/>
  <c r="CC226" i="14"/>
  <c r="CB226" i="14"/>
  <c r="CA226" i="14"/>
  <c r="BZ226" i="14"/>
  <c r="BY226" i="14"/>
  <c r="BX226" i="14"/>
  <c r="BW226" i="14"/>
  <c r="BV226" i="14"/>
  <c r="BU226" i="14"/>
  <c r="BT226" i="14"/>
  <c r="BS226" i="14"/>
  <c r="BR226" i="14"/>
  <c r="BQ226" i="14"/>
  <c r="BP226" i="14"/>
  <c r="BO226" i="14"/>
  <c r="BN226" i="14"/>
  <c r="BM226" i="14"/>
  <c r="BL226" i="14"/>
  <c r="BK226" i="14"/>
  <c r="BJ226" i="14"/>
  <c r="BI226" i="14"/>
  <c r="BH226" i="14"/>
  <c r="BG226" i="14"/>
  <c r="BF226" i="14"/>
  <c r="BE226" i="14"/>
  <c r="BD226" i="14"/>
  <c r="BC226" i="14"/>
  <c r="BB226" i="14"/>
  <c r="BA226" i="14"/>
  <c r="AZ226" i="14"/>
  <c r="AY226" i="14"/>
  <c r="AX226" i="14"/>
  <c r="AW226" i="14"/>
  <c r="AV226" i="14"/>
  <c r="AU226" i="14"/>
  <c r="AT226" i="14"/>
  <c r="AS226" i="14"/>
  <c r="AR226" i="14"/>
  <c r="AQ226" i="14"/>
  <c r="AP226" i="14"/>
  <c r="AO226" i="14"/>
  <c r="AN226" i="14"/>
  <c r="AM226" i="14"/>
  <c r="AL226" i="14"/>
  <c r="AK226" i="14"/>
  <c r="AJ226" i="14"/>
  <c r="AI226" i="14"/>
  <c r="AH226" i="14"/>
  <c r="AG226" i="14"/>
  <c r="AF226" i="14"/>
  <c r="AE226" i="14"/>
  <c r="AD226" i="14"/>
  <c r="AC226" i="14"/>
  <c r="AB226" i="14"/>
  <c r="AA226" i="14"/>
  <c r="Z226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GU225" i="14"/>
  <c r="GS225" i="14"/>
  <c r="GU224" i="14"/>
  <c r="GS224" i="14"/>
  <c r="GU223" i="14"/>
  <c r="GS223" i="14"/>
  <c r="C221" i="14"/>
  <c r="C220" i="14"/>
  <c r="GU219" i="14"/>
  <c r="GS219" i="14"/>
  <c r="GR219" i="14"/>
  <c r="GQ219" i="14"/>
  <c r="GP219" i="14"/>
  <c r="GO219" i="14"/>
  <c r="GN219" i="14"/>
  <c r="GM219" i="14"/>
  <c r="GL219" i="14"/>
  <c r="GK219" i="14"/>
  <c r="GJ219" i="14"/>
  <c r="GI219" i="14"/>
  <c r="GH219" i="14"/>
  <c r="GG219" i="14"/>
  <c r="GF219" i="14"/>
  <c r="GE219" i="14"/>
  <c r="GD219" i="14"/>
  <c r="GC219" i="14"/>
  <c r="GB219" i="14"/>
  <c r="GA219" i="14"/>
  <c r="FZ219" i="14"/>
  <c r="FY219" i="14"/>
  <c r="FX219" i="14"/>
  <c r="FW219" i="14"/>
  <c r="FV219" i="14"/>
  <c r="FU219" i="14"/>
  <c r="FT219" i="14"/>
  <c r="FS219" i="14"/>
  <c r="FR219" i="14"/>
  <c r="FQ219" i="14"/>
  <c r="FP219" i="14"/>
  <c r="FO219" i="14"/>
  <c r="FN219" i="14"/>
  <c r="FM219" i="14"/>
  <c r="FL219" i="14"/>
  <c r="FK219" i="14"/>
  <c r="FJ219" i="14"/>
  <c r="FI219" i="14"/>
  <c r="FH219" i="14"/>
  <c r="FG219" i="14"/>
  <c r="FF219" i="14"/>
  <c r="FE219" i="14"/>
  <c r="FD219" i="14"/>
  <c r="FC219" i="14"/>
  <c r="FB219" i="14"/>
  <c r="FA219" i="14"/>
  <c r="EZ219" i="14"/>
  <c r="EY219" i="14"/>
  <c r="EX219" i="14"/>
  <c r="EW219" i="14"/>
  <c r="EV219" i="14"/>
  <c r="EU219" i="14"/>
  <c r="ET219" i="14"/>
  <c r="ES219" i="14"/>
  <c r="ER219" i="14"/>
  <c r="EQ219" i="14"/>
  <c r="EP219" i="14"/>
  <c r="EO219" i="14"/>
  <c r="EN219" i="14"/>
  <c r="EM219" i="14"/>
  <c r="EL219" i="14"/>
  <c r="EK219" i="14"/>
  <c r="EJ219" i="14"/>
  <c r="EI219" i="14"/>
  <c r="EH219" i="14"/>
  <c r="EG219" i="14"/>
  <c r="EF219" i="14"/>
  <c r="EE219" i="14"/>
  <c r="ED219" i="14"/>
  <c r="EC219" i="14"/>
  <c r="EB219" i="14"/>
  <c r="EA219" i="14"/>
  <c r="DZ219" i="14"/>
  <c r="DY219" i="14"/>
  <c r="DX219" i="14"/>
  <c r="DW219" i="14"/>
  <c r="DV219" i="14"/>
  <c r="DU219" i="14"/>
  <c r="DT219" i="14"/>
  <c r="DS219" i="14"/>
  <c r="DR219" i="14"/>
  <c r="DQ219" i="14"/>
  <c r="DP219" i="14"/>
  <c r="DO219" i="14"/>
  <c r="DN219" i="14"/>
  <c r="DM219" i="14"/>
  <c r="DL219" i="14"/>
  <c r="DK219" i="14"/>
  <c r="DJ219" i="14"/>
  <c r="DI219" i="14"/>
  <c r="DH219" i="14"/>
  <c r="DG219" i="14"/>
  <c r="DF219" i="14"/>
  <c r="DE219" i="14"/>
  <c r="DD219" i="14"/>
  <c r="DC219" i="14"/>
  <c r="DB219" i="14"/>
  <c r="DA219" i="14"/>
  <c r="CZ219" i="14"/>
  <c r="CY219" i="14"/>
  <c r="CX219" i="14"/>
  <c r="CW219" i="14"/>
  <c r="CV219" i="14"/>
  <c r="CU219" i="14"/>
  <c r="CT219" i="14"/>
  <c r="CS219" i="14"/>
  <c r="CR219" i="14"/>
  <c r="CQ219" i="14"/>
  <c r="CP219" i="14"/>
  <c r="CO219" i="14"/>
  <c r="CN219" i="14"/>
  <c r="CM219" i="14"/>
  <c r="CL219" i="14"/>
  <c r="CK219" i="14"/>
  <c r="CJ219" i="14"/>
  <c r="CI219" i="14"/>
  <c r="CH219" i="14"/>
  <c r="CG219" i="14"/>
  <c r="CF219" i="14"/>
  <c r="CE219" i="14"/>
  <c r="CD219" i="14"/>
  <c r="CC219" i="14"/>
  <c r="CB219" i="14"/>
  <c r="CA219" i="14"/>
  <c r="BZ219" i="14"/>
  <c r="BY219" i="14"/>
  <c r="BX219" i="14"/>
  <c r="BW219" i="14"/>
  <c r="BV219" i="14"/>
  <c r="BU219" i="14"/>
  <c r="BT219" i="14"/>
  <c r="BS219" i="14"/>
  <c r="BR219" i="14"/>
  <c r="BQ219" i="14"/>
  <c r="BP219" i="14"/>
  <c r="BO219" i="14"/>
  <c r="BN219" i="14"/>
  <c r="BM219" i="14"/>
  <c r="BL219" i="14"/>
  <c r="BK219" i="14"/>
  <c r="BJ219" i="14"/>
  <c r="BI219" i="14"/>
  <c r="BH219" i="14"/>
  <c r="BG219" i="14"/>
  <c r="BF219" i="14"/>
  <c r="BE219" i="14"/>
  <c r="BD219" i="14"/>
  <c r="BC219" i="14"/>
  <c r="BB219" i="14"/>
  <c r="BA219" i="14"/>
  <c r="AZ219" i="14"/>
  <c r="AY219" i="14"/>
  <c r="AX219" i="14"/>
  <c r="AW219" i="14"/>
  <c r="AV219" i="14"/>
  <c r="AU219" i="14"/>
  <c r="AT219" i="14"/>
  <c r="AS219" i="14"/>
  <c r="AR219" i="14"/>
  <c r="AQ219" i="14"/>
  <c r="AP219" i="14"/>
  <c r="AO219" i="14"/>
  <c r="AN219" i="14"/>
  <c r="AM219" i="14"/>
  <c r="AL219" i="14"/>
  <c r="AK219" i="14"/>
  <c r="AJ219" i="14"/>
  <c r="AI219" i="14"/>
  <c r="AH219" i="14"/>
  <c r="AG219" i="14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GU218" i="14"/>
  <c r="GS218" i="14"/>
  <c r="GU217" i="14"/>
  <c r="GS217" i="14"/>
  <c r="GU216" i="14"/>
  <c r="GS216" i="14"/>
  <c r="C214" i="14"/>
  <c r="C213" i="14"/>
  <c r="GU212" i="14"/>
  <c r="GS212" i="14"/>
  <c r="GR212" i="14"/>
  <c r="GQ212" i="14"/>
  <c r="GP212" i="14"/>
  <c r="GO212" i="14"/>
  <c r="GN212" i="14"/>
  <c r="GM212" i="14"/>
  <c r="GL212" i="14"/>
  <c r="GK212" i="14"/>
  <c r="GJ212" i="14"/>
  <c r="GI212" i="14"/>
  <c r="GH212" i="14"/>
  <c r="GG212" i="14"/>
  <c r="GF212" i="14"/>
  <c r="GE212" i="14"/>
  <c r="GD212" i="14"/>
  <c r="GC212" i="14"/>
  <c r="GB212" i="14"/>
  <c r="GA212" i="14"/>
  <c r="FZ212" i="14"/>
  <c r="FY212" i="14"/>
  <c r="FX212" i="14"/>
  <c r="FW212" i="14"/>
  <c r="FV212" i="14"/>
  <c r="FU212" i="14"/>
  <c r="FT212" i="14"/>
  <c r="FS212" i="14"/>
  <c r="FR212" i="14"/>
  <c r="FQ212" i="14"/>
  <c r="FP212" i="14"/>
  <c r="FO212" i="14"/>
  <c r="FN212" i="14"/>
  <c r="FM212" i="14"/>
  <c r="FL212" i="14"/>
  <c r="FK212" i="14"/>
  <c r="FJ212" i="14"/>
  <c r="FI212" i="14"/>
  <c r="FH212" i="14"/>
  <c r="FG212" i="14"/>
  <c r="FF212" i="14"/>
  <c r="FE212" i="14"/>
  <c r="FD212" i="14"/>
  <c r="FC212" i="14"/>
  <c r="FB212" i="14"/>
  <c r="FA212" i="14"/>
  <c r="EZ212" i="14"/>
  <c r="EY212" i="14"/>
  <c r="EX212" i="14"/>
  <c r="EW212" i="14"/>
  <c r="EV212" i="14"/>
  <c r="EU212" i="14"/>
  <c r="ET212" i="14"/>
  <c r="ES212" i="14"/>
  <c r="ER212" i="14"/>
  <c r="EQ212" i="14"/>
  <c r="EP212" i="14"/>
  <c r="EO212" i="14"/>
  <c r="EN212" i="14"/>
  <c r="EM212" i="14"/>
  <c r="EL212" i="14"/>
  <c r="EK212" i="14"/>
  <c r="EJ212" i="14"/>
  <c r="EI212" i="14"/>
  <c r="EH212" i="14"/>
  <c r="EG212" i="14"/>
  <c r="EF212" i="14"/>
  <c r="EE212" i="14"/>
  <c r="ED212" i="14"/>
  <c r="EC212" i="14"/>
  <c r="EB212" i="14"/>
  <c r="EA212" i="14"/>
  <c r="DZ212" i="14"/>
  <c r="DY212" i="14"/>
  <c r="DX212" i="14"/>
  <c r="DW212" i="14"/>
  <c r="DV212" i="14"/>
  <c r="DU212" i="14"/>
  <c r="DT212" i="14"/>
  <c r="DS212" i="14"/>
  <c r="DR212" i="14"/>
  <c r="DQ212" i="14"/>
  <c r="DP212" i="14"/>
  <c r="DO212" i="14"/>
  <c r="DN212" i="14"/>
  <c r="DM212" i="14"/>
  <c r="DL212" i="14"/>
  <c r="DK212" i="14"/>
  <c r="DJ212" i="14"/>
  <c r="DI212" i="14"/>
  <c r="DH212" i="14"/>
  <c r="DG212" i="14"/>
  <c r="DF212" i="14"/>
  <c r="DE212" i="14"/>
  <c r="DD212" i="14"/>
  <c r="DC212" i="14"/>
  <c r="DB212" i="14"/>
  <c r="DA212" i="14"/>
  <c r="CZ212" i="14"/>
  <c r="CY212" i="14"/>
  <c r="CX212" i="14"/>
  <c r="CW212" i="14"/>
  <c r="CV212" i="14"/>
  <c r="CU212" i="14"/>
  <c r="CT212" i="14"/>
  <c r="CS212" i="14"/>
  <c r="CR212" i="14"/>
  <c r="CQ212" i="14"/>
  <c r="CP212" i="14"/>
  <c r="CO212" i="14"/>
  <c r="CN212" i="14"/>
  <c r="CM212" i="14"/>
  <c r="CL212" i="14"/>
  <c r="CK212" i="14"/>
  <c r="CJ212" i="14"/>
  <c r="CI212" i="14"/>
  <c r="CH212" i="14"/>
  <c r="CG212" i="14"/>
  <c r="CF212" i="14"/>
  <c r="CE212" i="14"/>
  <c r="CD212" i="14"/>
  <c r="CC212" i="14"/>
  <c r="CB212" i="14"/>
  <c r="CA212" i="14"/>
  <c r="BZ212" i="14"/>
  <c r="BY212" i="14"/>
  <c r="BX212" i="14"/>
  <c r="BW212" i="14"/>
  <c r="BV212" i="14"/>
  <c r="BU212" i="14"/>
  <c r="BT212" i="14"/>
  <c r="BS212" i="14"/>
  <c r="BR212" i="14"/>
  <c r="BQ212" i="14"/>
  <c r="BP212" i="14"/>
  <c r="BO212" i="14"/>
  <c r="BN212" i="14"/>
  <c r="BM212" i="14"/>
  <c r="BL212" i="14"/>
  <c r="BK212" i="14"/>
  <c r="BJ212" i="14"/>
  <c r="BI212" i="14"/>
  <c r="BH212" i="14"/>
  <c r="BG212" i="14"/>
  <c r="BF212" i="14"/>
  <c r="BE212" i="14"/>
  <c r="BD212" i="14"/>
  <c r="BC212" i="14"/>
  <c r="BB212" i="14"/>
  <c r="BA212" i="14"/>
  <c r="AZ212" i="14"/>
  <c r="AY212" i="14"/>
  <c r="AX212" i="14"/>
  <c r="AW212" i="14"/>
  <c r="AV212" i="14"/>
  <c r="AU212" i="14"/>
  <c r="AT212" i="14"/>
  <c r="AS212" i="14"/>
  <c r="AR212" i="14"/>
  <c r="AQ212" i="14"/>
  <c r="AP212" i="14"/>
  <c r="AO212" i="14"/>
  <c r="AN212" i="14"/>
  <c r="AM212" i="14"/>
  <c r="AL212" i="14"/>
  <c r="AK212" i="14"/>
  <c r="AJ212" i="14"/>
  <c r="AI212" i="14"/>
  <c r="AH212" i="14"/>
  <c r="AG212" i="14"/>
  <c r="AF212" i="14"/>
  <c r="AE212" i="14"/>
  <c r="AD212" i="14"/>
  <c r="AC212" i="14"/>
  <c r="AB212" i="14"/>
  <c r="AA212" i="14"/>
  <c r="Z212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GU211" i="14"/>
  <c r="GS211" i="14"/>
  <c r="GU210" i="14"/>
  <c r="GS210" i="14"/>
  <c r="GU209" i="14"/>
  <c r="GS209" i="14"/>
  <c r="C207" i="14"/>
  <c r="C206" i="14"/>
  <c r="GU205" i="14"/>
  <c r="GS205" i="14"/>
  <c r="GR205" i="14"/>
  <c r="GQ205" i="14"/>
  <c r="GP205" i="14"/>
  <c r="GO205" i="14"/>
  <c r="GN205" i="14"/>
  <c r="GM205" i="14"/>
  <c r="GL205" i="14"/>
  <c r="GK205" i="14"/>
  <c r="GJ205" i="14"/>
  <c r="GI205" i="14"/>
  <c r="GH205" i="14"/>
  <c r="GG205" i="14"/>
  <c r="GF205" i="14"/>
  <c r="GE205" i="14"/>
  <c r="GD205" i="14"/>
  <c r="GC205" i="14"/>
  <c r="GB205" i="14"/>
  <c r="GA205" i="14"/>
  <c r="FZ205" i="14"/>
  <c r="FY205" i="14"/>
  <c r="FX205" i="14"/>
  <c r="FW205" i="14"/>
  <c r="FV205" i="14"/>
  <c r="FU205" i="14"/>
  <c r="FT205" i="14"/>
  <c r="FS205" i="14"/>
  <c r="FR205" i="14"/>
  <c r="FQ205" i="14"/>
  <c r="FP205" i="14"/>
  <c r="FO205" i="14"/>
  <c r="FN205" i="14"/>
  <c r="FM205" i="14"/>
  <c r="FL205" i="14"/>
  <c r="FK205" i="14"/>
  <c r="FJ205" i="14"/>
  <c r="FI205" i="14"/>
  <c r="FH205" i="14"/>
  <c r="FG205" i="14"/>
  <c r="FF205" i="14"/>
  <c r="FE205" i="14"/>
  <c r="FD205" i="14"/>
  <c r="FC205" i="14"/>
  <c r="FB205" i="14"/>
  <c r="FA205" i="14"/>
  <c r="EZ205" i="14"/>
  <c r="EY205" i="14"/>
  <c r="EX205" i="14"/>
  <c r="EW205" i="14"/>
  <c r="EV205" i="14"/>
  <c r="EU205" i="14"/>
  <c r="ET205" i="14"/>
  <c r="ES205" i="14"/>
  <c r="ER205" i="14"/>
  <c r="EQ205" i="14"/>
  <c r="EP205" i="14"/>
  <c r="EO205" i="14"/>
  <c r="EN205" i="14"/>
  <c r="EM205" i="14"/>
  <c r="EL205" i="14"/>
  <c r="EK205" i="14"/>
  <c r="EJ205" i="14"/>
  <c r="EI205" i="14"/>
  <c r="EH205" i="14"/>
  <c r="EG205" i="14"/>
  <c r="EF205" i="14"/>
  <c r="EE205" i="14"/>
  <c r="ED205" i="14"/>
  <c r="EC205" i="14"/>
  <c r="EB205" i="14"/>
  <c r="EA205" i="14"/>
  <c r="DZ205" i="14"/>
  <c r="DY205" i="14"/>
  <c r="DX205" i="14"/>
  <c r="DW205" i="14"/>
  <c r="DV205" i="14"/>
  <c r="DU205" i="14"/>
  <c r="DT205" i="14"/>
  <c r="DS205" i="14"/>
  <c r="DR205" i="14"/>
  <c r="DQ205" i="14"/>
  <c r="DP205" i="14"/>
  <c r="DO205" i="14"/>
  <c r="DN205" i="14"/>
  <c r="DM205" i="14"/>
  <c r="DL205" i="14"/>
  <c r="DK205" i="14"/>
  <c r="DJ205" i="14"/>
  <c r="DI205" i="14"/>
  <c r="DH205" i="14"/>
  <c r="DG205" i="14"/>
  <c r="DF205" i="14"/>
  <c r="DE205" i="14"/>
  <c r="DD205" i="14"/>
  <c r="DC205" i="14"/>
  <c r="DB205" i="14"/>
  <c r="DA205" i="14"/>
  <c r="CZ205" i="14"/>
  <c r="CY205" i="14"/>
  <c r="CX205" i="14"/>
  <c r="CW205" i="14"/>
  <c r="CV205" i="14"/>
  <c r="CU205" i="14"/>
  <c r="CT205" i="14"/>
  <c r="CS205" i="14"/>
  <c r="CR205" i="14"/>
  <c r="CQ205" i="14"/>
  <c r="CP205" i="14"/>
  <c r="CO205" i="14"/>
  <c r="CN205" i="14"/>
  <c r="CM205" i="14"/>
  <c r="CL205" i="14"/>
  <c r="CK205" i="14"/>
  <c r="CJ205" i="14"/>
  <c r="CI205" i="14"/>
  <c r="CH205" i="14"/>
  <c r="CG205" i="14"/>
  <c r="CF205" i="14"/>
  <c r="CE205" i="14"/>
  <c r="CD205" i="14"/>
  <c r="CC205" i="14"/>
  <c r="CB205" i="14"/>
  <c r="CA205" i="14"/>
  <c r="BZ205" i="14"/>
  <c r="BY205" i="14"/>
  <c r="BX205" i="14"/>
  <c r="BW205" i="14"/>
  <c r="BV205" i="14"/>
  <c r="BU205" i="14"/>
  <c r="BT205" i="14"/>
  <c r="BS205" i="14"/>
  <c r="BR205" i="14"/>
  <c r="BQ205" i="14"/>
  <c r="BP205" i="14"/>
  <c r="BO205" i="14"/>
  <c r="BN205" i="14"/>
  <c r="BM205" i="14"/>
  <c r="BL205" i="14"/>
  <c r="BK205" i="14"/>
  <c r="BJ205" i="14"/>
  <c r="BI205" i="14"/>
  <c r="BH205" i="14"/>
  <c r="BG205" i="14"/>
  <c r="BF205" i="14"/>
  <c r="BE205" i="14"/>
  <c r="BD205" i="14"/>
  <c r="BC205" i="14"/>
  <c r="BB205" i="14"/>
  <c r="BA205" i="14"/>
  <c r="AZ205" i="14"/>
  <c r="AY205" i="14"/>
  <c r="AX205" i="14"/>
  <c r="AW205" i="14"/>
  <c r="AV205" i="14"/>
  <c r="AU205" i="14"/>
  <c r="AT205" i="14"/>
  <c r="AS205" i="14"/>
  <c r="AR205" i="14"/>
  <c r="AQ205" i="14"/>
  <c r="AP205" i="14"/>
  <c r="AO205" i="14"/>
  <c r="AN205" i="14"/>
  <c r="AM205" i="14"/>
  <c r="AL205" i="14"/>
  <c r="AK205" i="14"/>
  <c r="AJ205" i="14"/>
  <c r="AI205" i="14"/>
  <c r="AH205" i="14"/>
  <c r="AG205" i="14"/>
  <c r="AF205" i="14"/>
  <c r="AE205" i="14"/>
  <c r="AD205" i="14"/>
  <c r="AC205" i="14"/>
  <c r="AB205" i="14"/>
  <c r="AA205" i="14"/>
  <c r="Z205" i="14"/>
  <c r="Y205" i="14"/>
  <c r="X205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GU204" i="14"/>
  <c r="GS204" i="14"/>
  <c r="GU203" i="14"/>
  <c r="GS203" i="14"/>
  <c r="GU202" i="14"/>
  <c r="GS202" i="14"/>
  <c r="C200" i="14"/>
  <c r="C199" i="14"/>
  <c r="GU198" i="14"/>
  <c r="GS198" i="14"/>
  <c r="GR198" i="14"/>
  <c r="GQ198" i="14"/>
  <c r="GP198" i="14"/>
  <c r="GO198" i="14"/>
  <c r="GN198" i="14"/>
  <c r="GM198" i="14"/>
  <c r="GL198" i="14"/>
  <c r="GK198" i="14"/>
  <c r="GJ198" i="14"/>
  <c r="GI198" i="14"/>
  <c r="GH198" i="14"/>
  <c r="GG198" i="14"/>
  <c r="GF198" i="14"/>
  <c r="GE198" i="14"/>
  <c r="GD198" i="14"/>
  <c r="GC198" i="14"/>
  <c r="GB198" i="14"/>
  <c r="GA198" i="14"/>
  <c r="FZ198" i="14"/>
  <c r="FY198" i="14"/>
  <c r="FX198" i="14"/>
  <c r="FW198" i="14"/>
  <c r="FV198" i="14"/>
  <c r="FU198" i="14"/>
  <c r="FT198" i="14"/>
  <c r="FS198" i="14"/>
  <c r="FR198" i="14"/>
  <c r="FQ198" i="14"/>
  <c r="FP198" i="14"/>
  <c r="FO198" i="14"/>
  <c r="FN198" i="14"/>
  <c r="FM198" i="14"/>
  <c r="FL198" i="14"/>
  <c r="FK198" i="14"/>
  <c r="FJ198" i="14"/>
  <c r="FI198" i="14"/>
  <c r="FH198" i="14"/>
  <c r="FG198" i="14"/>
  <c r="FF198" i="14"/>
  <c r="FE198" i="14"/>
  <c r="FD198" i="14"/>
  <c r="FC198" i="14"/>
  <c r="FB198" i="14"/>
  <c r="FA198" i="14"/>
  <c r="EZ198" i="14"/>
  <c r="EY198" i="14"/>
  <c r="EX198" i="14"/>
  <c r="EW198" i="14"/>
  <c r="EV198" i="14"/>
  <c r="EU198" i="14"/>
  <c r="ET198" i="14"/>
  <c r="ES198" i="14"/>
  <c r="ER198" i="14"/>
  <c r="EQ198" i="14"/>
  <c r="EP198" i="14"/>
  <c r="EO198" i="14"/>
  <c r="EN198" i="14"/>
  <c r="EM198" i="14"/>
  <c r="EL198" i="14"/>
  <c r="EK198" i="14"/>
  <c r="EJ198" i="14"/>
  <c r="EI198" i="14"/>
  <c r="EH198" i="14"/>
  <c r="EG198" i="14"/>
  <c r="EF198" i="14"/>
  <c r="EE198" i="14"/>
  <c r="ED198" i="14"/>
  <c r="EC198" i="14"/>
  <c r="EB198" i="14"/>
  <c r="EA198" i="14"/>
  <c r="DZ198" i="14"/>
  <c r="DY198" i="14"/>
  <c r="DX198" i="14"/>
  <c r="DW198" i="14"/>
  <c r="DV198" i="14"/>
  <c r="DU198" i="14"/>
  <c r="DT198" i="14"/>
  <c r="DS198" i="14"/>
  <c r="DR198" i="14"/>
  <c r="DQ198" i="14"/>
  <c r="DP198" i="14"/>
  <c r="DO198" i="14"/>
  <c r="DN198" i="14"/>
  <c r="DM198" i="14"/>
  <c r="DL198" i="14"/>
  <c r="DK198" i="14"/>
  <c r="DJ198" i="14"/>
  <c r="DI198" i="14"/>
  <c r="DH198" i="14"/>
  <c r="DG198" i="14"/>
  <c r="DF198" i="14"/>
  <c r="DE198" i="14"/>
  <c r="DD198" i="14"/>
  <c r="DC198" i="14"/>
  <c r="DB198" i="14"/>
  <c r="DA198" i="14"/>
  <c r="CZ198" i="14"/>
  <c r="CY198" i="14"/>
  <c r="CX198" i="14"/>
  <c r="CW198" i="14"/>
  <c r="CV198" i="14"/>
  <c r="CU198" i="14"/>
  <c r="CT198" i="14"/>
  <c r="CS198" i="14"/>
  <c r="CR198" i="14"/>
  <c r="CQ198" i="14"/>
  <c r="CP198" i="14"/>
  <c r="CO198" i="14"/>
  <c r="CN198" i="14"/>
  <c r="CM198" i="14"/>
  <c r="CL198" i="14"/>
  <c r="CK198" i="14"/>
  <c r="CJ198" i="14"/>
  <c r="CI198" i="14"/>
  <c r="CH198" i="14"/>
  <c r="CG198" i="14"/>
  <c r="CF198" i="14"/>
  <c r="CE198" i="14"/>
  <c r="CD198" i="14"/>
  <c r="CC198" i="14"/>
  <c r="CB198" i="14"/>
  <c r="CA198" i="14"/>
  <c r="BZ198" i="14"/>
  <c r="BY198" i="14"/>
  <c r="BX198" i="14"/>
  <c r="BW198" i="14"/>
  <c r="BV198" i="14"/>
  <c r="BU198" i="14"/>
  <c r="BT198" i="14"/>
  <c r="BS198" i="14"/>
  <c r="BR198" i="14"/>
  <c r="BQ198" i="14"/>
  <c r="BP198" i="14"/>
  <c r="BO198" i="14"/>
  <c r="BN198" i="14"/>
  <c r="BM198" i="14"/>
  <c r="BL198" i="14"/>
  <c r="BK198" i="14"/>
  <c r="BJ198" i="14"/>
  <c r="BI198" i="14"/>
  <c r="BH198" i="14"/>
  <c r="BG198" i="14"/>
  <c r="BF198" i="14"/>
  <c r="BE198" i="14"/>
  <c r="BD198" i="14"/>
  <c r="BC198" i="14"/>
  <c r="BB198" i="14"/>
  <c r="BA198" i="14"/>
  <c r="AZ198" i="14"/>
  <c r="AY198" i="14"/>
  <c r="AX198" i="14"/>
  <c r="AW198" i="14"/>
  <c r="AV198" i="14"/>
  <c r="AU198" i="14"/>
  <c r="AT198" i="14"/>
  <c r="AS198" i="14"/>
  <c r="AR198" i="14"/>
  <c r="AQ198" i="14"/>
  <c r="AP198" i="14"/>
  <c r="AO198" i="14"/>
  <c r="AN198" i="14"/>
  <c r="AM198" i="14"/>
  <c r="AL198" i="14"/>
  <c r="AK198" i="14"/>
  <c r="AJ198" i="14"/>
  <c r="AI198" i="14"/>
  <c r="AH198" i="14"/>
  <c r="AG198" i="14"/>
  <c r="AF198" i="14"/>
  <c r="AE198" i="14"/>
  <c r="AD198" i="14"/>
  <c r="AC198" i="14"/>
  <c r="AB198" i="14"/>
  <c r="AA198" i="14"/>
  <c r="Z198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GU197" i="14"/>
  <c r="GS197" i="14"/>
  <c r="GU196" i="14"/>
  <c r="GS196" i="14"/>
  <c r="GU195" i="14"/>
  <c r="GS195" i="14"/>
  <c r="C193" i="14"/>
  <c r="C192" i="14"/>
  <c r="GU191" i="14"/>
  <c r="GS191" i="14"/>
  <c r="GR191" i="14"/>
  <c r="GQ191" i="14"/>
  <c r="GP191" i="14"/>
  <c r="GO191" i="14"/>
  <c r="GN191" i="14"/>
  <c r="GM191" i="14"/>
  <c r="GL191" i="14"/>
  <c r="GK191" i="14"/>
  <c r="GJ191" i="14"/>
  <c r="GI191" i="14"/>
  <c r="GH191" i="14"/>
  <c r="GG191" i="14"/>
  <c r="GF191" i="14"/>
  <c r="GE191" i="14"/>
  <c r="GD191" i="14"/>
  <c r="GC191" i="14"/>
  <c r="GB191" i="14"/>
  <c r="GA191" i="14"/>
  <c r="FZ191" i="14"/>
  <c r="FY191" i="14"/>
  <c r="FX191" i="14"/>
  <c r="FW191" i="14"/>
  <c r="FV191" i="14"/>
  <c r="FU191" i="14"/>
  <c r="FT191" i="14"/>
  <c r="FS191" i="14"/>
  <c r="FR191" i="14"/>
  <c r="FQ191" i="14"/>
  <c r="FP191" i="14"/>
  <c r="FO191" i="14"/>
  <c r="FN191" i="14"/>
  <c r="FM191" i="14"/>
  <c r="FL191" i="14"/>
  <c r="FK191" i="14"/>
  <c r="FJ191" i="14"/>
  <c r="FI191" i="14"/>
  <c r="FH191" i="14"/>
  <c r="FG191" i="14"/>
  <c r="FF191" i="14"/>
  <c r="FE191" i="14"/>
  <c r="FD191" i="14"/>
  <c r="FC191" i="14"/>
  <c r="FB191" i="14"/>
  <c r="FA191" i="14"/>
  <c r="EZ191" i="14"/>
  <c r="EY191" i="14"/>
  <c r="EX191" i="14"/>
  <c r="EW191" i="14"/>
  <c r="EV191" i="14"/>
  <c r="EU191" i="14"/>
  <c r="ET191" i="14"/>
  <c r="ES191" i="14"/>
  <c r="ER191" i="14"/>
  <c r="EQ191" i="14"/>
  <c r="EP191" i="14"/>
  <c r="EO191" i="14"/>
  <c r="EN191" i="14"/>
  <c r="EM191" i="14"/>
  <c r="EL191" i="14"/>
  <c r="EK191" i="14"/>
  <c r="EJ191" i="14"/>
  <c r="EI191" i="14"/>
  <c r="EH191" i="14"/>
  <c r="EG191" i="14"/>
  <c r="EF191" i="14"/>
  <c r="EE191" i="14"/>
  <c r="ED191" i="14"/>
  <c r="EC191" i="14"/>
  <c r="EB191" i="14"/>
  <c r="EA191" i="14"/>
  <c r="DZ191" i="14"/>
  <c r="DY191" i="14"/>
  <c r="DX191" i="14"/>
  <c r="DW191" i="14"/>
  <c r="DV191" i="14"/>
  <c r="DU191" i="14"/>
  <c r="DT191" i="14"/>
  <c r="DS191" i="14"/>
  <c r="DR191" i="14"/>
  <c r="DQ191" i="14"/>
  <c r="DP191" i="14"/>
  <c r="DO191" i="14"/>
  <c r="DN191" i="14"/>
  <c r="DM191" i="14"/>
  <c r="DL191" i="14"/>
  <c r="DK191" i="14"/>
  <c r="DJ191" i="14"/>
  <c r="DI191" i="14"/>
  <c r="DH191" i="14"/>
  <c r="DG191" i="14"/>
  <c r="DF191" i="14"/>
  <c r="DE191" i="14"/>
  <c r="DD191" i="14"/>
  <c r="DC191" i="14"/>
  <c r="DB191" i="14"/>
  <c r="DA191" i="14"/>
  <c r="CZ191" i="14"/>
  <c r="CY191" i="14"/>
  <c r="CX191" i="14"/>
  <c r="CW191" i="14"/>
  <c r="CV191" i="14"/>
  <c r="CU191" i="14"/>
  <c r="CT191" i="14"/>
  <c r="CS191" i="14"/>
  <c r="CR191" i="14"/>
  <c r="CQ191" i="14"/>
  <c r="CP191" i="14"/>
  <c r="CO191" i="14"/>
  <c r="CN191" i="14"/>
  <c r="CM191" i="14"/>
  <c r="CL191" i="14"/>
  <c r="CK191" i="14"/>
  <c r="CJ191" i="14"/>
  <c r="CI191" i="14"/>
  <c r="CH191" i="14"/>
  <c r="CG191" i="14"/>
  <c r="CF191" i="14"/>
  <c r="CE191" i="14"/>
  <c r="CD191" i="14"/>
  <c r="CC191" i="14"/>
  <c r="CB191" i="14"/>
  <c r="CA191" i="14"/>
  <c r="BZ191" i="14"/>
  <c r="BY191" i="14"/>
  <c r="BX191" i="14"/>
  <c r="BW191" i="14"/>
  <c r="BV191" i="14"/>
  <c r="BU191" i="14"/>
  <c r="BT191" i="14"/>
  <c r="BS191" i="14"/>
  <c r="BR191" i="14"/>
  <c r="BQ191" i="14"/>
  <c r="BP191" i="14"/>
  <c r="BO191" i="14"/>
  <c r="BN191" i="14"/>
  <c r="BM191" i="14"/>
  <c r="BL191" i="14"/>
  <c r="BK191" i="14"/>
  <c r="BJ191" i="14"/>
  <c r="BI191" i="14"/>
  <c r="BH191" i="14"/>
  <c r="BG191" i="14"/>
  <c r="BF191" i="14"/>
  <c r="BE191" i="14"/>
  <c r="BD191" i="14"/>
  <c r="BC191" i="14"/>
  <c r="BB191" i="14"/>
  <c r="BA191" i="14"/>
  <c r="AZ191" i="14"/>
  <c r="AY191" i="14"/>
  <c r="AX191" i="14"/>
  <c r="AW191" i="14"/>
  <c r="AV191" i="14"/>
  <c r="AU191" i="14"/>
  <c r="AT191" i="14"/>
  <c r="AS191" i="14"/>
  <c r="AR191" i="14"/>
  <c r="AQ191" i="14"/>
  <c r="AP191" i="14"/>
  <c r="AO191" i="14"/>
  <c r="AN191" i="14"/>
  <c r="AM191" i="14"/>
  <c r="AL191" i="14"/>
  <c r="AK191" i="14"/>
  <c r="AJ191" i="14"/>
  <c r="AI191" i="14"/>
  <c r="AH191" i="14"/>
  <c r="AG191" i="14"/>
  <c r="AF191" i="14"/>
  <c r="AE191" i="14"/>
  <c r="AD191" i="14"/>
  <c r="AC191" i="14"/>
  <c r="AB191" i="14"/>
  <c r="AA191" i="14"/>
  <c r="Z191" i="14"/>
  <c r="Y191" i="14"/>
  <c r="X191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GU190" i="14"/>
  <c r="GS190" i="14"/>
  <c r="GU189" i="14"/>
  <c r="GS189" i="14"/>
  <c r="GU188" i="14"/>
  <c r="GS188" i="14"/>
  <c r="C186" i="14"/>
  <c r="C185" i="14"/>
  <c r="GU184" i="14"/>
  <c r="GS184" i="14"/>
  <c r="GR184" i="14"/>
  <c r="GQ184" i="14"/>
  <c r="GP184" i="14"/>
  <c r="GO184" i="14"/>
  <c r="GN184" i="14"/>
  <c r="GM184" i="14"/>
  <c r="GL184" i="14"/>
  <c r="GK184" i="14"/>
  <c r="GJ184" i="14"/>
  <c r="GI184" i="14"/>
  <c r="GH184" i="14"/>
  <c r="GG184" i="14"/>
  <c r="GF184" i="14"/>
  <c r="GE184" i="14"/>
  <c r="GD184" i="14"/>
  <c r="GC184" i="14"/>
  <c r="GB184" i="14"/>
  <c r="GA184" i="14"/>
  <c r="FZ184" i="14"/>
  <c r="FY184" i="14"/>
  <c r="FX184" i="14"/>
  <c r="FW184" i="14"/>
  <c r="FV184" i="14"/>
  <c r="FU184" i="14"/>
  <c r="FT184" i="14"/>
  <c r="FS184" i="14"/>
  <c r="FR184" i="14"/>
  <c r="FQ184" i="14"/>
  <c r="FP184" i="14"/>
  <c r="FO184" i="14"/>
  <c r="FN184" i="14"/>
  <c r="FM184" i="14"/>
  <c r="FL184" i="14"/>
  <c r="FK184" i="14"/>
  <c r="FJ184" i="14"/>
  <c r="FI184" i="14"/>
  <c r="FH184" i="14"/>
  <c r="FG184" i="14"/>
  <c r="FF184" i="14"/>
  <c r="FE184" i="14"/>
  <c r="FD184" i="14"/>
  <c r="FC184" i="14"/>
  <c r="FB184" i="14"/>
  <c r="FA184" i="14"/>
  <c r="EZ184" i="14"/>
  <c r="EY184" i="14"/>
  <c r="EX184" i="14"/>
  <c r="EW184" i="14"/>
  <c r="EV184" i="14"/>
  <c r="EU184" i="14"/>
  <c r="ET184" i="14"/>
  <c r="ES184" i="14"/>
  <c r="ER184" i="14"/>
  <c r="EQ184" i="14"/>
  <c r="EP184" i="14"/>
  <c r="EO184" i="14"/>
  <c r="EN184" i="14"/>
  <c r="EM184" i="14"/>
  <c r="EL184" i="14"/>
  <c r="EK184" i="14"/>
  <c r="EJ184" i="14"/>
  <c r="EI184" i="14"/>
  <c r="EH184" i="14"/>
  <c r="EG184" i="14"/>
  <c r="EF184" i="14"/>
  <c r="EE184" i="14"/>
  <c r="ED184" i="14"/>
  <c r="EC184" i="14"/>
  <c r="EB184" i="14"/>
  <c r="EA184" i="14"/>
  <c r="DZ184" i="14"/>
  <c r="DY184" i="14"/>
  <c r="DX184" i="14"/>
  <c r="DW184" i="14"/>
  <c r="DV184" i="14"/>
  <c r="DU184" i="14"/>
  <c r="DT184" i="14"/>
  <c r="DS184" i="14"/>
  <c r="DR184" i="14"/>
  <c r="DQ184" i="14"/>
  <c r="DP184" i="14"/>
  <c r="DO184" i="14"/>
  <c r="DN184" i="14"/>
  <c r="DM184" i="14"/>
  <c r="DL184" i="14"/>
  <c r="DK184" i="14"/>
  <c r="DJ184" i="14"/>
  <c r="DI184" i="14"/>
  <c r="DH184" i="14"/>
  <c r="DG184" i="14"/>
  <c r="DF184" i="14"/>
  <c r="DE184" i="14"/>
  <c r="DD184" i="14"/>
  <c r="DC184" i="14"/>
  <c r="DB184" i="14"/>
  <c r="DA184" i="14"/>
  <c r="CZ184" i="14"/>
  <c r="CY184" i="14"/>
  <c r="CX184" i="14"/>
  <c r="CW184" i="14"/>
  <c r="CV184" i="14"/>
  <c r="CU184" i="14"/>
  <c r="CT184" i="14"/>
  <c r="CS184" i="14"/>
  <c r="CR184" i="14"/>
  <c r="CQ184" i="14"/>
  <c r="CP184" i="14"/>
  <c r="CO184" i="14"/>
  <c r="CN184" i="14"/>
  <c r="CM184" i="14"/>
  <c r="CL184" i="14"/>
  <c r="CK184" i="14"/>
  <c r="CJ184" i="14"/>
  <c r="CI184" i="14"/>
  <c r="CH184" i="14"/>
  <c r="CG184" i="14"/>
  <c r="CF184" i="14"/>
  <c r="CE184" i="14"/>
  <c r="CD184" i="14"/>
  <c r="CC184" i="14"/>
  <c r="CB184" i="14"/>
  <c r="CA184" i="14"/>
  <c r="BZ184" i="14"/>
  <c r="BY184" i="14"/>
  <c r="BX184" i="14"/>
  <c r="BW184" i="14"/>
  <c r="BV184" i="14"/>
  <c r="BU184" i="14"/>
  <c r="BT184" i="14"/>
  <c r="BS184" i="14"/>
  <c r="BR184" i="14"/>
  <c r="BQ184" i="14"/>
  <c r="BP184" i="14"/>
  <c r="BO184" i="14"/>
  <c r="BN184" i="14"/>
  <c r="BM184" i="14"/>
  <c r="BL184" i="14"/>
  <c r="BK184" i="14"/>
  <c r="BJ184" i="14"/>
  <c r="BI184" i="14"/>
  <c r="BH184" i="14"/>
  <c r="BG184" i="14"/>
  <c r="BF184" i="14"/>
  <c r="BE184" i="14"/>
  <c r="BD184" i="14"/>
  <c r="BC184" i="14"/>
  <c r="BB184" i="14"/>
  <c r="BA184" i="14"/>
  <c r="AZ184" i="14"/>
  <c r="AY184" i="14"/>
  <c r="AX184" i="14"/>
  <c r="AW184" i="14"/>
  <c r="AV184" i="14"/>
  <c r="AU184" i="14"/>
  <c r="AT184" i="14"/>
  <c r="AS184" i="14"/>
  <c r="AR184" i="14"/>
  <c r="AQ184" i="14"/>
  <c r="AP184" i="14"/>
  <c r="AO184" i="14"/>
  <c r="AN184" i="14"/>
  <c r="AM184" i="14"/>
  <c r="AL184" i="14"/>
  <c r="AK184" i="14"/>
  <c r="AJ184" i="14"/>
  <c r="AI184" i="14"/>
  <c r="AH184" i="14"/>
  <c r="AG184" i="14"/>
  <c r="AF184" i="14"/>
  <c r="AE184" i="14"/>
  <c r="AD184" i="14"/>
  <c r="AC184" i="14"/>
  <c r="AB184" i="14"/>
  <c r="AA184" i="14"/>
  <c r="Z184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GU183" i="14"/>
  <c r="GS183" i="14"/>
  <c r="GU182" i="14"/>
  <c r="GS182" i="14"/>
  <c r="GU181" i="14"/>
  <c r="GS181" i="14"/>
  <c r="C179" i="14"/>
  <c r="C178" i="14"/>
  <c r="GU177" i="14"/>
  <c r="GS177" i="14"/>
  <c r="GR177" i="14"/>
  <c r="GQ177" i="14"/>
  <c r="GP177" i="14"/>
  <c r="GO177" i="14"/>
  <c r="GN177" i="14"/>
  <c r="GM177" i="14"/>
  <c r="GL177" i="14"/>
  <c r="GK177" i="14"/>
  <c r="GJ177" i="14"/>
  <c r="GI177" i="14"/>
  <c r="GH177" i="14"/>
  <c r="GG177" i="14"/>
  <c r="GF177" i="14"/>
  <c r="GE177" i="14"/>
  <c r="GD177" i="14"/>
  <c r="GC177" i="14"/>
  <c r="GB177" i="14"/>
  <c r="GA177" i="14"/>
  <c r="FZ177" i="14"/>
  <c r="FY177" i="14"/>
  <c r="FX177" i="14"/>
  <c r="FW177" i="14"/>
  <c r="FV177" i="14"/>
  <c r="FU177" i="14"/>
  <c r="FT177" i="14"/>
  <c r="FS177" i="14"/>
  <c r="FR177" i="14"/>
  <c r="FQ177" i="14"/>
  <c r="FP177" i="14"/>
  <c r="FO177" i="14"/>
  <c r="FN177" i="14"/>
  <c r="FM177" i="14"/>
  <c r="FL177" i="14"/>
  <c r="FK177" i="14"/>
  <c r="FJ177" i="14"/>
  <c r="FI177" i="14"/>
  <c r="FH177" i="14"/>
  <c r="FG177" i="14"/>
  <c r="FF177" i="14"/>
  <c r="FE177" i="14"/>
  <c r="FD177" i="14"/>
  <c r="FC177" i="14"/>
  <c r="FB177" i="14"/>
  <c r="FA177" i="14"/>
  <c r="EZ177" i="14"/>
  <c r="EY177" i="14"/>
  <c r="EX177" i="14"/>
  <c r="EW177" i="14"/>
  <c r="EV177" i="14"/>
  <c r="EU177" i="14"/>
  <c r="ET177" i="14"/>
  <c r="ES177" i="14"/>
  <c r="ER177" i="14"/>
  <c r="EQ177" i="14"/>
  <c r="EP177" i="14"/>
  <c r="EO177" i="14"/>
  <c r="EN177" i="14"/>
  <c r="EM177" i="14"/>
  <c r="EL177" i="14"/>
  <c r="EK177" i="14"/>
  <c r="EJ177" i="14"/>
  <c r="EI177" i="14"/>
  <c r="EH177" i="14"/>
  <c r="EG177" i="14"/>
  <c r="EF177" i="14"/>
  <c r="EE177" i="14"/>
  <c r="ED177" i="14"/>
  <c r="EC177" i="14"/>
  <c r="EB177" i="14"/>
  <c r="EA177" i="14"/>
  <c r="DZ177" i="14"/>
  <c r="DY177" i="14"/>
  <c r="DX177" i="14"/>
  <c r="DW177" i="14"/>
  <c r="DV177" i="14"/>
  <c r="DU177" i="14"/>
  <c r="DT177" i="14"/>
  <c r="DS177" i="14"/>
  <c r="DR177" i="14"/>
  <c r="DQ177" i="14"/>
  <c r="DP177" i="14"/>
  <c r="DO177" i="14"/>
  <c r="DN177" i="14"/>
  <c r="DM177" i="14"/>
  <c r="DL177" i="14"/>
  <c r="DK177" i="14"/>
  <c r="DJ177" i="14"/>
  <c r="DI177" i="14"/>
  <c r="DH177" i="14"/>
  <c r="DG177" i="14"/>
  <c r="DF177" i="14"/>
  <c r="DE177" i="14"/>
  <c r="DD177" i="14"/>
  <c r="DC177" i="14"/>
  <c r="DB177" i="14"/>
  <c r="DA177" i="14"/>
  <c r="CZ177" i="14"/>
  <c r="CY177" i="14"/>
  <c r="CX177" i="14"/>
  <c r="CW177" i="14"/>
  <c r="CV177" i="14"/>
  <c r="CU177" i="14"/>
  <c r="CT177" i="14"/>
  <c r="CS177" i="14"/>
  <c r="CR177" i="14"/>
  <c r="CQ177" i="14"/>
  <c r="CP177" i="14"/>
  <c r="CO177" i="14"/>
  <c r="CN177" i="14"/>
  <c r="CM177" i="14"/>
  <c r="CL177" i="14"/>
  <c r="CK177" i="14"/>
  <c r="CJ177" i="14"/>
  <c r="CI177" i="14"/>
  <c r="CH177" i="14"/>
  <c r="CG177" i="14"/>
  <c r="CF177" i="14"/>
  <c r="CE177" i="14"/>
  <c r="CD177" i="14"/>
  <c r="CC177" i="14"/>
  <c r="CB177" i="14"/>
  <c r="CA177" i="14"/>
  <c r="BZ177" i="14"/>
  <c r="BY177" i="14"/>
  <c r="BX177" i="14"/>
  <c r="BW177" i="14"/>
  <c r="BV177" i="14"/>
  <c r="BU177" i="14"/>
  <c r="BT177" i="14"/>
  <c r="BS177" i="14"/>
  <c r="BR177" i="14"/>
  <c r="BQ177" i="14"/>
  <c r="BP177" i="14"/>
  <c r="BO177" i="14"/>
  <c r="BN177" i="14"/>
  <c r="BM177" i="14"/>
  <c r="BL177" i="14"/>
  <c r="BK177" i="14"/>
  <c r="BJ177" i="14"/>
  <c r="BI177" i="14"/>
  <c r="BH177" i="14"/>
  <c r="BG177" i="14"/>
  <c r="BF177" i="14"/>
  <c r="BE177" i="14"/>
  <c r="BD177" i="14"/>
  <c r="BC177" i="14"/>
  <c r="BB177" i="14"/>
  <c r="BA177" i="14"/>
  <c r="AZ177" i="14"/>
  <c r="AY177" i="14"/>
  <c r="AX177" i="14"/>
  <c r="AW177" i="14"/>
  <c r="AV177" i="14"/>
  <c r="AU177" i="14"/>
  <c r="AT177" i="14"/>
  <c r="AS177" i="14"/>
  <c r="AR177" i="14"/>
  <c r="AQ177" i="14"/>
  <c r="AP177" i="14"/>
  <c r="AO177" i="14"/>
  <c r="AN177" i="14"/>
  <c r="AM177" i="14"/>
  <c r="AL177" i="14"/>
  <c r="AK177" i="14"/>
  <c r="AJ177" i="14"/>
  <c r="AI177" i="14"/>
  <c r="AH177" i="14"/>
  <c r="AG177" i="14"/>
  <c r="AF177" i="14"/>
  <c r="AE177" i="14"/>
  <c r="AD177" i="14"/>
  <c r="AC177" i="14"/>
  <c r="AB177" i="14"/>
  <c r="AA177" i="14"/>
  <c r="Z177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GU176" i="14"/>
  <c r="GS176" i="14"/>
  <c r="GU175" i="14"/>
  <c r="GS175" i="14"/>
  <c r="GU174" i="14"/>
  <c r="GS174" i="14"/>
  <c r="C172" i="14"/>
  <c r="C171" i="14"/>
  <c r="GU170" i="14"/>
  <c r="GS170" i="14"/>
  <c r="GR170" i="14"/>
  <c r="GQ170" i="14"/>
  <c r="GP170" i="14"/>
  <c r="GO170" i="14"/>
  <c r="GN170" i="14"/>
  <c r="GM170" i="14"/>
  <c r="GL170" i="14"/>
  <c r="GK170" i="14"/>
  <c r="GJ170" i="14"/>
  <c r="GI170" i="14"/>
  <c r="GH170" i="14"/>
  <c r="GG170" i="14"/>
  <c r="GF170" i="14"/>
  <c r="GE170" i="14"/>
  <c r="GD170" i="14"/>
  <c r="GC170" i="14"/>
  <c r="GB170" i="14"/>
  <c r="GA170" i="14"/>
  <c r="FZ170" i="14"/>
  <c r="FY170" i="14"/>
  <c r="FX170" i="14"/>
  <c r="FW170" i="14"/>
  <c r="FV170" i="14"/>
  <c r="FU170" i="14"/>
  <c r="FT170" i="14"/>
  <c r="FS170" i="14"/>
  <c r="FR170" i="14"/>
  <c r="FQ170" i="14"/>
  <c r="FP170" i="14"/>
  <c r="FO170" i="14"/>
  <c r="FN170" i="14"/>
  <c r="FM170" i="14"/>
  <c r="FL170" i="14"/>
  <c r="FK170" i="14"/>
  <c r="FJ170" i="14"/>
  <c r="FI170" i="14"/>
  <c r="FH170" i="14"/>
  <c r="FG170" i="14"/>
  <c r="FF170" i="14"/>
  <c r="FE170" i="14"/>
  <c r="FD170" i="14"/>
  <c r="FC170" i="14"/>
  <c r="FB170" i="14"/>
  <c r="FA170" i="14"/>
  <c r="EZ170" i="14"/>
  <c r="EY170" i="14"/>
  <c r="EX170" i="14"/>
  <c r="EW170" i="14"/>
  <c r="EV170" i="14"/>
  <c r="EU170" i="14"/>
  <c r="ET170" i="14"/>
  <c r="ES170" i="14"/>
  <c r="ER170" i="14"/>
  <c r="EQ170" i="14"/>
  <c r="EP170" i="14"/>
  <c r="EO170" i="14"/>
  <c r="EN170" i="14"/>
  <c r="EM170" i="14"/>
  <c r="EL170" i="14"/>
  <c r="EK170" i="14"/>
  <c r="EJ170" i="14"/>
  <c r="EI170" i="14"/>
  <c r="EH170" i="14"/>
  <c r="EG170" i="14"/>
  <c r="EF170" i="14"/>
  <c r="EE170" i="14"/>
  <c r="ED170" i="14"/>
  <c r="EC170" i="14"/>
  <c r="EB170" i="14"/>
  <c r="EA170" i="14"/>
  <c r="DZ170" i="14"/>
  <c r="DY170" i="14"/>
  <c r="DX170" i="14"/>
  <c r="DW170" i="14"/>
  <c r="DV170" i="14"/>
  <c r="DU170" i="14"/>
  <c r="DT170" i="14"/>
  <c r="DS170" i="14"/>
  <c r="DR170" i="14"/>
  <c r="DQ170" i="14"/>
  <c r="DP170" i="14"/>
  <c r="DO170" i="14"/>
  <c r="DN170" i="14"/>
  <c r="DM170" i="14"/>
  <c r="DL170" i="14"/>
  <c r="DK170" i="14"/>
  <c r="DJ170" i="14"/>
  <c r="DI170" i="14"/>
  <c r="DH170" i="14"/>
  <c r="DG170" i="14"/>
  <c r="DF170" i="14"/>
  <c r="DE170" i="14"/>
  <c r="DD170" i="14"/>
  <c r="DC170" i="14"/>
  <c r="DB170" i="14"/>
  <c r="DA170" i="14"/>
  <c r="CZ170" i="14"/>
  <c r="CY170" i="14"/>
  <c r="CX170" i="14"/>
  <c r="CW170" i="14"/>
  <c r="CV170" i="14"/>
  <c r="CU170" i="14"/>
  <c r="CT170" i="14"/>
  <c r="CS170" i="14"/>
  <c r="CR170" i="14"/>
  <c r="CQ170" i="14"/>
  <c r="CP170" i="14"/>
  <c r="CO170" i="14"/>
  <c r="CN170" i="14"/>
  <c r="CM170" i="14"/>
  <c r="CL170" i="14"/>
  <c r="CK170" i="14"/>
  <c r="CJ170" i="14"/>
  <c r="CI170" i="14"/>
  <c r="CH170" i="14"/>
  <c r="CG170" i="14"/>
  <c r="CF170" i="14"/>
  <c r="CE170" i="14"/>
  <c r="CD170" i="14"/>
  <c r="CC170" i="14"/>
  <c r="CB170" i="14"/>
  <c r="CA170" i="14"/>
  <c r="BZ170" i="14"/>
  <c r="BY170" i="14"/>
  <c r="BX170" i="14"/>
  <c r="BW170" i="14"/>
  <c r="BV170" i="14"/>
  <c r="BU170" i="14"/>
  <c r="BT170" i="14"/>
  <c r="BS170" i="14"/>
  <c r="BR170" i="14"/>
  <c r="BQ170" i="14"/>
  <c r="BP170" i="14"/>
  <c r="BO170" i="14"/>
  <c r="BN170" i="14"/>
  <c r="BM170" i="14"/>
  <c r="BL170" i="14"/>
  <c r="BK170" i="14"/>
  <c r="BJ170" i="14"/>
  <c r="BI170" i="14"/>
  <c r="BH170" i="14"/>
  <c r="BG170" i="14"/>
  <c r="BF170" i="14"/>
  <c r="BE170" i="14"/>
  <c r="BD170" i="14"/>
  <c r="BC170" i="14"/>
  <c r="BB170" i="14"/>
  <c r="BA170" i="14"/>
  <c r="AZ170" i="14"/>
  <c r="AY170" i="14"/>
  <c r="AX170" i="14"/>
  <c r="AW170" i="14"/>
  <c r="AV170" i="14"/>
  <c r="AU170" i="14"/>
  <c r="AT170" i="14"/>
  <c r="AS170" i="14"/>
  <c r="AR170" i="14"/>
  <c r="AQ170" i="14"/>
  <c r="AP170" i="14"/>
  <c r="AO170" i="14"/>
  <c r="AN170" i="14"/>
  <c r="AM170" i="14"/>
  <c r="AL170" i="14"/>
  <c r="AK170" i="14"/>
  <c r="AJ170" i="14"/>
  <c r="AI170" i="14"/>
  <c r="AH170" i="14"/>
  <c r="AG170" i="14"/>
  <c r="AF170" i="14"/>
  <c r="AE170" i="14"/>
  <c r="AD170" i="14"/>
  <c r="AC170" i="14"/>
  <c r="AB170" i="14"/>
  <c r="AA170" i="14"/>
  <c r="Z170" i="14"/>
  <c r="Y170" i="14"/>
  <c r="X170" i="14"/>
  <c r="W170" i="14"/>
  <c r="V170" i="14"/>
  <c r="U170" i="14"/>
  <c r="T170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G170" i="14"/>
  <c r="F170" i="14"/>
  <c r="E170" i="14"/>
  <c r="D170" i="14"/>
  <c r="GU169" i="14"/>
  <c r="GS169" i="14"/>
  <c r="GU168" i="14"/>
  <c r="GS168" i="14"/>
  <c r="GU167" i="14"/>
  <c r="GS167" i="14"/>
  <c r="C165" i="14"/>
  <c r="C164" i="14"/>
  <c r="GU163" i="14"/>
  <c r="GS163" i="14"/>
  <c r="GR163" i="14"/>
  <c r="GQ163" i="14"/>
  <c r="GP163" i="14"/>
  <c r="GO163" i="14"/>
  <c r="GN163" i="14"/>
  <c r="GM163" i="14"/>
  <c r="GL163" i="14"/>
  <c r="GK163" i="14"/>
  <c r="GJ163" i="14"/>
  <c r="GI163" i="14"/>
  <c r="GH163" i="14"/>
  <c r="GG163" i="14"/>
  <c r="GF163" i="14"/>
  <c r="GE163" i="14"/>
  <c r="GD163" i="14"/>
  <c r="GC163" i="14"/>
  <c r="GB163" i="14"/>
  <c r="GA163" i="14"/>
  <c r="FZ163" i="14"/>
  <c r="FY163" i="14"/>
  <c r="FX163" i="14"/>
  <c r="FW163" i="14"/>
  <c r="FV163" i="14"/>
  <c r="FU163" i="14"/>
  <c r="FT163" i="14"/>
  <c r="FS163" i="14"/>
  <c r="FR163" i="14"/>
  <c r="FQ163" i="14"/>
  <c r="FP163" i="14"/>
  <c r="FO163" i="14"/>
  <c r="FN163" i="14"/>
  <c r="FM163" i="14"/>
  <c r="FL163" i="14"/>
  <c r="FK163" i="14"/>
  <c r="FJ163" i="14"/>
  <c r="FI163" i="14"/>
  <c r="FH163" i="14"/>
  <c r="FG163" i="14"/>
  <c r="FF163" i="14"/>
  <c r="FE163" i="14"/>
  <c r="FD163" i="14"/>
  <c r="FC163" i="14"/>
  <c r="FB163" i="14"/>
  <c r="FA163" i="14"/>
  <c r="EZ163" i="14"/>
  <c r="EY163" i="14"/>
  <c r="EX163" i="14"/>
  <c r="EW163" i="14"/>
  <c r="EV163" i="14"/>
  <c r="EU163" i="14"/>
  <c r="ET163" i="14"/>
  <c r="ES163" i="14"/>
  <c r="ER163" i="14"/>
  <c r="EQ163" i="14"/>
  <c r="EP163" i="14"/>
  <c r="EO163" i="14"/>
  <c r="EN163" i="14"/>
  <c r="EM163" i="14"/>
  <c r="EL163" i="14"/>
  <c r="EK163" i="14"/>
  <c r="EJ163" i="14"/>
  <c r="EI163" i="14"/>
  <c r="EH163" i="14"/>
  <c r="EG163" i="14"/>
  <c r="EF163" i="14"/>
  <c r="EE163" i="14"/>
  <c r="ED163" i="14"/>
  <c r="EC163" i="14"/>
  <c r="EB163" i="14"/>
  <c r="EA163" i="14"/>
  <c r="DZ163" i="14"/>
  <c r="DY163" i="14"/>
  <c r="DX163" i="14"/>
  <c r="DW163" i="14"/>
  <c r="DV163" i="14"/>
  <c r="DU163" i="14"/>
  <c r="DT163" i="14"/>
  <c r="DS163" i="14"/>
  <c r="DR163" i="14"/>
  <c r="DQ163" i="14"/>
  <c r="DP163" i="14"/>
  <c r="DO163" i="14"/>
  <c r="DN163" i="14"/>
  <c r="DM163" i="14"/>
  <c r="DL163" i="14"/>
  <c r="DK163" i="14"/>
  <c r="DJ163" i="14"/>
  <c r="DI163" i="14"/>
  <c r="DH163" i="14"/>
  <c r="DG163" i="14"/>
  <c r="DF163" i="14"/>
  <c r="DE163" i="14"/>
  <c r="DD163" i="14"/>
  <c r="DC163" i="14"/>
  <c r="DB163" i="14"/>
  <c r="DA163" i="14"/>
  <c r="CZ163" i="14"/>
  <c r="CY163" i="14"/>
  <c r="CX163" i="14"/>
  <c r="CW163" i="14"/>
  <c r="CV163" i="14"/>
  <c r="CU163" i="14"/>
  <c r="CT163" i="14"/>
  <c r="CS163" i="14"/>
  <c r="CR163" i="14"/>
  <c r="CQ163" i="14"/>
  <c r="CP163" i="14"/>
  <c r="CO163" i="14"/>
  <c r="CN163" i="14"/>
  <c r="CM163" i="14"/>
  <c r="CL163" i="14"/>
  <c r="CK163" i="14"/>
  <c r="CJ163" i="14"/>
  <c r="CI163" i="14"/>
  <c r="CH163" i="14"/>
  <c r="CG163" i="14"/>
  <c r="CF163" i="14"/>
  <c r="CE163" i="14"/>
  <c r="CD163" i="14"/>
  <c r="CC163" i="14"/>
  <c r="CB163" i="14"/>
  <c r="CA163" i="14"/>
  <c r="BZ163" i="14"/>
  <c r="BY163" i="14"/>
  <c r="BX163" i="14"/>
  <c r="BW163" i="14"/>
  <c r="BV163" i="14"/>
  <c r="BU163" i="14"/>
  <c r="BT163" i="14"/>
  <c r="BS163" i="14"/>
  <c r="BR163" i="14"/>
  <c r="BQ163" i="14"/>
  <c r="BP163" i="14"/>
  <c r="BO163" i="14"/>
  <c r="BN163" i="14"/>
  <c r="BM163" i="14"/>
  <c r="BL163" i="14"/>
  <c r="BK163" i="14"/>
  <c r="BJ163" i="14"/>
  <c r="BI163" i="14"/>
  <c r="BH163" i="14"/>
  <c r="BG163" i="14"/>
  <c r="BF163" i="14"/>
  <c r="BE163" i="14"/>
  <c r="BD163" i="14"/>
  <c r="BC163" i="14"/>
  <c r="BB163" i="14"/>
  <c r="BA163" i="14"/>
  <c r="AZ163" i="14"/>
  <c r="AY163" i="14"/>
  <c r="AX163" i="14"/>
  <c r="AW163" i="14"/>
  <c r="AV163" i="14"/>
  <c r="AU163" i="14"/>
  <c r="AT163" i="14"/>
  <c r="AS163" i="14"/>
  <c r="AR163" i="14"/>
  <c r="AQ163" i="14"/>
  <c r="AP163" i="14"/>
  <c r="AO163" i="14"/>
  <c r="AN163" i="14"/>
  <c r="AM163" i="14"/>
  <c r="AL163" i="14"/>
  <c r="AK163" i="14"/>
  <c r="AJ163" i="14"/>
  <c r="AI163" i="14"/>
  <c r="AH163" i="14"/>
  <c r="AG163" i="14"/>
  <c r="AF163" i="14"/>
  <c r="AE163" i="14"/>
  <c r="AD163" i="14"/>
  <c r="AC163" i="14"/>
  <c r="AB163" i="14"/>
  <c r="AA163" i="14"/>
  <c r="Z163" i="14"/>
  <c r="Y163" i="14"/>
  <c r="X163" i="14"/>
  <c r="W163" i="14"/>
  <c r="V163" i="14"/>
  <c r="U163" i="14"/>
  <c r="T163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G163" i="14"/>
  <c r="F163" i="14"/>
  <c r="E163" i="14"/>
  <c r="D163" i="14"/>
  <c r="GU162" i="14"/>
  <c r="GS162" i="14"/>
  <c r="GU161" i="14"/>
  <c r="GS161" i="14"/>
  <c r="GU160" i="14"/>
  <c r="GS160" i="14"/>
  <c r="C158" i="14"/>
  <c r="C157" i="14"/>
  <c r="GU156" i="14"/>
  <c r="GS156" i="14"/>
  <c r="GR156" i="14"/>
  <c r="GQ156" i="14"/>
  <c r="GP156" i="14"/>
  <c r="GO156" i="14"/>
  <c r="GN156" i="14"/>
  <c r="GM156" i="14"/>
  <c r="GL156" i="14"/>
  <c r="GK156" i="14"/>
  <c r="GJ156" i="14"/>
  <c r="GI156" i="14"/>
  <c r="GH156" i="14"/>
  <c r="GG156" i="14"/>
  <c r="GF156" i="14"/>
  <c r="GE156" i="14"/>
  <c r="GD156" i="14"/>
  <c r="GC156" i="14"/>
  <c r="GB156" i="14"/>
  <c r="GA156" i="14"/>
  <c r="FZ156" i="14"/>
  <c r="FY156" i="14"/>
  <c r="FX156" i="14"/>
  <c r="FW156" i="14"/>
  <c r="FV156" i="14"/>
  <c r="FU156" i="14"/>
  <c r="FT156" i="14"/>
  <c r="FS156" i="14"/>
  <c r="FR156" i="14"/>
  <c r="FQ156" i="14"/>
  <c r="FP156" i="14"/>
  <c r="FO156" i="14"/>
  <c r="FN156" i="14"/>
  <c r="FM156" i="14"/>
  <c r="FL156" i="14"/>
  <c r="FK156" i="14"/>
  <c r="FJ156" i="14"/>
  <c r="FI156" i="14"/>
  <c r="FH156" i="14"/>
  <c r="FG156" i="14"/>
  <c r="FF156" i="14"/>
  <c r="FE156" i="14"/>
  <c r="FD156" i="14"/>
  <c r="FC156" i="14"/>
  <c r="FB156" i="14"/>
  <c r="FA156" i="14"/>
  <c r="EZ156" i="14"/>
  <c r="EY156" i="14"/>
  <c r="EX156" i="14"/>
  <c r="EW156" i="14"/>
  <c r="EV156" i="14"/>
  <c r="EU156" i="14"/>
  <c r="ET156" i="14"/>
  <c r="ES156" i="14"/>
  <c r="ER156" i="14"/>
  <c r="EQ156" i="14"/>
  <c r="EP156" i="14"/>
  <c r="EO156" i="14"/>
  <c r="EN156" i="14"/>
  <c r="EM156" i="14"/>
  <c r="EL156" i="14"/>
  <c r="EK156" i="14"/>
  <c r="EJ156" i="14"/>
  <c r="EI156" i="14"/>
  <c r="EH156" i="14"/>
  <c r="EG156" i="14"/>
  <c r="EF156" i="14"/>
  <c r="EE156" i="14"/>
  <c r="ED156" i="14"/>
  <c r="EC156" i="14"/>
  <c r="EB156" i="14"/>
  <c r="EA156" i="14"/>
  <c r="DZ156" i="14"/>
  <c r="DY156" i="14"/>
  <c r="DX156" i="14"/>
  <c r="DW156" i="14"/>
  <c r="DV156" i="14"/>
  <c r="DU156" i="14"/>
  <c r="DT156" i="14"/>
  <c r="DS156" i="14"/>
  <c r="DR156" i="14"/>
  <c r="DQ156" i="14"/>
  <c r="DP156" i="14"/>
  <c r="DO156" i="14"/>
  <c r="DN156" i="14"/>
  <c r="DM156" i="14"/>
  <c r="DL156" i="14"/>
  <c r="DK156" i="14"/>
  <c r="DJ156" i="14"/>
  <c r="DI156" i="14"/>
  <c r="DH156" i="14"/>
  <c r="DG156" i="14"/>
  <c r="DF156" i="14"/>
  <c r="DE156" i="14"/>
  <c r="DD156" i="14"/>
  <c r="DC156" i="14"/>
  <c r="DB156" i="14"/>
  <c r="DA156" i="14"/>
  <c r="CZ156" i="14"/>
  <c r="CY156" i="14"/>
  <c r="CX156" i="14"/>
  <c r="CW156" i="14"/>
  <c r="CV156" i="14"/>
  <c r="CU156" i="14"/>
  <c r="CT156" i="14"/>
  <c r="CS156" i="14"/>
  <c r="CR156" i="14"/>
  <c r="CQ156" i="14"/>
  <c r="CP156" i="14"/>
  <c r="CO156" i="14"/>
  <c r="CN156" i="14"/>
  <c r="CM156" i="14"/>
  <c r="CL156" i="14"/>
  <c r="CK156" i="14"/>
  <c r="CJ156" i="14"/>
  <c r="CI156" i="14"/>
  <c r="CH156" i="14"/>
  <c r="CG156" i="14"/>
  <c r="CF156" i="14"/>
  <c r="CE156" i="14"/>
  <c r="CD156" i="14"/>
  <c r="CC156" i="14"/>
  <c r="CB156" i="14"/>
  <c r="CA156" i="14"/>
  <c r="BZ156" i="14"/>
  <c r="BY156" i="14"/>
  <c r="BX156" i="14"/>
  <c r="BW156" i="14"/>
  <c r="BV156" i="14"/>
  <c r="BU156" i="14"/>
  <c r="BT156" i="14"/>
  <c r="BS156" i="14"/>
  <c r="BR156" i="14"/>
  <c r="BQ156" i="14"/>
  <c r="BP156" i="14"/>
  <c r="BO156" i="14"/>
  <c r="BN156" i="14"/>
  <c r="BM156" i="14"/>
  <c r="BL156" i="14"/>
  <c r="BK156" i="14"/>
  <c r="BJ156" i="14"/>
  <c r="BI156" i="14"/>
  <c r="BH156" i="14"/>
  <c r="BG156" i="14"/>
  <c r="BF156" i="14"/>
  <c r="BE156" i="14"/>
  <c r="BD156" i="14"/>
  <c r="BC156" i="14"/>
  <c r="BB156" i="14"/>
  <c r="BA156" i="14"/>
  <c r="AZ156" i="14"/>
  <c r="AY156" i="14"/>
  <c r="AX156" i="14"/>
  <c r="AW156" i="14"/>
  <c r="AV156" i="14"/>
  <c r="AU156" i="14"/>
  <c r="AT156" i="14"/>
  <c r="AS156" i="14"/>
  <c r="AR156" i="14"/>
  <c r="AQ156" i="14"/>
  <c r="AP156" i="14"/>
  <c r="AO156" i="14"/>
  <c r="AN156" i="14"/>
  <c r="AM156" i="14"/>
  <c r="AL156" i="14"/>
  <c r="AK156" i="14"/>
  <c r="AJ156" i="14"/>
  <c r="AI156" i="14"/>
  <c r="AH156" i="14"/>
  <c r="AG156" i="14"/>
  <c r="AF156" i="14"/>
  <c r="AE156" i="14"/>
  <c r="AD156" i="14"/>
  <c r="AC156" i="14"/>
  <c r="AB156" i="14"/>
  <c r="AA156" i="14"/>
  <c r="Z156" i="14"/>
  <c r="Y156" i="14"/>
  <c r="X156" i="14"/>
  <c r="W156" i="14"/>
  <c r="V156" i="14"/>
  <c r="U156" i="14"/>
  <c r="T156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G156" i="14"/>
  <c r="F156" i="14"/>
  <c r="E156" i="14"/>
  <c r="D156" i="14"/>
  <c r="GU155" i="14"/>
  <c r="GS155" i="14"/>
  <c r="GU154" i="14"/>
  <c r="GS154" i="14"/>
  <c r="GU153" i="14"/>
  <c r="GS153" i="14"/>
  <c r="C151" i="14"/>
  <c r="C150" i="14"/>
  <c r="GU149" i="14"/>
  <c r="GS149" i="14"/>
  <c r="GR149" i="14"/>
  <c r="GQ149" i="14"/>
  <c r="GP149" i="14"/>
  <c r="GO149" i="14"/>
  <c r="GN149" i="14"/>
  <c r="GM149" i="14"/>
  <c r="GL149" i="14"/>
  <c r="GK149" i="14"/>
  <c r="GJ149" i="14"/>
  <c r="GI149" i="14"/>
  <c r="GH149" i="14"/>
  <c r="GG149" i="14"/>
  <c r="GF149" i="14"/>
  <c r="GE149" i="14"/>
  <c r="GD149" i="14"/>
  <c r="GC149" i="14"/>
  <c r="GB149" i="14"/>
  <c r="GA149" i="14"/>
  <c r="FZ149" i="14"/>
  <c r="FY149" i="14"/>
  <c r="FX149" i="14"/>
  <c r="FW149" i="14"/>
  <c r="FV149" i="14"/>
  <c r="FU149" i="14"/>
  <c r="FT149" i="14"/>
  <c r="FS149" i="14"/>
  <c r="FR149" i="14"/>
  <c r="FQ149" i="14"/>
  <c r="FP149" i="14"/>
  <c r="FO149" i="14"/>
  <c r="FN149" i="14"/>
  <c r="FM149" i="14"/>
  <c r="FL149" i="14"/>
  <c r="FK149" i="14"/>
  <c r="FJ149" i="14"/>
  <c r="FI149" i="14"/>
  <c r="FH149" i="14"/>
  <c r="FG149" i="14"/>
  <c r="FF149" i="14"/>
  <c r="FE149" i="14"/>
  <c r="FD149" i="14"/>
  <c r="FC149" i="14"/>
  <c r="FB149" i="14"/>
  <c r="FA149" i="14"/>
  <c r="EZ149" i="14"/>
  <c r="EY149" i="14"/>
  <c r="EX149" i="14"/>
  <c r="EW149" i="14"/>
  <c r="EV149" i="14"/>
  <c r="EU149" i="14"/>
  <c r="ET149" i="14"/>
  <c r="ES149" i="14"/>
  <c r="ER149" i="14"/>
  <c r="EQ149" i="14"/>
  <c r="EP149" i="14"/>
  <c r="EO149" i="14"/>
  <c r="EN149" i="14"/>
  <c r="EM149" i="14"/>
  <c r="EL149" i="14"/>
  <c r="EK149" i="14"/>
  <c r="EJ149" i="14"/>
  <c r="EI149" i="14"/>
  <c r="EH149" i="14"/>
  <c r="EG149" i="14"/>
  <c r="EF149" i="14"/>
  <c r="EE149" i="14"/>
  <c r="ED149" i="14"/>
  <c r="EC149" i="14"/>
  <c r="EB149" i="14"/>
  <c r="EA149" i="14"/>
  <c r="DZ149" i="14"/>
  <c r="DY149" i="14"/>
  <c r="DX149" i="14"/>
  <c r="DW149" i="14"/>
  <c r="DV149" i="14"/>
  <c r="DU149" i="14"/>
  <c r="DT149" i="14"/>
  <c r="DS149" i="14"/>
  <c r="DR149" i="14"/>
  <c r="DQ149" i="14"/>
  <c r="DP149" i="14"/>
  <c r="DO149" i="14"/>
  <c r="DN149" i="14"/>
  <c r="DM149" i="14"/>
  <c r="DL149" i="14"/>
  <c r="DK149" i="14"/>
  <c r="DJ149" i="14"/>
  <c r="DI149" i="14"/>
  <c r="DH149" i="14"/>
  <c r="DG149" i="14"/>
  <c r="DF149" i="14"/>
  <c r="DE149" i="14"/>
  <c r="DD149" i="14"/>
  <c r="DC149" i="14"/>
  <c r="DB149" i="14"/>
  <c r="DA149" i="14"/>
  <c r="CZ149" i="14"/>
  <c r="CY149" i="14"/>
  <c r="CX149" i="14"/>
  <c r="CW149" i="14"/>
  <c r="CV149" i="14"/>
  <c r="CU149" i="14"/>
  <c r="CT149" i="14"/>
  <c r="CS149" i="14"/>
  <c r="CR149" i="14"/>
  <c r="CQ149" i="14"/>
  <c r="CP149" i="14"/>
  <c r="CO149" i="14"/>
  <c r="CN149" i="14"/>
  <c r="CM149" i="14"/>
  <c r="CL149" i="14"/>
  <c r="CK149" i="14"/>
  <c r="CJ149" i="14"/>
  <c r="CI149" i="14"/>
  <c r="CH149" i="14"/>
  <c r="CG149" i="14"/>
  <c r="CF149" i="14"/>
  <c r="CE149" i="14"/>
  <c r="CD149" i="14"/>
  <c r="CC149" i="14"/>
  <c r="CB149" i="14"/>
  <c r="CA149" i="14"/>
  <c r="BZ149" i="14"/>
  <c r="BY149" i="14"/>
  <c r="BX149" i="14"/>
  <c r="BW149" i="14"/>
  <c r="BV149" i="14"/>
  <c r="BU149" i="14"/>
  <c r="BT149" i="14"/>
  <c r="BS149" i="14"/>
  <c r="BR149" i="14"/>
  <c r="BQ149" i="14"/>
  <c r="BP149" i="14"/>
  <c r="BO149" i="14"/>
  <c r="BN149" i="14"/>
  <c r="BM149" i="14"/>
  <c r="BL149" i="14"/>
  <c r="BK149" i="14"/>
  <c r="BJ149" i="14"/>
  <c r="BI149" i="14"/>
  <c r="BH149" i="14"/>
  <c r="BG149" i="14"/>
  <c r="BF149" i="14"/>
  <c r="BE149" i="14"/>
  <c r="BD149" i="14"/>
  <c r="BC149" i="14"/>
  <c r="BB149" i="14"/>
  <c r="BA149" i="14"/>
  <c r="AZ149" i="14"/>
  <c r="AY149" i="14"/>
  <c r="AX149" i="14"/>
  <c r="AW149" i="14"/>
  <c r="AV149" i="14"/>
  <c r="AU149" i="14"/>
  <c r="AT149" i="14"/>
  <c r="AS149" i="14"/>
  <c r="AR149" i="14"/>
  <c r="AQ149" i="14"/>
  <c r="AP149" i="14"/>
  <c r="AO149" i="14"/>
  <c r="AN149" i="14"/>
  <c r="AM149" i="14"/>
  <c r="AL149" i="14"/>
  <c r="AK149" i="14"/>
  <c r="AJ149" i="14"/>
  <c r="AI149" i="14"/>
  <c r="AH149" i="14"/>
  <c r="AG149" i="14"/>
  <c r="AF149" i="14"/>
  <c r="AE149" i="14"/>
  <c r="AD149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GU148" i="14"/>
  <c r="GS148" i="14"/>
  <c r="GU147" i="14"/>
  <c r="GS147" i="14"/>
  <c r="GU146" i="14"/>
  <c r="GS146" i="14"/>
  <c r="C144" i="14"/>
  <c r="C143" i="14"/>
  <c r="GU142" i="14"/>
  <c r="GS142" i="14"/>
  <c r="GR142" i="14"/>
  <c r="GQ142" i="14"/>
  <c r="GP142" i="14"/>
  <c r="GO142" i="14"/>
  <c r="GN142" i="14"/>
  <c r="GM142" i="14"/>
  <c r="GL142" i="14"/>
  <c r="GK142" i="14"/>
  <c r="GJ142" i="14"/>
  <c r="GI142" i="14"/>
  <c r="GH142" i="14"/>
  <c r="GG142" i="14"/>
  <c r="GF142" i="14"/>
  <c r="GE142" i="14"/>
  <c r="GD142" i="14"/>
  <c r="GC142" i="14"/>
  <c r="GB142" i="14"/>
  <c r="GA142" i="14"/>
  <c r="FZ142" i="14"/>
  <c r="FY142" i="14"/>
  <c r="FX142" i="14"/>
  <c r="FW142" i="14"/>
  <c r="FV142" i="14"/>
  <c r="FU142" i="14"/>
  <c r="FT142" i="14"/>
  <c r="FS142" i="14"/>
  <c r="FR142" i="14"/>
  <c r="FQ142" i="14"/>
  <c r="FP142" i="14"/>
  <c r="FO142" i="14"/>
  <c r="FN142" i="14"/>
  <c r="FM142" i="14"/>
  <c r="FL142" i="14"/>
  <c r="FK142" i="14"/>
  <c r="FJ142" i="14"/>
  <c r="FI142" i="14"/>
  <c r="FH142" i="14"/>
  <c r="FG142" i="14"/>
  <c r="FF142" i="14"/>
  <c r="FE142" i="14"/>
  <c r="FD142" i="14"/>
  <c r="FC142" i="14"/>
  <c r="FB142" i="14"/>
  <c r="FA142" i="14"/>
  <c r="EZ142" i="14"/>
  <c r="EY142" i="14"/>
  <c r="EX142" i="14"/>
  <c r="EW142" i="14"/>
  <c r="EV142" i="14"/>
  <c r="EU142" i="14"/>
  <c r="ET142" i="14"/>
  <c r="ES142" i="14"/>
  <c r="ER142" i="14"/>
  <c r="EQ142" i="14"/>
  <c r="EP142" i="14"/>
  <c r="EO142" i="14"/>
  <c r="EN142" i="14"/>
  <c r="EM142" i="14"/>
  <c r="EL142" i="14"/>
  <c r="EK142" i="14"/>
  <c r="EJ142" i="14"/>
  <c r="EI142" i="14"/>
  <c r="EH142" i="14"/>
  <c r="EG142" i="14"/>
  <c r="EF142" i="14"/>
  <c r="EE142" i="14"/>
  <c r="ED142" i="14"/>
  <c r="EC142" i="14"/>
  <c r="EB142" i="14"/>
  <c r="EA142" i="14"/>
  <c r="DZ142" i="14"/>
  <c r="DY142" i="14"/>
  <c r="DX142" i="14"/>
  <c r="DW142" i="14"/>
  <c r="DV142" i="14"/>
  <c r="DU142" i="14"/>
  <c r="DT142" i="14"/>
  <c r="DS142" i="14"/>
  <c r="DR142" i="14"/>
  <c r="DQ142" i="14"/>
  <c r="DP142" i="14"/>
  <c r="DO142" i="14"/>
  <c r="DN142" i="14"/>
  <c r="DM142" i="14"/>
  <c r="DL142" i="14"/>
  <c r="DK142" i="14"/>
  <c r="DJ142" i="14"/>
  <c r="DI142" i="14"/>
  <c r="DH142" i="14"/>
  <c r="DG142" i="14"/>
  <c r="DF142" i="14"/>
  <c r="DE142" i="14"/>
  <c r="DD142" i="14"/>
  <c r="DC142" i="14"/>
  <c r="DB142" i="14"/>
  <c r="DA142" i="14"/>
  <c r="CZ142" i="14"/>
  <c r="CY142" i="14"/>
  <c r="CX142" i="14"/>
  <c r="CW142" i="14"/>
  <c r="CV142" i="14"/>
  <c r="CU142" i="14"/>
  <c r="CT142" i="14"/>
  <c r="CS142" i="14"/>
  <c r="CR142" i="14"/>
  <c r="CQ142" i="14"/>
  <c r="CP142" i="14"/>
  <c r="CO142" i="14"/>
  <c r="CN142" i="14"/>
  <c r="CM142" i="14"/>
  <c r="CL142" i="14"/>
  <c r="CK142" i="14"/>
  <c r="CJ142" i="14"/>
  <c r="CI142" i="14"/>
  <c r="CH142" i="14"/>
  <c r="CG142" i="14"/>
  <c r="CF142" i="14"/>
  <c r="CE142" i="14"/>
  <c r="CD142" i="14"/>
  <c r="CC142" i="14"/>
  <c r="CB142" i="14"/>
  <c r="CA142" i="14"/>
  <c r="BZ142" i="14"/>
  <c r="BY142" i="14"/>
  <c r="BX142" i="14"/>
  <c r="BW142" i="14"/>
  <c r="BV142" i="14"/>
  <c r="BU142" i="14"/>
  <c r="BT142" i="14"/>
  <c r="BS142" i="14"/>
  <c r="BR142" i="14"/>
  <c r="BQ142" i="14"/>
  <c r="BP142" i="14"/>
  <c r="BO142" i="14"/>
  <c r="BN142" i="14"/>
  <c r="BM142" i="14"/>
  <c r="BL142" i="14"/>
  <c r="BK142" i="14"/>
  <c r="BJ142" i="14"/>
  <c r="BI142" i="14"/>
  <c r="BH142" i="14"/>
  <c r="BG142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GU141" i="14"/>
  <c r="GS141" i="14"/>
  <c r="GU140" i="14"/>
  <c r="GS140" i="14"/>
  <c r="GU139" i="14"/>
  <c r="GS139" i="14"/>
  <c r="C137" i="14"/>
  <c r="C136" i="14"/>
  <c r="GU135" i="14"/>
  <c r="GS135" i="14"/>
  <c r="GR135" i="14"/>
  <c r="GQ135" i="14"/>
  <c r="GP135" i="14"/>
  <c r="GO135" i="14"/>
  <c r="GN135" i="14"/>
  <c r="GM135" i="14"/>
  <c r="GL135" i="14"/>
  <c r="GK135" i="14"/>
  <c r="GJ135" i="14"/>
  <c r="GI135" i="14"/>
  <c r="GH135" i="14"/>
  <c r="GG135" i="14"/>
  <c r="GF135" i="14"/>
  <c r="GE135" i="14"/>
  <c r="GD135" i="14"/>
  <c r="GC135" i="14"/>
  <c r="GB135" i="14"/>
  <c r="GA135" i="14"/>
  <c r="FZ135" i="14"/>
  <c r="FY135" i="14"/>
  <c r="FX135" i="14"/>
  <c r="FW135" i="14"/>
  <c r="FV135" i="14"/>
  <c r="FU135" i="14"/>
  <c r="FT135" i="14"/>
  <c r="FS135" i="14"/>
  <c r="FR135" i="14"/>
  <c r="FQ135" i="14"/>
  <c r="FP135" i="14"/>
  <c r="FO135" i="14"/>
  <c r="FN135" i="14"/>
  <c r="FM135" i="14"/>
  <c r="FL135" i="14"/>
  <c r="FK135" i="14"/>
  <c r="FJ135" i="14"/>
  <c r="FI135" i="14"/>
  <c r="FH135" i="14"/>
  <c r="FG135" i="14"/>
  <c r="FF135" i="14"/>
  <c r="FE135" i="14"/>
  <c r="FD135" i="14"/>
  <c r="FC135" i="14"/>
  <c r="FB135" i="14"/>
  <c r="FA135" i="14"/>
  <c r="EZ135" i="14"/>
  <c r="EY135" i="14"/>
  <c r="EX135" i="14"/>
  <c r="EW135" i="14"/>
  <c r="EV135" i="14"/>
  <c r="EU135" i="14"/>
  <c r="ET135" i="14"/>
  <c r="ES135" i="14"/>
  <c r="ER135" i="14"/>
  <c r="EQ135" i="14"/>
  <c r="EP135" i="14"/>
  <c r="EO135" i="14"/>
  <c r="EN135" i="14"/>
  <c r="EM135" i="14"/>
  <c r="EL135" i="14"/>
  <c r="EK135" i="14"/>
  <c r="EJ135" i="14"/>
  <c r="EI135" i="14"/>
  <c r="EH135" i="14"/>
  <c r="EG135" i="14"/>
  <c r="EF135" i="14"/>
  <c r="EE135" i="14"/>
  <c r="ED135" i="14"/>
  <c r="EC135" i="14"/>
  <c r="EB135" i="14"/>
  <c r="EA135" i="14"/>
  <c r="DZ135" i="14"/>
  <c r="DY135" i="14"/>
  <c r="DX135" i="14"/>
  <c r="DW135" i="14"/>
  <c r="DV135" i="14"/>
  <c r="DU135" i="14"/>
  <c r="DT135" i="14"/>
  <c r="DS135" i="14"/>
  <c r="DR135" i="14"/>
  <c r="DQ135" i="14"/>
  <c r="DP135" i="14"/>
  <c r="DO135" i="14"/>
  <c r="DN135" i="14"/>
  <c r="DM135" i="14"/>
  <c r="DL135" i="14"/>
  <c r="DK135" i="14"/>
  <c r="DJ135" i="14"/>
  <c r="DI135" i="14"/>
  <c r="DH135" i="14"/>
  <c r="DG135" i="14"/>
  <c r="DF135" i="14"/>
  <c r="DE135" i="14"/>
  <c r="DD135" i="14"/>
  <c r="DC135" i="14"/>
  <c r="DB135" i="14"/>
  <c r="DA135" i="14"/>
  <c r="CZ135" i="14"/>
  <c r="CY135" i="14"/>
  <c r="CX135" i="14"/>
  <c r="CW135" i="14"/>
  <c r="CV135" i="14"/>
  <c r="CU135" i="14"/>
  <c r="CT135" i="14"/>
  <c r="CS135" i="14"/>
  <c r="CR135" i="14"/>
  <c r="CQ135" i="14"/>
  <c r="CP135" i="14"/>
  <c r="CO135" i="14"/>
  <c r="CN135" i="14"/>
  <c r="CM135" i="14"/>
  <c r="CL135" i="14"/>
  <c r="CK135" i="14"/>
  <c r="CJ135" i="14"/>
  <c r="CI135" i="14"/>
  <c r="CH135" i="14"/>
  <c r="CG135" i="14"/>
  <c r="CF135" i="14"/>
  <c r="CE135" i="14"/>
  <c r="CD135" i="14"/>
  <c r="CC135" i="14"/>
  <c r="CB135" i="14"/>
  <c r="CA135" i="14"/>
  <c r="BZ135" i="14"/>
  <c r="BY135" i="14"/>
  <c r="BX135" i="14"/>
  <c r="BW135" i="14"/>
  <c r="BV135" i="14"/>
  <c r="BU135" i="14"/>
  <c r="BT135" i="14"/>
  <c r="BS135" i="14"/>
  <c r="BR135" i="14"/>
  <c r="BQ135" i="14"/>
  <c r="BP135" i="14"/>
  <c r="BO135" i="14"/>
  <c r="BN135" i="14"/>
  <c r="BM135" i="14"/>
  <c r="BL135" i="14"/>
  <c r="BK135" i="14"/>
  <c r="BJ135" i="14"/>
  <c r="BI135" i="14"/>
  <c r="BH135" i="14"/>
  <c r="BG135" i="14"/>
  <c r="BF135" i="14"/>
  <c r="BE135" i="14"/>
  <c r="BD135" i="14"/>
  <c r="BC135" i="14"/>
  <c r="BB135" i="14"/>
  <c r="BA135" i="14"/>
  <c r="AZ135" i="14"/>
  <c r="AY135" i="14"/>
  <c r="AX135" i="14"/>
  <c r="AW135" i="14"/>
  <c r="AV135" i="14"/>
  <c r="AU135" i="14"/>
  <c r="AT135" i="14"/>
  <c r="AS135" i="14"/>
  <c r="AR135" i="14"/>
  <c r="AQ135" i="14"/>
  <c r="AP135" i="14"/>
  <c r="AO135" i="14"/>
  <c r="AN135" i="14"/>
  <c r="AM135" i="14"/>
  <c r="AL135" i="14"/>
  <c r="AK135" i="14"/>
  <c r="AJ135" i="14"/>
  <c r="AI135" i="14"/>
  <c r="AH135" i="14"/>
  <c r="AG135" i="14"/>
  <c r="AF135" i="14"/>
  <c r="AE135" i="14"/>
  <c r="AD135" i="14"/>
  <c r="AC135" i="14"/>
  <c r="AB135" i="14"/>
  <c r="AA135" i="14"/>
  <c r="Z135" i="14"/>
  <c r="Y135" i="14"/>
  <c r="X135" i="14"/>
  <c r="W135" i="14"/>
  <c r="V135" i="14"/>
  <c r="U135" i="14"/>
  <c r="T135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G135" i="14"/>
  <c r="F135" i="14"/>
  <c r="E135" i="14"/>
  <c r="D135" i="14"/>
  <c r="GU134" i="14"/>
  <c r="GS134" i="14"/>
  <c r="GU133" i="14"/>
  <c r="GS133" i="14"/>
  <c r="GU132" i="14"/>
  <c r="GS132" i="14"/>
  <c r="C130" i="14"/>
  <c r="C129" i="14"/>
  <c r="GU128" i="14"/>
  <c r="GS128" i="14"/>
  <c r="GR128" i="14"/>
  <c r="GQ128" i="14"/>
  <c r="GP128" i="14"/>
  <c r="GO128" i="14"/>
  <c r="GN128" i="14"/>
  <c r="GM128" i="14"/>
  <c r="GL128" i="14"/>
  <c r="GK128" i="14"/>
  <c r="GJ128" i="14"/>
  <c r="GI128" i="14"/>
  <c r="GH128" i="14"/>
  <c r="GG128" i="14"/>
  <c r="GF128" i="14"/>
  <c r="GE128" i="14"/>
  <c r="GD128" i="14"/>
  <c r="GC128" i="14"/>
  <c r="GB128" i="14"/>
  <c r="GA128" i="14"/>
  <c r="FZ128" i="14"/>
  <c r="FY128" i="14"/>
  <c r="FX128" i="14"/>
  <c r="FW128" i="14"/>
  <c r="FV128" i="14"/>
  <c r="FU128" i="14"/>
  <c r="FT128" i="14"/>
  <c r="FS128" i="14"/>
  <c r="FR128" i="14"/>
  <c r="FQ128" i="14"/>
  <c r="FP128" i="14"/>
  <c r="FO128" i="14"/>
  <c r="FN128" i="14"/>
  <c r="FM128" i="14"/>
  <c r="FL128" i="14"/>
  <c r="FK128" i="14"/>
  <c r="FJ128" i="14"/>
  <c r="FI128" i="14"/>
  <c r="FH128" i="14"/>
  <c r="FG128" i="14"/>
  <c r="FF128" i="14"/>
  <c r="FE128" i="14"/>
  <c r="FD128" i="14"/>
  <c r="FC128" i="14"/>
  <c r="FB128" i="14"/>
  <c r="FA128" i="14"/>
  <c r="EZ128" i="14"/>
  <c r="EY128" i="14"/>
  <c r="EX128" i="14"/>
  <c r="EW128" i="14"/>
  <c r="EV128" i="14"/>
  <c r="EU128" i="14"/>
  <c r="ET128" i="14"/>
  <c r="ES128" i="14"/>
  <c r="ER128" i="14"/>
  <c r="EQ128" i="14"/>
  <c r="EP128" i="14"/>
  <c r="EO128" i="14"/>
  <c r="EN128" i="14"/>
  <c r="EM128" i="14"/>
  <c r="EL128" i="14"/>
  <c r="EK128" i="14"/>
  <c r="EJ128" i="14"/>
  <c r="EI128" i="14"/>
  <c r="EH128" i="14"/>
  <c r="EG128" i="14"/>
  <c r="EF128" i="14"/>
  <c r="EE128" i="14"/>
  <c r="ED128" i="14"/>
  <c r="EC128" i="14"/>
  <c r="EB128" i="14"/>
  <c r="EA128" i="14"/>
  <c r="DZ128" i="14"/>
  <c r="DY128" i="14"/>
  <c r="DX128" i="14"/>
  <c r="DW128" i="14"/>
  <c r="DV128" i="14"/>
  <c r="DU128" i="14"/>
  <c r="DT128" i="14"/>
  <c r="DS128" i="14"/>
  <c r="DR128" i="14"/>
  <c r="DQ128" i="14"/>
  <c r="DP128" i="14"/>
  <c r="DO128" i="14"/>
  <c r="DN128" i="14"/>
  <c r="DM128" i="14"/>
  <c r="DL128" i="14"/>
  <c r="DK128" i="14"/>
  <c r="DJ128" i="14"/>
  <c r="DI128" i="14"/>
  <c r="DH128" i="14"/>
  <c r="DG128" i="14"/>
  <c r="DF128" i="14"/>
  <c r="DE128" i="14"/>
  <c r="DD128" i="14"/>
  <c r="DC128" i="14"/>
  <c r="DB128" i="14"/>
  <c r="DA128" i="14"/>
  <c r="CZ128" i="14"/>
  <c r="CY128" i="14"/>
  <c r="CX128" i="14"/>
  <c r="CW128" i="14"/>
  <c r="CV128" i="14"/>
  <c r="CU128" i="14"/>
  <c r="CT128" i="14"/>
  <c r="CS128" i="14"/>
  <c r="CR128" i="14"/>
  <c r="CQ128" i="14"/>
  <c r="CP128" i="14"/>
  <c r="CO128" i="14"/>
  <c r="CN128" i="14"/>
  <c r="CM128" i="14"/>
  <c r="CL128" i="14"/>
  <c r="CK128" i="14"/>
  <c r="CJ128" i="14"/>
  <c r="CI128" i="14"/>
  <c r="CH128" i="14"/>
  <c r="CG128" i="14"/>
  <c r="CF128" i="14"/>
  <c r="CE128" i="14"/>
  <c r="CD128" i="14"/>
  <c r="CC128" i="14"/>
  <c r="CB128" i="14"/>
  <c r="CA128" i="14"/>
  <c r="BZ128" i="14"/>
  <c r="BY128" i="14"/>
  <c r="BX128" i="14"/>
  <c r="BW128" i="14"/>
  <c r="BV128" i="14"/>
  <c r="BU128" i="14"/>
  <c r="BT128" i="14"/>
  <c r="BS128" i="14"/>
  <c r="BR128" i="14"/>
  <c r="BQ128" i="14"/>
  <c r="BP128" i="14"/>
  <c r="BO128" i="14"/>
  <c r="BN128" i="14"/>
  <c r="BM128" i="14"/>
  <c r="BL128" i="14"/>
  <c r="BK128" i="14"/>
  <c r="BJ128" i="14"/>
  <c r="BI128" i="14"/>
  <c r="BH128" i="14"/>
  <c r="BG128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GU127" i="14"/>
  <c r="GS127" i="14"/>
  <c r="GU126" i="14"/>
  <c r="GS126" i="14"/>
  <c r="GU125" i="14"/>
  <c r="GS125" i="14"/>
  <c r="C123" i="14"/>
  <c r="C122" i="14"/>
  <c r="GU121" i="14"/>
  <c r="GS121" i="14"/>
  <c r="GR121" i="14"/>
  <c r="GQ121" i="14"/>
  <c r="GP121" i="14"/>
  <c r="GO121" i="14"/>
  <c r="GN121" i="14"/>
  <c r="GM121" i="14"/>
  <c r="GL121" i="14"/>
  <c r="GK121" i="14"/>
  <c r="GJ121" i="14"/>
  <c r="GI121" i="14"/>
  <c r="GH121" i="14"/>
  <c r="GG121" i="14"/>
  <c r="GF121" i="14"/>
  <c r="GE121" i="14"/>
  <c r="GD121" i="14"/>
  <c r="GC121" i="14"/>
  <c r="GB121" i="14"/>
  <c r="GA121" i="14"/>
  <c r="FZ121" i="14"/>
  <c r="FY121" i="14"/>
  <c r="FX121" i="14"/>
  <c r="FW121" i="14"/>
  <c r="FV121" i="14"/>
  <c r="FU121" i="14"/>
  <c r="FT121" i="14"/>
  <c r="FS121" i="14"/>
  <c r="FR121" i="14"/>
  <c r="FQ121" i="14"/>
  <c r="FP121" i="14"/>
  <c r="FO121" i="14"/>
  <c r="FN121" i="14"/>
  <c r="FM121" i="14"/>
  <c r="FL121" i="14"/>
  <c r="FK121" i="14"/>
  <c r="FJ121" i="14"/>
  <c r="FI121" i="14"/>
  <c r="FH121" i="14"/>
  <c r="FG121" i="14"/>
  <c r="FF121" i="14"/>
  <c r="FE121" i="14"/>
  <c r="FD121" i="14"/>
  <c r="FC121" i="14"/>
  <c r="FB121" i="14"/>
  <c r="FA121" i="14"/>
  <c r="EZ121" i="14"/>
  <c r="EY121" i="14"/>
  <c r="EX121" i="14"/>
  <c r="EW121" i="14"/>
  <c r="EV121" i="14"/>
  <c r="EU121" i="14"/>
  <c r="ET121" i="14"/>
  <c r="ES121" i="14"/>
  <c r="ER121" i="14"/>
  <c r="EQ121" i="14"/>
  <c r="EP121" i="14"/>
  <c r="EO121" i="14"/>
  <c r="EN121" i="14"/>
  <c r="EM121" i="14"/>
  <c r="EL121" i="14"/>
  <c r="EK121" i="14"/>
  <c r="EJ121" i="14"/>
  <c r="EI121" i="14"/>
  <c r="EH121" i="14"/>
  <c r="EG121" i="14"/>
  <c r="EF121" i="14"/>
  <c r="EE121" i="14"/>
  <c r="ED121" i="14"/>
  <c r="EC121" i="14"/>
  <c r="EB121" i="14"/>
  <c r="EA121" i="14"/>
  <c r="DZ121" i="14"/>
  <c r="DY121" i="14"/>
  <c r="DX121" i="14"/>
  <c r="DW121" i="14"/>
  <c r="DV121" i="14"/>
  <c r="DU121" i="14"/>
  <c r="DT121" i="14"/>
  <c r="DS121" i="14"/>
  <c r="DR121" i="14"/>
  <c r="DQ121" i="14"/>
  <c r="DP121" i="14"/>
  <c r="DO121" i="14"/>
  <c r="DN121" i="14"/>
  <c r="DM121" i="14"/>
  <c r="DL121" i="14"/>
  <c r="DK121" i="14"/>
  <c r="DJ121" i="14"/>
  <c r="DI121" i="14"/>
  <c r="DH121" i="14"/>
  <c r="DG121" i="14"/>
  <c r="DF121" i="14"/>
  <c r="DE121" i="14"/>
  <c r="DD121" i="14"/>
  <c r="DC121" i="14"/>
  <c r="DB121" i="14"/>
  <c r="DA121" i="14"/>
  <c r="CZ121" i="14"/>
  <c r="CY121" i="14"/>
  <c r="CX121" i="14"/>
  <c r="CW121" i="14"/>
  <c r="CV121" i="14"/>
  <c r="CU121" i="14"/>
  <c r="CT121" i="14"/>
  <c r="CS121" i="14"/>
  <c r="CR121" i="14"/>
  <c r="CQ121" i="14"/>
  <c r="CP121" i="14"/>
  <c r="CO121" i="14"/>
  <c r="CN121" i="14"/>
  <c r="CM121" i="14"/>
  <c r="CL121" i="14"/>
  <c r="CK121" i="14"/>
  <c r="CJ121" i="14"/>
  <c r="CI121" i="14"/>
  <c r="CH121" i="14"/>
  <c r="CG121" i="14"/>
  <c r="CF121" i="14"/>
  <c r="CE121" i="14"/>
  <c r="CD121" i="14"/>
  <c r="CC121" i="14"/>
  <c r="CB121" i="14"/>
  <c r="CA121" i="14"/>
  <c r="BZ121" i="14"/>
  <c r="BY121" i="14"/>
  <c r="BX121" i="14"/>
  <c r="BW121" i="14"/>
  <c r="BV121" i="14"/>
  <c r="BU121" i="14"/>
  <c r="BT121" i="14"/>
  <c r="BS121" i="14"/>
  <c r="BR121" i="14"/>
  <c r="BQ121" i="14"/>
  <c r="BP121" i="14"/>
  <c r="BO121" i="14"/>
  <c r="BN121" i="14"/>
  <c r="BM121" i="14"/>
  <c r="BL121" i="14"/>
  <c r="BK121" i="14"/>
  <c r="BJ121" i="14"/>
  <c r="BI121" i="14"/>
  <c r="BH121" i="14"/>
  <c r="BG121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GU120" i="14"/>
  <c r="GS120" i="14"/>
  <c r="GU119" i="14"/>
  <c r="GS119" i="14"/>
  <c r="GU118" i="14"/>
  <c r="GS118" i="14"/>
  <c r="C116" i="14"/>
  <c r="C115" i="14"/>
  <c r="GU114" i="14"/>
  <c r="GS114" i="14"/>
  <c r="GR114" i="14"/>
  <c r="GQ114" i="14"/>
  <c r="GP114" i="14"/>
  <c r="GO114" i="14"/>
  <c r="GN114" i="14"/>
  <c r="GM114" i="14"/>
  <c r="GL114" i="14"/>
  <c r="GK114" i="14"/>
  <c r="GJ114" i="14"/>
  <c r="GI114" i="14"/>
  <c r="GH114" i="14"/>
  <c r="GG114" i="14"/>
  <c r="GF114" i="14"/>
  <c r="GE114" i="14"/>
  <c r="GD114" i="14"/>
  <c r="GC114" i="14"/>
  <c r="GB114" i="14"/>
  <c r="GA114" i="14"/>
  <c r="FZ114" i="14"/>
  <c r="FY114" i="14"/>
  <c r="FX114" i="14"/>
  <c r="FW114" i="14"/>
  <c r="FV114" i="14"/>
  <c r="FU114" i="14"/>
  <c r="FT114" i="14"/>
  <c r="FS114" i="14"/>
  <c r="FR114" i="14"/>
  <c r="FQ114" i="14"/>
  <c r="FP114" i="14"/>
  <c r="FO114" i="14"/>
  <c r="FN114" i="14"/>
  <c r="FM114" i="14"/>
  <c r="FL114" i="14"/>
  <c r="FK114" i="14"/>
  <c r="FJ114" i="14"/>
  <c r="FI114" i="14"/>
  <c r="FH114" i="14"/>
  <c r="FG114" i="14"/>
  <c r="FF114" i="14"/>
  <c r="FE114" i="14"/>
  <c r="FD114" i="14"/>
  <c r="FC114" i="14"/>
  <c r="FB114" i="14"/>
  <c r="FA114" i="14"/>
  <c r="EZ114" i="14"/>
  <c r="EY114" i="14"/>
  <c r="EX114" i="14"/>
  <c r="EW114" i="14"/>
  <c r="EV114" i="14"/>
  <c r="EU114" i="14"/>
  <c r="ET114" i="14"/>
  <c r="ES114" i="14"/>
  <c r="ER114" i="14"/>
  <c r="EQ114" i="14"/>
  <c r="EP114" i="14"/>
  <c r="EO114" i="14"/>
  <c r="EN114" i="14"/>
  <c r="EM114" i="14"/>
  <c r="EL114" i="14"/>
  <c r="EK114" i="14"/>
  <c r="EJ114" i="14"/>
  <c r="EI114" i="14"/>
  <c r="EH114" i="14"/>
  <c r="EG114" i="14"/>
  <c r="EF114" i="14"/>
  <c r="EE114" i="14"/>
  <c r="ED114" i="14"/>
  <c r="EC114" i="14"/>
  <c r="EB114" i="14"/>
  <c r="EA114" i="14"/>
  <c r="DZ114" i="14"/>
  <c r="DY114" i="14"/>
  <c r="DX114" i="14"/>
  <c r="DW114" i="14"/>
  <c r="DV114" i="14"/>
  <c r="DU114" i="14"/>
  <c r="DT114" i="14"/>
  <c r="DS114" i="14"/>
  <c r="DR114" i="14"/>
  <c r="DQ114" i="14"/>
  <c r="DP114" i="14"/>
  <c r="DO114" i="14"/>
  <c r="DN114" i="14"/>
  <c r="DM114" i="14"/>
  <c r="DL114" i="14"/>
  <c r="DK114" i="14"/>
  <c r="DJ114" i="14"/>
  <c r="DI114" i="14"/>
  <c r="DH114" i="14"/>
  <c r="DG114" i="14"/>
  <c r="DF114" i="14"/>
  <c r="DE114" i="14"/>
  <c r="DD114" i="14"/>
  <c r="DC114" i="14"/>
  <c r="DB114" i="14"/>
  <c r="DA114" i="14"/>
  <c r="CZ114" i="14"/>
  <c r="CY114" i="14"/>
  <c r="CX114" i="14"/>
  <c r="CW114" i="14"/>
  <c r="CV114" i="14"/>
  <c r="CU114" i="14"/>
  <c r="CT114" i="14"/>
  <c r="CS114" i="14"/>
  <c r="CR114" i="14"/>
  <c r="CQ114" i="14"/>
  <c r="CP114" i="14"/>
  <c r="CO114" i="14"/>
  <c r="CN114" i="14"/>
  <c r="CM114" i="14"/>
  <c r="CL114" i="14"/>
  <c r="CK114" i="14"/>
  <c r="CJ114" i="14"/>
  <c r="CI114" i="14"/>
  <c r="CH114" i="14"/>
  <c r="CG114" i="14"/>
  <c r="CF114" i="14"/>
  <c r="CE114" i="14"/>
  <c r="CD114" i="14"/>
  <c r="CC114" i="14"/>
  <c r="CB114" i="14"/>
  <c r="CA114" i="14"/>
  <c r="BZ114" i="14"/>
  <c r="BY114" i="14"/>
  <c r="BX114" i="14"/>
  <c r="BW114" i="14"/>
  <c r="BV114" i="14"/>
  <c r="BU114" i="14"/>
  <c r="BT114" i="14"/>
  <c r="BS114" i="14"/>
  <c r="BR114" i="14"/>
  <c r="BQ114" i="14"/>
  <c r="BP114" i="14"/>
  <c r="BO114" i="14"/>
  <c r="BN114" i="14"/>
  <c r="BM114" i="14"/>
  <c r="BL114" i="14"/>
  <c r="BK114" i="14"/>
  <c r="BJ114" i="14"/>
  <c r="BI114" i="14"/>
  <c r="BH114" i="14"/>
  <c r="BG114" i="14"/>
  <c r="BF114" i="14"/>
  <c r="BE114" i="14"/>
  <c r="BD114" i="14"/>
  <c r="BC114" i="14"/>
  <c r="BB114" i="14"/>
  <c r="BA114" i="14"/>
  <c r="AZ114" i="14"/>
  <c r="AY114" i="14"/>
  <c r="AX114" i="14"/>
  <c r="AW114" i="14"/>
  <c r="AV114" i="14"/>
  <c r="AU114" i="14"/>
  <c r="AT114" i="14"/>
  <c r="AS114" i="14"/>
  <c r="AR114" i="14"/>
  <c r="AQ114" i="14"/>
  <c r="AP114" i="14"/>
  <c r="AO114" i="14"/>
  <c r="AN114" i="14"/>
  <c r="AM114" i="14"/>
  <c r="AL114" i="14"/>
  <c r="AK114" i="14"/>
  <c r="AJ114" i="14"/>
  <c r="AI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G114" i="14"/>
  <c r="F114" i="14"/>
  <c r="E114" i="14"/>
  <c r="D114" i="14"/>
  <c r="GU113" i="14"/>
  <c r="GS113" i="14"/>
  <c r="GU112" i="14"/>
  <c r="GS112" i="14"/>
  <c r="GU111" i="14"/>
  <c r="GS111" i="14"/>
  <c r="C109" i="14"/>
  <c r="C108" i="14"/>
  <c r="GU107" i="14"/>
  <c r="GS107" i="14"/>
  <c r="GR107" i="14"/>
  <c r="GQ107" i="14"/>
  <c r="GP107" i="14"/>
  <c r="GO107" i="14"/>
  <c r="GN107" i="14"/>
  <c r="GM107" i="14"/>
  <c r="GL107" i="14"/>
  <c r="GK107" i="14"/>
  <c r="GJ107" i="14"/>
  <c r="GI107" i="14"/>
  <c r="GH107" i="14"/>
  <c r="GG107" i="14"/>
  <c r="GF107" i="14"/>
  <c r="GE107" i="14"/>
  <c r="GD107" i="14"/>
  <c r="GC107" i="14"/>
  <c r="GB107" i="14"/>
  <c r="GA107" i="14"/>
  <c r="FZ107" i="14"/>
  <c r="FY107" i="14"/>
  <c r="FX107" i="14"/>
  <c r="FW107" i="14"/>
  <c r="FV107" i="14"/>
  <c r="FU107" i="14"/>
  <c r="FT107" i="14"/>
  <c r="FS107" i="14"/>
  <c r="FR107" i="14"/>
  <c r="FQ107" i="14"/>
  <c r="FP107" i="14"/>
  <c r="FO107" i="14"/>
  <c r="FN107" i="14"/>
  <c r="FM107" i="14"/>
  <c r="FL107" i="14"/>
  <c r="FK107" i="14"/>
  <c r="FJ107" i="14"/>
  <c r="FI107" i="14"/>
  <c r="FH107" i="14"/>
  <c r="FG107" i="14"/>
  <c r="FF107" i="14"/>
  <c r="FE107" i="14"/>
  <c r="FD107" i="14"/>
  <c r="FC107" i="14"/>
  <c r="FB107" i="14"/>
  <c r="FA107" i="14"/>
  <c r="EZ107" i="14"/>
  <c r="EY107" i="14"/>
  <c r="EX107" i="14"/>
  <c r="EW107" i="14"/>
  <c r="EV107" i="14"/>
  <c r="EU107" i="14"/>
  <c r="ET107" i="14"/>
  <c r="ES107" i="14"/>
  <c r="ER107" i="14"/>
  <c r="EQ107" i="14"/>
  <c r="EP107" i="14"/>
  <c r="EO107" i="14"/>
  <c r="EN107" i="14"/>
  <c r="EM107" i="14"/>
  <c r="EL107" i="14"/>
  <c r="EK107" i="14"/>
  <c r="EJ107" i="14"/>
  <c r="EI107" i="14"/>
  <c r="EH107" i="14"/>
  <c r="EG107" i="14"/>
  <c r="EF107" i="14"/>
  <c r="EE107" i="14"/>
  <c r="ED107" i="14"/>
  <c r="EC107" i="14"/>
  <c r="EB107" i="14"/>
  <c r="EA107" i="14"/>
  <c r="DZ107" i="14"/>
  <c r="DY107" i="14"/>
  <c r="DX107" i="14"/>
  <c r="DW107" i="14"/>
  <c r="DV107" i="14"/>
  <c r="DU107" i="14"/>
  <c r="DT107" i="14"/>
  <c r="DS107" i="14"/>
  <c r="DR107" i="14"/>
  <c r="DQ107" i="14"/>
  <c r="DP107" i="14"/>
  <c r="DO107" i="14"/>
  <c r="DN107" i="14"/>
  <c r="DM107" i="14"/>
  <c r="DL107" i="14"/>
  <c r="DK107" i="14"/>
  <c r="DJ107" i="14"/>
  <c r="DI107" i="14"/>
  <c r="DH107" i="14"/>
  <c r="DG107" i="14"/>
  <c r="DF107" i="14"/>
  <c r="DE107" i="14"/>
  <c r="DD107" i="14"/>
  <c r="DC107" i="14"/>
  <c r="DB107" i="14"/>
  <c r="DA107" i="14"/>
  <c r="CZ107" i="14"/>
  <c r="CY107" i="14"/>
  <c r="CX107" i="14"/>
  <c r="CW107" i="14"/>
  <c r="CV107" i="14"/>
  <c r="CU107" i="14"/>
  <c r="CT107" i="14"/>
  <c r="CS107" i="14"/>
  <c r="CR107" i="14"/>
  <c r="CQ107" i="14"/>
  <c r="CP107" i="14"/>
  <c r="CO107" i="14"/>
  <c r="CN107" i="14"/>
  <c r="CM107" i="14"/>
  <c r="CL107" i="14"/>
  <c r="CK107" i="14"/>
  <c r="CJ107" i="14"/>
  <c r="CI107" i="14"/>
  <c r="CH107" i="14"/>
  <c r="CG107" i="14"/>
  <c r="CF107" i="14"/>
  <c r="CE107" i="14"/>
  <c r="CD107" i="14"/>
  <c r="CC107" i="14"/>
  <c r="CB107" i="14"/>
  <c r="CA107" i="14"/>
  <c r="BZ107" i="14"/>
  <c r="BY107" i="14"/>
  <c r="BX107" i="14"/>
  <c r="BW107" i="14"/>
  <c r="BV107" i="14"/>
  <c r="BU107" i="14"/>
  <c r="BT107" i="14"/>
  <c r="BS107" i="14"/>
  <c r="BR107" i="14"/>
  <c r="BQ107" i="14"/>
  <c r="BP107" i="14"/>
  <c r="BO107" i="14"/>
  <c r="BN107" i="14"/>
  <c r="BM107" i="14"/>
  <c r="BL107" i="14"/>
  <c r="BK107" i="14"/>
  <c r="BJ107" i="14"/>
  <c r="BI107" i="14"/>
  <c r="BH107" i="14"/>
  <c r="BG107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GU106" i="14"/>
  <c r="GS106" i="14"/>
  <c r="GU105" i="14"/>
  <c r="GS105" i="14"/>
  <c r="GU104" i="14"/>
  <c r="GS104" i="14"/>
  <c r="C102" i="14"/>
  <c r="C101" i="14"/>
  <c r="GU100" i="14"/>
  <c r="GS100" i="14"/>
  <c r="GR100" i="14"/>
  <c r="GQ100" i="14"/>
  <c r="GP100" i="14"/>
  <c r="GO100" i="14"/>
  <c r="GN100" i="14"/>
  <c r="GM100" i="14"/>
  <c r="GL100" i="14"/>
  <c r="GK100" i="14"/>
  <c r="GJ100" i="14"/>
  <c r="GI100" i="14"/>
  <c r="GH100" i="14"/>
  <c r="GG100" i="14"/>
  <c r="GF100" i="14"/>
  <c r="GE100" i="14"/>
  <c r="GD100" i="14"/>
  <c r="GC100" i="14"/>
  <c r="GB100" i="14"/>
  <c r="GA100" i="14"/>
  <c r="FZ100" i="14"/>
  <c r="FY100" i="14"/>
  <c r="FX100" i="14"/>
  <c r="FW100" i="14"/>
  <c r="FV100" i="14"/>
  <c r="FU100" i="14"/>
  <c r="FT100" i="14"/>
  <c r="FS100" i="14"/>
  <c r="FR100" i="14"/>
  <c r="FQ100" i="14"/>
  <c r="FP100" i="14"/>
  <c r="FO100" i="14"/>
  <c r="FN100" i="14"/>
  <c r="FM100" i="14"/>
  <c r="FL100" i="14"/>
  <c r="FK100" i="14"/>
  <c r="FJ100" i="14"/>
  <c r="FI100" i="14"/>
  <c r="FH100" i="14"/>
  <c r="FG100" i="14"/>
  <c r="FF100" i="14"/>
  <c r="FE100" i="14"/>
  <c r="FD100" i="14"/>
  <c r="FC100" i="14"/>
  <c r="FB100" i="14"/>
  <c r="FA100" i="14"/>
  <c r="EZ100" i="14"/>
  <c r="EY100" i="14"/>
  <c r="EX100" i="14"/>
  <c r="EW100" i="14"/>
  <c r="EV100" i="14"/>
  <c r="EU100" i="14"/>
  <c r="ET100" i="14"/>
  <c r="ES100" i="14"/>
  <c r="ER100" i="14"/>
  <c r="EQ100" i="14"/>
  <c r="EP100" i="14"/>
  <c r="EO100" i="14"/>
  <c r="EN100" i="14"/>
  <c r="EM100" i="14"/>
  <c r="EL100" i="14"/>
  <c r="EK100" i="14"/>
  <c r="EJ100" i="14"/>
  <c r="EI100" i="14"/>
  <c r="EH100" i="14"/>
  <c r="EG100" i="14"/>
  <c r="EF100" i="14"/>
  <c r="EE100" i="14"/>
  <c r="ED100" i="14"/>
  <c r="EC100" i="14"/>
  <c r="EB100" i="14"/>
  <c r="EA100" i="14"/>
  <c r="DZ100" i="14"/>
  <c r="DY100" i="14"/>
  <c r="DX100" i="14"/>
  <c r="DW100" i="14"/>
  <c r="DV100" i="14"/>
  <c r="DU100" i="14"/>
  <c r="DT100" i="14"/>
  <c r="DS100" i="14"/>
  <c r="DR100" i="14"/>
  <c r="DQ100" i="14"/>
  <c r="DP100" i="14"/>
  <c r="DO100" i="14"/>
  <c r="DN100" i="14"/>
  <c r="DM100" i="14"/>
  <c r="DL100" i="14"/>
  <c r="DK100" i="14"/>
  <c r="DJ100" i="14"/>
  <c r="DI100" i="14"/>
  <c r="DH100" i="14"/>
  <c r="DG100" i="14"/>
  <c r="DF100" i="14"/>
  <c r="DE100" i="14"/>
  <c r="DD100" i="14"/>
  <c r="DC100" i="14"/>
  <c r="DB100" i="14"/>
  <c r="DA100" i="14"/>
  <c r="CZ100" i="14"/>
  <c r="CY100" i="14"/>
  <c r="CX100" i="14"/>
  <c r="CW100" i="14"/>
  <c r="CV100" i="14"/>
  <c r="CU100" i="14"/>
  <c r="CT100" i="14"/>
  <c r="CS100" i="14"/>
  <c r="CR100" i="14"/>
  <c r="CQ100" i="14"/>
  <c r="CP100" i="14"/>
  <c r="CO100" i="14"/>
  <c r="CN100" i="14"/>
  <c r="CM100" i="14"/>
  <c r="CL100" i="14"/>
  <c r="CK100" i="14"/>
  <c r="CJ100" i="14"/>
  <c r="CI100" i="14"/>
  <c r="CH100" i="14"/>
  <c r="CG100" i="14"/>
  <c r="CF100" i="14"/>
  <c r="CE100" i="14"/>
  <c r="CD100" i="14"/>
  <c r="CC100" i="14"/>
  <c r="CB100" i="14"/>
  <c r="CA100" i="14"/>
  <c r="BZ100" i="14"/>
  <c r="BY100" i="14"/>
  <c r="BX100" i="14"/>
  <c r="BW100" i="14"/>
  <c r="BV100" i="14"/>
  <c r="BU100" i="14"/>
  <c r="BT100" i="14"/>
  <c r="BS100" i="14"/>
  <c r="BR100" i="14"/>
  <c r="BQ100" i="14"/>
  <c r="BP100" i="14"/>
  <c r="BO100" i="14"/>
  <c r="BN100" i="14"/>
  <c r="BM100" i="14"/>
  <c r="BL100" i="14"/>
  <c r="BK100" i="14"/>
  <c r="BJ100" i="14"/>
  <c r="BI100" i="14"/>
  <c r="BH100" i="14"/>
  <c r="BG100" i="14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GU99" i="14"/>
  <c r="GS99" i="14"/>
  <c r="GU98" i="14"/>
  <c r="GS98" i="14"/>
  <c r="GU97" i="14"/>
  <c r="GS97" i="14"/>
  <c r="C95" i="14"/>
  <c r="C94" i="14"/>
  <c r="GU93" i="14"/>
  <c r="GS93" i="14"/>
  <c r="GR93" i="14"/>
  <c r="GQ93" i="14"/>
  <c r="GP93" i="14"/>
  <c r="GO93" i="14"/>
  <c r="GN93" i="14"/>
  <c r="GM93" i="14"/>
  <c r="GL93" i="14"/>
  <c r="GK93" i="14"/>
  <c r="GJ93" i="14"/>
  <c r="GI93" i="14"/>
  <c r="GH93" i="14"/>
  <c r="GG93" i="14"/>
  <c r="GF93" i="14"/>
  <c r="GE93" i="14"/>
  <c r="GD93" i="14"/>
  <c r="GC93" i="14"/>
  <c r="GB93" i="14"/>
  <c r="GA93" i="14"/>
  <c r="FZ93" i="14"/>
  <c r="FY93" i="14"/>
  <c r="FX93" i="14"/>
  <c r="FW93" i="14"/>
  <c r="FV93" i="14"/>
  <c r="FU93" i="14"/>
  <c r="FT93" i="14"/>
  <c r="FS93" i="14"/>
  <c r="FR93" i="14"/>
  <c r="FQ93" i="14"/>
  <c r="FP93" i="14"/>
  <c r="FO93" i="14"/>
  <c r="FN93" i="14"/>
  <c r="FM93" i="14"/>
  <c r="FL93" i="14"/>
  <c r="FK93" i="14"/>
  <c r="FJ93" i="14"/>
  <c r="FI93" i="14"/>
  <c r="FH93" i="14"/>
  <c r="FG93" i="14"/>
  <c r="FF93" i="14"/>
  <c r="FE93" i="14"/>
  <c r="FD93" i="14"/>
  <c r="FC93" i="14"/>
  <c r="FB93" i="14"/>
  <c r="FA93" i="14"/>
  <c r="EZ93" i="14"/>
  <c r="EY93" i="14"/>
  <c r="EX93" i="14"/>
  <c r="EW93" i="14"/>
  <c r="EV93" i="14"/>
  <c r="EU93" i="14"/>
  <c r="ET93" i="14"/>
  <c r="ES93" i="14"/>
  <c r="ER93" i="14"/>
  <c r="EQ93" i="14"/>
  <c r="EP93" i="14"/>
  <c r="EO93" i="14"/>
  <c r="EN93" i="14"/>
  <c r="EM93" i="14"/>
  <c r="EL93" i="14"/>
  <c r="EK93" i="14"/>
  <c r="EJ93" i="14"/>
  <c r="EI93" i="14"/>
  <c r="EH93" i="14"/>
  <c r="EG93" i="14"/>
  <c r="EF93" i="14"/>
  <c r="EE93" i="14"/>
  <c r="ED93" i="14"/>
  <c r="EC93" i="14"/>
  <c r="EB93" i="14"/>
  <c r="EA93" i="14"/>
  <c r="DZ93" i="14"/>
  <c r="DY93" i="14"/>
  <c r="DX93" i="14"/>
  <c r="DW93" i="14"/>
  <c r="DV93" i="14"/>
  <c r="DU93" i="14"/>
  <c r="DT93" i="14"/>
  <c r="DS93" i="14"/>
  <c r="DR93" i="14"/>
  <c r="DQ93" i="14"/>
  <c r="DP93" i="14"/>
  <c r="DO93" i="14"/>
  <c r="DN93" i="14"/>
  <c r="DM93" i="14"/>
  <c r="DL93" i="14"/>
  <c r="DK93" i="14"/>
  <c r="DJ93" i="14"/>
  <c r="DI93" i="14"/>
  <c r="DH93" i="14"/>
  <c r="DG93" i="14"/>
  <c r="DF93" i="14"/>
  <c r="DE93" i="14"/>
  <c r="DD93" i="14"/>
  <c r="DC93" i="14"/>
  <c r="DB93" i="14"/>
  <c r="DA93" i="14"/>
  <c r="CZ93" i="14"/>
  <c r="CY93" i="14"/>
  <c r="CX93" i="14"/>
  <c r="CW93" i="14"/>
  <c r="CV93" i="14"/>
  <c r="CU93" i="14"/>
  <c r="CT93" i="14"/>
  <c r="CS93" i="14"/>
  <c r="CR93" i="14"/>
  <c r="CQ93" i="14"/>
  <c r="CP93" i="14"/>
  <c r="CO93" i="14"/>
  <c r="CN93" i="14"/>
  <c r="CM93" i="14"/>
  <c r="CL93" i="14"/>
  <c r="CK93" i="14"/>
  <c r="CJ93" i="14"/>
  <c r="CI93" i="14"/>
  <c r="CH93" i="14"/>
  <c r="CG93" i="14"/>
  <c r="CF93" i="14"/>
  <c r="CE93" i="14"/>
  <c r="CD93" i="14"/>
  <c r="CC93" i="14"/>
  <c r="CB93" i="14"/>
  <c r="CA93" i="14"/>
  <c r="BZ93" i="14"/>
  <c r="BY93" i="14"/>
  <c r="BX93" i="14"/>
  <c r="BW93" i="14"/>
  <c r="BV93" i="14"/>
  <c r="BU93" i="14"/>
  <c r="BT93" i="14"/>
  <c r="BS93" i="14"/>
  <c r="BR93" i="14"/>
  <c r="BQ93" i="14"/>
  <c r="BP93" i="14"/>
  <c r="BO93" i="14"/>
  <c r="BN93" i="14"/>
  <c r="BM93" i="14"/>
  <c r="BL93" i="14"/>
  <c r="BK93" i="14"/>
  <c r="BJ93" i="14"/>
  <c r="BI93" i="14"/>
  <c r="BH93" i="14"/>
  <c r="BG93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GU92" i="14"/>
  <c r="GS92" i="14"/>
  <c r="GU91" i="14"/>
  <c r="GS91" i="14"/>
  <c r="GU90" i="14"/>
  <c r="GS90" i="14"/>
  <c r="C88" i="14"/>
  <c r="C87" i="14"/>
  <c r="GU86" i="14"/>
  <c r="GS86" i="14"/>
  <c r="GR86" i="14"/>
  <c r="GQ86" i="14"/>
  <c r="GP86" i="14"/>
  <c r="GO86" i="14"/>
  <c r="GN86" i="14"/>
  <c r="GM86" i="14"/>
  <c r="GL86" i="14"/>
  <c r="GK86" i="14"/>
  <c r="GJ86" i="14"/>
  <c r="GI86" i="14"/>
  <c r="GH86" i="14"/>
  <c r="GG86" i="14"/>
  <c r="GF86" i="14"/>
  <c r="GE86" i="14"/>
  <c r="GD86" i="14"/>
  <c r="GC86" i="14"/>
  <c r="GB86" i="14"/>
  <c r="GA86" i="14"/>
  <c r="FZ86" i="14"/>
  <c r="FY86" i="14"/>
  <c r="FX86" i="14"/>
  <c r="FW86" i="14"/>
  <c r="FV86" i="14"/>
  <c r="FU86" i="14"/>
  <c r="FT86" i="14"/>
  <c r="FS86" i="14"/>
  <c r="FR86" i="14"/>
  <c r="FQ86" i="14"/>
  <c r="FP86" i="14"/>
  <c r="FO86" i="14"/>
  <c r="FN86" i="14"/>
  <c r="FM86" i="14"/>
  <c r="FL86" i="14"/>
  <c r="FK86" i="14"/>
  <c r="FJ86" i="14"/>
  <c r="FI86" i="14"/>
  <c r="FH86" i="14"/>
  <c r="FG86" i="14"/>
  <c r="FF86" i="14"/>
  <c r="FE86" i="14"/>
  <c r="FD86" i="14"/>
  <c r="FC86" i="14"/>
  <c r="FB86" i="14"/>
  <c r="FA86" i="14"/>
  <c r="EZ86" i="14"/>
  <c r="EY86" i="14"/>
  <c r="EX86" i="14"/>
  <c r="EW86" i="14"/>
  <c r="EV86" i="14"/>
  <c r="EU86" i="14"/>
  <c r="ET86" i="14"/>
  <c r="ES86" i="14"/>
  <c r="ER86" i="14"/>
  <c r="EQ86" i="14"/>
  <c r="EP86" i="14"/>
  <c r="EO86" i="14"/>
  <c r="EN86" i="14"/>
  <c r="EM86" i="14"/>
  <c r="EL86" i="14"/>
  <c r="EK86" i="14"/>
  <c r="EJ86" i="14"/>
  <c r="EI86" i="14"/>
  <c r="EH86" i="14"/>
  <c r="EG86" i="14"/>
  <c r="EF86" i="14"/>
  <c r="EE86" i="14"/>
  <c r="ED86" i="14"/>
  <c r="EC86" i="14"/>
  <c r="EB86" i="14"/>
  <c r="EA86" i="14"/>
  <c r="DZ86" i="14"/>
  <c r="DY86" i="14"/>
  <c r="DX86" i="14"/>
  <c r="DW86" i="14"/>
  <c r="DV86" i="14"/>
  <c r="DU86" i="14"/>
  <c r="DT86" i="14"/>
  <c r="DS86" i="14"/>
  <c r="DR86" i="14"/>
  <c r="DQ86" i="14"/>
  <c r="DP86" i="14"/>
  <c r="DO86" i="14"/>
  <c r="DN86" i="14"/>
  <c r="DM86" i="14"/>
  <c r="DL86" i="14"/>
  <c r="DK86" i="14"/>
  <c r="DJ86" i="14"/>
  <c r="DI86" i="14"/>
  <c r="DH86" i="14"/>
  <c r="DG86" i="14"/>
  <c r="DF86" i="14"/>
  <c r="DE86" i="14"/>
  <c r="DD86" i="14"/>
  <c r="DC86" i="14"/>
  <c r="DB86" i="14"/>
  <c r="DA86" i="14"/>
  <c r="CZ86" i="14"/>
  <c r="CY86" i="14"/>
  <c r="CX86" i="14"/>
  <c r="CW86" i="14"/>
  <c r="CV86" i="14"/>
  <c r="CU86" i="14"/>
  <c r="CT86" i="14"/>
  <c r="CS86" i="14"/>
  <c r="CR86" i="14"/>
  <c r="CQ86" i="14"/>
  <c r="CP86" i="14"/>
  <c r="CO86" i="14"/>
  <c r="CN86" i="14"/>
  <c r="CM86" i="14"/>
  <c r="CL86" i="14"/>
  <c r="CK86" i="14"/>
  <c r="CJ86" i="14"/>
  <c r="CI86" i="14"/>
  <c r="CH86" i="14"/>
  <c r="CG86" i="14"/>
  <c r="CF86" i="14"/>
  <c r="CE86" i="14"/>
  <c r="CD86" i="14"/>
  <c r="CC86" i="14"/>
  <c r="CB86" i="14"/>
  <c r="CA86" i="14"/>
  <c r="BZ86" i="14"/>
  <c r="BY86" i="14"/>
  <c r="BX86" i="14"/>
  <c r="BW86" i="14"/>
  <c r="BV86" i="14"/>
  <c r="BU86" i="14"/>
  <c r="BT86" i="14"/>
  <c r="BS86" i="14"/>
  <c r="BR86" i="14"/>
  <c r="BQ86" i="14"/>
  <c r="BP86" i="14"/>
  <c r="BO86" i="14"/>
  <c r="BN86" i="14"/>
  <c r="BM86" i="14"/>
  <c r="BL86" i="14"/>
  <c r="BK86" i="14"/>
  <c r="BJ86" i="14"/>
  <c r="BI86" i="14"/>
  <c r="BH86" i="14"/>
  <c r="BG86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GU85" i="14"/>
  <c r="GS85" i="14"/>
  <c r="GU84" i="14"/>
  <c r="GS84" i="14"/>
  <c r="GU83" i="14"/>
  <c r="GS83" i="14"/>
  <c r="C81" i="14"/>
  <c r="C80" i="14"/>
  <c r="GU79" i="14"/>
  <c r="GS79" i="14"/>
  <c r="GR79" i="14"/>
  <c r="GQ79" i="14"/>
  <c r="GP79" i="14"/>
  <c r="GO79" i="14"/>
  <c r="GN79" i="14"/>
  <c r="GM79" i="14"/>
  <c r="GL79" i="14"/>
  <c r="GK79" i="14"/>
  <c r="GJ79" i="14"/>
  <c r="GI79" i="14"/>
  <c r="GH79" i="14"/>
  <c r="GG79" i="14"/>
  <c r="GF79" i="14"/>
  <c r="GE79" i="14"/>
  <c r="GD79" i="14"/>
  <c r="GC79" i="14"/>
  <c r="GB79" i="14"/>
  <c r="GA79" i="14"/>
  <c r="FZ79" i="14"/>
  <c r="FY79" i="14"/>
  <c r="FX79" i="14"/>
  <c r="FW79" i="14"/>
  <c r="FV79" i="14"/>
  <c r="FU79" i="14"/>
  <c r="FT79" i="14"/>
  <c r="FS79" i="14"/>
  <c r="FR79" i="14"/>
  <c r="FQ79" i="14"/>
  <c r="FP79" i="14"/>
  <c r="FO79" i="14"/>
  <c r="FN79" i="14"/>
  <c r="FM79" i="14"/>
  <c r="FL79" i="14"/>
  <c r="FK79" i="14"/>
  <c r="FJ79" i="14"/>
  <c r="FI79" i="14"/>
  <c r="FH79" i="14"/>
  <c r="FG79" i="14"/>
  <c r="FF79" i="14"/>
  <c r="FE79" i="14"/>
  <c r="FD79" i="14"/>
  <c r="FC79" i="14"/>
  <c r="FB79" i="14"/>
  <c r="FA79" i="14"/>
  <c r="EZ79" i="14"/>
  <c r="EY79" i="14"/>
  <c r="EX79" i="14"/>
  <c r="EW79" i="14"/>
  <c r="EV79" i="14"/>
  <c r="EU79" i="14"/>
  <c r="ET79" i="14"/>
  <c r="ES79" i="14"/>
  <c r="ER79" i="14"/>
  <c r="EQ79" i="14"/>
  <c r="EP79" i="14"/>
  <c r="EO79" i="14"/>
  <c r="EN79" i="14"/>
  <c r="EM79" i="14"/>
  <c r="EL79" i="14"/>
  <c r="EK79" i="14"/>
  <c r="EJ79" i="14"/>
  <c r="EI79" i="14"/>
  <c r="EH79" i="14"/>
  <c r="EG79" i="14"/>
  <c r="EF79" i="14"/>
  <c r="EE79" i="14"/>
  <c r="ED79" i="14"/>
  <c r="EC79" i="14"/>
  <c r="EB79" i="14"/>
  <c r="EA79" i="14"/>
  <c r="DZ79" i="14"/>
  <c r="DY79" i="14"/>
  <c r="DX79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K79" i="14"/>
  <c r="DJ79" i="14"/>
  <c r="DI79" i="14"/>
  <c r="DH79" i="14"/>
  <c r="DG79" i="14"/>
  <c r="DF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S79" i="14"/>
  <c r="CR79" i="14"/>
  <c r="CQ79" i="14"/>
  <c r="CP79" i="14"/>
  <c r="CO79" i="14"/>
  <c r="CN79" i="14"/>
  <c r="CM79" i="14"/>
  <c r="CL79" i="14"/>
  <c r="CK79" i="14"/>
  <c r="CJ79" i="14"/>
  <c r="CI79" i="14"/>
  <c r="CH79" i="14"/>
  <c r="CG79" i="14"/>
  <c r="CF79" i="14"/>
  <c r="CE79" i="14"/>
  <c r="CD79" i="14"/>
  <c r="CC79" i="14"/>
  <c r="CB79" i="14"/>
  <c r="CA79" i="14"/>
  <c r="BZ79" i="14"/>
  <c r="BY79" i="14"/>
  <c r="BX79" i="14"/>
  <c r="BW79" i="14"/>
  <c r="BV79" i="14"/>
  <c r="BU79" i="14"/>
  <c r="BT79" i="14"/>
  <c r="BS79" i="14"/>
  <c r="BR79" i="14"/>
  <c r="BQ79" i="14"/>
  <c r="BP79" i="14"/>
  <c r="BO79" i="14"/>
  <c r="BN79" i="14"/>
  <c r="BM79" i="14"/>
  <c r="BL79" i="14"/>
  <c r="BK79" i="14"/>
  <c r="BJ79" i="14"/>
  <c r="BI79" i="14"/>
  <c r="BH79" i="14"/>
  <c r="BG79" i="14"/>
  <c r="BF79" i="14"/>
  <c r="BE79" i="14"/>
  <c r="BD79" i="14"/>
  <c r="BC79" i="14"/>
  <c r="BB79" i="14"/>
  <c r="BA79" i="14"/>
  <c r="AZ79" i="14"/>
  <c r="AY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GU78" i="14"/>
  <c r="GS78" i="14"/>
  <c r="GU77" i="14"/>
  <c r="GS77" i="14"/>
  <c r="GU76" i="14"/>
  <c r="GS76" i="14"/>
  <c r="C74" i="14"/>
  <c r="C73" i="14"/>
  <c r="GU72" i="14"/>
  <c r="GS72" i="14"/>
  <c r="GR72" i="14"/>
  <c r="GQ72" i="14"/>
  <c r="GP72" i="14"/>
  <c r="GO72" i="14"/>
  <c r="GN72" i="14"/>
  <c r="GM72" i="14"/>
  <c r="GL72" i="14"/>
  <c r="GK72" i="14"/>
  <c r="GJ72" i="14"/>
  <c r="GI72" i="14"/>
  <c r="GH72" i="14"/>
  <c r="GG72" i="14"/>
  <c r="GF72" i="14"/>
  <c r="GE72" i="14"/>
  <c r="GD72" i="14"/>
  <c r="GC72" i="14"/>
  <c r="GB72" i="14"/>
  <c r="GA72" i="14"/>
  <c r="FZ72" i="14"/>
  <c r="FY72" i="14"/>
  <c r="FX72" i="14"/>
  <c r="FW72" i="14"/>
  <c r="FV72" i="14"/>
  <c r="FU72" i="14"/>
  <c r="FT72" i="14"/>
  <c r="FS72" i="14"/>
  <c r="FR72" i="14"/>
  <c r="FQ72" i="14"/>
  <c r="FP72" i="14"/>
  <c r="FO72" i="14"/>
  <c r="FN72" i="14"/>
  <c r="FM72" i="14"/>
  <c r="FL72" i="14"/>
  <c r="FK72" i="14"/>
  <c r="FJ72" i="14"/>
  <c r="FI72" i="14"/>
  <c r="FH72" i="14"/>
  <c r="FG72" i="14"/>
  <c r="FF72" i="14"/>
  <c r="FE72" i="14"/>
  <c r="FD72" i="14"/>
  <c r="FC72" i="14"/>
  <c r="FB72" i="14"/>
  <c r="FA72" i="14"/>
  <c r="EZ72" i="14"/>
  <c r="EY72" i="14"/>
  <c r="EX72" i="14"/>
  <c r="EW72" i="14"/>
  <c r="EV72" i="14"/>
  <c r="EU72" i="14"/>
  <c r="ET72" i="14"/>
  <c r="ES72" i="14"/>
  <c r="ER72" i="14"/>
  <c r="EQ72" i="14"/>
  <c r="EP72" i="14"/>
  <c r="EO72" i="14"/>
  <c r="EN72" i="14"/>
  <c r="EM72" i="14"/>
  <c r="EL72" i="14"/>
  <c r="EK72" i="14"/>
  <c r="EJ72" i="14"/>
  <c r="EI72" i="14"/>
  <c r="EH72" i="14"/>
  <c r="EG72" i="14"/>
  <c r="EF72" i="14"/>
  <c r="EE72" i="14"/>
  <c r="ED72" i="14"/>
  <c r="EC72" i="14"/>
  <c r="EB72" i="14"/>
  <c r="EA72" i="14"/>
  <c r="DZ72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L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X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CJ72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V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GU71" i="14"/>
  <c r="GS71" i="14"/>
  <c r="GU70" i="14"/>
  <c r="GS70" i="14"/>
  <c r="GU69" i="14"/>
  <c r="GS69" i="14"/>
  <c r="C67" i="14"/>
  <c r="GU65" i="14"/>
  <c r="GS65" i="14"/>
  <c r="GR65" i="14"/>
  <c r="GQ65" i="14"/>
  <c r="GP65" i="14"/>
  <c r="GO65" i="14"/>
  <c r="GN65" i="14"/>
  <c r="GM65" i="14"/>
  <c r="GL65" i="14"/>
  <c r="GK65" i="14"/>
  <c r="GJ65" i="14"/>
  <c r="GI65" i="14"/>
  <c r="GH65" i="14"/>
  <c r="GG65" i="14"/>
  <c r="GF65" i="14"/>
  <c r="GE65" i="14"/>
  <c r="GD65" i="14"/>
  <c r="GC65" i="14"/>
  <c r="GB65" i="14"/>
  <c r="GA65" i="14"/>
  <c r="FZ65" i="14"/>
  <c r="FY65" i="14"/>
  <c r="FX65" i="14"/>
  <c r="FW65" i="14"/>
  <c r="FV65" i="14"/>
  <c r="FU65" i="14"/>
  <c r="FT65" i="14"/>
  <c r="FS65" i="14"/>
  <c r="FR65" i="14"/>
  <c r="FQ65" i="14"/>
  <c r="FP65" i="14"/>
  <c r="FO65" i="14"/>
  <c r="FN65" i="14"/>
  <c r="FM65" i="14"/>
  <c r="FL65" i="14"/>
  <c r="FK65" i="14"/>
  <c r="FJ65" i="14"/>
  <c r="FI65" i="14"/>
  <c r="FH65" i="14"/>
  <c r="FG65" i="14"/>
  <c r="FF65" i="14"/>
  <c r="FE65" i="14"/>
  <c r="FD65" i="14"/>
  <c r="FC65" i="14"/>
  <c r="FB65" i="14"/>
  <c r="FA65" i="14"/>
  <c r="EZ65" i="14"/>
  <c r="EY65" i="14"/>
  <c r="EX65" i="14"/>
  <c r="EW65" i="14"/>
  <c r="EV65" i="14"/>
  <c r="EU65" i="14"/>
  <c r="ET65" i="14"/>
  <c r="ES65" i="14"/>
  <c r="ER65" i="14"/>
  <c r="EQ65" i="14"/>
  <c r="EP65" i="14"/>
  <c r="EO65" i="14"/>
  <c r="EN65" i="14"/>
  <c r="EM65" i="14"/>
  <c r="EL65" i="14"/>
  <c r="EK65" i="14"/>
  <c r="EJ65" i="14"/>
  <c r="EI65" i="14"/>
  <c r="EH65" i="14"/>
  <c r="EG65" i="14"/>
  <c r="EF65" i="14"/>
  <c r="EE65" i="14"/>
  <c r="ED65" i="14"/>
  <c r="EC65" i="14"/>
  <c r="EB65" i="14"/>
  <c r="EA65" i="14"/>
  <c r="DZ65" i="14"/>
  <c r="DY65" i="14"/>
  <c r="DX65" i="14"/>
  <c r="DW65" i="14"/>
  <c r="DV65" i="14"/>
  <c r="DU65" i="14"/>
  <c r="DT65" i="14"/>
  <c r="DS65" i="14"/>
  <c r="DR65" i="14"/>
  <c r="DQ65" i="14"/>
  <c r="DP65" i="14"/>
  <c r="DO65" i="14"/>
  <c r="DN65" i="14"/>
  <c r="DM65" i="14"/>
  <c r="DL65" i="14"/>
  <c r="DK65" i="14"/>
  <c r="DJ65" i="14"/>
  <c r="DI65" i="14"/>
  <c r="DH65" i="14"/>
  <c r="DG65" i="14"/>
  <c r="DF65" i="14"/>
  <c r="DE65" i="14"/>
  <c r="DD65" i="14"/>
  <c r="DC65" i="14"/>
  <c r="DB65" i="14"/>
  <c r="DA65" i="14"/>
  <c r="CZ65" i="14"/>
  <c r="CY65" i="14"/>
  <c r="CX65" i="14"/>
  <c r="CW65" i="14"/>
  <c r="CV65" i="14"/>
  <c r="CU65" i="14"/>
  <c r="CT65" i="14"/>
  <c r="CS65" i="14"/>
  <c r="CR65" i="14"/>
  <c r="CQ65" i="14"/>
  <c r="CP65" i="14"/>
  <c r="CO65" i="14"/>
  <c r="CN65" i="14"/>
  <c r="CM65" i="14"/>
  <c r="CL65" i="14"/>
  <c r="CK65" i="14"/>
  <c r="CJ65" i="14"/>
  <c r="CI65" i="14"/>
  <c r="CH65" i="14"/>
  <c r="CG65" i="14"/>
  <c r="CF65" i="14"/>
  <c r="CE65" i="14"/>
  <c r="CD65" i="14"/>
  <c r="CC65" i="14"/>
  <c r="CB65" i="14"/>
  <c r="CA65" i="14"/>
  <c r="BZ65" i="14"/>
  <c r="BY65" i="14"/>
  <c r="BX65" i="14"/>
  <c r="BW65" i="14"/>
  <c r="BV65" i="14"/>
  <c r="BU65" i="14"/>
  <c r="BT65" i="14"/>
  <c r="BS65" i="14"/>
  <c r="BR65" i="14"/>
  <c r="BQ65" i="14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B65" i="14"/>
  <c r="BA65" i="14"/>
  <c r="AZ65" i="14"/>
  <c r="AY65" i="14"/>
  <c r="AX65" i="14"/>
  <c r="AW65" i="14"/>
  <c r="AV65" i="14"/>
  <c r="AU65" i="14"/>
  <c r="AT65" i="14"/>
  <c r="AS65" i="14"/>
  <c r="AR65" i="14"/>
  <c r="AQ65" i="14"/>
  <c r="AP65" i="14"/>
  <c r="AO65" i="14"/>
  <c r="AN65" i="14"/>
  <c r="AM65" i="14"/>
  <c r="AL65" i="14"/>
  <c r="AK65" i="14"/>
  <c r="AJ65" i="14"/>
  <c r="AI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GU64" i="14"/>
  <c r="GS64" i="14"/>
  <c r="GU63" i="14"/>
  <c r="GS63" i="14"/>
  <c r="GU62" i="14"/>
  <c r="GS62" i="14"/>
  <c r="C60" i="14"/>
  <c r="C59" i="14"/>
  <c r="GU58" i="14"/>
  <c r="GS58" i="14"/>
  <c r="GR58" i="14"/>
  <c r="GQ58" i="14"/>
  <c r="GP58" i="14"/>
  <c r="GO58" i="14"/>
  <c r="GN58" i="14"/>
  <c r="GM58" i="14"/>
  <c r="GL58" i="14"/>
  <c r="GK58" i="14"/>
  <c r="GJ58" i="14"/>
  <c r="GI58" i="14"/>
  <c r="GH58" i="14"/>
  <c r="GG58" i="14"/>
  <c r="GF58" i="14"/>
  <c r="GE58" i="14"/>
  <c r="GD58" i="14"/>
  <c r="GC58" i="14"/>
  <c r="GB58" i="14"/>
  <c r="GA58" i="14"/>
  <c r="FZ58" i="14"/>
  <c r="FY58" i="14"/>
  <c r="FX58" i="14"/>
  <c r="FW58" i="14"/>
  <c r="FV58" i="14"/>
  <c r="FU58" i="14"/>
  <c r="FT58" i="14"/>
  <c r="FS58" i="14"/>
  <c r="FR58" i="14"/>
  <c r="FQ58" i="14"/>
  <c r="FP58" i="14"/>
  <c r="FO58" i="14"/>
  <c r="FN58" i="14"/>
  <c r="FM58" i="14"/>
  <c r="FL58" i="14"/>
  <c r="FK58" i="14"/>
  <c r="FJ58" i="14"/>
  <c r="FI58" i="14"/>
  <c r="FH58" i="14"/>
  <c r="FG58" i="14"/>
  <c r="FF58" i="14"/>
  <c r="FE58" i="14"/>
  <c r="FD58" i="14"/>
  <c r="FC58" i="14"/>
  <c r="FB58" i="14"/>
  <c r="FA58" i="14"/>
  <c r="EZ58" i="14"/>
  <c r="EY58" i="14"/>
  <c r="EX58" i="14"/>
  <c r="EW58" i="14"/>
  <c r="EV58" i="14"/>
  <c r="EU58" i="14"/>
  <c r="ET58" i="14"/>
  <c r="ES58" i="14"/>
  <c r="ER58" i="14"/>
  <c r="EQ58" i="14"/>
  <c r="EP58" i="14"/>
  <c r="EO58" i="14"/>
  <c r="EN58" i="14"/>
  <c r="EM58" i="14"/>
  <c r="EL58" i="14"/>
  <c r="EK58" i="14"/>
  <c r="EJ58" i="14"/>
  <c r="EI58" i="14"/>
  <c r="EH58" i="14"/>
  <c r="EG58" i="14"/>
  <c r="EF58" i="14"/>
  <c r="EE58" i="14"/>
  <c r="ED58" i="14"/>
  <c r="EC58" i="14"/>
  <c r="EB58" i="14"/>
  <c r="EA58" i="14"/>
  <c r="DZ58" i="14"/>
  <c r="DY58" i="14"/>
  <c r="DX58" i="14"/>
  <c r="DW58" i="14"/>
  <c r="DV58" i="14"/>
  <c r="DU58" i="14"/>
  <c r="DT58" i="14"/>
  <c r="DS58" i="14"/>
  <c r="DR58" i="14"/>
  <c r="DQ58" i="14"/>
  <c r="DP58" i="14"/>
  <c r="DO58" i="14"/>
  <c r="DN58" i="14"/>
  <c r="DM58" i="14"/>
  <c r="DL58" i="14"/>
  <c r="DK58" i="14"/>
  <c r="DJ58" i="14"/>
  <c r="DI58" i="14"/>
  <c r="DH58" i="14"/>
  <c r="DG58" i="14"/>
  <c r="DF58" i="14"/>
  <c r="DE58" i="14"/>
  <c r="DD58" i="14"/>
  <c r="DC58" i="14"/>
  <c r="DB58" i="14"/>
  <c r="DA58" i="14"/>
  <c r="CZ58" i="14"/>
  <c r="CY58" i="14"/>
  <c r="CX58" i="14"/>
  <c r="CW58" i="14"/>
  <c r="CV58" i="14"/>
  <c r="CU58" i="14"/>
  <c r="CT58" i="14"/>
  <c r="CS58" i="14"/>
  <c r="CR58" i="14"/>
  <c r="CQ58" i="14"/>
  <c r="CP58" i="14"/>
  <c r="CO58" i="14"/>
  <c r="CN58" i="14"/>
  <c r="CM58" i="14"/>
  <c r="CL58" i="14"/>
  <c r="CK58" i="14"/>
  <c r="CJ58" i="14"/>
  <c r="CI58" i="14"/>
  <c r="CH58" i="14"/>
  <c r="CG58" i="14"/>
  <c r="CF58" i="14"/>
  <c r="CE58" i="14"/>
  <c r="CD58" i="14"/>
  <c r="CC58" i="14"/>
  <c r="CB58" i="14"/>
  <c r="CA58" i="14"/>
  <c r="BZ58" i="14"/>
  <c r="BY58" i="14"/>
  <c r="BX58" i="14"/>
  <c r="BW58" i="14"/>
  <c r="BV58" i="14"/>
  <c r="BU58" i="14"/>
  <c r="BT58" i="14"/>
  <c r="BS58" i="14"/>
  <c r="BR58" i="14"/>
  <c r="BQ58" i="14"/>
  <c r="BP58" i="14"/>
  <c r="BO58" i="14"/>
  <c r="BN58" i="14"/>
  <c r="BM58" i="14"/>
  <c r="BL58" i="14"/>
  <c r="BK58" i="14"/>
  <c r="BJ58" i="14"/>
  <c r="BI58" i="14"/>
  <c r="BH58" i="14"/>
  <c r="BG58" i="14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GU57" i="14"/>
  <c r="GS57" i="14"/>
  <c r="GU56" i="14"/>
  <c r="GS56" i="14"/>
  <c r="GU55" i="14"/>
  <c r="GS55" i="14"/>
  <c r="C53" i="14"/>
  <c r="C52" i="14"/>
  <c r="GU51" i="14"/>
  <c r="GS51" i="14"/>
  <c r="GR51" i="14"/>
  <c r="GQ51" i="14"/>
  <c r="GP51" i="14"/>
  <c r="GO51" i="14"/>
  <c r="GN51" i="14"/>
  <c r="GM51" i="14"/>
  <c r="GL51" i="14"/>
  <c r="GK51" i="14"/>
  <c r="GJ51" i="14"/>
  <c r="GI51" i="14"/>
  <c r="GH51" i="14"/>
  <c r="GG51" i="14"/>
  <c r="GF51" i="14"/>
  <c r="GE51" i="14"/>
  <c r="GD51" i="14"/>
  <c r="GC51" i="14"/>
  <c r="GB51" i="14"/>
  <c r="GA51" i="14"/>
  <c r="FZ51" i="14"/>
  <c r="FY51" i="14"/>
  <c r="FX51" i="14"/>
  <c r="FW51" i="14"/>
  <c r="FV51" i="14"/>
  <c r="FU51" i="14"/>
  <c r="FT51" i="14"/>
  <c r="FS51" i="14"/>
  <c r="FR51" i="14"/>
  <c r="FQ51" i="14"/>
  <c r="FP51" i="14"/>
  <c r="FO51" i="14"/>
  <c r="FN51" i="14"/>
  <c r="FM51" i="14"/>
  <c r="FL51" i="14"/>
  <c r="FK51" i="14"/>
  <c r="FJ51" i="14"/>
  <c r="FI51" i="14"/>
  <c r="FH51" i="14"/>
  <c r="FG51" i="14"/>
  <c r="FF51" i="14"/>
  <c r="FE51" i="14"/>
  <c r="FD51" i="14"/>
  <c r="FC51" i="14"/>
  <c r="FB51" i="14"/>
  <c r="FA51" i="14"/>
  <c r="EZ51" i="14"/>
  <c r="EY51" i="14"/>
  <c r="EX51" i="14"/>
  <c r="EW51" i="14"/>
  <c r="EV51" i="14"/>
  <c r="EU51" i="14"/>
  <c r="ET51" i="14"/>
  <c r="ES51" i="14"/>
  <c r="ER51" i="14"/>
  <c r="EQ51" i="14"/>
  <c r="EP51" i="14"/>
  <c r="EO51" i="14"/>
  <c r="EN51" i="14"/>
  <c r="EM51" i="14"/>
  <c r="EL51" i="14"/>
  <c r="EK51" i="14"/>
  <c r="EJ51" i="14"/>
  <c r="EI51" i="14"/>
  <c r="EH51" i="14"/>
  <c r="EG51" i="14"/>
  <c r="EF51" i="14"/>
  <c r="EE51" i="14"/>
  <c r="ED51" i="14"/>
  <c r="EC51" i="14"/>
  <c r="EB51" i="14"/>
  <c r="EA51" i="14"/>
  <c r="DZ51" i="14"/>
  <c r="DY51" i="14"/>
  <c r="DX51" i="14"/>
  <c r="DW51" i="14"/>
  <c r="DV51" i="14"/>
  <c r="DU51" i="14"/>
  <c r="DT51" i="14"/>
  <c r="DS51" i="14"/>
  <c r="DR51" i="14"/>
  <c r="DQ51" i="14"/>
  <c r="DP51" i="14"/>
  <c r="DO51" i="14"/>
  <c r="DN51" i="14"/>
  <c r="DM51" i="14"/>
  <c r="DL51" i="14"/>
  <c r="DK51" i="14"/>
  <c r="DJ51" i="14"/>
  <c r="DI51" i="14"/>
  <c r="DH51" i="14"/>
  <c r="DG51" i="14"/>
  <c r="DF51" i="14"/>
  <c r="DE51" i="14"/>
  <c r="DD51" i="14"/>
  <c r="DC51" i="14"/>
  <c r="DB51" i="14"/>
  <c r="DA51" i="14"/>
  <c r="CZ51" i="14"/>
  <c r="CY51" i="14"/>
  <c r="CX51" i="14"/>
  <c r="CW51" i="14"/>
  <c r="CV51" i="14"/>
  <c r="CU51" i="14"/>
  <c r="CT51" i="14"/>
  <c r="CS51" i="14"/>
  <c r="CR51" i="14"/>
  <c r="CQ51" i="14"/>
  <c r="CP51" i="14"/>
  <c r="CO51" i="14"/>
  <c r="CN51" i="14"/>
  <c r="CM51" i="14"/>
  <c r="CL51" i="14"/>
  <c r="CK51" i="14"/>
  <c r="CJ51" i="14"/>
  <c r="CI51" i="14"/>
  <c r="CH51" i="14"/>
  <c r="CG51" i="14"/>
  <c r="CF51" i="14"/>
  <c r="CE51" i="14"/>
  <c r="CD51" i="14"/>
  <c r="CC51" i="14"/>
  <c r="CB51" i="14"/>
  <c r="CA51" i="14"/>
  <c r="BZ51" i="14"/>
  <c r="BY51" i="14"/>
  <c r="BX51" i="14"/>
  <c r="BW51" i="14"/>
  <c r="BV51" i="14"/>
  <c r="BU51" i="14"/>
  <c r="BT51" i="14"/>
  <c r="BS51" i="14"/>
  <c r="BR51" i="14"/>
  <c r="BQ51" i="14"/>
  <c r="BP51" i="14"/>
  <c r="BO51" i="14"/>
  <c r="BN51" i="14"/>
  <c r="BM51" i="14"/>
  <c r="BL51" i="14"/>
  <c r="BK51" i="14"/>
  <c r="BJ51" i="14"/>
  <c r="BI51" i="14"/>
  <c r="BH51" i="14"/>
  <c r="BG51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GU50" i="14"/>
  <c r="GS50" i="14"/>
  <c r="GU49" i="14"/>
  <c r="GS49" i="14"/>
  <c r="GU48" i="14"/>
  <c r="GS48" i="14"/>
  <c r="C46" i="14"/>
  <c r="C45" i="14"/>
  <c r="GU44" i="14"/>
  <c r="GS44" i="14"/>
  <c r="GR44" i="14"/>
  <c r="GQ44" i="14"/>
  <c r="GP44" i="14"/>
  <c r="GO44" i="14"/>
  <c r="GN44" i="14"/>
  <c r="GM44" i="14"/>
  <c r="GL44" i="14"/>
  <c r="GK44" i="14"/>
  <c r="GJ44" i="14"/>
  <c r="GI44" i="14"/>
  <c r="GH44" i="14"/>
  <c r="GG44" i="14"/>
  <c r="GF44" i="14"/>
  <c r="GE44" i="14"/>
  <c r="GD44" i="14"/>
  <c r="GC44" i="14"/>
  <c r="GB44" i="14"/>
  <c r="GA44" i="14"/>
  <c r="FZ44" i="14"/>
  <c r="FY44" i="14"/>
  <c r="FX44" i="14"/>
  <c r="FW44" i="14"/>
  <c r="FV44" i="14"/>
  <c r="FU44" i="14"/>
  <c r="FT44" i="14"/>
  <c r="FS44" i="14"/>
  <c r="FR44" i="14"/>
  <c r="FQ44" i="14"/>
  <c r="FP44" i="14"/>
  <c r="FO44" i="14"/>
  <c r="FN44" i="14"/>
  <c r="FM44" i="14"/>
  <c r="FL44" i="14"/>
  <c r="FK44" i="14"/>
  <c r="FJ44" i="14"/>
  <c r="FI44" i="14"/>
  <c r="FH44" i="14"/>
  <c r="FG44" i="14"/>
  <c r="FF44" i="14"/>
  <c r="FE44" i="14"/>
  <c r="FD44" i="14"/>
  <c r="FC44" i="14"/>
  <c r="FB44" i="14"/>
  <c r="FA44" i="14"/>
  <c r="EZ44" i="14"/>
  <c r="EY44" i="14"/>
  <c r="EX44" i="14"/>
  <c r="EW44" i="14"/>
  <c r="EV44" i="14"/>
  <c r="EU44" i="14"/>
  <c r="ET44" i="14"/>
  <c r="ES44" i="14"/>
  <c r="ER44" i="14"/>
  <c r="EQ44" i="14"/>
  <c r="EP44" i="14"/>
  <c r="EO44" i="14"/>
  <c r="EN44" i="14"/>
  <c r="EM44" i="14"/>
  <c r="EL44" i="14"/>
  <c r="EK44" i="14"/>
  <c r="EJ44" i="14"/>
  <c r="EI44" i="14"/>
  <c r="EH44" i="14"/>
  <c r="EG44" i="14"/>
  <c r="EF44" i="14"/>
  <c r="EE44" i="14"/>
  <c r="ED44" i="14"/>
  <c r="EC44" i="14"/>
  <c r="EB44" i="14"/>
  <c r="EA44" i="14"/>
  <c r="DZ44" i="14"/>
  <c r="DY44" i="14"/>
  <c r="DX44" i="14"/>
  <c r="DW44" i="14"/>
  <c r="DV44" i="14"/>
  <c r="DU44" i="14"/>
  <c r="DT44" i="14"/>
  <c r="DS44" i="14"/>
  <c r="DR44" i="14"/>
  <c r="DQ44" i="14"/>
  <c r="DP44" i="14"/>
  <c r="DO44" i="14"/>
  <c r="DN44" i="14"/>
  <c r="DM44" i="14"/>
  <c r="DL44" i="14"/>
  <c r="DK44" i="14"/>
  <c r="DJ44" i="14"/>
  <c r="DI44" i="14"/>
  <c r="DH44" i="14"/>
  <c r="DG44" i="14"/>
  <c r="DF44" i="14"/>
  <c r="DE44" i="14"/>
  <c r="DD44" i="14"/>
  <c r="DC44" i="14"/>
  <c r="DB44" i="14"/>
  <c r="DA44" i="14"/>
  <c r="CZ44" i="14"/>
  <c r="CY44" i="14"/>
  <c r="CX44" i="14"/>
  <c r="CW44" i="14"/>
  <c r="CV44" i="14"/>
  <c r="CU44" i="14"/>
  <c r="CT44" i="14"/>
  <c r="CS44" i="14"/>
  <c r="CR44" i="14"/>
  <c r="CQ44" i="14"/>
  <c r="CP44" i="14"/>
  <c r="CO44" i="14"/>
  <c r="CN44" i="14"/>
  <c r="CM44" i="14"/>
  <c r="CL44" i="14"/>
  <c r="CK44" i="14"/>
  <c r="CJ44" i="14"/>
  <c r="CI44" i="14"/>
  <c r="CH44" i="14"/>
  <c r="CG44" i="14"/>
  <c r="CF44" i="14"/>
  <c r="CE44" i="14"/>
  <c r="CD44" i="14"/>
  <c r="CC44" i="14"/>
  <c r="CB44" i="14"/>
  <c r="CA44" i="14"/>
  <c r="BZ44" i="14"/>
  <c r="BY44" i="14"/>
  <c r="BX44" i="14"/>
  <c r="BW44" i="14"/>
  <c r="BV44" i="14"/>
  <c r="BU44" i="14"/>
  <c r="BT44" i="14"/>
  <c r="BS44" i="14"/>
  <c r="BR44" i="14"/>
  <c r="BQ44" i="14"/>
  <c r="BP44" i="14"/>
  <c r="BO44" i="14"/>
  <c r="BN44" i="14"/>
  <c r="BM44" i="14"/>
  <c r="BL44" i="14"/>
  <c r="BK44" i="14"/>
  <c r="BJ44" i="14"/>
  <c r="BI44" i="14"/>
  <c r="BH44" i="14"/>
  <c r="BG44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GU43" i="14"/>
  <c r="GS43" i="14"/>
  <c r="GU42" i="14"/>
  <c r="GS42" i="14"/>
  <c r="GU41" i="14"/>
  <c r="GS41" i="14"/>
  <c r="C39" i="14"/>
  <c r="C38" i="14"/>
  <c r="GU37" i="14"/>
  <c r="GS37" i="14"/>
  <c r="GR37" i="14"/>
  <c r="GQ37" i="14"/>
  <c r="GP37" i="14"/>
  <c r="GO37" i="14"/>
  <c r="GN37" i="14"/>
  <c r="GM37" i="14"/>
  <c r="GL37" i="14"/>
  <c r="GK37" i="14"/>
  <c r="GJ37" i="14"/>
  <c r="GI37" i="14"/>
  <c r="GH37" i="14"/>
  <c r="GG37" i="14"/>
  <c r="GF37" i="14"/>
  <c r="GE37" i="14"/>
  <c r="GD37" i="14"/>
  <c r="GC37" i="14"/>
  <c r="GB37" i="14"/>
  <c r="GA37" i="14"/>
  <c r="FZ37" i="14"/>
  <c r="FY37" i="14"/>
  <c r="FX37" i="14"/>
  <c r="FW37" i="14"/>
  <c r="FV37" i="14"/>
  <c r="FU37" i="14"/>
  <c r="FT37" i="14"/>
  <c r="FS37" i="14"/>
  <c r="FR37" i="14"/>
  <c r="FQ37" i="14"/>
  <c r="FP37" i="14"/>
  <c r="FO37" i="14"/>
  <c r="FN37" i="14"/>
  <c r="FM37" i="14"/>
  <c r="FL37" i="14"/>
  <c r="FK37" i="14"/>
  <c r="FJ37" i="14"/>
  <c r="FI37" i="14"/>
  <c r="FH37" i="14"/>
  <c r="FG37" i="14"/>
  <c r="FF37" i="14"/>
  <c r="FE37" i="14"/>
  <c r="FD37" i="14"/>
  <c r="FC37" i="14"/>
  <c r="FB37" i="14"/>
  <c r="FA37" i="14"/>
  <c r="EZ37" i="14"/>
  <c r="EY37" i="14"/>
  <c r="EX37" i="14"/>
  <c r="EW37" i="14"/>
  <c r="EV37" i="14"/>
  <c r="EU37" i="14"/>
  <c r="ET37" i="14"/>
  <c r="ES37" i="14"/>
  <c r="ER37" i="14"/>
  <c r="EQ37" i="14"/>
  <c r="EP37" i="14"/>
  <c r="EO37" i="14"/>
  <c r="EN37" i="14"/>
  <c r="EM37" i="14"/>
  <c r="EL37" i="14"/>
  <c r="EK37" i="14"/>
  <c r="EJ37" i="14"/>
  <c r="EI37" i="14"/>
  <c r="EH37" i="14"/>
  <c r="EG37" i="14"/>
  <c r="EF37" i="14"/>
  <c r="EE37" i="14"/>
  <c r="ED37" i="14"/>
  <c r="EC37" i="14"/>
  <c r="EB37" i="14"/>
  <c r="EA37" i="14"/>
  <c r="DZ37" i="14"/>
  <c r="DY37" i="14"/>
  <c r="DX37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K37" i="14"/>
  <c r="DJ37" i="14"/>
  <c r="DI37" i="14"/>
  <c r="DH37" i="14"/>
  <c r="DG37" i="14"/>
  <c r="DF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CQ37" i="14"/>
  <c r="CP37" i="14"/>
  <c r="CO37" i="14"/>
  <c r="CN37" i="14"/>
  <c r="CM37" i="14"/>
  <c r="CL37" i="14"/>
  <c r="CK37" i="14"/>
  <c r="CJ37" i="14"/>
  <c r="CI37" i="14"/>
  <c r="CH37" i="14"/>
  <c r="CG37" i="14"/>
  <c r="CF37" i="14"/>
  <c r="CE37" i="14"/>
  <c r="CD37" i="14"/>
  <c r="CC37" i="14"/>
  <c r="CB37" i="14"/>
  <c r="CA37" i="14"/>
  <c r="BZ37" i="14"/>
  <c r="BY37" i="14"/>
  <c r="BX37" i="14"/>
  <c r="BW37" i="14"/>
  <c r="BV37" i="14"/>
  <c r="BU37" i="14"/>
  <c r="BT37" i="14"/>
  <c r="BS37" i="14"/>
  <c r="BR37" i="14"/>
  <c r="BQ37" i="14"/>
  <c r="BP37" i="14"/>
  <c r="BO37" i="14"/>
  <c r="BN37" i="14"/>
  <c r="BM37" i="14"/>
  <c r="BL37" i="14"/>
  <c r="BK37" i="14"/>
  <c r="BJ37" i="14"/>
  <c r="BI37" i="14"/>
  <c r="BH37" i="14"/>
  <c r="BG37" i="14"/>
  <c r="BF37" i="14"/>
  <c r="BE37" i="14"/>
  <c r="BD37" i="14"/>
  <c r="BC37" i="14"/>
  <c r="BB37" i="14"/>
  <c r="BA37" i="14"/>
  <c r="AZ37" i="14"/>
  <c r="AY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GU36" i="14"/>
  <c r="GS36" i="14"/>
  <c r="GU35" i="14"/>
  <c r="GS35" i="14"/>
  <c r="GU34" i="14"/>
  <c r="GS34" i="14"/>
  <c r="C32" i="14"/>
  <c r="C31" i="14"/>
  <c r="GU30" i="14"/>
  <c r="GS30" i="14"/>
  <c r="GR30" i="14"/>
  <c r="GQ30" i="14"/>
  <c r="GP30" i="14"/>
  <c r="GO30" i="14"/>
  <c r="GN30" i="14"/>
  <c r="GM30" i="14"/>
  <c r="GL30" i="14"/>
  <c r="GK30" i="14"/>
  <c r="GJ30" i="14"/>
  <c r="GI30" i="14"/>
  <c r="GH30" i="14"/>
  <c r="GG30" i="14"/>
  <c r="GF30" i="14"/>
  <c r="GE30" i="14"/>
  <c r="GD30" i="14"/>
  <c r="GC30" i="14"/>
  <c r="GB30" i="14"/>
  <c r="GA30" i="14"/>
  <c r="FZ30" i="14"/>
  <c r="FY30" i="14"/>
  <c r="FX30" i="14"/>
  <c r="FW30" i="14"/>
  <c r="FV30" i="14"/>
  <c r="FU30" i="14"/>
  <c r="FT30" i="14"/>
  <c r="FS30" i="14"/>
  <c r="FR30" i="14"/>
  <c r="FQ30" i="14"/>
  <c r="FP30" i="14"/>
  <c r="FO30" i="14"/>
  <c r="FN30" i="14"/>
  <c r="FM30" i="14"/>
  <c r="FL30" i="14"/>
  <c r="FK30" i="14"/>
  <c r="FJ30" i="14"/>
  <c r="FI30" i="14"/>
  <c r="FH30" i="14"/>
  <c r="FG30" i="14"/>
  <c r="FF30" i="14"/>
  <c r="FE30" i="14"/>
  <c r="FD30" i="14"/>
  <c r="FC30" i="14"/>
  <c r="FB30" i="14"/>
  <c r="FA30" i="14"/>
  <c r="EZ30" i="14"/>
  <c r="EY30" i="14"/>
  <c r="EX30" i="14"/>
  <c r="EW30" i="14"/>
  <c r="EV30" i="14"/>
  <c r="EU30" i="14"/>
  <c r="ET30" i="14"/>
  <c r="ES30" i="14"/>
  <c r="ER30" i="14"/>
  <c r="EQ30" i="14"/>
  <c r="EP30" i="14"/>
  <c r="EO30" i="14"/>
  <c r="EN30" i="14"/>
  <c r="EM30" i="14"/>
  <c r="EL30" i="14"/>
  <c r="EK30" i="14"/>
  <c r="EJ30" i="14"/>
  <c r="EI30" i="14"/>
  <c r="EH30" i="14"/>
  <c r="EG30" i="14"/>
  <c r="EF30" i="14"/>
  <c r="EE30" i="14"/>
  <c r="ED30" i="14"/>
  <c r="EC30" i="14"/>
  <c r="EB30" i="14"/>
  <c r="EA30" i="14"/>
  <c r="DZ30" i="14"/>
  <c r="DY30" i="14"/>
  <c r="DX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F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GU29" i="14"/>
  <c r="GS29" i="14"/>
  <c r="GU28" i="14"/>
  <c r="GS28" i="14"/>
  <c r="GU27" i="14"/>
  <c r="GS27" i="14"/>
  <c r="C25" i="14"/>
  <c r="C24" i="14"/>
  <c r="GU23" i="14"/>
  <c r="GS23" i="14"/>
  <c r="GR23" i="14"/>
  <c r="GQ23" i="14"/>
  <c r="GP23" i="14"/>
  <c r="GO23" i="14"/>
  <c r="GN23" i="14"/>
  <c r="GM23" i="14"/>
  <c r="GL23" i="14"/>
  <c r="GK23" i="14"/>
  <c r="GJ23" i="14"/>
  <c r="GI23" i="14"/>
  <c r="GH23" i="14"/>
  <c r="GG23" i="14"/>
  <c r="GF23" i="14"/>
  <c r="GE23" i="14"/>
  <c r="GD23" i="14"/>
  <c r="GC23" i="14"/>
  <c r="GB23" i="14"/>
  <c r="GA23" i="14"/>
  <c r="FZ23" i="14"/>
  <c r="FY23" i="14"/>
  <c r="FX23" i="14"/>
  <c r="FW23" i="14"/>
  <c r="FV23" i="14"/>
  <c r="FU23" i="14"/>
  <c r="FT23" i="14"/>
  <c r="FS23" i="14"/>
  <c r="FR23" i="14"/>
  <c r="FQ23" i="14"/>
  <c r="FP23" i="14"/>
  <c r="FO23" i="14"/>
  <c r="FN23" i="14"/>
  <c r="FM23" i="14"/>
  <c r="FL23" i="14"/>
  <c r="FK23" i="14"/>
  <c r="FJ23" i="14"/>
  <c r="FI23" i="14"/>
  <c r="FH23" i="14"/>
  <c r="FG23" i="14"/>
  <c r="FF23" i="14"/>
  <c r="FE23" i="14"/>
  <c r="FD23" i="14"/>
  <c r="FC23" i="14"/>
  <c r="FB23" i="14"/>
  <c r="FA23" i="14"/>
  <c r="EZ23" i="14"/>
  <c r="EY23" i="14"/>
  <c r="EX23" i="14"/>
  <c r="EW23" i="14"/>
  <c r="EV23" i="14"/>
  <c r="EU23" i="14"/>
  <c r="ET23" i="14"/>
  <c r="ES23" i="14"/>
  <c r="ER23" i="14"/>
  <c r="EQ23" i="14"/>
  <c r="EP23" i="14"/>
  <c r="EO23" i="14"/>
  <c r="EN23" i="14"/>
  <c r="EM23" i="14"/>
  <c r="EL23" i="14"/>
  <c r="EK23" i="14"/>
  <c r="EJ23" i="14"/>
  <c r="EI23" i="14"/>
  <c r="EH23" i="14"/>
  <c r="EG23" i="14"/>
  <c r="EF23" i="14"/>
  <c r="EE23" i="14"/>
  <c r="ED23" i="14"/>
  <c r="EC23" i="14"/>
  <c r="EB23" i="14"/>
  <c r="EA23" i="14"/>
  <c r="DZ23" i="14"/>
  <c r="DY23" i="14"/>
  <c r="DX23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H23" i="14"/>
  <c r="DG23" i="14"/>
  <c r="DF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S23" i="14"/>
  <c r="CR23" i="14"/>
  <c r="CQ23" i="14"/>
  <c r="CP23" i="14"/>
  <c r="CO23" i="14"/>
  <c r="CN23" i="14"/>
  <c r="CM23" i="14"/>
  <c r="CL23" i="14"/>
  <c r="CK23" i="14"/>
  <c r="CJ23" i="14"/>
  <c r="CI23" i="14"/>
  <c r="CH23" i="14"/>
  <c r="CG23" i="14"/>
  <c r="CF23" i="14"/>
  <c r="CE23" i="14"/>
  <c r="CD23" i="14"/>
  <c r="CC23" i="14"/>
  <c r="CB23" i="14"/>
  <c r="CA23" i="14"/>
  <c r="BZ23" i="14"/>
  <c r="BY23" i="14"/>
  <c r="BX23" i="14"/>
  <c r="BW23" i="14"/>
  <c r="BV23" i="14"/>
  <c r="BU23" i="14"/>
  <c r="BT23" i="14"/>
  <c r="BS23" i="14"/>
  <c r="BR23" i="14"/>
  <c r="BQ23" i="14"/>
  <c r="BP23" i="14"/>
  <c r="BO23" i="14"/>
  <c r="BN23" i="14"/>
  <c r="BM23" i="14"/>
  <c r="BL23" i="14"/>
  <c r="BK23" i="14"/>
  <c r="BJ23" i="14"/>
  <c r="BI23" i="14"/>
  <c r="BH23" i="14"/>
  <c r="BG23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GU22" i="14"/>
  <c r="GS22" i="14"/>
  <c r="GU21" i="14"/>
  <c r="GS21" i="14"/>
  <c r="GU20" i="14"/>
  <c r="GS20" i="14"/>
  <c r="C18" i="14"/>
  <c r="C17" i="14"/>
  <c r="GU16" i="14"/>
  <c r="GS16" i="14"/>
  <c r="GR16" i="14"/>
  <c r="GQ16" i="14"/>
  <c r="GP16" i="14"/>
  <c r="GO16" i="14"/>
  <c r="GN16" i="14"/>
  <c r="GM16" i="14"/>
  <c r="GL16" i="14"/>
  <c r="GK16" i="14"/>
  <c r="GJ16" i="14"/>
  <c r="GI16" i="14"/>
  <c r="GH16" i="14"/>
  <c r="GG16" i="14"/>
  <c r="GF16" i="14"/>
  <c r="GE16" i="14"/>
  <c r="GD16" i="14"/>
  <c r="GC16" i="14"/>
  <c r="GB16" i="14"/>
  <c r="GA16" i="14"/>
  <c r="FZ16" i="14"/>
  <c r="FY16" i="14"/>
  <c r="FX16" i="14"/>
  <c r="FW16" i="14"/>
  <c r="FV16" i="14"/>
  <c r="FU16" i="14"/>
  <c r="FT16" i="14"/>
  <c r="FS16" i="14"/>
  <c r="FR16" i="14"/>
  <c r="FQ16" i="14"/>
  <c r="FP16" i="14"/>
  <c r="FO16" i="14"/>
  <c r="FN16" i="14"/>
  <c r="FM16" i="14"/>
  <c r="FL16" i="14"/>
  <c r="FK16" i="14"/>
  <c r="FJ16" i="14"/>
  <c r="FI16" i="14"/>
  <c r="FH16" i="14"/>
  <c r="FG16" i="14"/>
  <c r="FF16" i="14"/>
  <c r="FE16" i="14"/>
  <c r="FD16" i="14"/>
  <c r="FC16" i="14"/>
  <c r="FB16" i="14"/>
  <c r="FA16" i="14"/>
  <c r="EZ16" i="14"/>
  <c r="EY16" i="14"/>
  <c r="EX16" i="14"/>
  <c r="EW16" i="14"/>
  <c r="EV16" i="14"/>
  <c r="EU16" i="14"/>
  <c r="ET16" i="14"/>
  <c r="ES16" i="14"/>
  <c r="ER16" i="14"/>
  <c r="EQ16" i="14"/>
  <c r="EP16" i="14"/>
  <c r="EO16" i="14"/>
  <c r="EN16" i="14"/>
  <c r="EM16" i="14"/>
  <c r="EL16" i="14"/>
  <c r="EK16" i="14"/>
  <c r="EJ16" i="14"/>
  <c r="EI16" i="14"/>
  <c r="EH16" i="14"/>
  <c r="EG16" i="14"/>
  <c r="EF16" i="14"/>
  <c r="EE16" i="14"/>
  <c r="ED16" i="14"/>
  <c r="EC16" i="14"/>
  <c r="EB16" i="14"/>
  <c r="EA16" i="14"/>
  <c r="DZ16" i="14"/>
  <c r="DY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CG16" i="14"/>
  <c r="CF16" i="14"/>
  <c r="CE16" i="14"/>
  <c r="CD16" i="14"/>
  <c r="CC16" i="14"/>
  <c r="CB16" i="14"/>
  <c r="CA16" i="14"/>
  <c r="BZ16" i="14"/>
  <c r="BY16" i="14"/>
  <c r="BX16" i="14"/>
  <c r="BW16" i="14"/>
  <c r="BV16" i="14"/>
  <c r="BU16" i="14"/>
  <c r="BT16" i="14"/>
  <c r="BS16" i="14"/>
  <c r="BR16" i="14"/>
  <c r="BQ16" i="14"/>
  <c r="BP16" i="14"/>
  <c r="BO16" i="14"/>
  <c r="BN16" i="14"/>
  <c r="BM16" i="14"/>
  <c r="BL16" i="14"/>
  <c r="BK16" i="14"/>
  <c r="BJ16" i="14"/>
  <c r="BI16" i="14"/>
  <c r="BH16" i="14"/>
  <c r="BG16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GU15" i="14"/>
  <c r="GS15" i="14"/>
  <c r="GU14" i="14"/>
  <c r="GS14" i="14"/>
  <c r="GU13" i="14"/>
  <c r="GS13" i="14"/>
  <c r="C11" i="14"/>
  <c r="C10" i="14"/>
  <c r="GU9" i="14"/>
  <c r="GS9" i="14"/>
  <c r="GR9" i="14"/>
  <c r="GQ9" i="14"/>
  <c r="GP9" i="14"/>
  <c r="GO9" i="14"/>
  <c r="GN9" i="14"/>
  <c r="GM9" i="14"/>
  <c r="GL9" i="14"/>
  <c r="GK9" i="14"/>
  <c r="GJ9" i="14"/>
  <c r="GI9" i="14"/>
  <c r="GH9" i="14"/>
  <c r="GG9" i="14"/>
  <c r="GF9" i="14"/>
  <c r="GE9" i="14"/>
  <c r="GD9" i="14"/>
  <c r="GC9" i="14"/>
  <c r="GB9" i="14"/>
  <c r="GA9" i="14"/>
  <c r="FZ9" i="14"/>
  <c r="FY9" i="14"/>
  <c r="FX9" i="14"/>
  <c r="FW9" i="14"/>
  <c r="FV9" i="14"/>
  <c r="FU9" i="14"/>
  <c r="FT9" i="14"/>
  <c r="FS9" i="14"/>
  <c r="FR9" i="14"/>
  <c r="FQ9" i="14"/>
  <c r="FP9" i="14"/>
  <c r="FO9" i="14"/>
  <c r="FN9" i="14"/>
  <c r="FM9" i="14"/>
  <c r="FL9" i="14"/>
  <c r="FK9" i="14"/>
  <c r="FJ9" i="14"/>
  <c r="FI9" i="14"/>
  <c r="FH9" i="14"/>
  <c r="FG9" i="14"/>
  <c r="FF9" i="14"/>
  <c r="FE9" i="14"/>
  <c r="FD9" i="14"/>
  <c r="FC9" i="14"/>
  <c r="FB9" i="14"/>
  <c r="FA9" i="14"/>
  <c r="EZ9" i="14"/>
  <c r="EY9" i="14"/>
  <c r="EX9" i="14"/>
  <c r="EW9" i="14"/>
  <c r="EV9" i="14"/>
  <c r="EU9" i="14"/>
  <c r="ET9" i="14"/>
  <c r="ES9" i="14"/>
  <c r="ER9" i="14"/>
  <c r="EQ9" i="14"/>
  <c r="EP9" i="14"/>
  <c r="EO9" i="14"/>
  <c r="EN9" i="14"/>
  <c r="EM9" i="14"/>
  <c r="EL9" i="14"/>
  <c r="EK9" i="14"/>
  <c r="EJ9" i="14"/>
  <c r="EI9" i="14"/>
  <c r="EH9" i="14"/>
  <c r="EG9" i="14"/>
  <c r="EF9" i="14"/>
  <c r="EE9" i="14"/>
  <c r="ED9" i="14"/>
  <c r="EC9" i="14"/>
  <c r="EB9" i="14"/>
  <c r="EA9" i="14"/>
  <c r="DZ9" i="14"/>
  <c r="DY9" i="14"/>
  <c r="DX9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F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N9" i="14"/>
  <c r="CM9" i="14"/>
  <c r="CL9" i="14"/>
  <c r="CK9" i="14"/>
  <c r="CJ9" i="14"/>
  <c r="CI9" i="14"/>
  <c r="CH9" i="14"/>
  <c r="CG9" i="14"/>
  <c r="CF9" i="14"/>
  <c r="CE9" i="14"/>
  <c r="CD9" i="14"/>
  <c r="CC9" i="14"/>
  <c r="CB9" i="14"/>
  <c r="CA9" i="14"/>
  <c r="BZ9" i="14"/>
  <c r="BY9" i="14"/>
  <c r="BX9" i="14"/>
  <c r="BW9" i="14"/>
  <c r="BV9" i="14"/>
  <c r="BU9" i="14"/>
  <c r="BT9" i="14"/>
  <c r="BS9" i="14"/>
  <c r="BR9" i="14"/>
  <c r="BQ9" i="14"/>
  <c r="BP9" i="14"/>
  <c r="BO9" i="14"/>
  <c r="BN9" i="14"/>
  <c r="BM9" i="14"/>
  <c r="BL9" i="14"/>
  <c r="BK9" i="14"/>
  <c r="BJ9" i="14"/>
  <c r="BI9" i="14"/>
  <c r="BH9" i="14"/>
  <c r="BG9" i="14"/>
  <c r="BF9" i="14"/>
  <c r="BE9" i="14"/>
  <c r="BD9" i="14"/>
  <c r="BC9" i="14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GU8" i="14"/>
  <c r="GS8" i="14"/>
  <c r="GU7" i="14"/>
  <c r="GS7" i="14"/>
  <c r="GU6" i="14"/>
  <c r="GS6" i="14"/>
  <c r="GR4" i="14"/>
  <c r="GQ4" i="14"/>
  <c r="GP4" i="14"/>
  <c r="GO4" i="14"/>
  <c r="GN4" i="14"/>
  <c r="GM4" i="14"/>
  <c r="GL4" i="14"/>
  <c r="GK4" i="14"/>
  <c r="GJ4" i="14"/>
  <c r="GI4" i="14"/>
  <c r="GH4" i="14"/>
  <c r="GG4" i="14"/>
  <c r="GF4" i="14"/>
  <c r="GE4" i="14"/>
  <c r="GD4" i="14"/>
  <c r="GC4" i="14"/>
  <c r="GB4" i="14"/>
  <c r="GA4" i="14"/>
  <c r="FZ4" i="14"/>
  <c r="FY4" i="14"/>
  <c r="FX4" i="14"/>
  <c r="FW4" i="14"/>
  <c r="FV4" i="14"/>
  <c r="FU4" i="14"/>
  <c r="FT4" i="14"/>
  <c r="FS4" i="14"/>
  <c r="FR4" i="14"/>
  <c r="FQ4" i="14"/>
  <c r="FP4" i="14"/>
  <c r="FO4" i="14"/>
  <c r="FN4" i="14"/>
  <c r="FM4" i="14"/>
  <c r="FL4" i="14"/>
  <c r="FK4" i="14"/>
  <c r="FJ4" i="14"/>
  <c r="FI4" i="14"/>
  <c r="FH4" i="14"/>
  <c r="FG4" i="14"/>
  <c r="FF4" i="14"/>
  <c r="FE4" i="14"/>
  <c r="FD4" i="14"/>
  <c r="FC4" i="14"/>
  <c r="FB4" i="14"/>
  <c r="FA4" i="14"/>
  <c r="EZ4" i="14"/>
  <c r="EY4" i="14"/>
  <c r="EX4" i="14"/>
  <c r="EW4" i="14"/>
  <c r="EV4" i="14"/>
  <c r="EU4" i="14"/>
  <c r="ET4" i="14"/>
  <c r="ES4" i="14"/>
  <c r="ER4" i="14"/>
  <c r="EQ4" i="14"/>
  <c r="EP4" i="14"/>
  <c r="EO4" i="14"/>
  <c r="EN4" i="14"/>
  <c r="EM4" i="14"/>
  <c r="EL4" i="14"/>
  <c r="EK4" i="14"/>
  <c r="EJ4" i="14"/>
  <c r="EI4" i="14"/>
  <c r="EH4" i="14"/>
  <c r="EG4" i="14"/>
  <c r="EF4" i="14"/>
  <c r="EE4" i="14"/>
  <c r="ED4" i="14"/>
  <c r="EC4" i="14"/>
  <c r="EB4" i="14"/>
  <c r="EA4" i="14"/>
  <c r="DZ4" i="14"/>
  <c r="DY4" i="14"/>
  <c r="DX4" i="14"/>
  <c r="DW4" i="14"/>
  <c r="DV4" i="14"/>
  <c r="DU4" i="14"/>
  <c r="DT4" i="14"/>
  <c r="DS4" i="14"/>
  <c r="DR4" i="14"/>
  <c r="DQ4" i="14"/>
  <c r="DP4" i="14"/>
  <c r="DO4" i="14"/>
  <c r="DN4" i="14"/>
  <c r="DM4" i="14"/>
  <c r="DL4" i="14"/>
  <c r="DK4" i="14"/>
  <c r="DJ4" i="14"/>
  <c r="DI4" i="14"/>
  <c r="DH4" i="14"/>
  <c r="DG4" i="14"/>
  <c r="DF4" i="14"/>
  <c r="DE4" i="14"/>
  <c r="DD4" i="14"/>
  <c r="DC4" i="14"/>
  <c r="DB4" i="14"/>
  <c r="DA4" i="14"/>
  <c r="CZ4" i="14"/>
  <c r="CY4" i="14"/>
  <c r="CX4" i="14"/>
  <c r="CW4" i="14"/>
  <c r="CV4" i="14"/>
  <c r="CU4" i="14"/>
  <c r="CT4" i="14"/>
  <c r="CS4" i="14"/>
  <c r="CR4" i="14"/>
  <c r="CQ4" i="14"/>
  <c r="CP4" i="14"/>
  <c r="CO4" i="14"/>
  <c r="CN4" i="14"/>
  <c r="CM4" i="14"/>
  <c r="CL4" i="14"/>
  <c r="CK4" i="14"/>
  <c r="CJ4" i="14"/>
  <c r="CI4" i="14"/>
  <c r="CH4" i="14"/>
  <c r="CG4" i="14"/>
  <c r="CF4" i="14"/>
  <c r="CE4" i="14"/>
  <c r="CD4" i="14"/>
  <c r="CC4" i="14"/>
  <c r="CB4" i="14"/>
  <c r="CA4" i="14"/>
  <c r="BZ4" i="14"/>
  <c r="BY4" i="14"/>
  <c r="BX4" i="14"/>
  <c r="BW4" i="14"/>
  <c r="BV4" i="14"/>
  <c r="BU4" i="14"/>
  <c r="BT4" i="14"/>
  <c r="BS4" i="14"/>
  <c r="BR4" i="14"/>
  <c r="BQ4" i="14"/>
  <c r="BP4" i="14"/>
  <c r="BO4" i="14"/>
  <c r="BN4" i="14"/>
  <c r="BM4" i="14"/>
  <c r="BL4" i="14"/>
  <c r="BK4" i="14"/>
  <c r="BJ4" i="14"/>
  <c r="BI4" i="14"/>
  <c r="BH4" i="14"/>
  <c r="BG4" i="14"/>
  <c r="BF4" i="14"/>
  <c r="BE4" i="14"/>
  <c r="BD4" i="14"/>
  <c r="BC4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C186" i="12"/>
  <c r="C185" i="12"/>
  <c r="GC184" i="12"/>
  <c r="GA184" i="12"/>
  <c r="FZ184" i="12"/>
  <c r="FY184" i="12"/>
  <c r="FX184" i="12"/>
  <c r="FW184" i="12"/>
  <c r="FV184" i="12"/>
  <c r="FU184" i="12"/>
  <c r="FT184" i="12"/>
  <c r="FS184" i="12"/>
  <c r="FR184" i="12"/>
  <c r="FQ184" i="12"/>
  <c r="FP184" i="12"/>
  <c r="FO184" i="12"/>
  <c r="FN184" i="12"/>
  <c r="FM184" i="12"/>
  <c r="FL184" i="12"/>
  <c r="FK184" i="12"/>
  <c r="FJ184" i="12"/>
  <c r="FI184" i="12"/>
  <c r="FH184" i="12"/>
  <c r="FG184" i="12"/>
  <c r="FF184" i="12"/>
  <c r="FE184" i="12"/>
  <c r="FD184" i="12"/>
  <c r="FC184" i="12"/>
  <c r="FB184" i="12"/>
  <c r="FA184" i="12"/>
  <c r="EZ184" i="12"/>
  <c r="EY184" i="12"/>
  <c r="EX184" i="12"/>
  <c r="EW184" i="12"/>
  <c r="EV184" i="12"/>
  <c r="EU184" i="12"/>
  <c r="ET184" i="12"/>
  <c r="ES184" i="12"/>
  <c r="ER184" i="12"/>
  <c r="EQ184" i="12"/>
  <c r="EP184" i="12"/>
  <c r="EO184" i="12"/>
  <c r="EN184" i="12"/>
  <c r="EM184" i="12"/>
  <c r="EL184" i="12"/>
  <c r="EK184" i="12"/>
  <c r="EJ184" i="12"/>
  <c r="EI184" i="12"/>
  <c r="EH184" i="12"/>
  <c r="EG184" i="12"/>
  <c r="EF184" i="12"/>
  <c r="EE184" i="12"/>
  <c r="ED184" i="12"/>
  <c r="EC184" i="12"/>
  <c r="EB184" i="12"/>
  <c r="EA184" i="12"/>
  <c r="DZ184" i="12"/>
  <c r="DY184" i="12"/>
  <c r="DX184" i="12"/>
  <c r="DW184" i="12"/>
  <c r="DV184" i="12"/>
  <c r="DU184" i="12"/>
  <c r="DT184" i="12"/>
  <c r="DS184" i="12"/>
  <c r="DR184" i="12"/>
  <c r="DQ184" i="12"/>
  <c r="DP184" i="12"/>
  <c r="DO184" i="12"/>
  <c r="DN184" i="12"/>
  <c r="DM184" i="12"/>
  <c r="DL184" i="12"/>
  <c r="DK184" i="12"/>
  <c r="DJ184" i="12"/>
  <c r="DI184" i="12"/>
  <c r="DH184" i="12"/>
  <c r="DG184" i="12"/>
  <c r="DF184" i="12"/>
  <c r="DE184" i="12"/>
  <c r="DD184" i="12"/>
  <c r="DC184" i="12"/>
  <c r="DB184" i="12"/>
  <c r="DA184" i="12"/>
  <c r="CZ184" i="12"/>
  <c r="CY184" i="12"/>
  <c r="CX184" i="12"/>
  <c r="CW184" i="12"/>
  <c r="CV184" i="12"/>
  <c r="CU184" i="12"/>
  <c r="CT184" i="12"/>
  <c r="CS184" i="12"/>
  <c r="CR184" i="12"/>
  <c r="CQ184" i="12"/>
  <c r="CP184" i="12"/>
  <c r="CO184" i="12"/>
  <c r="CN184" i="12"/>
  <c r="CM184" i="12"/>
  <c r="CL184" i="12"/>
  <c r="CK184" i="12"/>
  <c r="CJ184" i="12"/>
  <c r="CI184" i="12"/>
  <c r="CH184" i="12"/>
  <c r="CG184" i="12"/>
  <c r="CF184" i="12"/>
  <c r="CE184" i="12"/>
  <c r="CD184" i="12"/>
  <c r="CC184" i="12"/>
  <c r="CB184" i="12"/>
  <c r="CA184" i="12"/>
  <c r="BZ184" i="12"/>
  <c r="BY184" i="12"/>
  <c r="BX184" i="12"/>
  <c r="BW184" i="12"/>
  <c r="BV184" i="12"/>
  <c r="BU184" i="12"/>
  <c r="BT184" i="12"/>
  <c r="BS184" i="12"/>
  <c r="BR184" i="12"/>
  <c r="BQ184" i="12"/>
  <c r="BP184" i="12"/>
  <c r="BO184" i="12"/>
  <c r="BN184" i="12"/>
  <c r="BM184" i="12"/>
  <c r="BL184" i="12"/>
  <c r="BK184" i="12"/>
  <c r="BJ184" i="12"/>
  <c r="BI184" i="12"/>
  <c r="BH184" i="12"/>
  <c r="BG184" i="12"/>
  <c r="BF184" i="12"/>
  <c r="BE184" i="12"/>
  <c r="BD184" i="12"/>
  <c r="BC184" i="12"/>
  <c r="BB184" i="12"/>
  <c r="BA184" i="12"/>
  <c r="AZ184" i="12"/>
  <c r="AY184" i="12"/>
  <c r="AX184" i="12"/>
  <c r="AW184" i="12"/>
  <c r="AV184" i="12"/>
  <c r="AU184" i="12"/>
  <c r="AT184" i="12"/>
  <c r="AS184" i="12"/>
  <c r="AR184" i="12"/>
  <c r="AQ184" i="12"/>
  <c r="AP184" i="12"/>
  <c r="AO184" i="12"/>
  <c r="AN184" i="12"/>
  <c r="AM184" i="12"/>
  <c r="AL184" i="12"/>
  <c r="AK184" i="12"/>
  <c r="AJ184" i="12"/>
  <c r="AI184" i="12"/>
  <c r="AH184" i="12"/>
  <c r="AG184" i="12"/>
  <c r="AF184" i="12"/>
  <c r="AE184" i="12"/>
  <c r="AD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G184" i="12"/>
  <c r="F184" i="12"/>
  <c r="E184" i="12"/>
  <c r="D184" i="12"/>
  <c r="GC183" i="12"/>
  <c r="GA183" i="12"/>
  <c r="FZ183" i="12"/>
  <c r="FY183" i="12"/>
  <c r="FX183" i="12"/>
  <c r="FW183" i="12"/>
  <c r="FV183" i="12"/>
  <c r="FU183" i="12"/>
  <c r="FT183" i="12"/>
  <c r="FS183" i="12"/>
  <c r="FR183" i="12"/>
  <c r="FQ183" i="12"/>
  <c r="FP183" i="12"/>
  <c r="FO183" i="12"/>
  <c r="FN183" i="12"/>
  <c r="FM183" i="12"/>
  <c r="FL183" i="12"/>
  <c r="FK183" i="12"/>
  <c r="FJ183" i="12"/>
  <c r="FI183" i="12"/>
  <c r="FH183" i="12"/>
  <c r="FG183" i="12"/>
  <c r="FF183" i="12"/>
  <c r="FE183" i="12"/>
  <c r="FD183" i="12"/>
  <c r="FC183" i="12"/>
  <c r="FB183" i="12"/>
  <c r="FA183" i="12"/>
  <c r="EZ183" i="12"/>
  <c r="EY183" i="12"/>
  <c r="EX183" i="12"/>
  <c r="EW183" i="12"/>
  <c r="EV183" i="12"/>
  <c r="EU183" i="12"/>
  <c r="ET183" i="12"/>
  <c r="ES183" i="12"/>
  <c r="ER183" i="12"/>
  <c r="EQ183" i="12"/>
  <c r="EP183" i="12"/>
  <c r="EO183" i="12"/>
  <c r="EN183" i="12"/>
  <c r="EM183" i="12"/>
  <c r="EL183" i="12"/>
  <c r="EK183" i="12"/>
  <c r="EJ183" i="12"/>
  <c r="EI183" i="12"/>
  <c r="EH183" i="12"/>
  <c r="EG183" i="12"/>
  <c r="EF183" i="12"/>
  <c r="EE183" i="12"/>
  <c r="ED183" i="12"/>
  <c r="EC183" i="12"/>
  <c r="EB183" i="12"/>
  <c r="EA183" i="12"/>
  <c r="DZ183" i="12"/>
  <c r="DY183" i="12"/>
  <c r="DX183" i="12"/>
  <c r="DW183" i="12"/>
  <c r="DV183" i="12"/>
  <c r="DU183" i="12"/>
  <c r="DT183" i="12"/>
  <c r="DS183" i="12"/>
  <c r="DR183" i="12"/>
  <c r="DQ183" i="12"/>
  <c r="DP183" i="12"/>
  <c r="DO183" i="12"/>
  <c r="DN183" i="12"/>
  <c r="DM183" i="12"/>
  <c r="DL183" i="12"/>
  <c r="DK183" i="12"/>
  <c r="DJ183" i="12"/>
  <c r="DI183" i="12"/>
  <c r="DH183" i="12"/>
  <c r="DG183" i="12"/>
  <c r="DF183" i="12"/>
  <c r="DE183" i="12"/>
  <c r="DD183" i="12"/>
  <c r="DC183" i="12"/>
  <c r="DB183" i="12"/>
  <c r="DA183" i="12"/>
  <c r="CZ183" i="12"/>
  <c r="CY183" i="12"/>
  <c r="CX183" i="12"/>
  <c r="CW183" i="12"/>
  <c r="CV183" i="12"/>
  <c r="CU183" i="12"/>
  <c r="CT183" i="12"/>
  <c r="CS183" i="12"/>
  <c r="CR183" i="12"/>
  <c r="CQ183" i="12"/>
  <c r="CP183" i="12"/>
  <c r="CO183" i="12"/>
  <c r="CN183" i="12"/>
  <c r="CM183" i="12"/>
  <c r="CL183" i="12"/>
  <c r="CK183" i="12"/>
  <c r="CJ183" i="12"/>
  <c r="CI183" i="12"/>
  <c r="CH183" i="12"/>
  <c r="CG183" i="12"/>
  <c r="CF183" i="12"/>
  <c r="CE183" i="12"/>
  <c r="CD183" i="12"/>
  <c r="CC183" i="12"/>
  <c r="CB183" i="12"/>
  <c r="CA183" i="12"/>
  <c r="BZ183" i="12"/>
  <c r="BY183" i="12"/>
  <c r="BX183" i="12"/>
  <c r="BW183" i="12"/>
  <c r="BV183" i="12"/>
  <c r="BU183" i="12"/>
  <c r="BT183" i="12"/>
  <c r="BS183" i="12"/>
  <c r="BR183" i="12"/>
  <c r="BQ183" i="12"/>
  <c r="BP183" i="12"/>
  <c r="BO183" i="12"/>
  <c r="BN183" i="12"/>
  <c r="BM183" i="12"/>
  <c r="BL183" i="12"/>
  <c r="BK183" i="12"/>
  <c r="BJ183" i="12"/>
  <c r="BI183" i="12"/>
  <c r="BH183" i="12"/>
  <c r="BG183" i="12"/>
  <c r="BF183" i="12"/>
  <c r="BE183" i="12"/>
  <c r="BD183" i="12"/>
  <c r="BC183" i="12"/>
  <c r="BB183" i="12"/>
  <c r="BA183" i="12"/>
  <c r="AZ183" i="12"/>
  <c r="AY183" i="12"/>
  <c r="AX183" i="12"/>
  <c r="AW183" i="12"/>
  <c r="AV183" i="12"/>
  <c r="AU183" i="12"/>
  <c r="AT183" i="12"/>
  <c r="AS183" i="12"/>
  <c r="AR183" i="12"/>
  <c r="AQ183" i="12"/>
  <c r="AP183" i="12"/>
  <c r="AO183" i="12"/>
  <c r="AN183" i="12"/>
  <c r="AM183" i="12"/>
  <c r="AL183" i="12"/>
  <c r="AK183" i="12"/>
  <c r="AJ183" i="12"/>
  <c r="AI183" i="12"/>
  <c r="AH183" i="12"/>
  <c r="AG183" i="12"/>
  <c r="AF183" i="12"/>
  <c r="AE183" i="12"/>
  <c r="AD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M183" i="12"/>
  <c r="L183" i="12"/>
  <c r="K183" i="12"/>
  <c r="J183" i="12"/>
  <c r="I183" i="12"/>
  <c r="H183" i="12"/>
  <c r="G183" i="12"/>
  <c r="F183" i="12"/>
  <c r="E183" i="12"/>
  <c r="D183" i="12"/>
  <c r="GC182" i="12"/>
  <c r="GA182" i="12"/>
  <c r="FZ182" i="12"/>
  <c r="FY182" i="12"/>
  <c r="FX182" i="12"/>
  <c r="FW182" i="12"/>
  <c r="FV182" i="12"/>
  <c r="FU182" i="12"/>
  <c r="FT182" i="12"/>
  <c r="FS182" i="12"/>
  <c r="FR182" i="12"/>
  <c r="FQ182" i="12"/>
  <c r="FP182" i="12"/>
  <c r="FO182" i="12"/>
  <c r="FN182" i="12"/>
  <c r="FM182" i="12"/>
  <c r="FL182" i="12"/>
  <c r="FK182" i="12"/>
  <c r="FJ182" i="12"/>
  <c r="FI182" i="12"/>
  <c r="FH182" i="12"/>
  <c r="FG182" i="12"/>
  <c r="FF182" i="12"/>
  <c r="FE182" i="12"/>
  <c r="FD182" i="12"/>
  <c r="FC182" i="12"/>
  <c r="FB182" i="12"/>
  <c r="FA182" i="12"/>
  <c r="EZ182" i="12"/>
  <c r="EY182" i="12"/>
  <c r="EX182" i="12"/>
  <c r="EW182" i="12"/>
  <c r="EV182" i="12"/>
  <c r="EU182" i="12"/>
  <c r="ET182" i="12"/>
  <c r="ES182" i="12"/>
  <c r="ER182" i="12"/>
  <c r="EQ182" i="12"/>
  <c r="EP182" i="12"/>
  <c r="EO182" i="12"/>
  <c r="EN182" i="12"/>
  <c r="EM182" i="12"/>
  <c r="EL182" i="12"/>
  <c r="EK182" i="12"/>
  <c r="EJ182" i="12"/>
  <c r="EI182" i="12"/>
  <c r="EH182" i="12"/>
  <c r="EG182" i="12"/>
  <c r="EF182" i="12"/>
  <c r="EE182" i="12"/>
  <c r="ED182" i="12"/>
  <c r="EC182" i="12"/>
  <c r="EB182" i="12"/>
  <c r="EA182" i="12"/>
  <c r="DZ182" i="12"/>
  <c r="DY182" i="12"/>
  <c r="DX182" i="12"/>
  <c r="DW182" i="12"/>
  <c r="DV182" i="12"/>
  <c r="DU182" i="12"/>
  <c r="DT182" i="12"/>
  <c r="DS182" i="12"/>
  <c r="DR182" i="12"/>
  <c r="DQ182" i="12"/>
  <c r="DP182" i="12"/>
  <c r="DO182" i="12"/>
  <c r="DN182" i="12"/>
  <c r="DM182" i="12"/>
  <c r="DL182" i="12"/>
  <c r="DK182" i="12"/>
  <c r="DJ182" i="12"/>
  <c r="DI182" i="12"/>
  <c r="DH182" i="12"/>
  <c r="DG182" i="12"/>
  <c r="DF182" i="12"/>
  <c r="DE182" i="12"/>
  <c r="DD182" i="12"/>
  <c r="DC182" i="12"/>
  <c r="DB182" i="12"/>
  <c r="DA182" i="12"/>
  <c r="CZ182" i="12"/>
  <c r="CY182" i="12"/>
  <c r="CX182" i="12"/>
  <c r="CW182" i="12"/>
  <c r="CV182" i="12"/>
  <c r="CU182" i="12"/>
  <c r="CT182" i="12"/>
  <c r="CS182" i="12"/>
  <c r="CR182" i="12"/>
  <c r="CQ182" i="12"/>
  <c r="CP182" i="12"/>
  <c r="CO182" i="12"/>
  <c r="CN182" i="12"/>
  <c r="CM182" i="12"/>
  <c r="CL182" i="12"/>
  <c r="CK182" i="12"/>
  <c r="CJ182" i="12"/>
  <c r="CI182" i="12"/>
  <c r="CH182" i="12"/>
  <c r="CG182" i="12"/>
  <c r="CF182" i="12"/>
  <c r="CE182" i="12"/>
  <c r="CD182" i="12"/>
  <c r="CC182" i="12"/>
  <c r="CB182" i="12"/>
  <c r="CA182" i="12"/>
  <c r="BZ182" i="12"/>
  <c r="BY182" i="12"/>
  <c r="BX182" i="12"/>
  <c r="BW182" i="12"/>
  <c r="BV182" i="12"/>
  <c r="BU182" i="12"/>
  <c r="BT182" i="12"/>
  <c r="BS182" i="12"/>
  <c r="BR182" i="12"/>
  <c r="BQ182" i="12"/>
  <c r="BP182" i="12"/>
  <c r="BO182" i="12"/>
  <c r="BN182" i="12"/>
  <c r="BM182" i="12"/>
  <c r="BL182" i="12"/>
  <c r="BK182" i="12"/>
  <c r="BJ182" i="12"/>
  <c r="BI182" i="12"/>
  <c r="BH182" i="12"/>
  <c r="BG182" i="12"/>
  <c r="BF182" i="12"/>
  <c r="BE182" i="12"/>
  <c r="BD182" i="12"/>
  <c r="BC182" i="12"/>
  <c r="BB182" i="12"/>
  <c r="BA182" i="12"/>
  <c r="AZ182" i="12"/>
  <c r="AY182" i="12"/>
  <c r="AX182" i="12"/>
  <c r="AW182" i="12"/>
  <c r="AV182" i="12"/>
  <c r="AU182" i="12"/>
  <c r="AT182" i="12"/>
  <c r="AS182" i="12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M182" i="12"/>
  <c r="L182" i="12"/>
  <c r="K182" i="12"/>
  <c r="J182" i="12"/>
  <c r="I182" i="12"/>
  <c r="H182" i="12"/>
  <c r="G182" i="12"/>
  <c r="F182" i="12"/>
  <c r="E182" i="12"/>
  <c r="D182" i="12"/>
  <c r="GC181" i="12"/>
  <c r="GA181" i="12"/>
  <c r="FZ181" i="12"/>
  <c r="FY181" i="12"/>
  <c r="FX181" i="12"/>
  <c r="FW181" i="12"/>
  <c r="FV181" i="12"/>
  <c r="FU181" i="12"/>
  <c r="FT181" i="12"/>
  <c r="FS181" i="12"/>
  <c r="FR181" i="12"/>
  <c r="FQ181" i="12"/>
  <c r="FP181" i="12"/>
  <c r="FO181" i="12"/>
  <c r="FN181" i="12"/>
  <c r="FM181" i="12"/>
  <c r="FL181" i="12"/>
  <c r="FK181" i="12"/>
  <c r="FJ181" i="12"/>
  <c r="FI181" i="12"/>
  <c r="FH181" i="12"/>
  <c r="FG181" i="12"/>
  <c r="FF181" i="12"/>
  <c r="FE181" i="12"/>
  <c r="FD181" i="12"/>
  <c r="FC181" i="12"/>
  <c r="FB181" i="12"/>
  <c r="FA181" i="12"/>
  <c r="EZ181" i="12"/>
  <c r="EY181" i="12"/>
  <c r="EX181" i="12"/>
  <c r="EW181" i="12"/>
  <c r="EV181" i="12"/>
  <c r="EU181" i="12"/>
  <c r="ET181" i="12"/>
  <c r="ES181" i="12"/>
  <c r="ER181" i="12"/>
  <c r="EQ181" i="12"/>
  <c r="EP181" i="12"/>
  <c r="EO181" i="12"/>
  <c r="EN181" i="12"/>
  <c r="EM181" i="12"/>
  <c r="EL181" i="12"/>
  <c r="EK181" i="12"/>
  <c r="EJ181" i="12"/>
  <c r="EI181" i="12"/>
  <c r="EH181" i="12"/>
  <c r="EG181" i="12"/>
  <c r="EF181" i="12"/>
  <c r="EE181" i="12"/>
  <c r="ED181" i="12"/>
  <c r="EC181" i="12"/>
  <c r="EB181" i="12"/>
  <c r="EA181" i="12"/>
  <c r="DZ181" i="12"/>
  <c r="DY181" i="12"/>
  <c r="DX181" i="12"/>
  <c r="DW181" i="12"/>
  <c r="DV181" i="12"/>
  <c r="DU181" i="12"/>
  <c r="DT181" i="12"/>
  <c r="DS181" i="12"/>
  <c r="DR181" i="12"/>
  <c r="DQ181" i="12"/>
  <c r="DP181" i="12"/>
  <c r="DO181" i="12"/>
  <c r="DN181" i="12"/>
  <c r="DM181" i="12"/>
  <c r="DL181" i="12"/>
  <c r="DK181" i="12"/>
  <c r="DJ181" i="12"/>
  <c r="DI181" i="12"/>
  <c r="DH181" i="12"/>
  <c r="DG181" i="12"/>
  <c r="DF181" i="12"/>
  <c r="DE181" i="12"/>
  <c r="DD181" i="12"/>
  <c r="DC181" i="12"/>
  <c r="DB181" i="12"/>
  <c r="DA181" i="12"/>
  <c r="CZ181" i="12"/>
  <c r="CY181" i="12"/>
  <c r="CX181" i="12"/>
  <c r="CW181" i="12"/>
  <c r="CV181" i="12"/>
  <c r="CU181" i="12"/>
  <c r="CT181" i="12"/>
  <c r="CS181" i="12"/>
  <c r="CR181" i="12"/>
  <c r="CQ181" i="12"/>
  <c r="CP181" i="12"/>
  <c r="CO181" i="12"/>
  <c r="CN181" i="12"/>
  <c r="CM181" i="12"/>
  <c r="CL181" i="12"/>
  <c r="CK181" i="12"/>
  <c r="CJ181" i="12"/>
  <c r="CI181" i="12"/>
  <c r="CH181" i="12"/>
  <c r="CG181" i="12"/>
  <c r="CF181" i="12"/>
  <c r="CE181" i="12"/>
  <c r="CD181" i="12"/>
  <c r="CC181" i="12"/>
  <c r="CB181" i="12"/>
  <c r="CA181" i="12"/>
  <c r="BZ181" i="12"/>
  <c r="BY181" i="12"/>
  <c r="BX181" i="12"/>
  <c r="BW181" i="12"/>
  <c r="BV181" i="12"/>
  <c r="BU181" i="12"/>
  <c r="BT181" i="12"/>
  <c r="BS181" i="12"/>
  <c r="BR181" i="12"/>
  <c r="BQ181" i="12"/>
  <c r="BP181" i="12"/>
  <c r="BO181" i="12"/>
  <c r="BN181" i="12"/>
  <c r="BM181" i="12"/>
  <c r="BL181" i="12"/>
  <c r="BK181" i="12"/>
  <c r="BJ181" i="12"/>
  <c r="BI181" i="12"/>
  <c r="BH181" i="12"/>
  <c r="BG181" i="12"/>
  <c r="BF181" i="12"/>
  <c r="BE181" i="12"/>
  <c r="BD181" i="12"/>
  <c r="BC181" i="12"/>
  <c r="BB181" i="12"/>
  <c r="BA181" i="12"/>
  <c r="AZ181" i="12"/>
  <c r="AY181" i="12"/>
  <c r="AX181" i="12"/>
  <c r="AW181" i="12"/>
  <c r="AV181" i="12"/>
  <c r="AU181" i="12"/>
  <c r="AT181" i="12"/>
  <c r="AS181" i="12"/>
  <c r="AR181" i="12"/>
  <c r="AQ181" i="12"/>
  <c r="AP181" i="12"/>
  <c r="AO181" i="12"/>
  <c r="AN181" i="12"/>
  <c r="AM181" i="12"/>
  <c r="AL181" i="12"/>
  <c r="AK181" i="12"/>
  <c r="AJ181" i="12"/>
  <c r="AI181" i="12"/>
  <c r="AH181" i="12"/>
  <c r="AG181" i="12"/>
  <c r="AF181" i="12"/>
  <c r="AE181" i="12"/>
  <c r="AD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G181" i="12"/>
  <c r="F181" i="12"/>
  <c r="E181" i="12"/>
  <c r="D181" i="12"/>
  <c r="C179" i="12"/>
  <c r="C178" i="12"/>
  <c r="GC177" i="12"/>
  <c r="GA177" i="12"/>
  <c r="FZ177" i="12"/>
  <c r="FY177" i="12"/>
  <c r="FX177" i="12"/>
  <c r="FW177" i="12"/>
  <c r="FV177" i="12"/>
  <c r="FU177" i="12"/>
  <c r="FT177" i="12"/>
  <c r="FS177" i="12"/>
  <c r="FR177" i="12"/>
  <c r="FQ177" i="12"/>
  <c r="FP177" i="12"/>
  <c r="FO177" i="12"/>
  <c r="FN177" i="12"/>
  <c r="FM177" i="12"/>
  <c r="FL177" i="12"/>
  <c r="FK177" i="12"/>
  <c r="FJ177" i="12"/>
  <c r="FI177" i="12"/>
  <c r="FH177" i="12"/>
  <c r="FG177" i="12"/>
  <c r="FF177" i="12"/>
  <c r="FE177" i="12"/>
  <c r="FD177" i="12"/>
  <c r="FC177" i="12"/>
  <c r="FB177" i="12"/>
  <c r="FA177" i="12"/>
  <c r="EZ177" i="12"/>
  <c r="EY177" i="12"/>
  <c r="EX177" i="12"/>
  <c r="EW177" i="12"/>
  <c r="EV177" i="12"/>
  <c r="EU177" i="12"/>
  <c r="ET177" i="12"/>
  <c r="ES177" i="12"/>
  <c r="ER177" i="12"/>
  <c r="EQ177" i="12"/>
  <c r="EP177" i="12"/>
  <c r="EO177" i="12"/>
  <c r="EN177" i="12"/>
  <c r="EM177" i="12"/>
  <c r="EL177" i="12"/>
  <c r="EK177" i="12"/>
  <c r="EJ177" i="12"/>
  <c r="EI177" i="12"/>
  <c r="EH177" i="12"/>
  <c r="EG177" i="12"/>
  <c r="EF177" i="12"/>
  <c r="EE177" i="12"/>
  <c r="ED177" i="12"/>
  <c r="EC177" i="12"/>
  <c r="EB177" i="12"/>
  <c r="EA177" i="12"/>
  <c r="DZ177" i="12"/>
  <c r="DY177" i="12"/>
  <c r="DX177" i="12"/>
  <c r="DW177" i="12"/>
  <c r="DV177" i="12"/>
  <c r="DU177" i="12"/>
  <c r="DT177" i="12"/>
  <c r="DS177" i="12"/>
  <c r="DR177" i="12"/>
  <c r="DQ177" i="12"/>
  <c r="DP177" i="12"/>
  <c r="DO177" i="12"/>
  <c r="DN177" i="12"/>
  <c r="DM177" i="12"/>
  <c r="DL177" i="12"/>
  <c r="DK177" i="12"/>
  <c r="DJ177" i="12"/>
  <c r="DI177" i="12"/>
  <c r="DH177" i="12"/>
  <c r="DG177" i="12"/>
  <c r="DF177" i="12"/>
  <c r="DE177" i="12"/>
  <c r="DD177" i="12"/>
  <c r="DC177" i="12"/>
  <c r="DB177" i="12"/>
  <c r="DA177" i="12"/>
  <c r="CZ177" i="12"/>
  <c r="CY177" i="12"/>
  <c r="CX177" i="12"/>
  <c r="CW177" i="12"/>
  <c r="CV177" i="12"/>
  <c r="CU177" i="12"/>
  <c r="CT177" i="12"/>
  <c r="CS177" i="12"/>
  <c r="CR177" i="12"/>
  <c r="CQ177" i="12"/>
  <c r="CP177" i="12"/>
  <c r="CO177" i="12"/>
  <c r="CN177" i="12"/>
  <c r="CM177" i="12"/>
  <c r="CL177" i="12"/>
  <c r="CK177" i="12"/>
  <c r="CJ177" i="12"/>
  <c r="CI177" i="12"/>
  <c r="CH177" i="12"/>
  <c r="CG177" i="12"/>
  <c r="CF177" i="12"/>
  <c r="CE177" i="12"/>
  <c r="CD177" i="12"/>
  <c r="CC177" i="12"/>
  <c r="CB177" i="12"/>
  <c r="CA177" i="12"/>
  <c r="BZ177" i="12"/>
  <c r="BY177" i="12"/>
  <c r="BX177" i="12"/>
  <c r="BW177" i="12"/>
  <c r="BV177" i="12"/>
  <c r="BU177" i="12"/>
  <c r="BT177" i="12"/>
  <c r="BS177" i="12"/>
  <c r="BR177" i="12"/>
  <c r="BQ177" i="12"/>
  <c r="BP177" i="12"/>
  <c r="BO177" i="12"/>
  <c r="BN177" i="12"/>
  <c r="BM177" i="12"/>
  <c r="BL177" i="12"/>
  <c r="BK177" i="12"/>
  <c r="BJ177" i="12"/>
  <c r="BI177" i="12"/>
  <c r="BH177" i="12"/>
  <c r="BG177" i="12"/>
  <c r="BF177" i="12"/>
  <c r="BE177" i="12"/>
  <c r="BD177" i="12"/>
  <c r="BC177" i="12"/>
  <c r="BB177" i="12"/>
  <c r="BA177" i="12"/>
  <c r="AZ177" i="12"/>
  <c r="AY177" i="12"/>
  <c r="AX177" i="12"/>
  <c r="AW177" i="12"/>
  <c r="AV177" i="12"/>
  <c r="AU177" i="12"/>
  <c r="AT177" i="12"/>
  <c r="AS177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F177" i="12"/>
  <c r="AE177" i="12"/>
  <c r="AD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G177" i="12"/>
  <c r="F177" i="12"/>
  <c r="E177" i="12"/>
  <c r="D177" i="12"/>
  <c r="GC176" i="12"/>
  <c r="GA176" i="12"/>
  <c r="FZ176" i="12"/>
  <c r="FY176" i="12"/>
  <c r="FX176" i="12"/>
  <c r="FW176" i="12"/>
  <c r="FV176" i="12"/>
  <c r="FU176" i="12"/>
  <c r="FT176" i="12"/>
  <c r="FS176" i="12"/>
  <c r="FR176" i="12"/>
  <c r="FQ176" i="12"/>
  <c r="FP176" i="12"/>
  <c r="FO176" i="12"/>
  <c r="FN176" i="12"/>
  <c r="FM176" i="12"/>
  <c r="FL176" i="12"/>
  <c r="FK176" i="12"/>
  <c r="FJ176" i="12"/>
  <c r="FI176" i="12"/>
  <c r="FH176" i="12"/>
  <c r="FG176" i="12"/>
  <c r="FF176" i="12"/>
  <c r="FE176" i="12"/>
  <c r="FD176" i="12"/>
  <c r="FC176" i="12"/>
  <c r="FB176" i="12"/>
  <c r="FA176" i="12"/>
  <c r="EZ176" i="12"/>
  <c r="EY176" i="12"/>
  <c r="EX176" i="12"/>
  <c r="EW176" i="12"/>
  <c r="EV176" i="12"/>
  <c r="EU176" i="12"/>
  <c r="ET176" i="12"/>
  <c r="ES176" i="12"/>
  <c r="ER176" i="12"/>
  <c r="EQ176" i="12"/>
  <c r="EP176" i="12"/>
  <c r="EO176" i="12"/>
  <c r="EN176" i="12"/>
  <c r="EM176" i="12"/>
  <c r="EL176" i="12"/>
  <c r="EK176" i="12"/>
  <c r="EJ176" i="12"/>
  <c r="EI176" i="12"/>
  <c r="EH176" i="12"/>
  <c r="EG176" i="12"/>
  <c r="EF176" i="12"/>
  <c r="EE176" i="12"/>
  <c r="ED176" i="12"/>
  <c r="EC176" i="12"/>
  <c r="EB176" i="12"/>
  <c r="EA176" i="12"/>
  <c r="DZ176" i="12"/>
  <c r="DY176" i="12"/>
  <c r="DX176" i="12"/>
  <c r="DW176" i="12"/>
  <c r="DV176" i="12"/>
  <c r="DU176" i="12"/>
  <c r="DT176" i="12"/>
  <c r="DS176" i="12"/>
  <c r="DR176" i="12"/>
  <c r="DQ176" i="12"/>
  <c r="DP176" i="12"/>
  <c r="DO176" i="12"/>
  <c r="DN176" i="12"/>
  <c r="DM176" i="12"/>
  <c r="DL176" i="12"/>
  <c r="DK176" i="12"/>
  <c r="DJ176" i="12"/>
  <c r="DI176" i="12"/>
  <c r="DH176" i="12"/>
  <c r="DG176" i="12"/>
  <c r="DF176" i="12"/>
  <c r="DE176" i="12"/>
  <c r="DD176" i="12"/>
  <c r="DC176" i="12"/>
  <c r="DB176" i="12"/>
  <c r="DA176" i="12"/>
  <c r="CZ176" i="12"/>
  <c r="CY176" i="12"/>
  <c r="CX176" i="12"/>
  <c r="CW176" i="12"/>
  <c r="CV176" i="12"/>
  <c r="CU176" i="12"/>
  <c r="CT176" i="12"/>
  <c r="CS176" i="12"/>
  <c r="CR176" i="12"/>
  <c r="CQ176" i="12"/>
  <c r="CP176" i="12"/>
  <c r="CO176" i="12"/>
  <c r="CN176" i="12"/>
  <c r="CM176" i="12"/>
  <c r="CL176" i="12"/>
  <c r="CK176" i="12"/>
  <c r="CJ176" i="12"/>
  <c r="CI176" i="12"/>
  <c r="CH176" i="12"/>
  <c r="CG176" i="12"/>
  <c r="CF176" i="12"/>
  <c r="CE176" i="12"/>
  <c r="CD176" i="12"/>
  <c r="CC176" i="12"/>
  <c r="CB176" i="12"/>
  <c r="CA176" i="12"/>
  <c r="BZ176" i="12"/>
  <c r="BY176" i="12"/>
  <c r="BX176" i="12"/>
  <c r="BW176" i="12"/>
  <c r="BV176" i="12"/>
  <c r="BU176" i="12"/>
  <c r="BT176" i="12"/>
  <c r="BS176" i="12"/>
  <c r="BR176" i="12"/>
  <c r="BQ176" i="12"/>
  <c r="BP176" i="12"/>
  <c r="BO176" i="12"/>
  <c r="BN176" i="12"/>
  <c r="BM176" i="12"/>
  <c r="BL176" i="12"/>
  <c r="BK176" i="12"/>
  <c r="BJ176" i="12"/>
  <c r="BI176" i="12"/>
  <c r="BH176" i="12"/>
  <c r="BG176" i="12"/>
  <c r="BF176" i="12"/>
  <c r="BE176" i="12"/>
  <c r="BD176" i="12"/>
  <c r="BC176" i="12"/>
  <c r="BB176" i="12"/>
  <c r="BA176" i="12"/>
  <c r="AZ176" i="12"/>
  <c r="AY176" i="12"/>
  <c r="AX176" i="12"/>
  <c r="AW176" i="12"/>
  <c r="AV176" i="12"/>
  <c r="AU176" i="12"/>
  <c r="AT176" i="12"/>
  <c r="AS176" i="12"/>
  <c r="AR176" i="12"/>
  <c r="AQ176" i="12"/>
  <c r="AP176" i="12"/>
  <c r="AO176" i="12"/>
  <c r="AN176" i="12"/>
  <c r="AM176" i="12"/>
  <c r="AL176" i="12"/>
  <c r="AK176" i="12"/>
  <c r="AJ176" i="12"/>
  <c r="AI176" i="12"/>
  <c r="AH176" i="12"/>
  <c r="AG176" i="12"/>
  <c r="AF176" i="12"/>
  <c r="AE176" i="12"/>
  <c r="AD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M176" i="12"/>
  <c r="L176" i="12"/>
  <c r="K176" i="12"/>
  <c r="J176" i="12"/>
  <c r="I176" i="12"/>
  <c r="H176" i="12"/>
  <c r="G176" i="12"/>
  <c r="F176" i="12"/>
  <c r="E176" i="12"/>
  <c r="D176" i="12"/>
  <c r="GC175" i="12"/>
  <c r="GA175" i="12"/>
  <c r="FZ175" i="12"/>
  <c r="FY175" i="12"/>
  <c r="FX175" i="12"/>
  <c r="FW175" i="12"/>
  <c r="FV175" i="12"/>
  <c r="FU175" i="12"/>
  <c r="FT175" i="12"/>
  <c r="FS175" i="12"/>
  <c r="FR175" i="12"/>
  <c r="FQ175" i="12"/>
  <c r="FP175" i="12"/>
  <c r="FO175" i="12"/>
  <c r="FN175" i="12"/>
  <c r="FM175" i="12"/>
  <c r="FL175" i="12"/>
  <c r="FK175" i="12"/>
  <c r="FJ175" i="12"/>
  <c r="FI175" i="12"/>
  <c r="FH175" i="12"/>
  <c r="FG175" i="12"/>
  <c r="FF175" i="12"/>
  <c r="FE175" i="12"/>
  <c r="FD175" i="12"/>
  <c r="FC175" i="12"/>
  <c r="FB175" i="12"/>
  <c r="FA175" i="12"/>
  <c r="EZ175" i="12"/>
  <c r="EY175" i="12"/>
  <c r="EX175" i="12"/>
  <c r="EW175" i="12"/>
  <c r="EV175" i="12"/>
  <c r="EU175" i="12"/>
  <c r="ET175" i="12"/>
  <c r="ES175" i="12"/>
  <c r="ER175" i="12"/>
  <c r="EQ175" i="12"/>
  <c r="EP175" i="12"/>
  <c r="EO175" i="12"/>
  <c r="EN175" i="12"/>
  <c r="EM175" i="12"/>
  <c r="EL175" i="12"/>
  <c r="EK175" i="12"/>
  <c r="EJ175" i="12"/>
  <c r="EI175" i="12"/>
  <c r="EH175" i="12"/>
  <c r="EG175" i="12"/>
  <c r="EF175" i="12"/>
  <c r="EE175" i="12"/>
  <c r="ED175" i="12"/>
  <c r="EC175" i="12"/>
  <c r="EB175" i="12"/>
  <c r="EA175" i="12"/>
  <c r="DZ175" i="12"/>
  <c r="DY175" i="12"/>
  <c r="DX175" i="12"/>
  <c r="DW175" i="12"/>
  <c r="DV175" i="12"/>
  <c r="DU175" i="12"/>
  <c r="DT175" i="12"/>
  <c r="DS175" i="12"/>
  <c r="DR175" i="12"/>
  <c r="DQ175" i="12"/>
  <c r="DP175" i="12"/>
  <c r="DO175" i="12"/>
  <c r="DN175" i="12"/>
  <c r="DM175" i="12"/>
  <c r="DL175" i="12"/>
  <c r="DK175" i="12"/>
  <c r="DJ175" i="12"/>
  <c r="DI175" i="12"/>
  <c r="DH175" i="12"/>
  <c r="DG175" i="12"/>
  <c r="DF175" i="12"/>
  <c r="DE175" i="12"/>
  <c r="DD175" i="12"/>
  <c r="DC175" i="12"/>
  <c r="DB175" i="12"/>
  <c r="DA175" i="12"/>
  <c r="CZ175" i="12"/>
  <c r="CY175" i="12"/>
  <c r="CX175" i="12"/>
  <c r="CW175" i="12"/>
  <c r="CV175" i="12"/>
  <c r="CU175" i="12"/>
  <c r="CT175" i="12"/>
  <c r="CS175" i="12"/>
  <c r="CR175" i="12"/>
  <c r="CQ175" i="12"/>
  <c r="CP175" i="12"/>
  <c r="CO175" i="12"/>
  <c r="CN175" i="12"/>
  <c r="CM175" i="12"/>
  <c r="CL175" i="12"/>
  <c r="CK175" i="12"/>
  <c r="CJ175" i="12"/>
  <c r="CI175" i="12"/>
  <c r="CH175" i="12"/>
  <c r="CG175" i="12"/>
  <c r="CF175" i="12"/>
  <c r="CE175" i="12"/>
  <c r="CD175" i="12"/>
  <c r="CC175" i="12"/>
  <c r="CB175" i="12"/>
  <c r="CA175" i="12"/>
  <c r="BZ175" i="12"/>
  <c r="BY175" i="12"/>
  <c r="BX175" i="12"/>
  <c r="BW175" i="12"/>
  <c r="BV175" i="12"/>
  <c r="BU175" i="12"/>
  <c r="BT175" i="12"/>
  <c r="BS175" i="12"/>
  <c r="BR175" i="12"/>
  <c r="BQ175" i="12"/>
  <c r="BP175" i="12"/>
  <c r="BO175" i="12"/>
  <c r="BN175" i="12"/>
  <c r="BM175" i="12"/>
  <c r="BL175" i="12"/>
  <c r="BK175" i="12"/>
  <c r="BJ175" i="12"/>
  <c r="BI175" i="12"/>
  <c r="BH175" i="12"/>
  <c r="BG175" i="12"/>
  <c r="BF175" i="12"/>
  <c r="BE175" i="12"/>
  <c r="BD175" i="12"/>
  <c r="BC175" i="12"/>
  <c r="BB175" i="12"/>
  <c r="BA175" i="12"/>
  <c r="AZ175" i="12"/>
  <c r="AY175" i="12"/>
  <c r="AX175" i="12"/>
  <c r="AW175" i="12"/>
  <c r="AV175" i="12"/>
  <c r="AU175" i="12"/>
  <c r="AT175" i="12"/>
  <c r="AS175" i="12"/>
  <c r="AR175" i="12"/>
  <c r="AQ175" i="12"/>
  <c r="AP175" i="12"/>
  <c r="AO175" i="12"/>
  <c r="AN175" i="12"/>
  <c r="AM175" i="12"/>
  <c r="AL175" i="12"/>
  <c r="AK175" i="12"/>
  <c r="AJ175" i="12"/>
  <c r="AI175" i="12"/>
  <c r="AH175" i="12"/>
  <c r="AG175" i="12"/>
  <c r="AF175" i="12"/>
  <c r="AE175" i="12"/>
  <c r="AD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M175" i="12"/>
  <c r="L175" i="12"/>
  <c r="K175" i="12"/>
  <c r="J175" i="12"/>
  <c r="I175" i="12"/>
  <c r="H175" i="12"/>
  <c r="G175" i="12"/>
  <c r="F175" i="12"/>
  <c r="E175" i="12"/>
  <c r="D175" i="12"/>
  <c r="GC174" i="12"/>
  <c r="GA174" i="12"/>
  <c r="FZ174" i="12"/>
  <c r="FY174" i="12"/>
  <c r="FX174" i="12"/>
  <c r="FW174" i="12"/>
  <c r="FV174" i="12"/>
  <c r="FU174" i="12"/>
  <c r="FT174" i="12"/>
  <c r="FS174" i="12"/>
  <c r="FR174" i="12"/>
  <c r="FQ174" i="12"/>
  <c r="FP174" i="12"/>
  <c r="FO174" i="12"/>
  <c r="FN174" i="12"/>
  <c r="FM174" i="12"/>
  <c r="FL174" i="12"/>
  <c r="FK174" i="12"/>
  <c r="FJ174" i="12"/>
  <c r="FI174" i="12"/>
  <c r="FH174" i="12"/>
  <c r="FG174" i="12"/>
  <c r="FF174" i="12"/>
  <c r="FE174" i="12"/>
  <c r="FD174" i="12"/>
  <c r="FC174" i="12"/>
  <c r="FB174" i="12"/>
  <c r="FA174" i="12"/>
  <c r="EZ174" i="12"/>
  <c r="EY174" i="12"/>
  <c r="EX174" i="12"/>
  <c r="EW174" i="12"/>
  <c r="EV174" i="12"/>
  <c r="EU174" i="12"/>
  <c r="ET174" i="12"/>
  <c r="ES174" i="12"/>
  <c r="ER174" i="12"/>
  <c r="EQ174" i="12"/>
  <c r="EP174" i="12"/>
  <c r="EO174" i="12"/>
  <c r="EN174" i="12"/>
  <c r="EM174" i="12"/>
  <c r="EL174" i="12"/>
  <c r="EK174" i="12"/>
  <c r="EJ174" i="12"/>
  <c r="EI174" i="12"/>
  <c r="EH174" i="12"/>
  <c r="EG174" i="12"/>
  <c r="EF174" i="12"/>
  <c r="EE174" i="12"/>
  <c r="ED174" i="12"/>
  <c r="EC174" i="12"/>
  <c r="EB174" i="12"/>
  <c r="EA174" i="12"/>
  <c r="DZ174" i="12"/>
  <c r="DY174" i="12"/>
  <c r="DX174" i="12"/>
  <c r="DW174" i="12"/>
  <c r="DV174" i="12"/>
  <c r="DU174" i="12"/>
  <c r="DT174" i="12"/>
  <c r="DS174" i="12"/>
  <c r="DR174" i="12"/>
  <c r="DQ174" i="12"/>
  <c r="DP174" i="12"/>
  <c r="DO174" i="12"/>
  <c r="DN174" i="12"/>
  <c r="DM174" i="12"/>
  <c r="DL174" i="12"/>
  <c r="DK174" i="12"/>
  <c r="DJ174" i="12"/>
  <c r="DI174" i="12"/>
  <c r="DH174" i="12"/>
  <c r="DG174" i="12"/>
  <c r="DF174" i="12"/>
  <c r="DE174" i="12"/>
  <c r="DD174" i="12"/>
  <c r="DC174" i="12"/>
  <c r="DB174" i="12"/>
  <c r="DA174" i="12"/>
  <c r="CZ174" i="12"/>
  <c r="CY174" i="12"/>
  <c r="CX174" i="12"/>
  <c r="CW174" i="12"/>
  <c r="CV174" i="12"/>
  <c r="CU174" i="12"/>
  <c r="CT174" i="12"/>
  <c r="CS174" i="12"/>
  <c r="CR174" i="12"/>
  <c r="CQ174" i="12"/>
  <c r="CP174" i="12"/>
  <c r="CO174" i="12"/>
  <c r="CN174" i="12"/>
  <c r="CM174" i="12"/>
  <c r="CL174" i="12"/>
  <c r="CK174" i="12"/>
  <c r="CJ174" i="12"/>
  <c r="CI174" i="12"/>
  <c r="CH174" i="12"/>
  <c r="CG174" i="12"/>
  <c r="CF174" i="12"/>
  <c r="CE174" i="12"/>
  <c r="CD174" i="12"/>
  <c r="CC174" i="12"/>
  <c r="CB174" i="12"/>
  <c r="CA174" i="12"/>
  <c r="BZ174" i="12"/>
  <c r="BY174" i="12"/>
  <c r="BX174" i="12"/>
  <c r="BW174" i="12"/>
  <c r="BV174" i="12"/>
  <c r="BU174" i="12"/>
  <c r="BT174" i="12"/>
  <c r="BS174" i="12"/>
  <c r="BR174" i="12"/>
  <c r="BQ174" i="12"/>
  <c r="BP174" i="12"/>
  <c r="BO174" i="12"/>
  <c r="BN174" i="12"/>
  <c r="BM174" i="12"/>
  <c r="BL174" i="12"/>
  <c r="BK174" i="12"/>
  <c r="BJ174" i="12"/>
  <c r="BI174" i="12"/>
  <c r="BH174" i="12"/>
  <c r="BG174" i="12"/>
  <c r="BF174" i="12"/>
  <c r="BE174" i="12"/>
  <c r="BD174" i="12"/>
  <c r="BC174" i="12"/>
  <c r="BB174" i="12"/>
  <c r="BA174" i="12"/>
  <c r="AZ174" i="12"/>
  <c r="AY174" i="12"/>
  <c r="AX174" i="12"/>
  <c r="AW174" i="12"/>
  <c r="AV174" i="12"/>
  <c r="AU174" i="12"/>
  <c r="AT174" i="12"/>
  <c r="AS174" i="12"/>
  <c r="AR174" i="12"/>
  <c r="AQ174" i="12"/>
  <c r="AP174" i="12"/>
  <c r="AO174" i="12"/>
  <c r="AN174" i="12"/>
  <c r="AM174" i="12"/>
  <c r="AL174" i="12"/>
  <c r="AK174" i="12"/>
  <c r="AJ174" i="12"/>
  <c r="AI174" i="12"/>
  <c r="AH174" i="12"/>
  <c r="AG174" i="12"/>
  <c r="AF174" i="12"/>
  <c r="AE174" i="12"/>
  <c r="AD174" i="12"/>
  <c r="AC174" i="12"/>
  <c r="AB174" i="12"/>
  <c r="AA174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G174" i="12"/>
  <c r="F174" i="12"/>
  <c r="E174" i="12"/>
  <c r="D174" i="12"/>
  <c r="C172" i="12"/>
  <c r="C171" i="12"/>
  <c r="GC170" i="12"/>
  <c r="GA170" i="12"/>
  <c r="FZ170" i="12"/>
  <c r="FY170" i="12"/>
  <c r="FX170" i="12"/>
  <c r="FW170" i="12"/>
  <c r="FV170" i="12"/>
  <c r="FU170" i="12"/>
  <c r="FT170" i="12"/>
  <c r="FS170" i="12"/>
  <c r="FR170" i="12"/>
  <c r="FQ170" i="12"/>
  <c r="FP170" i="12"/>
  <c r="FO170" i="12"/>
  <c r="FN170" i="12"/>
  <c r="FM170" i="12"/>
  <c r="FL170" i="12"/>
  <c r="FK170" i="12"/>
  <c r="FJ170" i="12"/>
  <c r="FI170" i="12"/>
  <c r="FH170" i="12"/>
  <c r="FG170" i="12"/>
  <c r="FF170" i="12"/>
  <c r="FE170" i="12"/>
  <c r="FD170" i="12"/>
  <c r="FC170" i="12"/>
  <c r="FB170" i="12"/>
  <c r="FA170" i="12"/>
  <c r="EZ170" i="12"/>
  <c r="EY170" i="12"/>
  <c r="EX170" i="12"/>
  <c r="EW170" i="12"/>
  <c r="EV170" i="12"/>
  <c r="EU170" i="12"/>
  <c r="ET170" i="12"/>
  <c r="ES170" i="12"/>
  <c r="ER170" i="12"/>
  <c r="EQ170" i="12"/>
  <c r="EP170" i="12"/>
  <c r="EO170" i="12"/>
  <c r="EN170" i="12"/>
  <c r="EM170" i="12"/>
  <c r="EL170" i="12"/>
  <c r="EK170" i="12"/>
  <c r="EJ170" i="12"/>
  <c r="EI170" i="12"/>
  <c r="EH170" i="12"/>
  <c r="EG170" i="12"/>
  <c r="EF170" i="12"/>
  <c r="EE170" i="12"/>
  <c r="ED170" i="12"/>
  <c r="EC170" i="12"/>
  <c r="EB170" i="12"/>
  <c r="EA170" i="12"/>
  <c r="DZ170" i="12"/>
  <c r="DY170" i="12"/>
  <c r="DX170" i="12"/>
  <c r="DW170" i="12"/>
  <c r="DV170" i="12"/>
  <c r="DU170" i="12"/>
  <c r="DT170" i="12"/>
  <c r="DS170" i="12"/>
  <c r="DR170" i="12"/>
  <c r="DQ170" i="12"/>
  <c r="DP170" i="12"/>
  <c r="DO170" i="12"/>
  <c r="DN170" i="12"/>
  <c r="DM170" i="12"/>
  <c r="DL170" i="12"/>
  <c r="DK170" i="12"/>
  <c r="DJ170" i="12"/>
  <c r="DI170" i="12"/>
  <c r="DH170" i="12"/>
  <c r="DG170" i="12"/>
  <c r="DF170" i="12"/>
  <c r="DE170" i="12"/>
  <c r="DD170" i="12"/>
  <c r="DC170" i="12"/>
  <c r="DB170" i="12"/>
  <c r="DA170" i="12"/>
  <c r="CZ170" i="12"/>
  <c r="CY170" i="12"/>
  <c r="CX170" i="12"/>
  <c r="CW170" i="12"/>
  <c r="CV170" i="12"/>
  <c r="CU170" i="12"/>
  <c r="CT170" i="12"/>
  <c r="CS170" i="12"/>
  <c r="CR170" i="12"/>
  <c r="CQ170" i="12"/>
  <c r="CP170" i="12"/>
  <c r="CO170" i="12"/>
  <c r="CN170" i="12"/>
  <c r="CM170" i="12"/>
  <c r="CL170" i="12"/>
  <c r="CK170" i="12"/>
  <c r="CJ170" i="12"/>
  <c r="CI170" i="12"/>
  <c r="CH170" i="12"/>
  <c r="CG170" i="12"/>
  <c r="CF170" i="12"/>
  <c r="CE170" i="12"/>
  <c r="CD170" i="12"/>
  <c r="CC170" i="12"/>
  <c r="CB170" i="12"/>
  <c r="CA170" i="12"/>
  <c r="BZ170" i="12"/>
  <c r="BY170" i="12"/>
  <c r="BX170" i="12"/>
  <c r="BW170" i="12"/>
  <c r="BV170" i="12"/>
  <c r="BU170" i="12"/>
  <c r="BT170" i="12"/>
  <c r="BS170" i="12"/>
  <c r="BR170" i="12"/>
  <c r="BQ170" i="12"/>
  <c r="BP170" i="12"/>
  <c r="BO170" i="12"/>
  <c r="BN170" i="12"/>
  <c r="BM170" i="12"/>
  <c r="BL170" i="12"/>
  <c r="BK170" i="12"/>
  <c r="BJ170" i="12"/>
  <c r="BI170" i="12"/>
  <c r="BH170" i="12"/>
  <c r="BG170" i="12"/>
  <c r="BF170" i="12"/>
  <c r="BE170" i="12"/>
  <c r="BD170" i="12"/>
  <c r="BC170" i="12"/>
  <c r="BB170" i="12"/>
  <c r="BA170" i="12"/>
  <c r="AZ170" i="12"/>
  <c r="AY170" i="12"/>
  <c r="AX170" i="12"/>
  <c r="AW170" i="12"/>
  <c r="AV170" i="12"/>
  <c r="AU170" i="12"/>
  <c r="AT170" i="12"/>
  <c r="AS170" i="12"/>
  <c r="AR170" i="12"/>
  <c r="AQ170" i="12"/>
  <c r="AP170" i="12"/>
  <c r="AO170" i="12"/>
  <c r="AN170" i="12"/>
  <c r="AM170" i="12"/>
  <c r="AL170" i="12"/>
  <c r="AK170" i="12"/>
  <c r="AJ170" i="12"/>
  <c r="AI170" i="12"/>
  <c r="AH170" i="12"/>
  <c r="AG170" i="12"/>
  <c r="AF170" i="12"/>
  <c r="AE170" i="12"/>
  <c r="AD170" i="12"/>
  <c r="AC170" i="12"/>
  <c r="AB170" i="12"/>
  <c r="AA170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M170" i="12"/>
  <c r="L170" i="12"/>
  <c r="K170" i="12"/>
  <c r="J170" i="12"/>
  <c r="I170" i="12"/>
  <c r="H170" i="12"/>
  <c r="G170" i="12"/>
  <c r="F170" i="12"/>
  <c r="E170" i="12"/>
  <c r="D170" i="12"/>
  <c r="GC169" i="12"/>
  <c r="GA169" i="12"/>
  <c r="FZ169" i="12"/>
  <c r="FY169" i="12"/>
  <c r="FX169" i="12"/>
  <c r="FW169" i="12"/>
  <c r="FV169" i="12"/>
  <c r="FU169" i="12"/>
  <c r="FT169" i="12"/>
  <c r="FS169" i="12"/>
  <c r="FR169" i="12"/>
  <c r="FQ169" i="12"/>
  <c r="FP169" i="12"/>
  <c r="FO169" i="12"/>
  <c r="FN169" i="12"/>
  <c r="FM169" i="12"/>
  <c r="FL169" i="12"/>
  <c r="FK169" i="12"/>
  <c r="FJ169" i="12"/>
  <c r="FI169" i="12"/>
  <c r="FH169" i="12"/>
  <c r="FG169" i="12"/>
  <c r="FF169" i="12"/>
  <c r="FE169" i="12"/>
  <c r="FD169" i="12"/>
  <c r="FC169" i="12"/>
  <c r="FB169" i="12"/>
  <c r="FA169" i="12"/>
  <c r="EZ169" i="12"/>
  <c r="EY169" i="12"/>
  <c r="EX169" i="12"/>
  <c r="EW169" i="12"/>
  <c r="EV169" i="12"/>
  <c r="EU169" i="12"/>
  <c r="ET169" i="12"/>
  <c r="ES169" i="12"/>
  <c r="ER169" i="12"/>
  <c r="EQ169" i="12"/>
  <c r="EP169" i="12"/>
  <c r="EO169" i="12"/>
  <c r="EN169" i="12"/>
  <c r="EM169" i="12"/>
  <c r="EL169" i="12"/>
  <c r="EK169" i="12"/>
  <c r="EJ169" i="12"/>
  <c r="EI169" i="12"/>
  <c r="EH169" i="12"/>
  <c r="EG169" i="12"/>
  <c r="EF169" i="12"/>
  <c r="EE169" i="12"/>
  <c r="ED169" i="12"/>
  <c r="EC169" i="12"/>
  <c r="EB169" i="12"/>
  <c r="EA169" i="12"/>
  <c r="DZ169" i="12"/>
  <c r="DY169" i="12"/>
  <c r="DX169" i="12"/>
  <c r="DW169" i="12"/>
  <c r="DV169" i="12"/>
  <c r="DU169" i="12"/>
  <c r="DT169" i="12"/>
  <c r="DS169" i="12"/>
  <c r="DR169" i="12"/>
  <c r="DQ169" i="12"/>
  <c r="DP169" i="12"/>
  <c r="DO169" i="12"/>
  <c r="DN169" i="12"/>
  <c r="DM169" i="12"/>
  <c r="DL169" i="12"/>
  <c r="DK169" i="12"/>
  <c r="DJ169" i="12"/>
  <c r="DI169" i="12"/>
  <c r="DH169" i="12"/>
  <c r="DG169" i="12"/>
  <c r="DF169" i="12"/>
  <c r="DE169" i="12"/>
  <c r="DD169" i="12"/>
  <c r="DC169" i="12"/>
  <c r="DB169" i="12"/>
  <c r="DA169" i="12"/>
  <c r="CZ169" i="12"/>
  <c r="CY169" i="12"/>
  <c r="CX169" i="12"/>
  <c r="CW169" i="12"/>
  <c r="CV169" i="12"/>
  <c r="CU169" i="12"/>
  <c r="CT169" i="12"/>
  <c r="CS169" i="12"/>
  <c r="CR169" i="12"/>
  <c r="CQ169" i="12"/>
  <c r="CP169" i="12"/>
  <c r="CO169" i="12"/>
  <c r="CN169" i="12"/>
  <c r="CM169" i="12"/>
  <c r="CL169" i="12"/>
  <c r="CK169" i="12"/>
  <c r="CJ169" i="12"/>
  <c r="CI169" i="12"/>
  <c r="CH169" i="12"/>
  <c r="CG169" i="12"/>
  <c r="CF169" i="12"/>
  <c r="CE169" i="12"/>
  <c r="CD169" i="12"/>
  <c r="CC169" i="12"/>
  <c r="CB169" i="12"/>
  <c r="CA169" i="12"/>
  <c r="BZ169" i="12"/>
  <c r="BY169" i="12"/>
  <c r="BX169" i="12"/>
  <c r="BW169" i="12"/>
  <c r="BV169" i="12"/>
  <c r="BU169" i="12"/>
  <c r="BT169" i="12"/>
  <c r="BS169" i="12"/>
  <c r="BR169" i="12"/>
  <c r="BQ169" i="12"/>
  <c r="BP169" i="12"/>
  <c r="BO169" i="12"/>
  <c r="BN169" i="12"/>
  <c r="BM169" i="12"/>
  <c r="BL169" i="12"/>
  <c r="BK169" i="12"/>
  <c r="BJ169" i="12"/>
  <c r="BI169" i="12"/>
  <c r="BH169" i="12"/>
  <c r="BG169" i="12"/>
  <c r="BF169" i="12"/>
  <c r="BE169" i="12"/>
  <c r="BD169" i="12"/>
  <c r="BC169" i="12"/>
  <c r="BB169" i="12"/>
  <c r="BA169" i="12"/>
  <c r="AZ169" i="12"/>
  <c r="AY169" i="12"/>
  <c r="AX169" i="12"/>
  <c r="AW169" i="12"/>
  <c r="AV169" i="12"/>
  <c r="AU169" i="12"/>
  <c r="AT169" i="12"/>
  <c r="AS169" i="12"/>
  <c r="AR169" i="12"/>
  <c r="AQ169" i="12"/>
  <c r="AP169" i="12"/>
  <c r="AO169" i="12"/>
  <c r="AN169" i="12"/>
  <c r="AM169" i="12"/>
  <c r="AL169" i="12"/>
  <c r="AK169" i="12"/>
  <c r="AJ169" i="12"/>
  <c r="AI169" i="12"/>
  <c r="AH169" i="12"/>
  <c r="AG169" i="12"/>
  <c r="AF169" i="12"/>
  <c r="AE169" i="12"/>
  <c r="AD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M169" i="12"/>
  <c r="L169" i="12"/>
  <c r="K169" i="12"/>
  <c r="J169" i="12"/>
  <c r="I169" i="12"/>
  <c r="H169" i="12"/>
  <c r="G169" i="12"/>
  <c r="F169" i="12"/>
  <c r="E169" i="12"/>
  <c r="D169" i="12"/>
  <c r="GC168" i="12"/>
  <c r="GA168" i="12"/>
  <c r="FZ168" i="12"/>
  <c r="FY168" i="12"/>
  <c r="FX168" i="12"/>
  <c r="FW168" i="12"/>
  <c r="FV168" i="12"/>
  <c r="FU168" i="12"/>
  <c r="FT168" i="12"/>
  <c r="FS168" i="12"/>
  <c r="FR168" i="12"/>
  <c r="FQ168" i="12"/>
  <c r="FP168" i="12"/>
  <c r="FO168" i="12"/>
  <c r="FN168" i="12"/>
  <c r="FM168" i="12"/>
  <c r="FL168" i="12"/>
  <c r="FK168" i="12"/>
  <c r="FJ168" i="12"/>
  <c r="FI168" i="12"/>
  <c r="FH168" i="12"/>
  <c r="FG168" i="12"/>
  <c r="FF168" i="12"/>
  <c r="FE168" i="12"/>
  <c r="FD168" i="12"/>
  <c r="FC168" i="12"/>
  <c r="FB168" i="12"/>
  <c r="FA168" i="12"/>
  <c r="EZ168" i="12"/>
  <c r="EY168" i="12"/>
  <c r="EX168" i="12"/>
  <c r="EW168" i="12"/>
  <c r="EV168" i="12"/>
  <c r="EU168" i="12"/>
  <c r="ET168" i="12"/>
  <c r="ES168" i="12"/>
  <c r="ER168" i="12"/>
  <c r="EQ168" i="12"/>
  <c r="EP168" i="12"/>
  <c r="EO168" i="12"/>
  <c r="EN168" i="12"/>
  <c r="EM168" i="12"/>
  <c r="EL168" i="12"/>
  <c r="EK168" i="12"/>
  <c r="EJ168" i="12"/>
  <c r="EI168" i="12"/>
  <c r="EH168" i="12"/>
  <c r="EG168" i="12"/>
  <c r="EF168" i="12"/>
  <c r="EE168" i="12"/>
  <c r="ED168" i="12"/>
  <c r="EC168" i="12"/>
  <c r="EB168" i="12"/>
  <c r="EA168" i="12"/>
  <c r="DZ168" i="12"/>
  <c r="DY168" i="12"/>
  <c r="DX168" i="12"/>
  <c r="DW168" i="12"/>
  <c r="DV168" i="12"/>
  <c r="DU168" i="12"/>
  <c r="DT168" i="12"/>
  <c r="DS168" i="12"/>
  <c r="DR168" i="12"/>
  <c r="DQ168" i="12"/>
  <c r="DP168" i="12"/>
  <c r="DO168" i="12"/>
  <c r="DN168" i="12"/>
  <c r="DM168" i="12"/>
  <c r="DL168" i="12"/>
  <c r="DK168" i="12"/>
  <c r="DJ168" i="12"/>
  <c r="DI168" i="12"/>
  <c r="DH168" i="12"/>
  <c r="DG168" i="12"/>
  <c r="DF168" i="12"/>
  <c r="DE168" i="12"/>
  <c r="DD168" i="12"/>
  <c r="DC168" i="12"/>
  <c r="DB168" i="12"/>
  <c r="DA168" i="12"/>
  <c r="CZ168" i="12"/>
  <c r="CY168" i="12"/>
  <c r="CX168" i="12"/>
  <c r="CW168" i="12"/>
  <c r="CV168" i="12"/>
  <c r="CU168" i="12"/>
  <c r="CT168" i="12"/>
  <c r="CS168" i="12"/>
  <c r="CR168" i="12"/>
  <c r="CQ168" i="12"/>
  <c r="CP168" i="12"/>
  <c r="CO168" i="12"/>
  <c r="CN168" i="12"/>
  <c r="CM168" i="12"/>
  <c r="CL168" i="12"/>
  <c r="CK168" i="12"/>
  <c r="CJ168" i="12"/>
  <c r="CI168" i="12"/>
  <c r="CH168" i="12"/>
  <c r="CG168" i="12"/>
  <c r="CF168" i="12"/>
  <c r="CE168" i="12"/>
  <c r="CD168" i="12"/>
  <c r="CC168" i="12"/>
  <c r="CB168" i="12"/>
  <c r="CA168" i="12"/>
  <c r="BZ168" i="12"/>
  <c r="BY168" i="12"/>
  <c r="BX168" i="12"/>
  <c r="BW168" i="12"/>
  <c r="BV168" i="12"/>
  <c r="BU168" i="12"/>
  <c r="BT168" i="12"/>
  <c r="BS168" i="12"/>
  <c r="BR168" i="12"/>
  <c r="BQ168" i="12"/>
  <c r="BP168" i="12"/>
  <c r="BO168" i="12"/>
  <c r="BN168" i="12"/>
  <c r="BM168" i="12"/>
  <c r="BL168" i="12"/>
  <c r="BK168" i="12"/>
  <c r="BJ168" i="12"/>
  <c r="BI168" i="12"/>
  <c r="BH168" i="12"/>
  <c r="BG168" i="12"/>
  <c r="BF168" i="12"/>
  <c r="BE168" i="12"/>
  <c r="BD168" i="12"/>
  <c r="BC168" i="12"/>
  <c r="BB168" i="12"/>
  <c r="BA168" i="12"/>
  <c r="AZ168" i="12"/>
  <c r="AY168" i="12"/>
  <c r="AX168" i="12"/>
  <c r="AW168" i="12"/>
  <c r="AV168" i="12"/>
  <c r="AU168" i="12"/>
  <c r="AT168" i="12"/>
  <c r="AS168" i="12"/>
  <c r="AR168" i="12"/>
  <c r="AQ168" i="12"/>
  <c r="AP168" i="12"/>
  <c r="AO168" i="12"/>
  <c r="AN168" i="12"/>
  <c r="AM168" i="12"/>
  <c r="AL168" i="12"/>
  <c r="AK168" i="12"/>
  <c r="AJ168" i="12"/>
  <c r="AI168" i="12"/>
  <c r="AH168" i="12"/>
  <c r="AG168" i="12"/>
  <c r="AF168" i="12"/>
  <c r="AE168" i="12"/>
  <c r="AD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M168" i="12"/>
  <c r="L168" i="12"/>
  <c r="K168" i="12"/>
  <c r="J168" i="12"/>
  <c r="I168" i="12"/>
  <c r="H168" i="12"/>
  <c r="G168" i="12"/>
  <c r="F168" i="12"/>
  <c r="E168" i="12"/>
  <c r="D168" i="12"/>
  <c r="GC167" i="12"/>
  <c r="GA167" i="12"/>
  <c r="FZ167" i="12"/>
  <c r="FY167" i="12"/>
  <c r="FX167" i="12"/>
  <c r="FW167" i="12"/>
  <c r="FV167" i="12"/>
  <c r="FU167" i="12"/>
  <c r="FT167" i="12"/>
  <c r="FS167" i="12"/>
  <c r="FR167" i="12"/>
  <c r="FQ167" i="12"/>
  <c r="FP167" i="12"/>
  <c r="FO167" i="12"/>
  <c r="FN167" i="12"/>
  <c r="FM167" i="12"/>
  <c r="FL167" i="12"/>
  <c r="FK167" i="12"/>
  <c r="FJ167" i="12"/>
  <c r="FI167" i="12"/>
  <c r="FH167" i="12"/>
  <c r="FG167" i="12"/>
  <c r="FF167" i="12"/>
  <c r="FE167" i="12"/>
  <c r="FD167" i="12"/>
  <c r="FC167" i="12"/>
  <c r="FB167" i="12"/>
  <c r="FA167" i="12"/>
  <c r="EZ167" i="12"/>
  <c r="EY167" i="12"/>
  <c r="EX167" i="12"/>
  <c r="EW167" i="12"/>
  <c r="EV167" i="12"/>
  <c r="EU167" i="12"/>
  <c r="ET167" i="12"/>
  <c r="ES167" i="12"/>
  <c r="ER167" i="12"/>
  <c r="EQ167" i="12"/>
  <c r="EP167" i="12"/>
  <c r="EO167" i="12"/>
  <c r="EN167" i="12"/>
  <c r="EM167" i="12"/>
  <c r="EL167" i="12"/>
  <c r="EK167" i="12"/>
  <c r="EJ167" i="12"/>
  <c r="EI167" i="12"/>
  <c r="EH167" i="12"/>
  <c r="EG167" i="12"/>
  <c r="EF167" i="12"/>
  <c r="EE167" i="12"/>
  <c r="ED167" i="12"/>
  <c r="EC167" i="12"/>
  <c r="EB167" i="12"/>
  <c r="EA167" i="12"/>
  <c r="DZ167" i="12"/>
  <c r="DY167" i="12"/>
  <c r="DX167" i="12"/>
  <c r="DW167" i="12"/>
  <c r="DV167" i="12"/>
  <c r="DU167" i="12"/>
  <c r="DT167" i="12"/>
  <c r="DS167" i="12"/>
  <c r="DR167" i="12"/>
  <c r="DQ167" i="12"/>
  <c r="DP167" i="12"/>
  <c r="DO167" i="12"/>
  <c r="DN167" i="12"/>
  <c r="DM167" i="12"/>
  <c r="DL167" i="12"/>
  <c r="DK167" i="12"/>
  <c r="DJ167" i="12"/>
  <c r="DI167" i="12"/>
  <c r="DH167" i="12"/>
  <c r="DG167" i="12"/>
  <c r="DF167" i="12"/>
  <c r="DE167" i="12"/>
  <c r="DD167" i="12"/>
  <c r="DC167" i="12"/>
  <c r="DB167" i="12"/>
  <c r="DA167" i="12"/>
  <c r="CZ167" i="12"/>
  <c r="CY167" i="12"/>
  <c r="CX167" i="12"/>
  <c r="CW167" i="12"/>
  <c r="CV167" i="12"/>
  <c r="CU167" i="12"/>
  <c r="CT167" i="12"/>
  <c r="CS167" i="12"/>
  <c r="CR167" i="12"/>
  <c r="CQ167" i="12"/>
  <c r="CP167" i="12"/>
  <c r="CO167" i="12"/>
  <c r="CN167" i="12"/>
  <c r="CM167" i="12"/>
  <c r="CL167" i="12"/>
  <c r="CK167" i="12"/>
  <c r="CJ167" i="12"/>
  <c r="CI167" i="12"/>
  <c r="CH167" i="12"/>
  <c r="CG167" i="12"/>
  <c r="CF167" i="12"/>
  <c r="CE167" i="12"/>
  <c r="CD167" i="12"/>
  <c r="CC167" i="12"/>
  <c r="CB167" i="12"/>
  <c r="CA167" i="12"/>
  <c r="BZ167" i="12"/>
  <c r="BY167" i="12"/>
  <c r="BX167" i="12"/>
  <c r="BW167" i="12"/>
  <c r="BV167" i="12"/>
  <c r="BU167" i="12"/>
  <c r="BT167" i="12"/>
  <c r="BS167" i="12"/>
  <c r="BR167" i="12"/>
  <c r="BQ167" i="12"/>
  <c r="BP167" i="12"/>
  <c r="BO167" i="12"/>
  <c r="BN167" i="12"/>
  <c r="BM167" i="12"/>
  <c r="BL167" i="12"/>
  <c r="BK167" i="12"/>
  <c r="BJ167" i="12"/>
  <c r="BI167" i="12"/>
  <c r="BH167" i="12"/>
  <c r="BG167" i="12"/>
  <c r="BF167" i="12"/>
  <c r="BE167" i="12"/>
  <c r="BD167" i="12"/>
  <c r="BC167" i="12"/>
  <c r="BB167" i="12"/>
  <c r="BA167" i="12"/>
  <c r="AZ167" i="12"/>
  <c r="AY167" i="12"/>
  <c r="AX167" i="12"/>
  <c r="AW167" i="12"/>
  <c r="AV167" i="12"/>
  <c r="AU167" i="12"/>
  <c r="AT167" i="12"/>
  <c r="AS167" i="12"/>
  <c r="AR167" i="12"/>
  <c r="AQ167" i="12"/>
  <c r="AP167" i="12"/>
  <c r="AO167" i="12"/>
  <c r="AN167" i="12"/>
  <c r="AM167" i="12"/>
  <c r="AL167" i="12"/>
  <c r="AK167" i="12"/>
  <c r="AJ167" i="12"/>
  <c r="AI167" i="12"/>
  <c r="AH167" i="12"/>
  <c r="AG167" i="12"/>
  <c r="AF167" i="12"/>
  <c r="AE167" i="12"/>
  <c r="AD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M167" i="12"/>
  <c r="L167" i="12"/>
  <c r="K167" i="12"/>
  <c r="J167" i="12"/>
  <c r="I167" i="12"/>
  <c r="H167" i="12"/>
  <c r="G167" i="12"/>
  <c r="F167" i="12"/>
  <c r="E167" i="12"/>
  <c r="D167" i="12"/>
  <c r="C165" i="12"/>
  <c r="C164" i="12"/>
  <c r="GC163" i="12"/>
  <c r="GA163" i="12"/>
  <c r="FZ163" i="12"/>
  <c r="FY163" i="12"/>
  <c r="FX163" i="12"/>
  <c r="FW163" i="12"/>
  <c r="FV163" i="12"/>
  <c r="FU163" i="12"/>
  <c r="FT163" i="12"/>
  <c r="FS163" i="12"/>
  <c r="FR163" i="12"/>
  <c r="FQ163" i="12"/>
  <c r="FP163" i="12"/>
  <c r="FO163" i="12"/>
  <c r="FN163" i="12"/>
  <c r="FM163" i="12"/>
  <c r="FL163" i="12"/>
  <c r="FK163" i="12"/>
  <c r="FJ163" i="12"/>
  <c r="FI163" i="12"/>
  <c r="FH163" i="12"/>
  <c r="FG163" i="12"/>
  <c r="FF163" i="12"/>
  <c r="FE163" i="12"/>
  <c r="FD163" i="12"/>
  <c r="FC163" i="12"/>
  <c r="FB163" i="12"/>
  <c r="FA163" i="12"/>
  <c r="EZ163" i="12"/>
  <c r="EY163" i="12"/>
  <c r="EX163" i="12"/>
  <c r="EW163" i="12"/>
  <c r="EV163" i="12"/>
  <c r="EU163" i="12"/>
  <c r="ET163" i="12"/>
  <c r="ES163" i="12"/>
  <c r="ER163" i="12"/>
  <c r="EQ163" i="12"/>
  <c r="EP163" i="12"/>
  <c r="EO163" i="12"/>
  <c r="EN163" i="12"/>
  <c r="EM163" i="12"/>
  <c r="EL163" i="12"/>
  <c r="EK163" i="12"/>
  <c r="EJ163" i="12"/>
  <c r="EI163" i="12"/>
  <c r="EH163" i="12"/>
  <c r="EG163" i="12"/>
  <c r="EF163" i="12"/>
  <c r="EE163" i="12"/>
  <c r="ED163" i="12"/>
  <c r="EC163" i="12"/>
  <c r="EB163" i="12"/>
  <c r="EA163" i="12"/>
  <c r="DZ163" i="12"/>
  <c r="DY163" i="12"/>
  <c r="DX163" i="12"/>
  <c r="DW163" i="12"/>
  <c r="DV163" i="12"/>
  <c r="DU163" i="12"/>
  <c r="DT163" i="12"/>
  <c r="DS163" i="12"/>
  <c r="DR163" i="12"/>
  <c r="DQ163" i="12"/>
  <c r="DP163" i="12"/>
  <c r="DO163" i="12"/>
  <c r="DN163" i="12"/>
  <c r="DM163" i="12"/>
  <c r="DL163" i="12"/>
  <c r="DK163" i="12"/>
  <c r="DJ163" i="12"/>
  <c r="DI163" i="12"/>
  <c r="DH163" i="12"/>
  <c r="DG163" i="12"/>
  <c r="DF163" i="12"/>
  <c r="DE163" i="12"/>
  <c r="DD163" i="12"/>
  <c r="DC163" i="12"/>
  <c r="DB163" i="12"/>
  <c r="DA163" i="12"/>
  <c r="CZ163" i="12"/>
  <c r="CY163" i="12"/>
  <c r="CX163" i="12"/>
  <c r="CW163" i="12"/>
  <c r="CV163" i="12"/>
  <c r="CU163" i="12"/>
  <c r="CT163" i="12"/>
  <c r="CS163" i="12"/>
  <c r="CR163" i="12"/>
  <c r="CQ163" i="12"/>
  <c r="CP163" i="12"/>
  <c r="CO163" i="12"/>
  <c r="CN163" i="12"/>
  <c r="CM163" i="12"/>
  <c r="CL163" i="12"/>
  <c r="CK163" i="12"/>
  <c r="CJ163" i="12"/>
  <c r="CI163" i="12"/>
  <c r="CH163" i="12"/>
  <c r="CG163" i="12"/>
  <c r="CF163" i="12"/>
  <c r="CE163" i="12"/>
  <c r="CD163" i="12"/>
  <c r="CC163" i="12"/>
  <c r="CB163" i="12"/>
  <c r="CA163" i="12"/>
  <c r="BZ163" i="12"/>
  <c r="BY163" i="12"/>
  <c r="BX163" i="12"/>
  <c r="BW163" i="12"/>
  <c r="BV163" i="12"/>
  <c r="BU163" i="12"/>
  <c r="BT163" i="12"/>
  <c r="BS163" i="12"/>
  <c r="BR163" i="12"/>
  <c r="BQ163" i="12"/>
  <c r="BP163" i="12"/>
  <c r="BO163" i="12"/>
  <c r="BN163" i="12"/>
  <c r="BM163" i="12"/>
  <c r="BL163" i="12"/>
  <c r="BK163" i="12"/>
  <c r="BJ163" i="12"/>
  <c r="BI163" i="12"/>
  <c r="BH163" i="12"/>
  <c r="BG163" i="12"/>
  <c r="BF163" i="12"/>
  <c r="BE163" i="12"/>
  <c r="BD163" i="12"/>
  <c r="BC163" i="12"/>
  <c r="BB163" i="12"/>
  <c r="BA163" i="12"/>
  <c r="AZ163" i="12"/>
  <c r="AY163" i="12"/>
  <c r="AX163" i="12"/>
  <c r="AW163" i="12"/>
  <c r="AV163" i="12"/>
  <c r="AU163" i="12"/>
  <c r="AT163" i="12"/>
  <c r="AS163" i="12"/>
  <c r="AR163" i="12"/>
  <c r="AQ163" i="12"/>
  <c r="AP163" i="12"/>
  <c r="AO163" i="12"/>
  <c r="AN163" i="12"/>
  <c r="AM163" i="12"/>
  <c r="AL163" i="12"/>
  <c r="AK163" i="12"/>
  <c r="AJ163" i="12"/>
  <c r="AI163" i="12"/>
  <c r="AH163" i="12"/>
  <c r="AG163" i="12"/>
  <c r="AF163" i="12"/>
  <c r="AE163" i="12"/>
  <c r="AD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M163" i="12"/>
  <c r="L163" i="12"/>
  <c r="K163" i="12"/>
  <c r="J163" i="12"/>
  <c r="I163" i="12"/>
  <c r="H163" i="12"/>
  <c r="G163" i="12"/>
  <c r="F163" i="12"/>
  <c r="E163" i="12"/>
  <c r="D163" i="12"/>
  <c r="GC162" i="12"/>
  <c r="GA162" i="12"/>
  <c r="GC161" i="12"/>
  <c r="GA161" i="12"/>
  <c r="GC160" i="12"/>
  <c r="GA160" i="12"/>
  <c r="C158" i="12"/>
  <c r="C157" i="12"/>
  <c r="GC156" i="12"/>
  <c r="GA156" i="12"/>
  <c r="FZ156" i="12"/>
  <c r="FY156" i="12"/>
  <c r="FX156" i="12"/>
  <c r="FW156" i="12"/>
  <c r="FV156" i="12"/>
  <c r="FU156" i="12"/>
  <c r="FT156" i="12"/>
  <c r="FS156" i="12"/>
  <c r="FR156" i="12"/>
  <c r="FQ156" i="12"/>
  <c r="FP156" i="12"/>
  <c r="FO156" i="12"/>
  <c r="FN156" i="12"/>
  <c r="FM156" i="12"/>
  <c r="FL156" i="12"/>
  <c r="FK156" i="12"/>
  <c r="FJ156" i="12"/>
  <c r="FI156" i="12"/>
  <c r="FH156" i="12"/>
  <c r="FG156" i="12"/>
  <c r="FF156" i="12"/>
  <c r="FE156" i="12"/>
  <c r="FD156" i="12"/>
  <c r="FC156" i="12"/>
  <c r="FB156" i="12"/>
  <c r="FA156" i="12"/>
  <c r="EZ156" i="12"/>
  <c r="EY156" i="12"/>
  <c r="EX156" i="12"/>
  <c r="EW156" i="12"/>
  <c r="EV156" i="12"/>
  <c r="EU156" i="12"/>
  <c r="ET156" i="12"/>
  <c r="ES156" i="12"/>
  <c r="ER156" i="12"/>
  <c r="EQ156" i="12"/>
  <c r="EP156" i="12"/>
  <c r="EO156" i="12"/>
  <c r="EN156" i="12"/>
  <c r="EM156" i="12"/>
  <c r="EL156" i="12"/>
  <c r="EK156" i="12"/>
  <c r="EJ156" i="12"/>
  <c r="EI156" i="12"/>
  <c r="EH156" i="12"/>
  <c r="EG156" i="12"/>
  <c r="EF156" i="12"/>
  <c r="EE156" i="12"/>
  <c r="ED156" i="12"/>
  <c r="EC156" i="12"/>
  <c r="EB156" i="12"/>
  <c r="EA156" i="12"/>
  <c r="DZ156" i="12"/>
  <c r="DY156" i="12"/>
  <c r="DX156" i="12"/>
  <c r="DW156" i="12"/>
  <c r="DV156" i="12"/>
  <c r="DU156" i="12"/>
  <c r="DT156" i="12"/>
  <c r="DS156" i="12"/>
  <c r="DR156" i="12"/>
  <c r="DQ156" i="12"/>
  <c r="DP156" i="12"/>
  <c r="DO156" i="12"/>
  <c r="DN156" i="12"/>
  <c r="DM156" i="12"/>
  <c r="DL156" i="12"/>
  <c r="DK156" i="12"/>
  <c r="DJ156" i="12"/>
  <c r="DI156" i="12"/>
  <c r="DH156" i="12"/>
  <c r="DG156" i="12"/>
  <c r="DF156" i="12"/>
  <c r="DE156" i="12"/>
  <c r="DD156" i="12"/>
  <c r="DC156" i="12"/>
  <c r="DB156" i="12"/>
  <c r="DA156" i="12"/>
  <c r="CZ156" i="12"/>
  <c r="CY156" i="12"/>
  <c r="CX156" i="12"/>
  <c r="CW156" i="12"/>
  <c r="CV156" i="12"/>
  <c r="CU156" i="12"/>
  <c r="CT156" i="12"/>
  <c r="CS156" i="12"/>
  <c r="CR156" i="12"/>
  <c r="CQ156" i="12"/>
  <c r="CP156" i="12"/>
  <c r="CO156" i="12"/>
  <c r="CN156" i="12"/>
  <c r="CM156" i="12"/>
  <c r="CL156" i="12"/>
  <c r="CK156" i="12"/>
  <c r="CJ156" i="12"/>
  <c r="CI156" i="12"/>
  <c r="CH156" i="12"/>
  <c r="CG156" i="12"/>
  <c r="CF156" i="12"/>
  <c r="CE156" i="12"/>
  <c r="CD156" i="12"/>
  <c r="CC156" i="12"/>
  <c r="CB156" i="12"/>
  <c r="CA156" i="12"/>
  <c r="BZ156" i="12"/>
  <c r="BY156" i="12"/>
  <c r="BX156" i="12"/>
  <c r="BW156" i="12"/>
  <c r="BV156" i="12"/>
  <c r="BU156" i="12"/>
  <c r="BT156" i="12"/>
  <c r="BS156" i="12"/>
  <c r="BR156" i="12"/>
  <c r="BQ156" i="12"/>
  <c r="BP156" i="12"/>
  <c r="BO156" i="12"/>
  <c r="BN156" i="12"/>
  <c r="BM156" i="12"/>
  <c r="BL156" i="12"/>
  <c r="BK156" i="12"/>
  <c r="BJ156" i="12"/>
  <c r="BI156" i="12"/>
  <c r="BH156" i="12"/>
  <c r="BG156" i="12"/>
  <c r="BF156" i="12"/>
  <c r="BE156" i="12"/>
  <c r="BD156" i="12"/>
  <c r="BC156" i="12"/>
  <c r="BB156" i="12"/>
  <c r="BA156" i="12"/>
  <c r="AZ156" i="12"/>
  <c r="AY156" i="12"/>
  <c r="AX156" i="12"/>
  <c r="AW156" i="12"/>
  <c r="AV156" i="12"/>
  <c r="AU156" i="12"/>
  <c r="AT156" i="12"/>
  <c r="AS156" i="12"/>
  <c r="AR156" i="12"/>
  <c r="AQ156" i="12"/>
  <c r="AP156" i="12"/>
  <c r="AO156" i="12"/>
  <c r="AN156" i="12"/>
  <c r="AM156" i="12"/>
  <c r="AL156" i="12"/>
  <c r="AK156" i="12"/>
  <c r="AJ156" i="12"/>
  <c r="AI156" i="12"/>
  <c r="AH156" i="12"/>
  <c r="AG156" i="12"/>
  <c r="AF156" i="12"/>
  <c r="AE156" i="12"/>
  <c r="AD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M156" i="12"/>
  <c r="L156" i="12"/>
  <c r="K156" i="12"/>
  <c r="J156" i="12"/>
  <c r="I156" i="12"/>
  <c r="H156" i="12"/>
  <c r="G156" i="12"/>
  <c r="F156" i="12"/>
  <c r="E156" i="12"/>
  <c r="D156" i="12"/>
  <c r="GC155" i="12"/>
  <c r="GA155" i="12"/>
  <c r="GC154" i="12"/>
  <c r="GA154" i="12"/>
  <c r="GC153" i="12"/>
  <c r="GA153" i="12"/>
  <c r="C151" i="12"/>
  <c r="C150" i="12"/>
  <c r="GC149" i="12"/>
  <c r="GA149" i="12"/>
  <c r="FZ149" i="12"/>
  <c r="FY149" i="12"/>
  <c r="FX149" i="12"/>
  <c r="FW149" i="12"/>
  <c r="FV149" i="12"/>
  <c r="FU149" i="12"/>
  <c r="FT149" i="12"/>
  <c r="FS149" i="12"/>
  <c r="FR149" i="12"/>
  <c r="FQ149" i="12"/>
  <c r="FP149" i="12"/>
  <c r="FO149" i="12"/>
  <c r="FN149" i="12"/>
  <c r="FM149" i="12"/>
  <c r="FL149" i="12"/>
  <c r="FK149" i="12"/>
  <c r="FJ149" i="12"/>
  <c r="FI149" i="12"/>
  <c r="FH149" i="12"/>
  <c r="FG149" i="12"/>
  <c r="FF149" i="12"/>
  <c r="FE149" i="12"/>
  <c r="FD149" i="12"/>
  <c r="FC149" i="12"/>
  <c r="FB149" i="12"/>
  <c r="FA149" i="12"/>
  <c r="EZ149" i="12"/>
  <c r="EY149" i="12"/>
  <c r="EX149" i="12"/>
  <c r="EW149" i="12"/>
  <c r="EV149" i="12"/>
  <c r="EU149" i="12"/>
  <c r="ET149" i="12"/>
  <c r="ES149" i="12"/>
  <c r="ER149" i="12"/>
  <c r="EQ149" i="12"/>
  <c r="EP149" i="12"/>
  <c r="EO149" i="12"/>
  <c r="EN149" i="12"/>
  <c r="EM149" i="12"/>
  <c r="EL149" i="12"/>
  <c r="EK149" i="12"/>
  <c r="EJ149" i="12"/>
  <c r="EI149" i="12"/>
  <c r="EH149" i="12"/>
  <c r="EG149" i="12"/>
  <c r="EF149" i="12"/>
  <c r="EE149" i="12"/>
  <c r="ED149" i="12"/>
  <c r="EC149" i="12"/>
  <c r="EB149" i="12"/>
  <c r="EA149" i="12"/>
  <c r="DZ149" i="12"/>
  <c r="DY149" i="12"/>
  <c r="DX149" i="12"/>
  <c r="DW149" i="12"/>
  <c r="DV149" i="12"/>
  <c r="DU149" i="12"/>
  <c r="DT149" i="12"/>
  <c r="DS149" i="12"/>
  <c r="DR149" i="12"/>
  <c r="DQ149" i="12"/>
  <c r="DP149" i="12"/>
  <c r="DO149" i="12"/>
  <c r="DN149" i="12"/>
  <c r="DM149" i="12"/>
  <c r="DL149" i="12"/>
  <c r="DK149" i="12"/>
  <c r="DJ149" i="12"/>
  <c r="DI149" i="12"/>
  <c r="DH149" i="12"/>
  <c r="DG149" i="12"/>
  <c r="DF149" i="12"/>
  <c r="DE149" i="12"/>
  <c r="DD149" i="12"/>
  <c r="DC149" i="12"/>
  <c r="DB149" i="12"/>
  <c r="DA149" i="12"/>
  <c r="CZ149" i="12"/>
  <c r="CY149" i="12"/>
  <c r="CX149" i="12"/>
  <c r="CW149" i="12"/>
  <c r="CV149" i="12"/>
  <c r="CU149" i="12"/>
  <c r="CT149" i="12"/>
  <c r="CS149" i="12"/>
  <c r="CR149" i="12"/>
  <c r="CQ149" i="12"/>
  <c r="CP149" i="12"/>
  <c r="CO149" i="12"/>
  <c r="CN149" i="12"/>
  <c r="CM149" i="12"/>
  <c r="CL149" i="12"/>
  <c r="CK149" i="12"/>
  <c r="CJ149" i="12"/>
  <c r="CI149" i="12"/>
  <c r="CH149" i="12"/>
  <c r="CG149" i="12"/>
  <c r="CF149" i="12"/>
  <c r="CE149" i="12"/>
  <c r="CD149" i="12"/>
  <c r="CC149" i="12"/>
  <c r="CB149" i="12"/>
  <c r="CA149" i="12"/>
  <c r="BZ149" i="12"/>
  <c r="BY149" i="12"/>
  <c r="BX149" i="12"/>
  <c r="BW149" i="12"/>
  <c r="BV149" i="12"/>
  <c r="BU149" i="12"/>
  <c r="BT149" i="12"/>
  <c r="BS149" i="12"/>
  <c r="BR149" i="12"/>
  <c r="BQ149" i="12"/>
  <c r="BP149" i="12"/>
  <c r="BO149" i="12"/>
  <c r="BN149" i="12"/>
  <c r="BM149" i="12"/>
  <c r="BL149" i="12"/>
  <c r="BK149" i="12"/>
  <c r="BJ149" i="12"/>
  <c r="BI149" i="12"/>
  <c r="BH149" i="12"/>
  <c r="BG149" i="12"/>
  <c r="BF149" i="12"/>
  <c r="BE149" i="12"/>
  <c r="BD149" i="12"/>
  <c r="BC149" i="12"/>
  <c r="BB149" i="12"/>
  <c r="BA149" i="12"/>
  <c r="AZ149" i="12"/>
  <c r="AY149" i="12"/>
  <c r="AX149" i="12"/>
  <c r="AW149" i="12"/>
  <c r="AV149" i="12"/>
  <c r="AU149" i="12"/>
  <c r="AT149" i="12"/>
  <c r="AS149" i="12"/>
  <c r="AR149" i="12"/>
  <c r="AQ149" i="12"/>
  <c r="AP149" i="12"/>
  <c r="AO149" i="12"/>
  <c r="AN149" i="12"/>
  <c r="AM149" i="12"/>
  <c r="AL149" i="12"/>
  <c r="AK149" i="12"/>
  <c r="AJ149" i="12"/>
  <c r="AI149" i="12"/>
  <c r="AH149" i="12"/>
  <c r="AG149" i="12"/>
  <c r="AF149" i="12"/>
  <c r="AE149" i="12"/>
  <c r="AD149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GC148" i="12"/>
  <c r="GA148" i="12"/>
  <c r="GC147" i="12"/>
  <c r="GA147" i="12"/>
  <c r="GC146" i="12"/>
  <c r="GA146" i="12"/>
  <c r="C144" i="12"/>
  <c r="C143" i="12"/>
  <c r="GC142" i="12"/>
  <c r="GA142" i="12"/>
  <c r="FZ142" i="12"/>
  <c r="FY142" i="12"/>
  <c r="FX142" i="12"/>
  <c r="FW142" i="12"/>
  <c r="FV142" i="12"/>
  <c r="FU142" i="12"/>
  <c r="FT142" i="12"/>
  <c r="FS142" i="12"/>
  <c r="FR142" i="12"/>
  <c r="FQ142" i="12"/>
  <c r="FP142" i="12"/>
  <c r="FO142" i="12"/>
  <c r="FN142" i="12"/>
  <c r="FM142" i="12"/>
  <c r="FL142" i="12"/>
  <c r="FK142" i="12"/>
  <c r="FJ142" i="12"/>
  <c r="FI142" i="12"/>
  <c r="FH142" i="12"/>
  <c r="FG142" i="12"/>
  <c r="FF142" i="12"/>
  <c r="FE142" i="12"/>
  <c r="FD142" i="12"/>
  <c r="FC142" i="12"/>
  <c r="FB142" i="12"/>
  <c r="FA142" i="12"/>
  <c r="EZ142" i="12"/>
  <c r="EY142" i="12"/>
  <c r="EX142" i="12"/>
  <c r="EW142" i="12"/>
  <c r="EV142" i="12"/>
  <c r="EU142" i="12"/>
  <c r="ET142" i="12"/>
  <c r="ES142" i="12"/>
  <c r="ER142" i="12"/>
  <c r="EQ142" i="12"/>
  <c r="EP142" i="12"/>
  <c r="EO142" i="12"/>
  <c r="EN142" i="12"/>
  <c r="EM142" i="12"/>
  <c r="EL142" i="12"/>
  <c r="EK142" i="12"/>
  <c r="EJ142" i="12"/>
  <c r="EI142" i="12"/>
  <c r="EH142" i="12"/>
  <c r="EG142" i="12"/>
  <c r="EF142" i="12"/>
  <c r="EE142" i="12"/>
  <c r="ED142" i="12"/>
  <c r="EC142" i="12"/>
  <c r="EB142" i="12"/>
  <c r="EA142" i="12"/>
  <c r="DZ142" i="12"/>
  <c r="DY142" i="12"/>
  <c r="DX142" i="12"/>
  <c r="DW142" i="12"/>
  <c r="DV142" i="12"/>
  <c r="DU142" i="12"/>
  <c r="DT142" i="12"/>
  <c r="DS142" i="12"/>
  <c r="DR142" i="12"/>
  <c r="DQ142" i="12"/>
  <c r="DP142" i="12"/>
  <c r="DO142" i="12"/>
  <c r="DN142" i="12"/>
  <c r="DM142" i="12"/>
  <c r="DL142" i="12"/>
  <c r="DK142" i="12"/>
  <c r="DJ142" i="12"/>
  <c r="DI142" i="12"/>
  <c r="DH142" i="12"/>
  <c r="DG142" i="12"/>
  <c r="DF142" i="12"/>
  <c r="DE142" i="12"/>
  <c r="DD142" i="12"/>
  <c r="DC142" i="12"/>
  <c r="DB142" i="12"/>
  <c r="DA142" i="12"/>
  <c r="CZ142" i="12"/>
  <c r="CY142" i="12"/>
  <c r="CX142" i="12"/>
  <c r="CW142" i="12"/>
  <c r="CV142" i="12"/>
  <c r="CU142" i="12"/>
  <c r="CT142" i="12"/>
  <c r="CS142" i="12"/>
  <c r="CR142" i="12"/>
  <c r="CQ142" i="12"/>
  <c r="CP142" i="12"/>
  <c r="CO142" i="12"/>
  <c r="CN142" i="12"/>
  <c r="CM142" i="12"/>
  <c r="CL142" i="12"/>
  <c r="CK142" i="12"/>
  <c r="CJ142" i="12"/>
  <c r="CI142" i="12"/>
  <c r="CH142" i="12"/>
  <c r="CG142" i="12"/>
  <c r="CF142" i="12"/>
  <c r="CE142" i="12"/>
  <c r="CD142" i="12"/>
  <c r="CC142" i="12"/>
  <c r="CB142" i="12"/>
  <c r="CA142" i="12"/>
  <c r="BZ142" i="12"/>
  <c r="BY142" i="12"/>
  <c r="BX142" i="12"/>
  <c r="BW142" i="12"/>
  <c r="BV142" i="12"/>
  <c r="BU142" i="12"/>
  <c r="BT142" i="12"/>
  <c r="BS142" i="12"/>
  <c r="BR142" i="12"/>
  <c r="BQ142" i="12"/>
  <c r="BP142" i="12"/>
  <c r="BO142" i="12"/>
  <c r="BN142" i="12"/>
  <c r="BM142" i="12"/>
  <c r="BL142" i="12"/>
  <c r="BK142" i="12"/>
  <c r="BJ142" i="12"/>
  <c r="BI142" i="12"/>
  <c r="BH142" i="12"/>
  <c r="BG142" i="12"/>
  <c r="BF142" i="12"/>
  <c r="BE142" i="12"/>
  <c r="BD142" i="12"/>
  <c r="BC142" i="12"/>
  <c r="BB142" i="12"/>
  <c r="BA142" i="12"/>
  <c r="AZ142" i="12"/>
  <c r="AY142" i="12"/>
  <c r="AX142" i="12"/>
  <c r="AW142" i="12"/>
  <c r="AV142" i="12"/>
  <c r="AU142" i="12"/>
  <c r="AT142" i="12"/>
  <c r="AS142" i="12"/>
  <c r="AR142" i="12"/>
  <c r="AQ142" i="12"/>
  <c r="AP142" i="12"/>
  <c r="AO142" i="12"/>
  <c r="AN142" i="12"/>
  <c r="AM142" i="12"/>
  <c r="AL142" i="12"/>
  <c r="AK142" i="12"/>
  <c r="AJ142" i="12"/>
  <c r="AI142" i="12"/>
  <c r="AH142" i="12"/>
  <c r="AG142" i="12"/>
  <c r="AF142" i="12"/>
  <c r="AE142" i="12"/>
  <c r="AD142" i="12"/>
  <c r="AC142" i="12"/>
  <c r="AB142" i="12"/>
  <c r="AA142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GC141" i="12"/>
  <c r="GA141" i="12"/>
  <c r="GC140" i="12"/>
  <c r="GA140" i="12"/>
  <c r="GC139" i="12"/>
  <c r="GA139" i="12"/>
  <c r="C137" i="12"/>
  <c r="C136" i="12"/>
  <c r="GC135" i="12"/>
  <c r="GA135" i="12"/>
  <c r="FZ135" i="12"/>
  <c r="FY135" i="12"/>
  <c r="FX135" i="12"/>
  <c r="FW135" i="12"/>
  <c r="FV135" i="12"/>
  <c r="FU135" i="12"/>
  <c r="FT135" i="12"/>
  <c r="FS135" i="12"/>
  <c r="FR135" i="12"/>
  <c r="FQ135" i="12"/>
  <c r="FP135" i="12"/>
  <c r="FO135" i="12"/>
  <c r="FN135" i="12"/>
  <c r="FM135" i="12"/>
  <c r="FL135" i="12"/>
  <c r="FK135" i="12"/>
  <c r="FJ135" i="12"/>
  <c r="FI135" i="12"/>
  <c r="FH135" i="12"/>
  <c r="FG135" i="12"/>
  <c r="FF135" i="12"/>
  <c r="FE135" i="12"/>
  <c r="FD135" i="12"/>
  <c r="FC135" i="12"/>
  <c r="FB135" i="12"/>
  <c r="FA135" i="12"/>
  <c r="EZ135" i="12"/>
  <c r="EY135" i="12"/>
  <c r="EX135" i="12"/>
  <c r="EW135" i="12"/>
  <c r="EV135" i="12"/>
  <c r="EU135" i="12"/>
  <c r="ET135" i="12"/>
  <c r="ES135" i="12"/>
  <c r="ER135" i="12"/>
  <c r="EQ135" i="12"/>
  <c r="EP135" i="12"/>
  <c r="EO135" i="12"/>
  <c r="EN135" i="12"/>
  <c r="EM135" i="12"/>
  <c r="EL135" i="12"/>
  <c r="EK135" i="12"/>
  <c r="EJ135" i="12"/>
  <c r="EI135" i="12"/>
  <c r="EH135" i="12"/>
  <c r="EG135" i="12"/>
  <c r="EF135" i="12"/>
  <c r="EE135" i="12"/>
  <c r="ED135" i="12"/>
  <c r="EC135" i="12"/>
  <c r="EB135" i="12"/>
  <c r="EA135" i="12"/>
  <c r="DZ135" i="12"/>
  <c r="DY135" i="12"/>
  <c r="DX135" i="12"/>
  <c r="DW135" i="12"/>
  <c r="DV135" i="12"/>
  <c r="DU135" i="12"/>
  <c r="DT135" i="12"/>
  <c r="DS135" i="12"/>
  <c r="DR135" i="12"/>
  <c r="DQ135" i="12"/>
  <c r="DP135" i="12"/>
  <c r="DO135" i="12"/>
  <c r="DN135" i="12"/>
  <c r="DM135" i="12"/>
  <c r="DL135" i="12"/>
  <c r="DK135" i="12"/>
  <c r="DJ135" i="12"/>
  <c r="DI135" i="12"/>
  <c r="DH135" i="12"/>
  <c r="DG135" i="12"/>
  <c r="DF135" i="12"/>
  <c r="DE135" i="12"/>
  <c r="DD135" i="12"/>
  <c r="DC135" i="12"/>
  <c r="DB135" i="12"/>
  <c r="DA135" i="12"/>
  <c r="CZ135" i="12"/>
  <c r="CY135" i="12"/>
  <c r="CX135" i="12"/>
  <c r="CW135" i="12"/>
  <c r="CV135" i="12"/>
  <c r="CU135" i="12"/>
  <c r="CT135" i="12"/>
  <c r="CS135" i="12"/>
  <c r="CR135" i="12"/>
  <c r="CQ135" i="12"/>
  <c r="CP135" i="12"/>
  <c r="CO135" i="12"/>
  <c r="CN135" i="12"/>
  <c r="CM135" i="12"/>
  <c r="CL135" i="12"/>
  <c r="CK135" i="12"/>
  <c r="CJ135" i="12"/>
  <c r="CI135" i="12"/>
  <c r="CH135" i="12"/>
  <c r="CG135" i="12"/>
  <c r="CF135" i="12"/>
  <c r="CE135" i="12"/>
  <c r="CD135" i="12"/>
  <c r="CC135" i="12"/>
  <c r="CB135" i="12"/>
  <c r="CA135" i="12"/>
  <c r="BZ135" i="12"/>
  <c r="BY135" i="12"/>
  <c r="BX135" i="12"/>
  <c r="BW135" i="12"/>
  <c r="BV135" i="12"/>
  <c r="BU135" i="12"/>
  <c r="BT135" i="12"/>
  <c r="BS135" i="12"/>
  <c r="BR135" i="12"/>
  <c r="BQ135" i="12"/>
  <c r="BP135" i="12"/>
  <c r="BO135" i="12"/>
  <c r="BN135" i="12"/>
  <c r="BM135" i="12"/>
  <c r="BL135" i="12"/>
  <c r="BK135" i="12"/>
  <c r="BJ135" i="12"/>
  <c r="BI135" i="12"/>
  <c r="BH135" i="12"/>
  <c r="BG135" i="12"/>
  <c r="BF135" i="12"/>
  <c r="BE135" i="12"/>
  <c r="BD135" i="12"/>
  <c r="BC135" i="12"/>
  <c r="BB135" i="12"/>
  <c r="BA135" i="12"/>
  <c r="AZ135" i="12"/>
  <c r="AY135" i="12"/>
  <c r="AX135" i="12"/>
  <c r="AW135" i="12"/>
  <c r="AV135" i="12"/>
  <c r="AU135" i="12"/>
  <c r="AT135" i="12"/>
  <c r="AS135" i="12"/>
  <c r="AR135" i="12"/>
  <c r="AQ135" i="12"/>
  <c r="AP135" i="12"/>
  <c r="AO135" i="12"/>
  <c r="AN135" i="12"/>
  <c r="AM135" i="12"/>
  <c r="AL135" i="12"/>
  <c r="AK135" i="12"/>
  <c r="AJ135" i="12"/>
  <c r="AI135" i="12"/>
  <c r="AH135" i="12"/>
  <c r="AG135" i="12"/>
  <c r="AF135" i="12"/>
  <c r="AE135" i="12"/>
  <c r="AD135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G135" i="12"/>
  <c r="F135" i="12"/>
  <c r="E135" i="12"/>
  <c r="D135" i="12"/>
  <c r="GC134" i="12"/>
  <c r="GA134" i="12"/>
  <c r="GC133" i="12"/>
  <c r="GA133" i="12"/>
  <c r="GC132" i="12"/>
  <c r="GA132" i="12"/>
  <c r="C130" i="12"/>
  <c r="C129" i="12"/>
  <c r="GC128" i="12"/>
  <c r="GA128" i="12"/>
  <c r="FZ128" i="12"/>
  <c r="FY128" i="12"/>
  <c r="FX128" i="12"/>
  <c r="FW128" i="12"/>
  <c r="FV128" i="12"/>
  <c r="FU128" i="12"/>
  <c r="FT128" i="12"/>
  <c r="FS128" i="12"/>
  <c r="FR128" i="12"/>
  <c r="FQ128" i="12"/>
  <c r="FP128" i="12"/>
  <c r="FO128" i="12"/>
  <c r="FN128" i="12"/>
  <c r="FM128" i="12"/>
  <c r="FL128" i="12"/>
  <c r="FK128" i="12"/>
  <c r="FJ128" i="12"/>
  <c r="FI128" i="12"/>
  <c r="FH128" i="12"/>
  <c r="FG128" i="12"/>
  <c r="FF128" i="12"/>
  <c r="FE128" i="12"/>
  <c r="FD128" i="12"/>
  <c r="FC128" i="12"/>
  <c r="FB128" i="12"/>
  <c r="FA128" i="12"/>
  <c r="EZ128" i="12"/>
  <c r="EY128" i="12"/>
  <c r="EX128" i="12"/>
  <c r="EW128" i="12"/>
  <c r="EV128" i="12"/>
  <c r="EU128" i="12"/>
  <c r="ET128" i="12"/>
  <c r="ES128" i="12"/>
  <c r="ER128" i="12"/>
  <c r="EQ128" i="12"/>
  <c r="EP128" i="12"/>
  <c r="EO128" i="12"/>
  <c r="EN128" i="12"/>
  <c r="EM128" i="12"/>
  <c r="EL128" i="12"/>
  <c r="EK128" i="12"/>
  <c r="EJ128" i="12"/>
  <c r="EI128" i="12"/>
  <c r="EH128" i="12"/>
  <c r="EG128" i="12"/>
  <c r="EF128" i="12"/>
  <c r="EE128" i="12"/>
  <c r="ED128" i="12"/>
  <c r="EC128" i="12"/>
  <c r="EB128" i="12"/>
  <c r="EA128" i="12"/>
  <c r="DZ128" i="12"/>
  <c r="DY128" i="12"/>
  <c r="DX128" i="12"/>
  <c r="DW128" i="12"/>
  <c r="DV128" i="12"/>
  <c r="DU128" i="12"/>
  <c r="DT128" i="12"/>
  <c r="DS128" i="12"/>
  <c r="DR128" i="12"/>
  <c r="DQ128" i="12"/>
  <c r="DP128" i="12"/>
  <c r="DO128" i="12"/>
  <c r="DN128" i="12"/>
  <c r="DM128" i="12"/>
  <c r="DL128" i="12"/>
  <c r="DK128" i="12"/>
  <c r="DJ128" i="12"/>
  <c r="DI128" i="12"/>
  <c r="DH128" i="12"/>
  <c r="DG128" i="12"/>
  <c r="DF128" i="12"/>
  <c r="DE128" i="12"/>
  <c r="DD128" i="12"/>
  <c r="DC128" i="12"/>
  <c r="DB128" i="12"/>
  <c r="DA128" i="12"/>
  <c r="CZ128" i="12"/>
  <c r="CY128" i="12"/>
  <c r="CX128" i="12"/>
  <c r="CW128" i="12"/>
  <c r="CV128" i="12"/>
  <c r="CU128" i="12"/>
  <c r="CT128" i="12"/>
  <c r="CS128" i="12"/>
  <c r="CR128" i="12"/>
  <c r="CQ128" i="12"/>
  <c r="CP128" i="12"/>
  <c r="CO128" i="12"/>
  <c r="CN128" i="12"/>
  <c r="CM128" i="12"/>
  <c r="CL128" i="12"/>
  <c r="CK128" i="12"/>
  <c r="CJ128" i="12"/>
  <c r="CI128" i="12"/>
  <c r="CH128" i="12"/>
  <c r="CG128" i="12"/>
  <c r="CF128" i="12"/>
  <c r="CE128" i="12"/>
  <c r="CD128" i="12"/>
  <c r="CC128" i="12"/>
  <c r="CB128" i="12"/>
  <c r="CA128" i="12"/>
  <c r="BZ128" i="12"/>
  <c r="BY128" i="12"/>
  <c r="BX128" i="12"/>
  <c r="BW128" i="12"/>
  <c r="BV128" i="12"/>
  <c r="BU128" i="12"/>
  <c r="BT128" i="12"/>
  <c r="BS128" i="12"/>
  <c r="BR128" i="12"/>
  <c r="BQ128" i="12"/>
  <c r="BP128" i="12"/>
  <c r="BO128" i="12"/>
  <c r="BN128" i="12"/>
  <c r="BM128" i="12"/>
  <c r="BL128" i="12"/>
  <c r="BK128" i="12"/>
  <c r="BJ128" i="12"/>
  <c r="BI128" i="12"/>
  <c r="BH128" i="12"/>
  <c r="BG128" i="12"/>
  <c r="BF128" i="12"/>
  <c r="BE128" i="12"/>
  <c r="BD128" i="12"/>
  <c r="BC128" i="12"/>
  <c r="BB128" i="12"/>
  <c r="BA128" i="12"/>
  <c r="AZ128" i="12"/>
  <c r="AY128" i="12"/>
  <c r="AX128" i="12"/>
  <c r="AW128" i="12"/>
  <c r="AV128" i="12"/>
  <c r="AU128" i="12"/>
  <c r="AT128" i="12"/>
  <c r="AS128" i="12"/>
  <c r="AR128" i="12"/>
  <c r="AQ128" i="12"/>
  <c r="AP128" i="12"/>
  <c r="AO128" i="12"/>
  <c r="AN128" i="12"/>
  <c r="AM128" i="12"/>
  <c r="AL128" i="12"/>
  <c r="AK128" i="12"/>
  <c r="AJ128" i="12"/>
  <c r="AI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GC127" i="12"/>
  <c r="GA127" i="12"/>
  <c r="GC126" i="12"/>
  <c r="GA126" i="12"/>
  <c r="GC125" i="12"/>
  <c r="GA125" i="12"/>
  <c r="C123" i="12"/>
  <c r="C122" i="12"/>
  <c r="GC121" i="12"/>
  <c r="GA121" i="12"/>
  <c r="FZ121" i="12"/>
  <c r="FY121" i="12"/>
  <c r="FX121" i="12"/>
  <c r="FW121" i="12"/>
  <c r="FV121" i="12"/>
  <c r="FU121" i="12"/>
  <c r="FT121" i="12"/>
  <c r="FS121" i="12"/>
  <c r="FR121" i="12"/>
  <c r="FQ121" i="12"/>
  <c r="FP121" i="12"/>
  <c r="FO121" i="12"/>
  <c r="FN121" i="12"/>
  <c r="FM121" i="12"/>
  <c r="FL121" i="12"/>
  <c r="FK121" i="12"/>
  <c r="FJ121" i="12"/>
  <c r="FI121" i="12"/>
  <c r="FH121" i="12"/>
  <c r="FG121" i="12"/>
  <c r="FF121" i="12"/>
  <c r="FE121" i="12"/>
  <c r="FD121" i="12"/>
  <c r="FC121" i="12"/>
  <c r="FB121" i="12"/>
  <c r="FA121" i="12"/>
  <c r="EZ121" i="12"/>
  <c r="EY121" i="12"/>
  <c r="EX121" i="12"/>
  <c r="EW121" i="12"/>
  <c r="EV121" i="12"/>
  <c r="EU121" i="12"/>
  <c r="ET121" i="12"/>
  <c r="ES121" i="12"/>
  <c r="ER121" i="12"/>
  <c r="EQ121" i="12"/>
  <c r="EP121" i="12"/>
  <c r="EO121" i="12"/>
  <c r="EN121" i="12"/>
  <c r="EM121" i="12"/>
  <c r="EL121" i="12"/>
  <c r="EK121" i="12"/>
  <c r="EJ121" i="12"/>
  <c r="EI121" i="12"/>
  <c r="EH121" i="12"/>
  <c r="EG121" i="12"/>
  <c r="EF121" i="12"/>
  <c r="EE121" i="12"/>
  <c r="ED121" i="12"/>
  <c r="EC121" i="12"/>
  <c r="EB121" i="12"/>
  <c r="EA121" i="12"/>
  <c r="DZ121" i="12"/>
  <c r="DY121" i="12"/>
  <c r="DX121" i="12"/>
  <c r="DW121" i="12"/>
  <c r="DV121" i="12"/>
  <c r="DU121" i="12"/>
  <c r="DT121" i="12"/>
  <c r="DS121" i="12"/>
  <c r="DR121" i="12"/>
  <c r="DQ121" i="12"/>
  <c r="DP121" i="12"/>
  <c r="DO121" i="12"/>
  <c r="DN121" i="12"/>
  <c r="DM121" i="12"/>
  <c r="DL121" i="12"/>
  <c r="DK121" i="12"/>
  <c r="DJ121" i="12"/>
  <c r="DI121" i="12"/>
  <c r="DH121" i="12"/>
  <c r="DG121" i="12"/>
  <c r="DF121" i="12"/>
  <c r="DE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L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GC120" i="12"/>
  <c r="GA120" i="12"/>
  <c r="GC119" i="12"/>
  <c r="GA119" i="12"/>
  <c r="GC118" i="12"/>
  <c r="GA118" i="12"/>
  <c r="C116" i="12"/>
  <c r="C115" i="12"/>
  <c r="GC114" i="12"/>
  <c r="GA114" i="12"/>
  <c r="FZ114" i="12"/>
  <c r="FY114" i="12"/>
  <c r="FX114" i="12"/>
  <c r="FW114" i="12"/>
  <c r="FV114" i="12"/>
  <c r="FU114" i="12"/>
  <c r="FT114" i="12"/>
  <c r="FS114" i="12"/>
  <c r="FR114" i="12"/>
  <c r="FQ114" i="12"/>
  <c r="FP114" i="12"/>
  <c r="FO114" i="12"/>
  <c r="FN114" i="12"/>
  <c r="FM114" i="12"/>
  <c r="FL114" i="12"/>
  <c r="FK114" i="12"/>
  <c r="FJ114" i="12"/>
  <c r="FI114" i="12"/>
  <c r="FH114" i="12"/>
  <c r="FG114" i="12"/>
  <c r="FF114" i="12"/>
  <c r="FE114" i="12"/>
  <c r="FD114" i="12"/>
  <c r="FC114" i="12"/>
  <c r="FB114" i="12"/>
  <c r="FA114" i="12"/>
  <c r="EZ114" i="12"/>
  <c r="EY114" i="12"/>
  <c r="EX114" i="12"/>
  <c r="EW114" i="12"/>
  <c r="EV114" i="12"/>
  <c r="EU114" i="12"/>
  <c r="ET114" i="12"/>
  <c r="ES114" i="12"/>
  <c r="ER114" i="12"/>
  <c r="EQ114" i="12"/>
  <c r="EP114" i="12"/>
  <c r="EO114" i="12"/>
  <c r="EN114" i="12"/>
  <c r="EM114" i="12"/>
  <c r="EL114" i="12"/>
  <c r="EK114" i="12"/>
  <c r="EJ114" i="12"/>
  <c r="EI114" i="12"/>
  <c r="EH114" i="12"/>
  <c r="EG114" i="12"/>
  <c r="EF114" i="12"/>
  <c r="EE114" i="12"/>
  <c r="ED114" i="12"/>
  <c r="EC114" i="12"/>
  <c r="EB114" i="12"/>
  <c r="EA114" i="12"/>
  <c r="DZ114" i="12"/>
  <c r="DY114" i="12"/>
  <c r="DX114" i="12"/>
  <c r="DW114" i="12"/>
  <c r="DV114" i="12"/>
  <c r="DU114" i="12"/>
  <c r="DT114" i="12"/>
  <c r="DS114" i="12"/>
  <c r="DR114" i="12"/>
  <c r="DQ114" i="12"/>
  <c r="DP114" i="12"/>
  <c r="DO114" i="12"/>
  <c r="DN114" i="12"/>
  <c r="DM114" i="12"/>
  <c r="DL114" i="12"/>
  <c r="DK114" i="12"/>
  <c r="DJ114" i="12"/>
  <c r="DI114" i="12"/>
  <c r="DH114" i="12"/>
  <c r="DG114" i="12"/>
  <c r="DF114" i="12"/>
  <c r="DE114" i="12"/>
  <c r="DD114" i="12"/>
  <c r="DC114" i="12"/>
  <c r="DB114" i="12"/>
  <c r="DA114" i="12"/>
  <c r="CZ114" i="12"/>
  <c r="CY114" i="12"/>
  <c r="CX114" i="12"/>
  <c r="CW114" i="12"/>
  <c r="CV114" i="12"/>
  <c r="CU114" i="12"/>
  <c r="CT114" i="12"/>
  <c r="CS114" i="12"/>
  <c r="CR114" i="12"/>
  <c r="CQ114" i="12"/>
  <c r="CP114" i="12"/>
  <c r="CO114" i="12"/>
  <c r="CN114" i="12"/>
  <c r="CM114" i="12"/>
  <c r="CL114" i="12"/>
  <c r="CK114" i="12"/>
  <c r="CJ114" i="12"/>
  <c r="CI114" i="12"/>
  <c r="CH114" i="12"/>
  <c r="CG114" i="12"/>
  <c r="CF114" i="12"/>
  <c r="CE114" i="12"/>
  <c r="CD114" i="12"/>
  <c r="CC114" i="12"/>
  <c r="CB114" i="12"/>
  <c r="CA114" i="12"/>
  <c r="BZ114" i="12"/>
  <c r="BY114" i="12"/>
  <c r="BX114" i="12"/>
  <c r="BW114" i="12"/>
  <c r="BV114" i="12"/>
  <c r="BU114" i="12"/>
  <c r="BT114" i="12"/>
  <c r="BS114" i="12"/>
  <c r="BR114" i="12"/>
  <c r="BQ114" i="12"/>
  <c r="BP114" i="12"/>
  <c r="BO114" i="12"/>
  <c r="BN114" i="12"/>
  <c r="BM114" i="12"/>
  <c r="BL114" i="12"/>
  <c r="BK114" i="12"/>
  <c r="BJ114" i="12"/>
  <c r="BI114" i="12"/>
  <c r="BH114" i="12"/>
  <c r="BG114" i="12"/>
  <c r="BF114" i="12"/>
  <c r="BE114" i="12"/>
  <c r="BD114" i="12"/>
  <c r="BC114" i="12"/>
  <c r="BB114" i="12"/>
  <c r="BA114" i="12"/>
  <c r="AZ114" i="12"/>
  <c r="AY114" i="12"/>
  <c r="AX114" i="12"/>
  <c r="AW114" i="12"/>
  <c r="AV114" i="12"/>
  <c r="AU114" i="12"/>
  <c r="AT114" i="12"/>
  <c r="AS114" i="12"/>
  <c r="AR114" i="12"/>
  <c r="AQ114" i="12"/>
  <c r="AP114" i="12"/>
  <c r="AO114" i="12"/>
  <c r="AN114" i="12"/>
  <c r="AM114" i="12"/>
  <c r="AL114" i="12"/>
  <c r="AK114" i="12"/>
  <c r="AJ114" i="12"/>
  <c r="AI114" i="12"/>
  <c r="AH114" i="12"/>
  <c r="AG114" i="12"/>
  <c r="AF114" i="12"/>
  <c r="AE114" i="12"/>
  <c r="AD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G114" i="12"/>
  <c r="F114" i="12"/>
  <c r="E114" i="12"/>
  <c r="D114" i="12"/>
  <c r="GC113" i="12"/>
  <c r="GA113" i="12"/>
  <c r="GC112" i="12"/>
  <c r="GA112" i="12"/>
  <c r="GC111" i="12"/>
  <c r="GA111" i="12"/>
  <c r="C109" i="12"/>
  <c r="C108" i="12"/>
  <c r="GC107" i="12"/>
  <c r="GA107" i="12"/>
  <c r="FZ107" i="12"/>
  <c r="FY107" i="12"/>
  <c r="FX107" i="12"/>
  <c r="FW107" i="12"/>
  <c r="FV107" i="12"/>
  <c r="FU107" i="12"/>
  <c r="FT107" i="12"/>
  <c r="FS107" i="12"/>
  <c r="FR107" i="12"/>
  <c r="FQ107" i="12"/>
  <c r="FP107" i="12"/>
  <c r="FO107" i="12"/>
  <c r="FN107" i="12"/>
  <c r="FM107" i="12"/>
  <c r="FL107" i="12"/>
  <c r="FK107" i="12"/>
  <c r="FJ107" i="12"/>
  <c r="FI107" i="12"/>
  <c r="FH107" i="12"/>
  <c r="FG107" i="12"/>
  <c r="FF107" i="12"/>
  <c r="FE107" i="12"/>
  <c r="FD107" i="12"/>
  <c r="FC107" i="12"/>
  <c r="FB107" i="12"/>
  <c r="FA107" i="12"/>
  <c r="EZ107" i="12"/>
  <c r="EY107" i="12"/>
  <c r="EX107" i="12"/>
  <c r="EW107" i="12"/>
  <c r="EV107" i="12"/>
  <c r="EU107" i="12"/>
  <c r="ET107" i="12"/>
  <c r="ES107" i="12"/>
  <c r="ER107" i="12"/>
  <c r="EQ107" i="12"/>
  <c r="EP107" i="12"/>
  <c r="EO107" i="12"/>
  <c r="EN107" i="12"/>
  <c r="EM107" i="12"/>
  <c r="EL107" i="12"/>
  <c r="EK107" i="12"/>
  <c r="EJ107" i="12"/>
  <c r="EI107" i="12"/>
  <c r="EH107" i="12"/>
  <c r="EG107" i="12"/>
  <c r="EF107" i="12"/>
  <c r="EE107" i="12"/>
  <c r="ED107" i="12"/>
  <c r="EC107" i="12"/>
  <c r="EB107" i="12"/>
  <c r="EA107" i="12"/>
  <c r="DZ107" i="12"/>
  <c r="DY107" i="12"/>
  <c r="DX107" i="12"/>
  <c r="DW107" i="12"/>
  <c r="DV107" i="12"/>
  <c r="DU107" i="12"/>
  <c r="DT107" i="12"/>
  <c r="DS107" i="12"/>
  <c r="DR107" i="12"/>
  <c r="DQ107" i="12"/>
  <c r="DP107" i="12"/>
  <c r="DO107" i="12"/>
  <c r="DN107" i="12"/>
  <c r="DM107" i="12"/>
  <c r="DL107" i="12"/>
  <c r="DK107" i="12"/>
  <c r="DJ107" i="12"/>
  <c r="DI107" i="12"/>
  <c r="DH107" i="12"/>
  <c r="DG107" i="12"/>
  <c r="DF107" i="12"/>
  <c r="DE107" i="12"/>
  <c r="DD107" i="12"/>
  <c r="DC107" i="12"/>
  <c r="DB107" i="12"/>
  <c r="DA107" i="12"/>
  <c r="CZ107" i="12"/>
  <c r="CY107" i="12"/>
  <c r="CX107" i="12"/>
  <c r="CW107" i="12"/>
  <c r="CV107" i="12"/>
  <c r="CU107" i="12"/>
  <c r="CT107" i="12"/>
  <c r="CS107" i="12"/>
  <c r="CR107" i="12"/>
  <c r="CQ107" i="12"/>
  <c r="CP107" i="12"/>
  <c r="CO107" i="12"/>
  <c r="CN107" i="12"/>
  <c r="CM107" i="12"/>
  <c r="CL107" i="12"/>
  <c r="CK107" i="12"/>
  <c r="CJ107" i="12"/>
  <c r="CI107" i="12"/>
  <c r="CH107" i="12"/>
  <c r="CG107" i="12"/>
  <c r="CF107" i="12"/>
  <c r="CE107" i="12"/>
  <c r="CD107" i="12"/>
  <c r="CC107" i="12"/>
  <c r="CB107" i="12"/>
  <c r="CA107" i="12"/>
  <c r="BZ107" i="12"/>
  <c r="BY107" i="12"/>
  <c r="BX107" i="12"/>
  <c r="BW107" i="12"/>
  <c r="BV107" i="12"/>
  <c r="BU107" i="12"/>
  <c r="BT107" i="12"/>
  <c r="BS107" i="12"/>
  <c r="BR107" i="12"/>
  <c r="BQ107" i="12"/>
  <c r="BP107" i="12"/>
  <c r="BO107" i="12"/>
  <c r="BN107" i="12"/>
  <c r="BM107" i="12"/>
  <c r="BL107" i="12"/>
  <c r="BK107" i="12"/>
  <c r="BJ107" i="12"/>
  <c r="BI107" i="12"/>
  <c r="BH107" i="12"/>
  <c r="BG107" i="12"/>
  <c r="BF107" i="12"/>
  <c r="BE107" i="12"/>
  <c r="BD107" i="12"/>
  <c r="BC107" i="12"/>
  <c r="BB107" i="12"/>
  <c r="BA107" i="12"/>
  <c r="AZ107" i="12"/>
  <c r="AY107" i="12"/>
  <c r="AX107" i="12"/>
  <c r="AW107" i="12"/>
  <c r="AV107" i="12"/>
  <c r="AU107" i="12"/>
  <c r="AT107" i="12"/>
  <c r="AS107" i="12"/>
  <c r="AR107" i="12"/>
  <c r="AQ107" i="12"/>
  <c r="AP107" i="12"/>
  <c r="AO107" i="12"/>
  <c r="AN107" i="12"/>
  <c r="AM107" i="12"/>
  <c r="AL107" i="12"/>
  <c r="AK107" i="12"/>
  <c r="AJ107" i="12"/>
  <c r="AI107" i="12"/>
  <c r="AH107" i="12"/>
  <c r="AG107" i="12"/>
  <c r="AF107" i="12"/>
  <c r="AE107" i="12"/>
  <c r="AD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GC106" i="12"/>
  <c r="GA106" i="12"/>
  <c r="GC105" i="12"/>
  <c r="GA105" i="12"/>
  <c r="GC104" i="12"/>
  <c r="GA104" i="12"/>
  <c r="C102" i="12"/>
  <c r="C101" i="12"/>
  <c r="GC100" i="12"/>
  <c r="GA100" i="12"/>
  <c r="FZ100" i="12"/>
  <c r="FY100" i="12"/>
  <c r="FX100" i="12"/>
  <c r="FW100" i="12"/>
  <c r="FV100" i="12"/>
  <c r="FU100" i="12"/>
  <c r="FT100" i="12"/>
  <c r="FS100" i="12"/>
  <c r="FR100" i="12"/>
  <c r="FQ100" i="12"/>
  <c r="FP100" i="12"/>
  <c r="FO100" i="12"/>
  <c r="FN100" i="12"/>
  <c r="FM100" i="12"/>
  <c r="FL100" i="12"/>
  <c r="FK100" i="12"/>
  <c r="FJ100" i="12"/>
  <c r="FI100" i="12"/>
  <c r="FH100" i="12"/>
  <c r="FG100" i="12"/>
  <c r="FF100" i="12"/>
  <c r="FE100" i="12"/>
  <c r="FD100" i="12"/>
  <c r="FC100" i="12"/>
  <c r="FB100" i="12"/>
  <c r="FA100" i="12"/>
  <c r="EZ100" i="12"/>
  <c r="EY100" i="12"/>
  <c r="EX100" i="12"/>
  <c r="EW100" i="12"/>
  <c r="EV100" i="12"/>
  <c r="EU100" i="12"/>
  <c r="ET100" i="12"/>
  <c r="ES100" i="12"/>
  <c r="ER100" i="12"/>
  <c r="EQ100" i="12"/>
  <c r="EP100" i="12"/>
  <c r="EO100" i="12"/>
  <c r="EN100" i="12"/>
  <c r="EM100" i="12"/>
  <c r="EL100" i="12"/>
  <c r="EK100" i="12"/>
  <c r="EJ100" i="12"/>
  <c r="EI100" i="12"/>
  <c r="EH100" i="12"/>
  <c r="EG100" i="12"/>
  <c r="EF100" i="12"/>
  <c r="EE100" i="12"/>
  <c r="ED100" i="12"/>
  <c r="EC100" i="12"/>
  <c r="EB100" i="12"/>
  <c r="EA100" i="12"/>
  <c r="DZ100" i="12"/>
  <c r="DY100" i="12"/>
  <c r="DX100" i="12"/>
  <c r="DW100" i="12"/>
  <c r="DV100" i="12"/>
  <c r="DU100" i="12"/>
  <c r="DT100" i="12"/>
  <c r="DS100" i="12"/>
  <c r="DR100" i="12"/>
  <c r="DQ100" i="12"/>
  <c r="DP100" i="12"/>
  <c r="DO100" i="12"/>
  <c r="DN100" i="12"/>
  <c r="DM100" i="12"/>
  <c r="DL100" i="12"/>
  <c r="DK100" i="12"/>
  <c r="DJ100" i="12"/>
  <c r="DI100" i="12"/>
  <c r="DH100" i="12"/>
  <c r="DG100" i="12"/>
  <c r="DF100" i="12"/>
  <c r="DE100" i="12"/>
  <c r="DD100" i="12"/>
  <c r="DC100" i="12"/>
  <c r="DB100" i="12"/>
  <c r="DA100" i="12"/>
  <c r="CZ100" i="12"/>
  <c r="CY100" i="12"/>
  <c r="CX100" i="12"/>
  <c r="CW100" i="12"/>
  <c r="CV100" i="12"/>
  <c r="CU100" i="12"/>
  <c r="CT100" i="12"/>
  <c r="CS100" i="12"/>
  <c r="CR100" i="12"/>
  <c r="CQ100" i="12"/>
  <c r="CP100" i="12"/>
  <c r="CO100" i="12"/>
  <c r="CN100" i="12"/>
  <c r="CM100" i="12"/>
  <c r="CL100" i="12"/>
  <c r="CK100" i="12"/>
  <c r="CJ100" i="12"/>
  <c r="CI100" i="12"/>
  <c r="CH100" i="12"/>
  <c r="CG100" i="12"/>
  <c r="CF100" i="12"/>
  <c r="CE100" i="12"/>
  <c r="CD100" i="12"/>
  <c r="CC100" i="12"/>
  <c r="CB100" i="12"/>
  <c r="CA100" i="12"/>
  <c r="BZ100" i="12"/>
  <c r="BY100" i="12"/>
  <c r="BX100" i="12"/>
  <c r="BW100" i="12"/>
  <c r="BV100" i="12"/>
  <c r="BU100" i="12"/>
  <c r="BT100" i="12"/>
  <c r="BS100" i="12"/>
  <c r="BR100" i="12"/>
  <c r="BQ100" i="12"/>
  <c r="BP100" i="12"/>
  <c r="BO100" i="12"/>
  <c r="BN100" i="12"/>
  <c r="BM100" i="12"/>
  <c r="BL100" i="12"/>
  <c r="BK100" i="12"/>
  <c r="BJ100" i="12"/>
  <c r="BI100" i="12"/>
  <c r="BH100" i="12"/>
  <c r="BG100" i="12"/>
  <c r="BF100" i="12"/>
  <c r="BE100" i="12"/>
  <c r="BD100" i="12"/>
  <c r="BC100" i="12"/>
  <c r="BB100" i="12"/>
  <c r="BA100" i="12"/>
  <c r="AZ100" i="12"/>
  <c r="AY100" i="12"/>
  <c r="AX100" i="12"/>
  <c r="AW100" i="12"/>
  <c r="AV100" i="12"/>
  <c r="AU100" i="12"/>
  <c r="AT100" i="12"/>
  <c r="AS100" i="12"/>
  <c r="AR100" i="12"/>
  <c r="AQ100" i="12"/>
  <c r="AP100" i="12"/>
  <c r="AO100" i="12"/>
  <c r="AN100" i="12"/>
  <c r="AM100" i="12"/>
  <c r="AL100" i="12"/>
  <c r="AK100" i="12"/>
  <c r="AJ100" i="12"/>
  <c r="AI100" i="12"/>
  <c r="AH100" i="12"/>
  <c r="AG100" i="12"/>
  <c r="AF100" i="12"/>
  <c r="AE100" i="12"/>
  <c r="AD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GC99" i="12"/>
  <c r="GA99" i="12"/>
  <c r="GC98" i="12"/>
  <c r="GA98" i="12"/>
  <c r="GC97" i="12"/>
  <c r="GA97" i="12"/>
  <c r="C95" i="12"/>
  <c r="C94" i="12"/>
  <c r="GC93" i="12"/>
  <c r="GA93" i="12"/>
  <c r="FZ93" i="12"/>
  <c r="FY93" i="12"/>
  <c r="FX93" i="12"/>
  <c r="FW93" i="12"/>
  <c r="FV93" i="12"/>
  <c r="FU93" i="12"/>
  <c r="FT93" i="12"/>
  <c r="FS93" i="12"/>
  <c r="FR93" i="12"/>
  <c r="FQ93" i="12"/>
  <c r="FP93" i="12"/>
  <c r="FO93" i="12"/>
  <c r="FN93" i="12"/>
  <c r="FM93" i="12"/>
  <c r="FL93" i="12"/>
  <c r="FK93" i="12"/>
  <c r="FJ93" i="12"/>
  <c r="FI93" i="12"/>
  <c r="FH93" i="12"/>
  <c r="FG93" i="12"/>
  <c r="FF93" i="12"/>
  <c r="FE93" i="12"/>
  <c r="FD93" i="12"/>
  <c r="FC93" i="12"/>
  <c r="FB93" i="12"/>
  <c r="FA93" i="12"/>
  <c r="EZ93" i="12"/>
  <c r="EY93" i="12"/>
  <c r="EX93" i="12"/>
  <c r="EW93" i="12"/>
  <c r="EV93" i="12"/>
  <c r="EU93" i="12"/>
  <c r="ET93" i="12"/>
  <c r="ES93" i="12"/>
  <c r="ER93" i="12"/>
  <c r="EQ93" i="12"/>
  <c r="EP93" i="12"/>
  <c r="EO93" i="12"/>
  <c r="EN93" i="12"/>
  <c r="EM93" i="12"/>
  <c r="EL93" i="12"/>
  <c r="EK93" i="12"/>
  <c r="EJ93" i="12"/>
  <c r="EI93" i="12"/>
  <c r="EH93" i="12"/>
  <c r="EG93" i="12"/>
  <c r="EF93" i="12"/>
  <c r="EE93" i="12"/>
  <c r="ED93" i="12"/>
  <c r="EC93" i="12"/>
  <c r="EB93" i="12"/>
  <c r="EA93" i="12"/>
  <c r="DZ93" i="12"/>
  <c r="DY93" i="12"/>
  <c r="DX93" i="12"/>
  <c r="DW93" i="12"/>
  <c r="DV93" i="12"/>
  <c r="DU93" i="12"/>
  <c r="DT93" i="12"/>
  <c r="DS93" i="12"/>
  <c r="DR93" i="12"/>
  <c r="DQ93" i="12"/>
  <c r="DP93" i="12"/>
  <c r="DO93" i="12"/>
  <c r="DN93" i="12"/>
  <c r="DM93" i="12"/>
  <c r="DL93" i="12"/>
  <c r="DK93" i="12"/>
  <c r="DJ93" i="12"/>
  <c r="DI93" i="12"/>
  <c r="DH93" i="12"/>
  <c r="DG93" i="12"/>
  <c r="DF93" i="12"/>
  <c r="DE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L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D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GC92" i="12"/>
  <c r="GA92" i="12"/>
  <c r="GC91" i="12"/>
  <c r="GA91" i="12"/>
  <c r="GC90" i="12"/>
  <c r="GA90" i="12"/>
  <c r="C88" i="12"/>
  <c r="C87" i="12"/>
  <c r="GC86" i="12"/>
  <c r="GA86" i="12"/>
  <c r="FZ86" i="12"/>
  <c r="FY86" i="12"/>
  <c r="FX86" i="12"/>
  <c r="FW86" i="12"/>
  <c r="FV86" i="12"/>
  <c r="FU86" i="12"/>
  <c r="FT86" i="12"/>
  <c r="FS86" i="12"/>
  <c r="FR86" i="12"/>
  <c r="FQ86" i="12"/>
  <c r="FP86" i="12"/>
  <c r="FO86" i="12"/>
  <c r="FN86" i="12"/>
  <c r="FM86" i="12"/>
  <c r="FL86" i="12"/>
  <c r="FK86" i="12"/>
  <c r="FJ86" i="12"/>
  <c r="FI86" i="12"/>
  <c r="FH86" i="12"/>
  <c r="FG86" i="12"/>
  <c r="FF86" i="12"/>
  <c r="FE86" i="12"/>
  <c r="FD86" i="12"/>
  <c r="FC86" i="12"/>
  <c r="FB86" i="12"/>
  <c r="FA86" i="12"/>
  <c r="EZ86" i="12"/>
  <c r="EY86" i="12"/>
  <c r="EX86" i="12"/>
  <c r="EW86" i="12"/>
  <c r="EV86" i="12"/>
  <c r="EU86" i="12"/>
  <c r="ET86" i="12"/>
  <c r="ES86" i="12"/>
  <c r="ER86" i="12"/>
  <c r="EQ86" i="12"/>
  <c r="EP86" i="12"/>
  <c r="EO86" i="12"/>
  <c r="EN86" i="12"/>
  <c r="EM86" i="12"/>
  <c r="EL86" i="12"/>
  <c r="EK86" i="12"/>
  <c r="EJ86" i="12"/>
  <c r="EI86" i="12"/>
  <c r="EH86" i="12"/>
  <c r="EG86" i="12"/>
  <c r="EF86" i="12"/>
  <c r="EE86" i="12"/>
  <c r="ED86" i="12"/>
  <c r="EC86" i="12"/>
  <c r="EB86" i="12"/>
  <c r="EA86" i="12"/>
  <c r="DZ86" i="12"/>
  <c r="DY86" i="12"/>
  <c r="DX86" i="12"/>
  <c r="DW86" i="12"/>
  <c r="DV86" i="12"/>
  <c r="DU86" i="12"/>
  <c r="DT86" i="12"/>
  <c r="DS86" i="12"/>
  <c r="DR86" i="12"/>
  <c r="DQ86" i="12"/>
  <c r="DP86" i="12"/>
  <c r="DO86" i="12"/>
  <c r="DN86" i="12"/>
  <c r="DM86" i="12"/>
  <c r="DL86" i="12"/>
  <c r="DK86" i="12"/>
  <c r="DJ86" i="12"/>
  <c r="DI86" i="12"/>
  <c r="DH86" i="12"/>
  <c r="DG86" i="12"/>
  <c r="DF86" i="12"/>
  <c r="DE86" i="12"/>
  <c r="DD86" i="12"/>
  <c r="DC86" i="12"/>
  <c r="DB86" i="12"/>
  <c r="DA86" i="12"/>
  <c r="CZ86" i="12"/>
  <c r="CY86" i="12"/>
  <c r="CX86" i="12"/>
  <c r="CW86" i="12"/>
  <c r="CV86" i="12"/>
  <c r="CU86" i="12"/>
  <c r="CT86" i="12"/>
  <c r="CS86" i="12"/>
  <c r="CR86" i="12"/>
  <c r="CQ86" i="12"/>
  <c r="CP86" i="12"/>
  <c r="CO86" i="12"/>
  <c r="CN86" i="12"/>
  <c r="CM86" i="12"/>
  <c r="CL86" i="12"/>
  <c r="CK86" i="12"/>
  <c r="CJ86" i="12"/>
  <c r="CI86" i="12"/>
  <c r="CH86" i="12"/>
  <c r="CG86" i="12"/>
  <c r="CF86" i="12"/>
  <c r="CE86" i="12"/>
  <c r="CD86" i="12"/>
  <c r="CC86" i="12"/>
  <c r="CB86" i="12"/>
  <c r="CA86" i="12"/>
  <c r="BZ86" i="12"/>
  <c r="BY86" i="12"/>
  <c r="BX86" i="12"/>
  <c r="BW86" i="12"/>
  <c r="BV86" i="12"/>
  <c r="BU86" i="12"/>
  <c r="BT86" i="12"/>
  <c r="BS86" i="12"/>
  <c r="BR86" i="12"/>
  <c r="BQ86" i="12"/>
  <c r="BP86" i="12"/>
  <c r="BO86" i="12"/>
  <c r="BN86" i="12"/>
  <c r="BM86" i="12"/>
  <c r="BL86" i="12"/>
  <c r="BK86" i="12"/>
  <c r="BJ86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U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GC85" i="12"/>
  <c r="GA85" i="12"/>
  <c r="GC84" i="12"/>
  <c r="GA84" i="12"/>
  <c r="GC83" i="12"/>
  <c r="GA83" i="12"/>
  <c r="C81" i="12"/>
  <c r="C80" i="12"/>
  <c r="GC79" i="12"/>
  <c r="GA79" i="12"/>
  <c r="FZ79" i="12"/>
  <c r="FY79" i="12"/>
  <c r="FX79" i="12"/>
  <c r="FW79" i="12"/>
  <c r="FV79" i="12"/>
  <c r="FU79" i="12"/>
  <c r="FT79" i="12"/>
  <c r="FS79" i="12"/>
  <c r="FR79" i="12"/>
  <c r="FQ79" i="12"/>
  <c r="FP79" i="12"/>
  <c r="FO79" i="12"/>
  <c r="FN79" i="12"/>
  <c r="FM79" i="12"/>
  <c r="FL79" i="12"/>
  <c r="FK79" i="12"/>
  <c r="FJ79" i="12"/>
  <c r="FI79" i="12"/>
  <c r="FH79" i="12"/>
  <c r="FG79" i="12"/>
  <c r="FF79" i="12"/>
  <c r="FE79" i="12"/>
  <c r="FD79" i="12"/>
  <c r="FC79" i="12"/>
  <c r="FB79" i="12"/>
  <c r="FA79" i="12"/>
  <c r="EZ79" i="12"/>
  <c r="EY79" i="12"/>
  <c r="EX79" i="12"/>
  <c r="EW79" i="12"/>
  <c r="EV79" i="12"/>
  <c r="EU79" i="12"/>
  <c r="ET79" i="12"/>
  <c r="ES79" i="12"/>
  <c r="ER79" i="12"/>
  <c r="EQ79" i="12"/>
  <c r="EP79" i="12"/>
  <c r="EO79" i="12"/>
  <c r="EN79" i="12"/>
  <c r="EM79" i="12"/>
  <c r="EL79" i="12"/>
  <c r="EK79" i="12"/>
  <c r="EJ79" i="12"/>
  <c r="EI79" i="12"/>
  <c r="EH79" i="12"/>
  <c r="EG79" i="12"/>
  <c r="EF79" i="12"/>
  <c r="EE79" i="12"/>
  <c r="ED79" i="12"/>
  <c r="EC79" i="12"/>
  <c r="EB79" i="12"/>
  <c r="EA79" i="12"/>
  <c r="DZ79" i="12"/>
  <c r="DY79" i="12"/>
  <c r="DX79" i="12"/>
  <c r="DW79" i="12"/>
  <c r="DV79" i="12"/>
  <c r="DU79" i="12"/>
  <c r="DT79" i="12"/>
  <c r="DS79" i="12"/>
  <c r="DR79" i="12"/>
  <c r="DQ79" i="12"/>
  <c r="DP79" i="12"/>
  <c r="DO79" i="12"/>
  <c r="DN79" i="12"/>
  <c r="DM79" i="12"/>
  <c r="DL79" i="12"/>
  <c r="DK79" i="12"/>
  <c r="DJ79" i="12"/>
  <c r="DI79" i="12"/>
  <c r="DH79" i="12"/>
  <c r="DG79" i="12"/>
  <c r="DF79" i="12"/>
  <c r="DE79" i="12"/>
  <c r="DD79" i="12"/>
  <c r="DC79" i="12"/>
  <c r="DB79" i="12"/>
  <c r="DA79" i="12"/>
  <c r="CZ79" i="12"/>
  <c r="CY79" i="12"/>
  <c r="CX79" i="12"/>
  <c r="CW79" i="12"/>
  <c r="CV79" i="12"/>
  <c r="CU79" i="12"/>
  <c r="CT79" i="12"/>
  <c r="CS79" i="12"/>
  <c r="CR79" i="12"/>
  <c r="CQ79" i="12"/>
  <c r="CP79" i="12"/>
  <c r="CO79" i="12"/>
  <c r="CN79" i="12"/>
  <c r="CM79" i="12"/>
  <c r="CL79" i="12"/>
  <c r="CK79" i="12"/>
  <c r="CJ79" i="12"/>
  <c r="CI79" i="12"/>
  <c r="CH79" i="12"/>
  <c r="CG79" i="12"/>
  <c r="CF79" i="12"/>
  <c r="CE79" i="12"/>
  <c r="CD79" i="12"/>
  <c r="CC79" i="12"/>
  <c r="CB79" i="12"/>
  <c r="CA79" i="12"/>
  <c r="BZ79" i="12"/>
  <c r="BY79" i="12"/>
  <c r="BX79" i="12"/>
  <c r="BW79" i="12"/>
  <c r="BV79" i="12"/>
  <c r="BU79" i="12"/>
  <c r="BT79" i="12"/>
  <c r="BS79" i="12"/>
  <c r="BR79" i="12"/>
  <c r="BQ79" i="12"/>
  <c r="BP79" i="12"/>
  <c r="BO79" i="12"/>
  <c r="BN79" i="12"/>
  <c r="BM79" i="12"/>
  <c r="BL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D79" i="12"/>
  <c r="GC78" i="12"/>
  <c r="GA78" i="12"/>
  <c r="GC77" i="12"/>
  <c r="GA77" i="12"/>
  <c r="GC76" i="12"/>
  <c r="GA76" i="12"/>
  <c r="C74" i="12"/>
  <c r="C73" i="12"/>
  <c r="GC72" i="12"/>
  <c r="GA72" i="12"/>
  <c r="FZ72" i="12"/>
  <c r="FY72" i="12"/>
  <c r="FX72" i="12"/>
  <c r="FW72" i="12"/>
  <c r="FV72" i="12"/>
  <c r="FU72" i="12"/>
  <c r="FT72" i="12"/>
  <c r="FS72" i="12"/>
  <c r="FR72" i="12"/>
  <c r="FQ72" i="12"/>
  <c r="FP72" i="12"/>
  <c r="FO72" i="12"/>
  <c r="FN72" i="12"/>
  <c r="FM72" i="12"/>
  <c r="FL72" i="12"/>
  <c r="FK72" i="12"/>
  <c r="FJ72" i="12"/>
  <c r="FI72" i="12"/>
  <c r="FH72" i="12"/>
  <c r="FG72" i="12"/>
  <c r="FF72" i="12"/>
  <c r="FE72" i="12"/>
  <c r="FD72" i="12"/>
  <c r="FC72" i="12"/>
  <c r="FB72" i="12"/>
  <c r="FA72" i="12"/>
  <c r="EZ72" i="12"/>
  <c r="EY72" i="12"/>
  <c r="EX72" i="12"/>
  <c r="EW72" i="12"/>
  <c r="EV72" i="12"/>
  <c r="EU72" i="12"/>
  <c r="ET72" i="12"/>
  <c r="ES72" i="12"/>
  <c r="ER72" i="12"/>
  <c r="EQ72" i="12"/>
  <c r="EP72" i="12"/>
  <c r="EO72" i="12"/>
  <c r="EN72" i="12"/>
  <c r="EM72" i="12"/>
  <c r="EL72" i="12"/>
  <c r="EK72" i="12"/>
  <c r="EJ72" i="12"/>
  <c r="EI72" i="12"/>
  <c r="EH72" i="12"/>
  <c r="EG72" i="12"/>
  <c r="EF72" i="12"/>
  <c r="EE72" i="12"/>
  <c r="ED72" i="12"/>
  <c r="EC72" i="12"/>
  <c r="EB72" i="12"/>
  <c r="EA72" i="12"/>
  <c r="DZ72" i="12"/>
  <c r="DY72" i="12"/>
  <c r="DX72" i="12"/>
  <c r="DW72" i="12"/>
  <c r="DV72" i="12"/>
  <c r="DU72" i="12"/>
  <c r="DT72" i="12"/>
  <c r="DS72" i="12"/>
  <c r="DR72" i="12"/>
  <c r="DQ72" i="12"/>
  <c r="DP72" i="12"/>
  <c r="DO72" i="12"/>
  <c r="DN72" i="12"/>
  <c r="DM72" i="12"/>
  <c r="DL72" i="12"/>
  <c r="DK72" i="12"/>
  <c r="DJ72" i="12"/>
  <c r="DI72" i="12"/>
  <c r="DH72" i="12"/>
  <c r="DG72" i="12"/>
  <c r="DF72" i="12"/>
  <c r="DE72" i="12"/>
  <c r="DD72" i="12"/>
  <c r="DC72" i="12"/>
  <c r="DB72" i="12"/>
  <c r="DA72" i="12"/>
  <c r="CZ72" i="12"/>
  <c r="CY72" i="12"/>
  <c r="CX72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J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BV72" i="12"/>
  <c r="BU72" i="12"/>
  <c r="BT72" i="12"/>
  <c r="BS72" i="12"/>
  <c r="BR72" i="12"/>
  <c r="BQ72" i="12"/>
  <c r="BP72" i="12"/>
  <c r="BO72" i="12"/>
  <c r="BN72" i="12"/>
  <c r="BM72" i="12"/>
  <c r="BL72" i="12"/>
  <c r="BK72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GC71" i="12"/>
  <c r="GA71" i="12"/>
  <c r="GC70" i="12"/>
  <c r="GA70" i="12"/>
  <c r="GC69" i="12"/>
  <c r="GA69" i="12"/>
  <c r="C67" i="12"/>
  <c r="C66" i="12"/>
  <c r="GC65" i="12"/>
  <c r="GA65" i="12"/>
  <c r="FZ65" i="12"/>
  <c r="FY65" i="12"/>
  <c r="FX65" i="12"/>
  <c r="FW65" i="12"/>
  <c r="FV65" i="12"/>
  <c r="FU65" i="12"/>
  <c r="FT65" i="12"/>
  <c r="FS65" i="12"/>
  <c r="FR65" i="12"/>
  <c r="FQ65" i="12"/>
  <c r="FP65" i="12"/>
  <c r="FO65" i="12"/>
  <c r="FN65" i="12"/>
  <c r="FM65" i="12"/>
  <c r="FL65" i="12"/>
  <c r="FK65" i="12"/>
  <c r="FJ65" i="12"/>
  <c r="FI65" i="12"/>
  <c r="FH65" i="12"/>
  <c r="FG65" i="12"/>
  <c r="FF65" i="12"/>
  <c r="FE65" i="12"/>
  <c r="FD65" i="12"/>
  <c r="FC65" i="12"/>
  <c r="FB65" i="12"/>
  <c r="FA65" i="12"/>
  <c r="EZ65" i="12"/>
  <c r="EY65" i="12"/>
  <c r="EX65" i="12"/>
  <c r="EW65" i="12"/>
  <c r="EV65" i="12"/>
  <c r="EU65" i="12"/>
  <c r="ET65" i="12"/>
  <c r="ES65" i="12"/>
  <c r="ER65" i="12"/>
  <c r="EQ65" i="12"/>
  <c r="EP65" i="12"/>
  <c r="EO65" i="12"/>
  <c r="EN65" i="12"/>
  <c r="EM65" i="12"/>
  <c r="EL65" i="12"/>
  <c r="EK65" i="12"/>
  <c r="EJ65" i="12"/>
  <c r="EI65" i="12"/>
  <c r="EH65" i="12"/>
  <c r="EG65" i="12"/>
  <c r="EF65" i="12"/>
  <c r="EE65" i="12"/>
  <c r="ED65" i="12"/>
  <c r="EC65" i="12"/>
  <c r="EB65" i="12"/>
  <c r="EA65" i="12"/>
  <c r="DZ65" i="12"/>
  <c r="DY65" i="12"/>
  <c r="DX65" i="12"/>
  <c r="DW65" i="12"/>
  <c r="DV65" i="12"/>
  <c r="DU65" i="12"/>
  <c r="DT65" i="12"/>
  <c r="DS65" i="12"/>
  <c r="DR65" i="12"/>
  <c r="DQ65" i="12"/>
  <c r="DP65" i="12"/>
  <c r="DO65" i="12"/>
  <c r="DN65" i="12"/>
  <c r="DM65" i="12"/>
  <c r="DL65" i="12"/>
  <c r="DK65" i="12"/>
  <c r="DJ65" i="12"/>
  <c r="DI65" i="12"/>
  <c r="DH65" i="12"/>
  <c r="DG65" i="12"/>
  <c r="DF65" i="12"/>
  <c r="DE65" i="12"/>
  <c r="DD65" i="12"/>
  <c r="DC65" i="12"/>
  <c r="DB65" i="12"/>
  <c r="DA65" i="12"/>
  <c r="CZ65" i="12"/>
  <c r="CY65" i="12"/>
  <c r="CX65" i="12"/>
  <c r="CW65" i="12"/>
  <c r="CV65" i="12"/>
  <c r="CU65" i="12"/>
  <c r="CT65" i="12"/>
  <c r="CS65" i="12"/>
  <c r="CR65" i="12"/>
  <c r="CQ65" i="12"/>
  <c r="CP65" i="12"/>
  <c r="CO65" i="12"/>
  <c r="CN65" i="12"/>
  <c r="CM65" i="12"/>
  <c r="CL65" i="12"/>
  <c r="CK65" i="12"/>
  <c r="CJ65" i="12"/>
  <c r="CI65" i="12"/>
  <c r="CH65" i="12"/>
  <c r="CG65" i="12"/>
  <c r="CF65" i="12"/>
  <c r="CE65" i="12"/>
  <c r="CD65" i="12"/>
  <c r="CC65" i="12"/>
  <c r="CB65" i="12"/>
  <c r="CA65" i="12"/>
  <c r="BZ65" i="12"/>
  <c r="BY65" i="12"/>
  <c r="BX65" i="12"/>
  <c r="BW65" i="12"/>
  <c r="BV65" i="12"/>
  <c r="BU65" i="12"/>
  <c r="BT65" i="12"/>
  <c r="BS65" i="12"/>
  <c r="BR65" i="12"/>
  <c r="BQ65" i="12"/>
  <c r="BP65" i="12"/>
  <c r="BO65" i="12"/>
  <c r="BN65" i="12"/>
  <c r="BM65" i="12"/>
  <c r="BL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GC64" i="12"/>
  <c r="GA64" i="12"/>
  <c r="GC63" i="12"/>
  <c r="GA63" i="12"/>
  <c r="GC62" i="12"/>
  <c r="GA62" i="12"/>
  <c r="C60" i="12"/>
  <c r="C59" i="12"/>
  <c r="GC58" i="12"/>
  <c r="GA58" i="12"/>
  <c r="FZ58" i="12"/>
  <c r="FY58" i="12"/>
  <c r="FX58" i="12"/>
  <c r="FW58" i="12"/>
  <c r="FV58" i="12"/>
  <c r="FU58" i="12"/>
  <c r="FT58" i="12"/>
  <c r="FS58" i="12"/>
  <c r="FR58" i="12"/>
  <c r="FQ58" i="12"/>
  <c r="FP58" i="12"/>
  <c r="FO58" i="12"/>
  <c r="FN58" i="12"/>
  <c r="FM58" i="12"/>
  <c r="FL58" i="12"/>
  <c r="FK58" i="12"/>
  <c r="FJ58" i="12"/>
  <c r="FI58" i="12"/>
  <c r="FH58" i="12"/>
  <c r="FG58" i="12"/>
  <c r="FF58" i="12"/>
  <c r="FE58" i="12"/>
  <c r="FD58" i="12"/>
  <c r="FC58" i="12"/>
  <c r="FB58" i="12"/>
  <c r="FA58" i="12"/>
  <c r="EZ58" i="12"/>
  <c r="EY58" i="12"/>
  <c r="EX58" i="12"/>
  <c r="EW58" i="12"/>
  <c r="EV58" i="12"/>
  <c r="EU58" i="12"/>
  <c r="ET58" i="12"/>
  <c r="ES58" i="12"/>
  <c r="ER58" i="12"/>
  <c r="EQ58" i="12"/>
  <c r="EP58" i="12"/>
  <c r="EO58" i="12"/>
  <c r="EN58" i="12"/>
  <c r="EM58" i="12"/>
  <c r="EL58" i="12"/>
  <c r="EK58" i="12"/>
  <c r="EJ58" i="12"/>
  <c r="EI58" i="12"/>
  <c r="EH58" i="12"/>
  <c r="EG58" i="12"/>
  <c r="EF58" i="12"/>
  <c r="EE58" i="12"/>
  <c r="ED58" i="12"/>
  <c r="EC58" i="12"/>
  <c r="EB58" i="12"/>
  <c r="EA58" i="12"/>
  <c r="DZ58" i="12"/>
  <c r="DY58" i="12"/>
  <c r="DX58" i="12"/>
  <c r="DW58" i="12"/>
  <c r="DV58" i="12"/>
  <c r="DU58" i="12"/>
  <c r="DT58" i="12"/>
  <c r="DS58" i="12"/>
  <c r="DR58" i="12"/>
  <c r="DQ58" i="12"/>
  <c r="DP58" i="12"/>
  <c r="DO58" i="12"/>
  <c r="DN58" i="12"/>
  <c r="DM58" i="12"/>
  <c r="DL58" i="12"/>
  <c r="DK58" i="12"/>
  <c r="DJ58" i="12"/>
  <c r="DI58" i="12"/>
  <c r="DH58" i="12"/>
  <c r="DG58" i="12"/>
  <c r="DF58" i="12"/>
  <c r="DE58" i="12"/>
  <c r="DD58" i="12"/>
  <c r="DC58" i="12"/>
  <c r="DB58" i="12"/>
  <c r="DA58" i="12"/>
  <c r="CZ58" i="12"/>
  <c r="CY58" i="12"/>
  <c r="CX58" i="12"/>
  <c r="CW58" i="12"/>
  <c r="CV58" i="12"/>
  <c r="CU58" i="12"/>
  <c r="CT58" i="12"/>
  <c r="CS58" i="12"/>
  <c r="CR58" i="12"/>
  <c r="CQ58" i="12"/>
  <c r="CP58" i="12"/>
  <c r="CO58" i="12"/>
  <c r="CN58" i="12"/>
  <c r="CM58" i="12"/>
  <c r="CL58" i="12"/>
  <c r="CK58" i="12"/>
  <c r="CJ58" i="12"/>
  <c r="CI58" i="12"/>
  <c r="CH58" i="12"/>
  <c r="CG58" i="12"/>
  <c r="CF58" i="12"/>
  <c r="CE58" i="12"/>
  <c r="CD58" i="12"/>
  <c r="CC58" i="12"/>
  <c r="CB58" i="12"/>
  <c r="CA58" i="12"/>
  <c r="BZ58" i="12"/>
  <c r="BY58" i="12"/>
  <c r="BX58" i="12"/>
  <c r="BW58" i="12"/>
  <c r="BV58" i="12"/>
  <c r="BU58" i="12"/>
  <c r="BT58" i="12"/>
  <c r="BS58" i="12"/>
  <c r="BR58" i="12"/>
  <c r="BQ58" i="12"/>
  <c r="BP58" i="12"/>
  <c r="BO58" i="12"/>
  <c r="BN58" i="12"/>
  <c r="BM58" i="12"/>
  <c r="BL58" i="12"/>
  <c r="BK58" i="12"/>
  <c r="BJ58" i="12"/>
  <c r="BI58" i="12"/>
  <c r="BH58" i="12"/>
  <c r="BG58" i="12"/>
  <c r="BF58" i="12"/>
  <c r="BE58" i="12"/>
  <c r="BD58" i="12"/>
  <c r="BC58" i="12"/>
  <c r="BB58" i="12"/>
  <c r="BA58" i="12"/>
  <c r="AZ58" i="12"/>
  <c r="AY58" i="12"/>
  <c r="AX58" i="12"/>
  <c r="AW58" i="12"/>
  <c r="AV58" i="12"/>
  <c r="AU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GC57" i="12"/>
  <c r="GA57" i="12"/>
  <c r="GC56" i="12"/>
  <c r="GA56" i="12"/>
  <c r="GC55" i="12"/>
  <c r="GA55" i="12"/>
  <c r="C53" i="12"/>
  <c r="C52" i="12"/>
  <c r="GC51" i="12"/>
  <c r="GA51" i="12"/>
  <c r="FZ51" i="12"/>
  <c r="FY51" i="12"/>
  <c r="FX51" i="12"/>
  <c r="FW51" i="12"/>
  <c r="FV51" i="12"/>
  <c r="FU51" i="12"/>
  <c r="FT51" i="12"/>
  <c r="FS51" i="12"/>
  <c r="FR51" i="12"/>
  <c r="FQ51" i="12"/>
  <c r="FP51" i="12"/>
  <c r="FO51" i="12"/>
  <c r="FN51" i="12"/>
  <c r="FM51" i="12"/>
  <c r="FL51" i="12"/>
  <c r="FK51" i="12"/>
  <c r="FJ51" i="12"/>
  <c r="FI51" i="12"/>
  <c r="FH51" i="12"/>
  <c r="FG51" i="12"/>
  <c r="FF51" i="12"/>
  <c r="FE51" i="12"/>
  <c r="FD51" i="12"/>
  <c r="FC51" i="12"/>
  <c r="FB51" i="12"/>
  <c r="FA51" i="12"/>
  <c r="EZ51" i="12"/>
  <c r="EY51" i="12"/>
  <c r="EX51" i="12"/>
  <c r="EW51" i="12"/>
  <c r="EV51" i="12"/>
  <c r="EU51" i="12"/>
  <c r="ET51" i="12"/>
  <c r="ES51" i="12"/>
  <c r="ER51" i="12"/>
  <c r="EQ51" i="12"/>
  <c r="EP51" i="12"/>
  <c r="EO51" i="12"/>
  <c r="EN51" i="12"/>
  <c r="EM51" i="12"/>
  <c r="EL51" i="12"/>
  <c r="EK51" i="12"/>
  <c r="EJ51" i="12"/>
  <c r="EI51" i="12"/>
  <c r="EH51" i="12"/>
  <c r="EG51" i="12"/>
  <c r="EF51" i="12"/>
  <c r="EE51" i="12"/>
  <c r="ED51" i="12"/>
  <c r="EC51" i="12"/>
  <c r="EB51" i="12"/>
  <c r="EA51" i="12"/>
  <c r="DZ51" i="12"/>
  <c r="DY51" i="12"/>
  <c r="DX51" i="12"/>
  <c r="DW51" i="12"/>
  <c r="DV51" i="12"/>
  <c r="DU51" i="12"/>
  <c r="DT51" i="12"/>
  <c r="DS51" i="12"/>
  <c r="DR51" i="12"/>
  <c r="DQ51" i="12"/>
  <c r="DP51" i="12"/>
  <c r="DO51" i="12"/>
  <c r="DN51" i="12"/>
  <c r="DM51" i="12"/>
  <c r="DL51" i="12"/>
  <c r="DK51" i="12"/>
  <c r="DJ51" i="12"/>
  <c r="DI51" i="12"/>
  <c r="DH51" i="12"/>
  <c r="DG51" i="12"/>
  <c r="DF51" i="12"/>
  <c r="DE51" i="12"/>
  <c r="DD51" i="12"/>
  <c r="DC51" i="12"/>
  <c r="DB51" i="12"/>
  <c r="DA51" i="12"/>
  <c r="CZ51" i="12"/>
  <c r="CY51" i="12"/>
  <c r="CX51" i="12"/>
  <c r="CW51" i="12"/>
  <c r="CV51" i="12"/>
  <c r="CU51" i="12"/>
  <c r="CT51" i="12"/>
  <c r="CS51" i="12"/>
  <c r="CR51" i="12"/>
  <c r="CQ51" i="12"/>
  <c r="CP51" i="12"/>
  <c r="CO51" i="12"/>
  <c r="CN51" i="12"/>
  <c r="CM51" i="12"/>
  <c r="CL51" i="12"/>
  <c r="CK51" i="12"/>
  <c r="CJ51" i="12"/>
  <c r="CI51" i="12"/>
  <c r="CH51" i="12"/>
  <c r="CG51" i="12"/>
  <c r="CF51" i="12"/>
  <c r="CE51" i="12"/>
  <c r="CD51" i="12"/>
  <c r="CC51" i="12"/>
  <c r="CB51" i="12"/>
  <c r="CA51" i="12"/>
  <c r="BZ51" i="12"/>
  <c r="BY51" i="12"/>
  <c r="BX51" i="12"/>
  <c r="BW51" i="12"/>
  <c r="BV51" i="12"/>
  <c r="BU51" i="12"/>
  <c r="BT51" i="12"/>
  <c r="BS51" i="12"/>
  <c r="BR51" i="12"/>
  <c r="BQ51" i="12"/>
  <c r="BP51" i="12"/>
  <c r="BO51" i="12"/>
  <c r="BN51" i="12"/>
  <c r="BM51" i="12"/>
  <c r="BL51" i="12"/>
  <c r="BK51" i="12"/>
  <c r="BJ51" i="12"/>
  <c r="BI51" i="12"/>
  <c r="BH51" i="12"/>
  <c r="BG51" i="12"/>
  <c r="BF51" i="12"/>
  <c r="BE51" i="12"/>
  <c r="BD51" i="12"/>
  <c r="BC51" i="12"/>
  <c r="BB51" i="12"/>
  <c r="BA51" i="12"/>
  <c r="AZ51" i="12"/>
  <c r="AY51" i="12"/>
  <c r="AX51" i="12"/>
  <c r="AW51" i="12"/>
  <c r="AV51" i="12"/>
  <c r="AU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GC50" i="12"/>
  <c r="GA50" i="12"/>
  <c r="GC49" i="12"/>
  <c r="GA49" i="12"/>
  <c r="GC48" i="12"/>
  <c r="GA48" i="12"/>
  <c r="C46" i="12"/>
  <c r="GC44" i="12"/>
  <c r="GA44" i="12"/>
  <c r="FZ44" i="12"/>
  <c r="FY44" i="12"/>
  <c r="FX44" i="12"/>
  <c r="FW44" i="12"/>
  <c r="FV44" i="12"/>
  <c r="FU44" i="12"/>
  <c r="FT44" i="12"/>
  <c r="FS44" i="12"/>
  <c r="FR44" i="12"/>
  <c r="FQ44" i="12"/>
  <c r="FP44" i="12"/>
  <c r="FO44" i="12"/>
  <c r="FN44" i="12"/>
  <c r="FM44" i="12"/>
  <c r="FL44" i="12"/>
  <c r="FK44" i="12"/>
  <c r="FJ44" i="12"/>
  <c r="FI44" i="12"/>
  <c r="FH44" i="12"/>
  <c r="FG44" i="12"/>
  <c r="FF44" i="12"/>
  <c r="FE44" i="12"/>
  <c r="FD44" i="12"/>
  <c r="FC44" i="12"/>
  <c r="FB44" i="12"/>
  <c r="FA44" i="12"/>
  <c r="EZ44" i="12"/>
  <c r="EY44" i="12"/>
  <c r="EX44" i="12"/>
  <c r="EW44" i="12"/>
  <c r="EV44" i="12"/>
  <c r="EU44" i="12"/>
  <c r="ET44" i="12"/>
  <c r="ES44" i="12"/>
  <c r="ER44" i="12"/>
  <c r="EQ44" i="12"/>
  <c r="EP44" i="12"/>
  <c r="EO44" i="12"/>
  <c r="EN44" i="12"/>
  <c r="EM44" i="12"/>
  <c r="EL44" i="12"/>
  <c r="EK44" i="12"/>
  <c r="EJ44" i="12"/>
  <c r="EI44" i="12"/>
  <c r="EH44" i="12"/>
  <c r="EG44" i="12"/>
  <c r="EF44" i="12"/>
  <c r="EE44" i="12"/>
  <c r="ED44" i="12"/>
  <c r="EC44" i="12"/>
  <c r="EB44" i="12"/>
  <c r="EA44" i="12"/>
  <c r="DZ44" i="12"/>
  <c r="DY44" i="12"/>
  <c r="DX44" i="12"/>
  <c r="DW44" i="12"/>
  <c r="DV44" i="12"/>
  <c r="DU44" i="12"/>
  <c r="DT44" i="12"/>
  <c r="DS44" i="12"/>
  <c r="DR44" i="12"/>
  <c r="DQ44" i="12"/>
  <c r="DP44" i="12"/>
  <c r="DO44" i="12"/>
  <c r="DN44" i="12"/>
  <c r="DM44" i="12"/>
  <c r="DL44" i="12"/>
  <c r="DK44" i="12"/>
  <c r="DJ44" i="12"/>
  <c r="DI44" i="12"/>
  <c r="DH44" i="12"/>
  <c r="DG44" i="12"/>
  <c r="DF44" i="12"/>
  <c r="DE44" i="12"/>
  <c r="DD44" i="12"/>
  <c r="DC44" i="12"/>
  <c r="DB44" i="12"/>
  <c r="DA44" i="12"/>
  <c r="CZ44" i="12"/>
  <c r="CY44" i="12"/>
  <c r="CX44" i="12"/>
  <c r="CW44" i="12"/>
  <c r="CV44" i="12"/>
  <c r="CU44" i="12"/>
  <c r="CT44" i="12"/>
  <c r="CS44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N44" i="12"/>
  <c r="BM44" i="12"/>
  <c r="BL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GC43" i="12"/>
  <c r="GA43" i="12"/>
  <c r="GC42" i="12"/>
  <c r="GA42" i="12"/>
  <c r="GC41" i="12"/>
  <c r="GA41" i="12"/>
  <c r="C39" i="12"/>
  <c r="C38" i="12"/>
  <c r="GC37" i="12"/>
  <c r="GA37" i="12"/>
  <c r="FZ37" i="12"/>
  <c r="FY37" i="12"/>
  <c r="FX37" i="12"/>
  <c r="FW37" i="12"/>
  <c r="FV37" i="12"/>
  <c r="FU37" i="12"/>
  <c r="FT37" i="12"/>
  <c r="FS37" i="12"/>
  <c r="FR37" i="12"/>
  <c r="FQ37" i="12"/>
  <c r="FP37" i="12"/>
  <c r="FO37" i="12"/>
  <c r="FN37" i="12"/>
  <c r="FM37" i="12"/>
  <c r="FL37" i="12"/>
  <c r="FK37" i="12"/>
  <c r="FJ37" i="12"/>
  <c r="FI37" i="12"/>
  <c r="FH37" i="12"/>
  <c r="FG37" i="12"/>
  <c r="FF37" i="12"/>
  <c r="FE37" i="12"/>
  <c r="FD37" i="12"/>
  <c r="FC37" i="12"/>
  <c r="FB37" i="12"/>
  <c r="FA37" i="12"/>
  <c r="EZ37" i="12"/>
  <c r="EY37" i="12"/>
  <c r="EX37" i="12"/>
  <c r="EW37" i="12"/>
  <c r="EV37" i="12"/>
  <c r="EU37" i="12"/>
  <c r="ET37" i="12"/>
  <c r="ES37" i="12"/>
  <c r="ER37" i="12"/>
  <c r="EQ37" i="12"/>
  <c r="EP37" i="12"/>
  <c r="EO37" i="12"/>
  <c r="EN37" i="12"/>
  <c r="EM37" i="12"/>
  <c r="EL37" i="12"/>
  <c r="EK37" i="12"/>
  <c r="EJ37" i="12"/>
  <c r="EI37" i="12"/>
  <c r="EH37" i="12"/>
  <c r="EG37" i="12"/>
  <c r="EF37" i="12"/>
  <c r="EE37" i="12"/>
  <c r="ED37" i="12"/>
  <c r="EC37" i="12"/>
  <c r="EB37" i="12"/>
  <c r="EA37" i="12"/>
  <c r="DZ37" i="12"/>
  <c r="DY37" i="12"/>
  <c r="DX37" i="12"/>
  <c r="DW37" i="12"/>
  <c r="DV37" i="12"/>
  <c r="DU37" i="12"/>
  <c r="DT37" i="12"/>
  <c r="DS37" i="12"/>
  <c r="DR37" i="12"/>
  <c r="DQ37" i="12"/>
  <c r="DP37" i="12"/>
  <c r="DO37" i="12"/>
  <c r="DN37" i="12"/>
  <c r="DM37" i="12"/>
  <c r="DL37" i="12"/>
  <c r="DK37" i="12"/>
  <c r="DJ37" i="12"/>
  <c r="DI37" i="12"/>
  <c r="DH37" i="12"/>
  <c r="DG37" i="12"/>
  <c r="DF37" i="12"/>
  <c r="DE37" i="12"/>
  <c r="DD37" i="12"/>
  <c r="DC37" i="12"/>
  <c r="DB37" i="12"/>
  <c r="DA37" i="12"/>
  <c r="CZ37" i="12"/>
  <c r="CY37" i="12"/>
  <c r="CX37" i="12"/>
  <c r="CW37" i="12"/>
  <c r="CV37" i="12"/>
  <c r="CU37" i="12"/>
  <c r="CT37" i="12"/>
  <c r="CS37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N37" i="12"/>
  <c r="BM37" i="12"/>
  <c r="BL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GC36" i="12"/>
  <c r="GA36" i="12"/>
  <c r="GC35" i="12"/>
  <c r="GA35" i="12"/>
  <c r="GC34" i="12"/>
  <c r="GA34" i="12"/>
  <c r="C32" i="12"/>
  <c r="GC30" i="12"/>
  <c r="GA30" i="12"/>
  <c r="FZ30" i="12"/>
  <c r="FY30" i="12"/>
  <c r="FX30" i="12"/>
  <c r="FW30" i="12"/>
  <c r="FV30" i="12"/>
  <c r="FU30" i="12"/>
  <c r="FT30" i="12"/>
  <c r="FS30" i="12"/>
  <c r="FR30" i="12"/>
  <c r="FQ30" i="12"/>
  <c r="FP30" i="12"/>
  <c r="FO30" i="12"/>
  <c r="FN30" i="12"/>
  <c r="FM30" i="12"/>
  <c r="FL30" i="12"/>
  <c r="FK30" i="12"/>
  <c r="FJ30" i="12"/>
  <c r="FI30" i="12"/>
  <c r="FH30" i="12"/>
  <c r="FG30" i="12"/>
  <c r="FF30" i="12"/>
  <c r="FE30" i="12"/>
  <c r="FD30" i="12"/>
  <c r="FC30" i="12"/>
  <c r="FB30" i="12"/>
  <c r="FA30" i="12"/>
  <c r="EZ30" i="12"/>
  <c r="EY30" i="12"/>
  <c r="EX30" i="12"/>
  <c r="EW30" i="12"/>
  <c r="EV30" i="12"/>
  <c r="EU30" i="12"/>
  <c r="ET30" i="12"/>
  <c r="ES30" i="12"/>
  <c r="ER30" i="12"/>
  <c r="EQ30" i="12"/>
  <c r="EP30" i="12"/>
  <c r="EO30" i="12"/>
  <c r="EN30" i="12"/>
  <c r="EM30" i="12"/>
  <c r="EL30" i="12"/>
  <c r="EK30" i="12"/>
  <c r="EJ30" i="12"/>
  <c r="EI30" i="12"/>
  <c r="EH30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P30" i="12"/>
  <c r="DO30" i="12"/>
  <c r="DN30" i="12"/>
  <c r="DM30" i="12"/>
  <c r="DL30" i="12"/>
  <c r="DK30" i="12"/>
  <c r="DJ30" i="12"/>
  <c r="DI30" i="12"/>
  <c r="DH30" i="12"/>
  <c r="DG30" i="12"/>
  <c r="DF30" i="12"/>
  <c r="DE30" i="12"/>
  <c r="DD30" i="12"/>
  <c r="DC30" i="12"/>
  <c r="DB30" i="12"/>
  <c r="DA30" i="12"/>
  <c r="CZ30" i="12"/>
  <c r="CY30" i="12"/>
  <c r="CX30" i="12"/>
  <c r="CW30" i="12"/>
  <c r="CV30" i="12"/>
  <c r="CU30" i="12"/>
  <c r="CT30" i="12"/>
  <c r="CS30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L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GC29" i="12"/>
  <c r="GA29" i="12"/>
  <c r="GC28" i="12"/>
  <c r="GA28" i="12"/>
  <c r="GC27" i="12"/>
  <c r="GA27" i="12"/>
  <c r="C25" i="12"/>
  <c r="C24" i="12"/>
  <c r="GC23" i="12"/>
  <c r="GA23" i="12"/>
  <c r="FZ23" i="12"/>
  <c r="FY23" i="12"/>
  <c r="FX23" i="12"/>
  <c r="FW23" i="12"/>
  <c r="FV23" i="12"/>
  <c r="FU23" i="12"/>
  <c r="FT23" i="12"/>
  <c r="FS23" i="12"/>
  <c r="FR23" i="12"/>
  <c r="FQ23" i="12"/>
  <c r="FP23" i="12"/>
  <c r="FO23" i="12"/>
  <c r="FN23" i="12"/>
  <c r="FM23" i="12"/>
  <c r="FL23" i="12"/>
  <c r="FK23" i="12"/>
  <c r="FJ23" i="12"/>
  <c r="FI23" i="12"/>
  <c r="FH23" i="12"/>
  <c r="FG23" i="12"/>
  <c r="FF23" i="12"/>
  <c r="FE23" i="12"/>
  <c r="FD23" i="12"/>
  <c r="FC23" i="12"/>
  <c r="FB23" i="12"/>
  <c r="FA23" i="12"/>
  <c r="EZ23" i="12"/>
  <c r="EY23" i="12"/>
  <c r="EX23" i="12"/>
  <c r="EW23" i="12"/>
  <c r="EV23" i="12"/>
  <c r="EU23" i="12"/>
  <c r="ET23" i="12"/>
  <c r="ES23" i="12"/>
  <c r="ER23" i="12"/>
  <c r="EQ23" i="12"/>
  <c r="EP23" i="12"/>
  <c r="EO23" i="12"/>
  <c r="EN23" i="12"/>
  <c r="EM23" i="12"/>
  <c r="EL23" i="12"/>
  <c r="EK23" i="12"/>
  <c r="EJ23" i="12"/>
  <c r="EI23" i="12"/>
  <c r="EH23" i="12"/>
  <c r="EG23" i="12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P23" i="12"/>
  <c r="DO23" i="12"/>
  <c r="DN23" i="12"/>
  <c r="DM23" i="12"/>
  <c r="DL23" i="12"/>
  <c r="DK23" i="12"/>
  <c r="DJ23" i="12"/>
  <c r="DI23" i="12"/>
  <c r="DH23" i="12"/>
  <c r="DG23" i="12"/>
  <c r="DF23" i="12"/>
  <c r="DE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L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GC22" i="12"/>
  <c r="GA22" i="12"/>
  <c r="GC21" i="12"/>
  <c r="GA21" i="12"/>
  <c r="GC20" i="12"/>
  <c r="GA20" i="12"/>
  <c r="C18" i="12"/>
  <c r="C17" i="12"/>
  <c r="GC16" i="12"/>
  <c r="GA16" i="12"/>
  <c r="FZ16" i="12"/>
  <c r="FY16" i="12"/>
  <c r="FX16" i="12"/>
  <c r="FW16" i="12"/>
  <c r="FV16" i="12"/>
  <c r="FU16" i="12"/>
  <c r="FT16" i="12"/>
  <c r="FS16" i="12"/>
  <c r="FR16" i="12"/>
  <c r="FQ16" i="12"/>
  <c r="FP16" i="12"/>
  <c r="FO16" i="12"/>
  <c r="FN16" i="12"/>
  <c r="FM16" i="12"/>
  <c r="FL16" i="12"/>
  <c r="FK16" i="12"/>
  <c r="FJ16" i="12"/>
  <c r="FI16" i="12"/>
  <c r="FH16" i="12"/>
  <c r="FG16" i="12"/>
  <c r="FF16" i="12"/>
  <c r="FE16" i="12"/>
  <c r="FD16" i="12"/>
  <c r="FC16" i="12"/>
  <c r="FB16" i="12"/>
  <c r="FA16" i="12"/>
  <c r="EZ16" i="12"/>
  <c r="EY16" i="12"/>
  <c r="EX16" i="12"/>
  <c r="EW16" i="12"/>
  <c r="EV16" i="12"/>
  <c r="EU16" i="12"/>
  <c r="ET16" i="12"/>
  <c r="ES16" i="12"/>
  <c r="ER16" i="12"/>
  <c r="EQ16" i="12"/>
  <c r="EP16" i="12"/>
  <c r="EO16" i="12"/>
  <c r="EN16" i="12"/>
  <c r="EM16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P16" i="12"/>
  <c r="DO16" i="12"/>
  <c r="DN16" i="12"/>
  <c r="DM16" i="12"/>
  <c r="DL16" i="12"/>
  <c r="DK16" i="12"/>
  <c r="DJ16" i="12"/>
  <c r="DI16" i="12"/>
  <c r="DH16" i="12"/>
  <c r="DG16" i="12"/>
  <c r="DF16" i="12"/>
  <c r="DE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GC15" i="12"/>
  <c r="GA15" i="12"/>
  <c r="GC14" i="12"/>
  <c r="GA14" i="12"/>
  <c r="GC13" i="12"/>
  <c r="GA13" i="12"/>
  <c r="C11" i="12"/>
  <c r="C10" i="12"/>
  <c r="GC9" i="12"/>
  <c r="GA9" i="12"/>
  <c r="FZ9" i="12"/>
  <c r="FY9" i="12"/>
  <c r="FX9" i="12"/>
  <c r="FW9" i="12"/>
  <c r="FV9" i="12"/>
  <c r="FU9" i="12"/>
  <c r="FT9" i="12"/>
  <c r="FS9" i="12"/>
  <c r="FR9" i="12"/>
  <c r="FQ9" i="12"/>
  <c r="FP9" i="12"/>
  <c r="FO9" i="12"/>
  <c r="FN9" i="12"/>
  <c r="FM9" i="12"/>
  <c r="FL9" i="12"/>
  <c r="FK9" i="12"/>
  <c r="FJ9" i="12"/>
  <c r="FI9" i="12"/>
  <c r="FH9" i="12"/>
  <c r="FG9" i="12"/>
  <c r="FF9" i="12"/>
  <c r="FE9" i="12"/>
  <c r="FD9" i="12"/>
  <c r="FC9" i="12"/>
  <c r="FB9" i="12"/>
  <c r="FA9" i="12"/>
  <c r="EZ9" i="12"/>
  <c r="EY9" i="12"/>
  <c r="EX9" i="12"/>
  <c r="EW9" i="12"/>
  <c r="EV9" i="12"/>
  <c r="EU9" i="12"/>
  <c r="ET9" i="12"/>
  <c r="ES9" i="12"/>
  <c r="ER9" i="12"/>
  <c r="EQ9" i="12"/>
  <c r="EP9" i="12"/>
  <c r="EO9" i="12"/>
  <c r="EN9" i="12"/>
  <c r="EM9" i="12"/>
  <c r="EL9" i="12"/>
  <c r="EK9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DX9" i="12"/>
  <c r="DW9" i="12"/>
  <c r="DV9" i="12"/>
  <c r="DU9" i="12"/>
  <c r="DT9" i="12"/>
  <c r="DS9" i="12"/>
  <c r="DR9" i="12"/>
  <c r="DQ9" i="12"/>
  <c r="DP9" i="12"/>
  <c r="DO9" i="12"/>
  <c r="DN9" i="12"/>
  <c r="DM9" i="12"/>
  <c r="DL9" i="12"/>
  <c r="DK9" i="12"/>
  <c r="DJ9" i="12"/>
  <c r="DI9" i="12"/>
  <c r="DH9" i="12"/>
  <c r="DG9" i="12"/>
  <c r="DF9" i="12"/>
  <c r="DE9" i="12"/>
  <c r="DD9" i="12"/>
  <c r="DC9" i="12"/>
  <c r="DB9" i="12"/>
  <c r="DA9" i="12"/>
  <c r="CZ9" i="12"/>
  <c r="CY9" i="12"/>
  <c r="CX9" i="12"/>
  <c r="CW9" i="12"/>
  <c r="CV9" i="12"/>
  <c r="CU9" i="12"/>
  <c r="CT9" i="12"/>
  <c r="CS9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GC8" i="12"/>
  <c r="GA8" i="12"/>
  <c r="GC7" i="12"/>
  <c r="GA7" i="12"/>
  <c r="GC6" i="12"/>
  <c r="GA6" i="12"/>
  <c r="FZ4" i="12"/>
  <c r="FY4" i="12"/>
  <c r="FX4" i="12"/>
  <c r="FW4" i="12"/>
  <c r="FV4" i="12"/>
  <c r="FU4" i="12"/>
  <c r="FT4" i="12"/>
  <c r="FS4" i="12"/>
  <c r="FR4" i="12"/>
  <c r="FQ4" i="12"/>
  <c r="FP4" i="12"/>
  <c r="FO4" i="12"/>
  <c r="FN4" i="12"/>
  <c r="FM4" i="12"/>
  <c r="FL4" i="12"/>
  <c r="FK4" i="12"/>
  <c r="FJ4" i="12"/>
  <c r="FI4" i="12"/>
  <c r="FH4" i="12"/>
  <c r="FG4" i="12"/>
  <c r="FF4" i="12"/>
  <c r="FE4" i="12"/>
  <c r="FD4" i="12"/>
  <c r="FC4" i="12"/>
  <c r="FB4" i="12"/>
  <c r="FA4" i="12"/>
  <c r="EZ4" i="12"/>
  <c r="EY4" i="12"/>
  <c r="EX4" i="12"/>
  <c r="EW4" i="12"/>
  <c r="EV4" i="12"/>
  <c r="EU4" i="12"/>
  <c r="ET4" i="12"/>
  <c r="ES4" i="12"/>
  <c r="ER4" i="12"/>
  <c r="EQ4" i="12"/>
  <c r="EP4" i="12"/>
  <c r="EO4" i="12"/>
  <c r="EN4" i="12"/>
  <c r="EM4" i="12"/>
  <c r="EL4" i="12"/>
  <c r="EK4" i="12"/>
  <c r="EJ4" i="12"/>
  <c r="EI4" i="12"/>
  <c r="EH4" i="12"/>
  <c r="EG4" i="12"/>
  <c r="EF4" i="12"/>
  <c r="EE4" i="12"/>
  <c r="ED4" i="12"/>
  <c r="EC4" i="12"/>
  <c r="EB4" i="12"/>
  <c r="EA4" i="12"/>
  <c r="DZ4" i="12"/>
  <c r="DY4" i="12"/>
  <c r="DX4" i="12"/>
  <c r="DW4" i="12"/>
  <c r="DV4" i="12"/>
  <c r="DU4" i="12"/>
  <c r="DT4" i="12"/>
  <c r="DS4" i="12"/>
  <c r="DR4" i="12"/>
  <c r="DQ4" i="12"/>
  <c r="DP4" i="12"/>
  <c r="DO4" i="12"/>
  <c r="DN4" i="12"/>
  <c r="DM4" i="12"/>
  <c r="DL4" i="12"/>
  <c r="DK4" i="12"/>
  <c r="DJ4" i="12"/>
  <c r="DI4" i="12"/>
  <c r="DH4" i="12"/>
  <c r="DG4" i="12"/>
  <c r="DF4" i="12"/>
  <c r="DE4" i="12"/>
  <c r="DD4" i="12"/>
  <c r="DC4" i="12"/>
  <c r="DB4" i="12"/>
  <c r="DA4" i="12"/>
  <c r="CZ4" i="12"/>
  <c r="CY4" i="12"/>
  <c r="CX4" i="12"/>
  <c r="CW4" i="12"/>
  <c r="CV4" i="12"/>
  <c r="CU4" i="12"/>
  <c r="CT4" i="12"/>
  <c r="CS4" i="12"/>
  <c r="CR4" i="12"/>
  <c r="CQ4" i="12"/>
  <c r="CP4" i="12"/>
  <c r="CO4" i="12"/>
  <c r="CN4" i="12"/>
  <c r="CM4" i="12"/>
  <c r="CL4" i="12"/>
  <c r="CK4" i="12"/>
  <c r="CJ4" i="12"/>
  <c r="CI4" i="12"/>
  <c r="CH4" i="12"/>
  <c r="CG4" i="12"/>
  <c r="CF4" i="12"/>
  <c r="CE4" i="12"/>
  <c r="CD4" i="12"/>
  <c r="CC4" i="12"/>
  <c r="CB4" i="12"/>
  <c r="CA4" i="12"/>
  <c r="BZ4" i="12"/>
  <c r="BY4" i="12"/>
  <c r="BX4" i="12"/>
  <c r="BW4" i="12"/>
  <c r="BV4" i="12"/>
  <c r="BU4" i="12"/>
  <c r="BT4" i="12"/>
  <c r="BS4" i="12"/>
  <c r="BR4" i="12"/>
  <c r="BQ4" i="12"/>
  <c r="BP4" i="12"/>
  <c r="BO4" i="12"/>
  <c r="BN4" i="12"/>
  <c r="BM4" i="12"/>
  <c r="BL4" i="12"/>
  <c r="BK4" i="12"/>
  <c r="BJ4" i="12"/>
  <c r="BI4" i="12"/>
  <c r="BH4" i="12"/>
  <c r="BG4" i="12"/>
  <c r="BF4" i="12"/>
  <c r="BE4" i="12"/>
  <c r="BD4" i="12"/>
  <c r="BC4" i="12"/>
  <c r="BB4" i="12"/>
  <c r="BA4" i="12"/>
  <c r="AZ4" i="12"/>
  <c r="AY4" i="12"/>
  <c r="AX4" i="12"/>
  <c r="AW4" i="12"/>
  <c r="AV4" i="12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Y4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C172" i="10"/>
  <c r="C171" i="10"/>
  <c r="EV170" i="10"/>
  <c r="ET170" i="10"/>
  <c r="ES170" i="10"/>
  <c r="ER170" i="10"/>
  <c r="EQ170" i="10"/>
  <c r="EP170" i="10"/>
  <c r="EO170" i="10"/>
  <c r="EN170" i="10"/>
  <c r="EM170" i="10"/>
  <c r="EL170" i="10"/>
  <c r="EK170" i="10"/>
  <c r="EJ170" i="10"/>
  <c r="EI170" i="10"/>
  <c r="EH170" i="10"/>
  <c r="EG170" i="10"/>
  <c r="EF170" i="10"/>
  <c r="EE170" i="10"/>
  <c r="ED170" i="10"/>
  <c r="EC170" i="10"/>
  <c r="EB170" i="10"/>
  <c r="EA170" i="10"/>
  <c r="DZ170" i="10"/>
  <c r="DY170" i="10"/>
  <c r="DX170" i="10"/>
  <c r="DW170" i="10"/>
  <c r="DV170" i="10"/>
  <c r="DU170" i="10"/>
  <c r="DT170" i="10"/>
  <c r="DS170" i="10"/>
  <c r="DR170" i="10"/>
  <c r="DQ170" i="10"/>
  <c r="DP170" i="10"/>
  <c r="DO170" i="10"/>
  <c r="DN170" i="10"/>
  <c r="DM170" i="10"/>
  <c r="DL170" i="10"/>
  <c r="DK170" i="10"/>
  <c r="DJ170" i="10"/>
  <c r="DI170" i="10"/>
  <c r="DH170" i="10"/>
  <c r="DG170" i="10"/>
  <c r="DF170" i="10"/>
  <c r="DE170" i="10"/>
  <c r="DD170" i="10"/>
  <c r="DC170" i="10"/>
  <c r="DB170" i="10"/>
  <c r="DA170" i="10"/>
  <c r="CZ170" i="10"/>
  <c r="CY170" i="10"/>
  <c r="CX170" i="10"/>
  <c r="CW170" i="10"/>
  <c r="CV170" i="10"/>
  <c r="CU170" i="10"/>
  <c r="CT170" i="10"/>
  <c r="CS170" i="10"/>
  <c r="CR170" i="10"/>
  <c r="CQ170" i="10"/>
  <c r="CP170" i="10"/>
  <c r="CO170" i="10"/>
  <c r="CN170" i="10"/>
  <c r="CM170" i="10"/>
  <c r="CL170" i="10"/>
  <c r="CK170" i="10"/>
  <c r="CJ170" i="10"/>
  <c r="CI170" i="10"/>
  <c r="CH170" i="10"/>
  <c r="CG170" i="10"/>
  <c r="CF170" i="10"/>
  <c r="CE170" i="10"/>
  <c r="CD170" i="10"/>
  <c r="CC170" i="10"/>
  <c r="CB170" i="10"/>
  <c r="CA170" i="10"/>
  <c r="BZ170" i="10"/>
  <c r="BY170" i="10"/>
  <c r="BX170" i="10"/>
  <c r="BW170" i="10"/>
  <c r="BV170" i="10"/>
  <c r="BU170" i="10"/>
  <c r="BT170" i="10"/>
  <c r="BS170" i="10"/>
  <c r="BR170" i="10"/>
  <c r="BQ170" i="10"/>
  <c r="BP170" i="10"/>
  <c r="BO170" i="10"/>
  <c r="BN170" i="10"/>
  <c r="BM170" i="10"/>
  <c r="BL170" i="10"/>
  <c r="BK170" i="10"/>
  <c r="BJ170" i="10"/>
  <c r="BI170" i="10"/>
  <c r="BH170" i="10"/>
  <c r="BG170" i="10"/>
  <c r="BF170" i="10"/>
  <c r="BE170" i="10"/>
  <c r="BD170" i="10"/>
  <c r="BC170" i="10"/>
  <c r="BB170" i="10"/>
  <c r="BA170" i="10"/>
  <c r="AZ170" i="10"/>
  <c r="AY170" i="10"/>
  <c r="AX170" i="10"/>
  <c r="AW170" i="10"/>
  <c r="AV170" i="10"/>
  <c r="AU170" i="10"/>
  <c r="AT170" i="10"/>
  <c r="AS170" i="10"/>
  <c r="AR170" i="10"/>
  <c r="AQ170" i="10"/>
  <c r="AP170" i="10"/>
  <c r="AO170" i="10"/>
  <c r="AN170" i="10"/>
  <c r="AM170" i="10"/>
  <c r="AL170" i="10"/>
  <c r="AK170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EV169" i="10"/>
  <c r="ET169" i="10"/>
  <c r="ES169" i="10"/>
  <c r="ER169" i="10"/>
  <c r="EQ169" i="10"/>
  <c r="EP169" i="10"/>
  <c r="EO169" i="10"/>
  <c r="EN169" i="10"/>
  <c r="EM169" i="10"/>
  <c r="EL169" i="10"/>
  <c r="EK169" i="10"/>
  <c r="EJ169" i="10"/>
  <c r="EI169" i="10"/>
  <c r="EH169" i="10"/>
  <c r="EG169" i="10"/>
  <c r="EF169" i="10"/>
  <c r="EE169" i="10"/>
  <c r="ED169" i="10"/>
  <c r="EC169" i="10"/>
  <c r="EB169" i="10"/>
  <c r="EA169" i="10"/>
  <c r="DZ169" i="10"/>
  <c r="DY169" i="10"/>
  <c r="DX169" i="10"/>
  <c r="DW169" i="10"/>
  <c r="DV169" i="10"/>
  <c r="DU169" i="10"/>
  <c r="DT169" i="10"/>
  <c r="DS169" i="10"/>
  <c r="DR169" i="10"/>
  <c r="DQ169" i="10"/>
  <c r="DP169" i="10"/>
  <c r="DO169" i="10"/>
  <c r="DN169" i="10"/>
  <c r="DM169" i="10"/>
  <c r="DL169" i="10"/>
  <c r="DK169" i="10"/>
  <c r="DJ169" i="10"/>
  <c r="DI169" i="10"/>
  <c r="DH169" i="10"/>
  <c r="DG169" i="10"/>
  <c r="DF169" i="10"/>
  <c r="DE169" i="10"/>
  <c r="DD169" i="10"/>
  <c r="DC169" i="10"/>
  <c r="DB169" i="10"/>
  <c r="DA169" i="10"/>
  <c r="CZ169" i="10"/>
  <c r="CY169" i="10"/>
  <c r="CX169" i="10"/>
  <c r="CW169" i="10"/>
  <c r="CV169" i="10"/>
  <c r="CU169" i="10"/>
  <c r="CT169" i="10"/>
  <c r="CS169" i="10"/>
  <c r="CR169" i="10"/>
  <c r="CQ169" i="10"/>
  <c r="CP169" i="10"/>
  <c r="CO169" i="10"/>
  <c r="CN169" i="10"/>
  <c r="CM169" i="10"/>
  <c r="CL169" i="10"/>
  <c r="CK169" i="10"/>
  <c r="CJ169" i="10"/>
  <c r="CI169" i="10"/>
  <c r="CH169" i="10"/>
  <c r="CG169" i="10"/>
  <c r="CF169" i="10"/>
  <c r="CE169" i="10"/>
  <c r="CD169" i="10"/>
  <c r="CC169" i="10"/>
  <c r="CB169" i="10"/>
  <c r="CA169" i="10"/>
  <c r="BZ169" i="10"/>
  <c r="BY169" i="10"/>
  <c r="BX169" i="10"/>
  <c r="BW169" i="10"/>
  <c r="BV169" i="10"/>
  <c r="BU169" i="10"/>
  <c r="BT169" i="10"/>
  <c r="BS169" i="10"/>
  <c r="BR169" i="10"/>
  <c r="BQ169" i="10"/>
  <c r="BP169" i="10"/>
  <c r="BO169" i="10"/>
  <c r="BN169" i="10"/>
  <c r="BM169" i="10"/>
  <c r="BL169" i="10"/>
  <c r="BK169" i="10"/>
  <c r="BJ169" i="10"/>
  <c r="BI169" i="10"/>
  <c r="BH169" i="10"/>
  <c r="BG169" i="10"/>
  <c r="BF169" i="10"/>
  <c r="BE169" i="10"/>
  <c r="BD169" i="10"/>
  <c r="BC169" i="10"/>
  <c r="BB169" i="10"/>
  <c r="BA169" i="10"/>
  <c r="AZ169" i="10"/>
  <c r="AY169" i="10"/>
  <c r="AX169" i="10"/>
  <c r="AW169" i="10"/>
  <c r="AV169" i="10"/>
  <c r="AU169" i="10"/>
  <c r="AT169" i="10"/>
  <c r="AS169" i="10"/>
  <c r="AR169" i="10"/>
  <c r="AQ169" i="10"/>
  <c r="AP169" i="10"/>
  <c r="AO169" i="10"/>
  <c r="AN169" i="10"/>
  <c r="AM169" i="10"/>
  <c r="AL169" i="10"/>
  <c r="AK169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EV168" i="10"/>
  <c r="ET168" i="10"/>
  <c r="ES168" i="10"/>
  <c r="ER168" i="10"/>
  <c r="EQ168" i="10"/>
  <c r="EP168" i="10"/>
  <c r="EO168" i="10"/>
  <c r="EN168" i="10"/>
  <c r="EM168" i="10"/>
  <c r="EL168" i="10"/>
  <c r="EK168" i="10"/>
  <c r="EJ168" i="10"/>
  <c r="EI168" i="10"/>
  <c r="EH168" i="10"/>
  <c r="EG168" i="10"/>
  <c r="EF168" i="10"/>
  <c r="EE168" i="10"/>
  <c r="ED168" i="10"/>
  <c r="EC168" i="10"/>
  <c r="EB168" i="10"/>
  <c r="EA168" i="10"/>
  <c r="DZ168" i="10"/>
  <c r="DY168" i="10"/>
  <c r="DX168" i="10"/>
  <c r="DW168" i="10"/>
  <c r="DV168" i="10"/>
  <c r="DU168" i="10"/>
  <c r="DT168" i="10"/>
  <c r="DS168" i="10"/>
  <c r="DR168" i="10"/>
  <c r="DQ168" i="10"/>
  <c r="DP168" i="10"/>
  <c r="DO168" i="10"/>
  <c r="DN168" i="10"/>
  <c r="DM168" i="10"/>
  <c r="DL168" i="10"/>
  <c r="DK168" i="10"/>
  <c r="DJ168" i="10"/>
  <c r="DI168" i="10"/>
  <c r="DH168" i="10"/>
  <c r="DG168" i="10"/>
  <c r="DF168" i="10"/>
  <c r="DE168" i="10"/>
  <c r="DD168" i="10"/>
  <c r="DC168" i="10"/>
  <c r="DB168" i="10"/>
  <c r="DA168" i="10"/>
  <c r="CZ168" i="10"/>
  <c r="CY168" i="10"/>
  <c r="CX168" i="10"/>
  <c r="CW168" i="10"/>
  <c r="CV168" i="10"/>
  <c r="CU168" i="10"/>
  <c r="CT168" i="10"/>
  <c r="CS168" i="10"/>
  <c r="CR168" i="10"/>
  <c r="CQ168" i="10"/>
  <c r="CP168" i="10"/>
  <c r="CO168" i="10"/>
  <c r="CN168" i="10"/>
  <c r="CM168" i="10"/>
  <c r="CL168" i="10"/>
  <c r="CK168" i="10"/>
  <c r="CJ168" i="10"/>
  <c r="CI168" i="10"/>
  <c r="CH168" i="10"/>
  <c r="CG168" i="10"/>
  <c r="CF168" i="10"/>
  <c r="CE168" i="10"/>
  <c r="CD168" i="10"/>
  <c r="CC168" i="10"/>
  <c r="CB168" i="10"/>
  <c r="CA168" i="10"/>
  <c r="BZ168" i="10"/>
  <c r="BY168" i="10"/>
  <c r="BX168" i="10"/>
  <c r="BW168" i="10"/>
  <c r="BV168" i="10"/>
  <c r="BU168" i="10"/>
  <c r="BT168" i="10"/>
  <c r="BS168" i="10"/>
  <c r="BR168" i="10"/>
  <c r="BQ168" i="10"/>
  <c r="BP168" i="10"/>
  <c r="BO168" i="10"/>
  <c r="BN168" i="10"/>
  <c r="BM168" i="10"/>
  <c r="BL168" i="10"/>
  <c r="BK168" i="10"/>
  <c r="BJ168" i="10"/>
  <c r="BI168" i="10"/>
  <c r="BH168" i="10"/>
  <c r="BG168" i="10"/>
  <c r="BF168" i="10"/>
  <c r="BE168" i="10"/>
  <c r="BD168" i="10"/>
  <c r="BC168" i="10"/>
  <c r="BB168" i="10"/>
  <c r="BA168" i="10"/>
  <c r="AZ168" i="10"/>
  <c r="AY168" i="10"/>
  <c r="AX168" i="10"/>
  <c r="AW168" i="10"/>
  <c r="AV168" i="10"/>
  <c r="AU168" i="10"/>
  <c r="AT168" i="10"/>
  <c r="AS168" i="10"/>
  <c r="AR168" i="10"/>
  <c r="AQ168" i="10"/>
  <c r="AP168" i="10"/>
  <c r="AO168" i="10"/>
  <c r="AN168" i="10"/>
  <c r="AM168" i="10"/>
  <c r="AL168" i="10"/>
  <c r="AK168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EV167" i="10"/>
  <c r="ET167" i="10"/>
  <c r="ES167" i="10"/>
  <c r="ER167" i="10"/>
  <c r="EQ167" i="10"/>
  <c r="EP167" i="10"/>
  <c r="EO167" i="10"/>
  <c r="EN167" i="10"/>
  <c r="EM167" i="10"/>
  <c r="EL167" i="10"/>
  <c r="EK167" i="10"/>
  <c r="EJ167" i="10"/>
  <c r="EI167" i="10"/>
  <c r="EH167" i="10"/>
  <c r="EG167" i="10"/>
  <c r="EF167" i="10"/>
  <c r="EE167" i="10"/>
  <c r="ED167" i="10"/>
  <c r="EC167" i="10"/>
  <c r="EB167" i="10"/>
  <c r="EA167" i="10"/>
  <c r="DZ167" i="10"/>
  <c r="DY167" i="10"/>
  <c r="DX167" i="10"/>
  <c r="DW167" i="10"/>
  <c r="DV167" i="10"/>
  <c r="DU167" i="10"/>
  <c r="DT167" i="10"/>
  <c r="DS167" i="10"/>
  <c r="DR167" i="10"/>
  <c r="DQ167" i="10"/>
  <c r="DP167" i="10"/>
  <c r="DO167" i="10"/>
  <c r="DN167" i="10"/>
  <c r="DM167" i="10"/>
  <c r="DL167" i="10"/>
  <c r="DK167" i="10"/>
  <c r="DJ167" i="10"/>
  <c r="DI167" i="10"/>
  <c r="DH167" i="10"/>
  <c r="DG167" i="10"/>
  <c r="DF167" i="10"/>
  <c r="DE167" i="10"/>
  <c r="DD167" i="10"/>
  <c r="DC167" i="10"/>
  <c r="DB167" i="10"/>
  <c r="DA167" i="10"/>
  <c r="CZ167" i="10"/>
  <c r="CY167" i="10"/>
  <c r="CX167" i="10"/>
  <c r="CW167" i="10"/>
  <c r="CV167" i="10"/>
  <c r="CU167" i="10"/>
  <c r="CT167" i="10"/>
  <c r="CS167" i="10"/>
  <c r="CR167" i="10"/>
  <c r="CQ167" i="10"/>
  <c r="CP167" i="10"/>
  <c r="CO167" i="10"/>
  <c r="CN167" i="10"/>
  <c r="CM167" i="10"/>
  <c r="CL167" i="10"/>
  <c r="CK167" i="10"/>
  <c r="CJ167" i="10"/>
  <c r="CI167" i="10"/>
  <c r="CH167" i="10"/>
  <c r="CG167" i="10"/>
  <c r="CF167" i="10"/>
  <c r="CE167" i="10"/>
  <c r="CD167" i="10"/>
  <c r="CC167" i="10"/>
  <c r="CB167" i="10"/>
  <c r="CA167" i="10"/>
  <c r="BZ167" i="10"/>
  <c r="BY167" i="10"/>
  <c r="BX167" i="10"/>
  <c r="BW167" i="10"/>
  <c r="BV167" i="10"/>
  <c r="BU167" i="10"/>
  <c r="BT167" i="10"/>
  <c r="BS167" i="10"/>
  <c r="BR167" i="10"/>
  <c r="BQ167" i="10"/>
  <c r="BP167" i="10"/>
  <c r="BO167" i="10"/>
  <c r="BN167" i="10"/>
  <c r="BM167" i="10"/>
  <c r="BL167" i="10"/>
  <c r="BK167" i="10"/>
  <c r="BJ167" i="10"/>
  <c r="BI167" i="10"/>
  <c r="BH167" i="10"/>
  <c r="BG167" i="10"/>
  <c r="BF167" i="10"/>
  <c r="BE167" i="10"/>
  <c r="BD167" i="10"/>
  <c r="BC167" i="10"/>
  <c r="BB167" i="10"/>
  <c r="BA167" i="10"/>
  <c r="AZ167" i="10"/>
  <c r="AY167" i="10"/>
  <c r="AX167" i="10"/>
  <c r="AW167" i="10"/>
  <c r="AV167" i="10"/>
  <c r="AU167" i="10"/>
  <c r="AT167" i="10"/>
  <c r="AS167" i="10"/>
  <c r="AR167" i="10"/>
  <c r="AQ167" i="10"/>
  <c r="AP167" i="10"/>
  <c r="AO167" i="10"/>
  <c r="AN167" i="10"/>
  <c r="AM167" i="10"/>
  <c r="AL167" i="10"/>
  <c r="AK167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5" i="10"/>
  <c r="C164" i="10"/>
  <c r="EV163" i="10"/>
  <c r="ET163" i="10"/>
  <c r="ES163" i="10"/>
  <c r="ER163" i="10"/>
  <c r="EQ163" i="10"/>
  <c r="EP163" i="10"/>
  <c r="EO163" i="10"/>
  <c r="EN163" i="10"/>
  <c r="EM163" i="10"/>
  <c r="EL163" i="10"/>
  <c r="EK163" i="10"/>
  <c r="EJ163" i="10"/>
  <c r="EI163" i="10"/>
  <c r="EH163" i="10"/>
  <c r="EG163" i="10"/>
  <c r="EF163" i="10"/>
  <c r="EE163" i="10"/>
  <c r="ED163" i="10"/>
  <c r="EC163" i="10"/>
  <c r="EB163" i="10"/>
  <c r="EA163" i="10"/>
  <c r="DZ163" i="10"/>
  <c r="DY163" i="10"/>
  <c r="DX163" i="10"/>
  <c r="DW163" i="10"/>
  <c r="DV163" i="10"/>
  <c r="DU163" i="10"/>
  <c r="DT163" i="10"/>
  <c r="DS163" i="10"/>
  <c r="DR163" i="10"/>
  <c r="DQ163" i="10"/>
  <c r="DP163" i="10"/>
  <c r="DO163" i="10"/>
  <c r="DN163" i="10"/>
  <c r="DM163" i="10"/>
  <c r="DL163" i="10"/>
  <c r="DK163" i="10"/>
  <c r="DJ163" i="10"/>
  <c r="DI163" i="10"/>
  <c r="DH163" i="10"/>
  <c r="DG163" i="10"/>
  <c r="DF163" i="10"/>
  <c r="DE163" i="10"/>
  <c r="DD163" i="10"/>
  <c r="DC163" i="10"/>
  <c r="DB163" i="10"/>
  <c r="DA163" i="10"/>
  <c r="CZ163" i="10"/>
  <c r="CY163" i="10"/>
  <c r="CX163" i="10"/>
  <c r="CW163" i="10"/>
  <c r="CV163" i="10"/>
  <c r="CU163" i="10"/>
  <c r="CT163" i="10"/>
  <c r="CS163" i="10"/>
  <c r="CR163" i="10"/>
  <c r="CQ163" i="10"/>
  <c r="CP163" i="10"/>
  <c r="CO163" i="10"/>
  <c r="CN163" i="10"/>
  <c r="CM163" i="10"/>
  <c r="CL163" i="10"/>
  <c r="CK163" i="10"/>
  <c r="CJ163" i="10"/>
  <c r="CI163" i="10"/>
  <c r="CH163" i="10"/>
  <c r="CG163" i="10"/>
  <c r="CF163" i="10"/>
  <c r="CE163" i="10"/>
  <c r="CD163" i="10"/>
  <c r="CC163" i="10"/>
  <c r="CB163" i="10"/>
  <c r="CA163" i="10"/>
  <c r="BZ163" i="10"/>
  <c r="BY163" i="10"/>
  <c r="BX163" i="10"/>
  <c r="BW163" i="10"/>
  <c r="BV163" i="10"/>
  <c r="BU163" i="10"/>
  <c r="BT163" i="10"/>
  <c r="BS163" i="10"/>
  <c r="BR163" i="10"/>
  <c r="BQ163" i="10"/>
  <c r="BP163" i="10"/>
  <c r="BO163" i="10"/>
  <c r="BN163" i="10"/>
  <c r="BM163" i="10"/>
  <c r="BL163" i="10"/>
  <c r="BK163" i="10"/>
  <c r="BJ163" i="10"/>
  <c r="BI163" i="10"/>
  <c r="BH163" i="10"/>
  <c r="BG163" i="10"/>
  <c r="BF163" i="10"/>
  <c r="BE163" i="10"/>
  <c r="BD163" i="10"/>
  <c r="BC163" i="10"/>
  <c r="BB163" i="10"/>
  <c r="BA163" i="10"/>
  <c r="AZ163" i="10"/>
  <c r="AY163" i="10"/>
  <c r="AX163" i="10"/>
  <c r="AW163" i="10"/>
  <c r="AV163" i="10"/>
  <c r="AU163" i="10"/>
  <c r="AT163" i="10"/>
  <c r="AS163" i="10"/>
  <c r="AR163" i="10"/>
  <c r="AQ163" i="10"/>
  <c r="AP163" i="10"/>
  <c r="AO163" i="10"/>
  <c r="AN163" i="10"/>
  <c r="AM163" i="10"/>
  <c r="AL163" i="10"/>
  <c r="AK163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EV162" i="10"/>
  <c r="ET162" i="10"/>
  <c r="ES162" i="10"/>
  <c r="ER162" i="10"/>
  <c r="EQ162" i="10"/>
  <c r="EP162" i="10"/>
  <c r="EO162" i="10"/>
  <c r="EN162" i="10"/>
  <c r="EM162" i="10"/>
  <c r="EL162" i="10"/>
  <c r="EK162" i="10"/>
  <c r="EJ162" i="10"/>
  <c r="EI162" i="10"/>
  <c r="EH162" i="10"/>
  <c r="EG162" i="10"/>
  <c r="EF162" i="10"/>
  <c r="EE162" i="10"/>
  <c r="ED162" i="10"/>
  <c r="EC162" i="10"/>
  <c r="EB162" i="10"/>
  <c r="EA162" i="10"/>
  <c r="DZ162" i="10"/>
  <c r="DY162" i="10"/>
  <c r="DX162" i="10"/>
  <c r="DW162" i="10"/>
  <c r="DV162" i="10"/>
  <c r="DU162" i="10"/>
  <c r="DT162" i="10"/>
  <c r="DS162" i="10"/>
  <c r="DR162" i="10"/>
  <c r="DQ162" i="10"/>
  <c r="DP162" i="10"/>
  <c r="DO162" i="10"/>
  <c r="DN162" i="10"/>
  <c r="DM162" i="10"/>
  <c r="DL162" i="10"/>
  <c r="DK162" i="10"/>
  <c r="DJ162" i="10"/>
  <c r="DI162" i="10"/>
  <c r="DH162" i="10"/>
  <c r="DG162" i="10"/>
  <c r="DF162" i="10"/>
  <c r="DE162" i="10"/>
  <c r="DD162" i="10"/>
  <c r="DC162" i="10"/>
  <c r="DB162" i="10"/>
  <c r="DA162" i="10"/>
  <c r="CZ162" i="10"/>
  <c r="CY162" i="10"/>
  <c r="CX162" i="10"/>
  <c r="CW162" i="10"/>
  <c r="CV162" i="10"/>
  <c r="CU162" i="10"/>
  <c r="CT162" i="10"/>
  <c r="CS162" i="10"/>
  <c r="CR162" i="10"/>
  <c r="CQ162" i="10"/>
  <c r="CP162" i="10"/>
  <c r="CO162" i="10"/>
  <c r="CN162" i="10"/>
  <c r="CM162" i="10"/>
  <c r="CL162" i="10"/>
  <c r="CK162" i="10"/>
  <c r="CJ162" i="10"/>
  <c r="CI162" i="10"/>
  <c r="CH162" i="10"/>
  <c r="CG162" i="10"/>
  <c r="CF162" i="10"/>
  <c r="CE162" i="10"/>
  <c r="CD162" i="10"/>
  <c r="CC162" i="10"/>
  <c r="CB162" i="10"/>
  <c r="CA162" i="10"/>
  <c r="BZ162" i="10"/>
  <c r="BY162" i="10"/>
  <c r="BX162" i="10"/>
  <c r="BW162" i="10"/>
  <c r="BV162" i="10"/>
  <c r="BU162" i="10"/>
  <c r="BT162" i="10"/>
  <c r="BS162" i="10"/>
  <c r="BR162" i="10"/>
  <c r="BQ162" i="10"/>
  <c r="BP162" i="10"/>
  <c r="BO162" i="10"/>
  <c r="BN162" i="10"/>
  <c r="BM162" i="10"/>
  <c r="BL162" i="10"/>
  <c r="BK162" i="10"/>
  <c r="BJ162" i="10"/>
  <c r="BI162" i="10"/>
  <c r="BH162" i="10"/>
  <c r="BG162" i="10"/>
  <c r="BF162" i="10"/>
  <c r="BE162" i="10"/>
  <c r="BD162" i="10"/>
  <c r="BC162" i="10"/>
  <c r="BB162" i="10"/>
  <c r="BA162" i="10"/>
  <c r="AZ162" i="10"/>
  <c r="AY162" i="10"/>
  <c r="AX162" i="10"/>
  <c r="AW162" i="10"/>
  <c r="AV162" i="10"/>
  <c r="AU162" i="10"/>
  <c r="AT162" i="10"/>
  <c r="AS162" i="10"/>
  <c r="AR162" i="10"/>
  <c r="AQ162" i="10"/>
  <c r="AP162" i="10"/>
  <c r="AO162" i="10"/>
  <c r="AN162" i="10"/>
  <c r="AM162" i="10"/>
  <c r="AL162" i="10"/>
  <c r="AK162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EV161" i="10"/>
  <c r="ET161" i="10"/>
  <c r="ES161" i="10"/>
  <c r="ER161" i="10"/>
  <c r="EQ161" i="10"/>
  <c r="EP161" i="10"/>
  <c r="EO161" i="10"/>
  <c r="EN161" i="10"/>
  <c r="EM161" i="10"/>
  <c r="EL161" i="10"/>
  <c r="EK161" i="10"/>
  <c r="EJ161" i="10"/>
  <c r="EI161" i="10"/>
  <c r="EH161" i="10"/>
  <c r="EG161" i="10"/>
  <c r="EF161" i="10"/>
  <c r="EE161" i="10"/>
  <c r="ED161" i="10"/>
  <c r="EC161" i="10"/>
  <c r="EB161" i="10"/>
  <c r="EA161" i="10"/>
  <c r="DZ161" i="10"/>
  <c r="DY161" i="10"/>
  <c r="DX161" i="10"/>
  <c r="DW161" i="10"/>
  <c r="DV161" i="10"/>
  <c r="DU161" i="10"/>
  <c r="DT161" i="10"/>
  <c r="DS161" i="10"/>
  <c r="DR161" i="10"/>
  <c r="DQ161" i="10"/>
  <c r="DP161" i="10"/>
  <c r="DO161" i="10"/>
  <c r="DN161" i="10"/>
  <c r="DM161" i="10"/>
  <c r="DL161" i="10"/>
  <c r="DK161" i="10"/>
  <c r="DJ161" i="10"/>
  <c r="DI161" i="10"/>
  <c r="DH161" i="10"/>
  <c r="DG161" i="10"/>
  <c r="DF161" i="10"/>
  <c r="DE161" i="10"/>
  <c r="DD161" i="10"/>
  <c r="DC161" i="10"/>
  <c r="DB161" i="10"/>
  <c r="DA161" i="10"/>
  <c r="CZ161" i="10"/>
  <c r="CY161" i="10"/>
  <c r="CX161" i="10"/>
  <c r="CW161" i="10"/>
  <c r="CV161" i="10"/>
  <c r="CU161" i="10"/>
  <c r="CT161" i="10"/>
  <c r="CS161" i="10"/>
  <c r="CR161" i="10"/>
  <c r="CQ161" i="10"/>
  <c r="CP161" i="10"/>
  <c r="CO161" i="10"/>
  <c r="CN161" i="10"/>
  <c r="CM161" i="10"/>
  <c r="CL161" i="10"/>
  <c r="CK161" i="10"/>
  <c r="CJ161" i="10"/>
  <c r="CI161" i="10"/>
  <c r="CH161" i="10"/>
  <c r="CG161" i="10"/>
  <c r="CF161" i="10"/>
  <c r="CE161" i="10"/>
  <c r="CD161" i="10"/>
  <c r="CC161" i="10"/>
  <c r="CB161" i="10"/>
  <c r="CA161" i="10"/>
  <c r="BZ161" i="10"/>
  <c r="BY161" i="10"/>
  <c r="BX161" i="10"/>
  <c r="BW161" i="10"/>
  <c r="BV161" i="10"/>
  <c r="BU161" i="10"/>
  <c r="BT161" i="10"/>
  <c r="BS161" i="10"/>
  <c r="BR161" i="10"/>
  <c r="BQ161" i="10"/>
  <c r="BP161" i="10"/>
  <c r="BO161" i="10"/>
  <c r="BN161" i="10"/>
  <c r="BM161" i="10"/>
  <c r="BL161" i="10"/>
  <c r="BK161" i="10"/>
  <c r="BJ161" i="10"/>
  <c r="BI161" i="10"/>
  <c r="BH161" i="10"/>
  <c r="BG161" i="10"/>
  <c r="BF161" i="10"/>
  <c r="BE161" i="10"/>
  <c r="BD161" i="10"/>
  <c r="BC161" i="10"/>
  <c r="BB161" i="10"/>
  <c r="BA161" i="10"/>
  <c r="AZ161" i="10"/>
  <c r="AY161" i="10"/>
  <c r="AX161" i="10"/>
  <c r="AW161" i="10"/>
  <c r="AV161" i="10"/>
  <c r="AU161" i="10"/>
  <c r="AT161" i="10"/>
  <c r="AS161" i="10"/>
  <c r="AR161" i="10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EV160" i="10"/>
  <c r="ET160" i="10"/>
  <c r="ES160" i="10"/>
  <c r="ER160" i="10"/>
  <c r="EQ160" i="10"/>
  <c r="EP160" i="10"/>
  <c r="EO160" i="10"/>
  <c r="EN160" i="10"/>
  <c r="EM160" i="10"/>
  <c r="EL160" i="10"/>
  <c r="EK160" i="10"/>
  <c r="EJ160" i="10"/>
  <c r="EI160" i="10"/>
  <c r="EH160" i="10"/>
  <c r="EG160" i="10"/>
  <c r="EF160" i="10"/>
  <c r="EE160" i="10"/>
  <c r="ED160" i="10"/>
  <c r="EC160" i="10"/>
  <c r="EB160" i="10"/>
  <c r="EA160" i="10"/>
  <c r="DZ160" i="10"/>
  <c r="DY160" i="10"/>
  <c r="DX160" i="10"/>
  <c r="DW160" i="10"/>
  <c r="DV160" i="10"/>
  <c r="DU160" i="10"/>
  <c r="DT160" i="10"/>
  <c r="DS160" i="10"/>
  <c r="DR160" i="10"/>
  <c r="DQ160" i="10"/>
  <c r="DP160" i="10"/>
  <c r="DO160" i="10"/>
  <c r="DN160" i="10"/>
  <c r="DM160" i="10"/>
  <c r="DL160" i="10"/>
  <c r="DK160" i="10"/>
  <c r="DJ160" i="10"/>
  <c r="DI160" i="10"/>
  <c r="DH160" i="10"/>
  <c r="DG160" i="10"/>
  <c r="DF160" i="10"/>
  <c r="DE160" i="10"/>
  <c r="DD160" i="10"/>
  <c r="DC160" i="10"/>
  <c r="DB160" i="10"/>
  <c r="DA160" i="10"/>
  <c r="CZ160" i="10"/>
  <c r="CY160" i="10"/>
  <c r="CX160" i="10"/>
  <c r="CW160" i="10"/>
  <c r="CV160" i="10"/>
  <c r="CU160" i="10"/>
  <c r="CT160" i="10"/>
  <c r="CS160" i="10"/>
  <c r="CR160" i="10"/>
  <c r="CQ160" i="10"/>
  <c r="CP160" i="10"/>
  <c r="CO160" i="10"/>
  <c r="CN160" i="10"/>
  <c r="CM160" i="10"/>
  <c r="CL160" i="10"/>
  <c r="CK160" i="10"/>
  <c r="CJ160" i="10"/>
  <c r="CI160" i="10"/>
  <c r="CH160" i="10"/>
  <c r="CG160" i="10"/>
  <c r="CF160" i="10"/>
  <c r="CE160" i="10"/>
  <c r="CD160" i="10"/>
  <c r="CC160" i="10"/>
  <c r="CB160" i="10"/>
  <c r="CA160" i="10"/>
  <c r="BZ160" i="10"/>
  <c r="BY160" i="10"/>
  <c r="BX160" i="10"/>
  <c r="BW160" i="10"/>
  <c r="BV160" i="10"/>
  <c r="BU160" i="10"/>
  <c r="BT160" i="10"/>
  <c r="BS160" i="10"/>
  <c r="BR160" i="10"/>
  <c r="BQ160" i="10"/>
  <c r="BP160" i="10"/>
  <c r="BO160" i="10"/>
  <c r="BN160" i="10"/>
  <c r="BM160" i="10"/>
  <c r="BL160" i="10"/>
  <c r="BK160" i="10"/>
  <c r="BJ160" i="10"/>
  <c r="BI160" i="10"/>
  <c r="BH160" i="10"/>
  <c r="BG160" i="10"/>
  <c r="BF160" i="10"/>
  <c r="BE160" i="10"/>
  <c r="BD160" i="10"/>
  <c r="BC160" i="10"/>
  <c r="BB160" i="10"/>
  <c r="BA160" i="10"/>
  <c r="AZ160" i="10"/>
  <c r="AY160" i="10"/>
  <c r="AX160" i="10"/>
  <c r="AW160" i="10"/>
  <c r="AV160" i="10"/>
  <c r="AU160" i="10"/>
  <c r="AT160" i="10"/>
  <c r="AS160" i="10"/>
  <c r="AR160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58" i="10"/>
  <c r="C157" i="10"/>
  <c r="EV156" i="10"/>
  <c r="ET156" i="10"/>
  <c r="ES156" i="10"/>
  <c r="ER156" i="10"/>
  <c r="EQ156" i="10"/>
  <c r="EP156" i="10"/>
  <c r="EO156" i="10"/>
  <c r="EN156" i="10"/>
  <c r="EM156" i="10"/>
  <c r="EL156" i="10"/>
  <c r="EK156" i="10"/>
  <c r="EJ156" i="10"/>
  <c r="EI156" i="10"/>
  <c r="EH156" i="10"/>
  <c r="EG156" i="10"/>
  <c r="EF156" i="10"/>
  <c r="EE156" i="10"/>
  <c r="ED156" i="10"/>
  <c r="EC156" i="10"/>
  <c r="EB156" i="10"/>
  <c r="EA156" i="10"/>
  <c r="DZ156" i="10"/>
  <c r="DY156" i="10"/>
  <c r="DX156" i="10"/>
  <c r="DW156" i="10"/>
  <c r="DV156" i="10"/>
  <c r="DU156" i="10"/>
  <c r="DT156" i="10"/>
  <c r="DS156" i="10"/>
  <c r="DR156" i="10"/>
  <c r="DQ156" i="10"/>
  <c r="DP156" i="10"/>
  <c r="DO156" i="10"/>
  <c r="DN156" i="10"/>
  <c r="DM156" i="10"/>
  <c r="DL156" i="10"/>
  <c r="DK156" i="10"/>
  <c r="DJ156" i="10"/>
  <c r="DI156" i="10"/>
  <c r="DH156" i="10"/>
  <c r="DG156" i="10"/>
  <c r="DF156" i="10"/>
  <c r="DE156" i="10"/>
  <c r="DD156" i="10"/>
  <c r="DC156" i="10"/>
  <c r="DB156" i="10"/>
  <c r="DA156" i="10"/>
  <c r="CZ156" i="10"/>
  <c r="CY156" i="10"/>
  <c r="CX156" i="10"/>
  <c r="CW156" i="10"/>
  <c r="CV156" i="10"/>
  <c r="CU156" i="10"/>
  <c r="CT156" i="10"/>
  <c r="CS156" i="10"/>
  <c r="CR156" i="10"/>
  <c r="CQ156" i="10"/>
  <c r="CP156" i="10"/>
  <c r="CO156" i="10"/>
  <c r="CN156" i="10"/>
  <c r="CM156" i="10"/>
  <c r="CL156" i="10"/>
  <c r="CK156" i="10"/>
  <c r="CJ156" i="10"/>
  <c r="CI156" i="10"/>
  <c r="CH156" i="10"/>
  <c r="CG156" i="10"/>
  <c r="CF156" i="10"/>
  <c r="CE156" i="10"/>
  <c r="CD156" i="10"/>
  <c r="CC156" i="10"/>
  <c r="CB156" i="10"/>
  <c r="CA156" i="10"/>
  <c r="BZ156" i="10"/>
  <c r="BY156" i="10"/>
  <c r="BX156" i="10"/>
  <c r="BW156" i="10"/>
  <c r="BV156" i="10"/>
  <c r="BU156" i="10"/>
  <c r="BT156" i="10"/>
  <c r="BS156" i="10"/>
  <c r="BR156" i="10"/>
  <c r="BQ156" i="10"/>
  <c r="BP156" i="10"/>
  <c r="BO156" i="10"/>
  <c r="BN156" i="10"/>
  <c r="BM156" i="10"/>
  <c r="BL156" i="10"/>
  <c r="BK156" i="10"/>
  <c r="BJ156" i="10"/>
  <c r="BI156" i="10"/>
  <c r="BH156" i="10"/>
  <c r="BG156" i="10"/>
  <c r="BF156" i="10"/>
  <c r="BE156" i="10"/>
  <c r="BD156" i="10"/>
  <c r="BC156" i="10"/>
  <c r="BB156" i="10"/>
  <c r="BA156" i="10"/>
  <c r="AZ156" i="10"/>
  <c r="AY156" i="10"/>
  <c r="AX156" i="10"/>
  <c r="AW156" i="10"/>
  <c r="AV156" i="10"/>
  <c r="AU156" i="10"/>
  <c r="AT156" i="10"/>
  <c r="AS156" i="10"/>
  <c r="AR156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EV155" i="10"/>
  <c r="ET155" i="10"/>
  <c r="ES155" i="10"/>
  <c r="ER155" i="10"/>
  <c r="EQ155" i="10"/>
  <c r="EP155" i="10"/>
  <c r="EO155" i="10"/>
  <c r="EN155" i="10"/>
  <c r="EM155" i="10"/>
  <c r="EL155" i="10"/>
  <c r="EK155" i="10"/>
  <c r="EJ155" i="10"/>
  <c r="EI155" i="10"/>
  <c r="EH155" i="10"/>
  <c r="EG155" i="10"/>
  <c r="EF155" i="10"/>
  <c r="EE155" i="10"/>
  <c r="ED155" i="10"/>
  <c r="EC155" i="10"/>
  <c r="EB155" i="10"/>
  <c r="EA155" i="10"/>
  <c r="DZ155" i="10"/>
  <c r="DY155" i="10"/>
  <c r="DX155" i="10"/>
  <c r="DW155" i="10"/>
  <c r="DV155" i="10"/>
  <c r="DU155" i="10"/>
  <c r="DT155" i="10"/>
  <c r="DS155" i="10"/>
  <c r="DR155" i="10"/>
  <c r="DQ155" i="10"/>
  <c r="DP155" i="10"/>
  <c r="DO155" i="10"/>
  <c r="DN155" i="10"/>
  <c r="DM155" i="10"/>
  <c r="DL155" i="10"/>
  <c r="DK155" i="10"/>
  <c r="DJ155" i="10"/>
  <c r="DI155" i="10"/>
  <c r="DH155" i="10"/>
  <c r="DG155" i="10"/>
  <c r="DF155" i="10"/>
  <c r="DE155" i="10"/>
  <c r="DD155" i="10"/>
  <c r="DC155" i="10"/>
  <c r="DB155" i="10"/>
  <c r="DA155" i="10"/>
  <c r="CZ155" i="10"/>
  <c r="CY155" i="10"/>
  <c r="CX155" i="10"/>
  <c r="CW155" i="10"/>
  <c r="CV155" i="10"/>
  <c r="CU155" i="10"/>
  <c r="CT155" i="10"/>
  <c r="CS155" i="10"/>
  <c r="CR155" i="10"/>
  <c r="CQ155" i="10"/>
  <c r="CP155" i="10"/>
  <c r="CO155" i="10"/>
  <c r="CN155" i="10"/>
  <c r="CM155" i="10"/>
  <c r="CL155" i="10"/>
  <c r="CK155" i="10"/>
  <c r="CJ155" i="10"/>
  <c r="CI155" i="10"/>
  <c r="CH155" i="10"/>
  <c r="CG155" i="10"/>
  <c r="CF155" i="10"/>
  <c r="CE155" i="10"/>
  <c r="CD155" i="10"/>
  <c r="CC155" i="10"/>
  <c r="CB155" i="10"/>
  <c r="CA155" i="10"/>
  <c r="BZ155" i="10"/>
  <c r="BY155" i="10"/>
  <c r="BX155" i="10"/>
  <c r="BW155" i="10"/>
  <c r="BV155" i="10"/>
  <c r="BU155" i="10"/>
  <c r="BT155" i="10"/>
  <c r="BS155" i="10"/>
  <c r="BR155" i="10"/>
  <c r="BQ155" i="10"/>
  <c r="BP155" i="10"/>
  <c r="BO155" i="10"/>
  <c r="BN155" i="10"/>
  <c r="BM155" i="10"/>
  <c r="BL155" i="10"/>
  <c r="BK155" i="10"/>
  <c r="BJ155" i="10"/>
  <c r="BI155" i="10"/>
  <c r="BH155" i="10"/>
  <c r="BG155" i="10"/>
  <c r="BF155" i="10"/>
  <c r="BE155" i="10"/>
  <c r="BD155" i="10"/>
  <c r="BC155" i="10"/>
  <c r="BB155" i="10"/>
  <c r="BA155" i="10"/>
  <c r="AZ155" i="10"/>
  <c r="AY155" i="10"/>
  <c r="AX155" i="10"/>
  <c r="AW155" i="10"/>
  <c r="AV155" i="10"/>
  <c r="AU155" i="10"/>
  <c r="AT155" i="10"/>
  <c r="AS155" i="10"/>
  <c r="AR155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EV154" i="10"/>
  <c r="ET154" i="10"/>
  <c r="ES154" i="10"/>
  <c r="ER154" i="10"/>
  <c r="EQ154" i="10"/>
  <c r="EP154" i="10"/>
  <c r="EO154" i="10"/>
  <c r="EN154" i="10"/>
  <c r="EM154" i="10"/>
  <c r="EL154" i="10"/>
  <c r="EK154" i="10"/>
  <c r="EJ154" i="10"/>
  <c r="EI154" i="10"/>
  <c r="EH154" i="10"/>
  <c r="EG154" i="10"/>
  <c r="EF154" i="10"/>
  <c r="EE154" i="10"/>
  <c r="ED154" i="10"/>
  <c r="EC154" i="10"/>
  <c r="EB154" i="10"/>
  <c r="EA154" i="10"/>
  <c r="DZ154" i="10"/>
  <c r="DY154" i="10"/>
  <c r="DX154" i="10"/>
  <c r="DW154" i="10"/>
  <c r="DV154" i="10"/>
  <c r="DU154" i="10"/>
  <c r="DT154" i="10"/>
  <c r="DS154" i="10"/>
  <c r="DR154" i="10"/>
  <c r="DQ154" i="10"/>
  <c r="DP154" i="10"/>
  <c r="DO154" i="10"/>
  <c r="DN154" i="10"/>
  <c r="DM154" i="10"/>
  <c r="DL154" i="10"/>
  <c r="DK154" i="10"/>
  <c r="DJ154" i="10"/>
  <c r="DI154" i="10"/>
  <c r="DH154" i="10"/>
  <c r="DG154" i="10"/>
  <c r="DF154" i="10"/>
  <c r="DE154" i="10"/>
  <c r="DD154" i="10"/>
  <c r="DC154" i="10"/>
  <c r="DB154" i="10"/>
  <c r="DA154" i="10"/>
  <c r="CZ154" i="10"/>
  <c r="CY154" i="10"/>
  <c r="CX154" i="10"/>
  <c r="CW154" i="10"/>
  <c r="CV154" i="10"/>
  <c r="CU154" i="10"/>
  <c r="CT154" i="10"/>
  <c r="CS154" i="10"/>
  <c r="CR154" i="10"/>
  <c r="CQ154" i="10"/>
  <c r="CP154" i="10"/>
  <c r="CO154" i="10"/>
  <c r="CN154" i="10"/>
  <c r="CM154" i="10"/>
  <c r="CL154" i="10"/>
  <c r="CK154" i="10"/>
  <c r="CJ154" i="10"/>
  <c r="CI154" i="10"/>
  <c r="CH154" i="10"/>
  <c r="CG154" i="10"/>
  <c r="CF154" i="10"/>
  <c r="CE154" i="10"/>
  <c r="CD154" i="10"/>
  <c r="CC154" i="10"/>
  <c r="CB154" i="10"/>
  <c r="CA154" i="10"/>
  <c r="BZ154" i="10"/>
  <c r="BY154" i="10"/>
  <c r="BX154" i="10"/>
  <c r="BW154" i="10"/>
  <c r="BV154" i="10"/>
  <c r="BU154" i="10"/>
  <c r="BT154" i="10"/>
  <c r="BS154" i="10"/>
  <c r="BR154" i="10"/>
  <c r="BQ154" i="10"/>
  <c r="BP154" i="10"/>
  <c r="BO154" i="10"/>
  <c r="BN154" i="10"/>
  <c r="BM154" i="10"/>
  <c r="BL154" i="10"/>
  <c r="BK154" i="10"/>
  <c r="BJ154" i="10"/>
  <c r="BI154" i="10"/>
  <c r="BH154" i="10"/>
  <c r="BG154" i="10"/>
  <c r="BF154" i="10"/>
  <c r="BE154" i="10"/>
  <c r="BD154" i="10"/>
  <c r="BC154" i="10"/>
  <c r="BB154" i="10"/>
  <c r="BA154" i="10"/>
  <c r="AZ154" i="10"/>
  <c r="AY154" i="10"/>
  <c r="AX154" i="10"/>
  <c r="AW154" i="10"/>
  <c r="AV154" i="10"/>
  <c r="AU154" i="10"/>
  <c r="AT154" i="10"/>
  <c r="AS154" i="10"/>
  <c r="AR154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EV153" i="10"/>
  <c r="ET153" i="10"/>
  <c r="ES153" i="10"/>
  <c r="ER153" i="10"/>
  <c r="EQ153" i="10"/>
  <c r="EP153" i="10"/>
  <c r="EO153" i="10"/>
  <c r="EN153" i="10"/>
  <c r="EM153" i="10"/>
  <c r="EL153" i="10"/>
  <c r="EK153" i="10"/>
  <c r="EJ153" i="10"/>
  <c r="EI153" i="10"/>
  <c r="EH153" i="10"/>
  <c r="EG153" i="10"/>
  <c r="EF153" i="10"/>
  <c r="EE153" i="10"/>
  <c r="ED153" i="10"/>
  <c r="EC153" i="10"/>
  <c r="EB153" i="10"/>
  <c r="EA153" i="10"/>
  <c r="DZ153" i="10"/>
  <c r="DY153" i="10"/>
  <c r="DX153" i="10"/>
  <c r="DW153" i="10"/>
  <c r="DV153" i="10"/>
  <c r="DU153" i="10"/>
  <c r="DT153" i="10"/>
  <c r="DS153" i="10"/>
  <c r="DR153" i="10"/>
  <c r="DQ153" i="10"/>
  <c r="DP153" i="10"/>
  <c r="DO153" i="10"/>
  <c r="DN153" i="10"/>
  <c r="DM153" i="10"/>
  <c r="DL153" i="10"/>
  <c r="DK153" i="10"/>
  <c r="DJ153" i="10"/>
  <c r="DI153" i="10"/>
  <c r="DH153" i="10"/>
  <c r="DG153" i="10"/>
  <c r="DF153" i="10"/>
  <c r="DE153" i="10"/>
  <c r="DD153" i="10"/>
  <c r="DC153" i="10"/>
  <c r="DB153" i="10"/>
  <c r="DA153" i="10"/>
  <c r="CZ153" i="10"/>
  <c r="CY153" i="10"/>
  <c r="CX153" i="10"/>
  <c r="CW153" i="10"/>
  <c r="CV153" i="10"/>
  <c r="CU153" i="10"/>
  <c r="CT153" i="10"/>
  <c r="CS153" i="10"/>
  <c r="CR153" i="10"/>
  <c r="CQ153" i="10"/>
  <c r="CP153" i="10"/>
  <c r="CO153" i="10"/>
  <c r="CN153" i="10"/>
  <c r="CM153" i="10"/>
  <c r="CL153" i="10"/>
  <c r="CK153" i="10"/>
  <c r="CJ153" i="10"/>
  <c r="CI153" i="10"/>
  <c r="CH153" i="10"/>
  <c r="CG153" i="10"/>
  <c r="CF153" i="10"/>
  <c r="CE153" i="10"/>
  <c r="CD153" i="10"/>
  <c r="CC153" i="10"/>
  <c r="CB153" i="10"/>
  <c r="CA153" i="10"/>
  <c r="BZ153" i="10"/>
  <c r="BY153" i="10"/>
  <c r="BX153" i="10"/>
  <c r="BW153" i="10"/>
  <c r="BV153" i="10"/>
  <c r="BU153" i="10"/>
  <c r="BT153" i="10"/>
  <c r="BS153" i="10"/>
  <c r="BR153" i="10"/>
  <c r="BQ153" i="10"/>
  <c r="BP153" i="10"/>
  <c r="BO153" i="10"/>
  <c r="BN153" i="10"/>
  <c r="BM153" i="10"/>
  <c r="BL153" i="10"/>
  <c r="BK153" i="10"/>
  <c r="BJ153" i="10"/>
  <c r="BI153" i="10"/>
  <c r="BH153" i="10"/>
  <c r="BG153" i="10"/>
  <c r="BF153" i="10"/>
  <c r="BE153" i="10"/>
  <c r="BD153" i="10"/>
  <c r="BC153" i="10"/>
  <c r="BB153" i="10"/>
  <c r="BA153" i="10"/>
  <c r="AZ153" i="10"/>
  <c r="AY153" i="10"/>
  <c r="AX153" i="10"/>
  <c r="AW153" i="10"/>
  <c r="AV153" i="10"/>
  <c r="AU153" i="10"/>
  <c r="AT153" i="10"/>
  <c r="AS153" i="10"/>
  <c r="AR153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1" i="10"/>
  <c r="C150" i="10"/>
  <c r="EV149" i="10"/>
  <c r="ET149" i="10"/>
  <c r="ES149" i="10"/>
  <c r="ER149" i="10"/>
  <c r="EQ149" i="10"/>
  <c r="EP149" i="10"/>
  <c r="EO149" i="10"/>
  <c r="EN149" i="10"/>
  <c r="EM149" i="10"/>
  <c r="EL149" i="10"/>
  <c r="EK149" i="10"/>
  <c r="EJ149" i="10"/>
  <c r="EI149" i="10"/>
  <c r="EH149" i="10"/>
  <c r="EG149" i="10"/>
  <c r="EF149" i="10"/>
  <c r="EE149" i="10"/>
  <c r="ED149" i="10"/>
  <c r="EC149" i="10"/>
  <c r="EB149" i="10"/>
  <c r="EA149" i="10"/>
  <c r="DZ149" i="10"/>
  <c r="DY149" i="10"/>
  <c r="DX149" i="10"/>
  <c r="DW149" i="10"/>
  <c r="DV149" i="10"/>
  <c r="DU149" i="10"/>
  <c r="DT149" i="10"/>
  <c r="DS149" i="10"/>
  <c r="DR149" i="10"/>
  <c r="DQ149" i="10"/>
  <c r="DP149" i="10"/>
  <c r="DO149" i="10"/>
  <c r="DN149" i="10"/>
  <c r="DM149" i="10"/>
  <c r="DL149" i="10"/>
  <c r="DK149" i="10"/>
  <c r="DJ149" i="10"/>
  <c r="DI149" i="10"/>
  <c r="DH149" i="10"/>
  <c r="DG149" i="10"/>
  <c r="DF149" i="10"/>
  <c r="DE149" i="10"/>
  <c r="DD149" i="10"/>
  <c r="DC149" i="10"/>
  <c r="DB149" i="10"/>
  <c r="DA149" i="10"/>
  <c r="CZ149" i="10"/>
  <c r="CY149" i="10"/>
  <c r="CX149" i="10"/>
  <c r="CW149" i="10"/>
  <c r="CV149" i="10"/>
  <c r="CU149" i="10"/>
  <c r="CT149" i="10"/>
  <c r="CS149" i="10"/>
  <c r="CR149" i="10"/>
  <c r="CQ149" i="10"/>
  <c r="CP149" i="10"/>
  <c r="CO149" i="10"/>
  <c r="CN149" i="10"/>
  <c r="CM149" i="10"/>
  <c r="CL149" i="10"/>
  <c r="CK149" i="10"/>
  <c r="CJ149" i="10"/>
  <c r="CI149" i="10"/>
  <c r="CH149" i="10"/>
  <c r="CG149" i="10"/>
  <c r="CF149" i="10"/>
  <c r="CE149" i="10"/>
  <c r="CD149" i="10"/>
  <c r="CC149" i="10"/>
  <c r="CB149" i="10"/>
  <c r="CA149" i="10"/>
  <c r="BZ149" i="10"/>
  <c r="BY149" i="10"/>
  <c r="BX149" i="10"/>
  <c r="BW149" i="10"/>
  <c r="BV149" i="10"/>
  <c r="BU149" i="10"/>
  <c r="BT149" i="10"/>
  <c r="BS149" i="10"/>
  <c r="BR149" i="10"/>
  <c r="BQ149" i="10"/>
  <c r="BP149" i="10"/>
  <c r="BO149" i="10"/>
  <c r="BN149" i="10"/>
  <c r="BM149" i="10"/>
  <c r="BL149" i="10"/>
  <c r="BK149" i="10"/>
  <c r="BJ149" i="10"/>
  <c r="BI149" i="10"/>
  <c r="BH149" i="10"/>
  <c r="BG149" i="10"/>
  <c r="BF149" i="10"/>
  <c r="BE149" i="10"/>
  <c r="BD149" i="10"/>
  <c r="BC149" i="10"/>
  <c r="BB149" i="10"/>
  <c r="BA149" i="10"/>
  <c r="AZ149" i="10"/>
  <c r="AY149" i="10"/>
  <c r="AX149" i="10"/>
  <c r="AW149" i="10"/>
  <c r="AV149" i="10"/>
  <c r="AU149" i="10"/>
  <c r="AT149" i="10"/>
  <c r="AS149" i="10"/>
  <c r="AR149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EV148" i="10"/>
  <c r="ET148" i="10"/>
  <c r="EV147" i="10"/>
  <c r="ET147" i="10"/>
  <c r="EV146" i="10"/>
  <c r="ET146" i="10"/>
  <c r="C144" i="10"/>
  <c r="C143" i="10"/>
  <c r="EV142" i="10"/>
  <c r="ET142" i="10"/>
  <c r="ES142" i="10"/>
  <c r="ER142" i="10"/>
  <c r="EQ142" i="10"/>
  <c r="EP142" i="10"/>
  <c r="EO142" i="10"/>
  <c r="EN142" i="10"/>
  <c r="EM142" i="10"/>
  <c r="EL142" i="10"/>
  <c r="EK142" i="10"/>
  <c r="EJ142" i="10"/>
  <c r="EI142" i="10"/>
  <c r="EH142" i="10"/>
  <c r="EG142" i="10"/>
  <c r="EF142" i="10"/>
  <c r="EE142" i="10"/>
  <c r="ED142" i="10"/>
  <c r="EC142" i="10"/>
  <c r="EB142" i="10"/>
  <c r="EA142" i="10"/>
  <c r="DZ142" i="10"/>
  <c r="DY142" i="10"/>
  <c r="DX142" i="10"/>
  <c r="DW142" i="10"/>
  <c r="DV142" i="10"/>
  <c r="DU142" i="10"/>
  <c r="DT142" i="10"/>
  <c r="DS142" i="10"/>
  <c r="DR142" i="10"/>
  <c r="DQ142" i="10"/>
  <c r="DP142" i="10"/>
  <c r="DO142" i="10"/>
  <c r="DN142" i="10"/>
  <c r="DM142" i="10"/>
  <c r="DL142" i="10"/>
  <c r="DK142" i="10"/>
  <c r="DJ142" i="10"/>
  <c r="DI142" i="10"/>
  <c r="DH142" i="10"/>
  <c r="DG142" i="10"/>
  <c r="DF142" i="10"/>
  <c r="DE142" i="10"/>
  <c r="DD142" i="10"/>
  <c r="DC142" i="10"/>
  <c r="DB142" i="10"/>
  <c r="DA142" i="10"/>
  <c r="CZ142" i="10"/>
  <c r="CY142" i="10"/>
  <c r="CX142" i="10"/>
  <c r="CW142" i="10"/>
  <c r="CV142" i="10"/>
  <c r="CU142" i="10"/>
  <c r="CT142" i="10"/>
  <c r="CS142" i="10"/>
  <c r="CR142" i="10"/>
  <c r="CQ142" i="10"/>
  <c r="CP142" i="10"/>
  <c r="CO142" i="10"/>
  <c r="CN142" i="10"/>
  <c r="CM142" i="10"/>
  <c r="CL142" i="10"/>
  <c r="CK142" i="10"/>
  <c r="CJ142" i="10"/>
  <c r="CI142" i="10"/>
  <c r="CH142" i="10"/>
  <c r="CG142" i="10"/>
  <c r="CF142" i="10"/>
  <c r="CE142" i="10"/>
  <c r="CD142" i="10"/>
  <c r="CC142" i="10"/>
  <c r="CB142" i="10"/>
  <c r="CA142" i="10"/>
  <c r="BZ142" i="10"/>
  <c r="BY142" i="10"/>
  <c r="BX142" i="10"/>
  <c r="BW142" i="10"/>
  <c r="BV142" i="10"/>
  <c r="BU142" i="10"/>
  <c r="BT142" i="10"/>
  <c r="BS142" i="10"/>
  <c r="BR142" i="10"/>
  <c r="BQ142" i="10"/>
  <c r="BP142" i="10"/>
  <c r="BO142" i="10"/>
  <c r="BN142" i="10"/>
  <c r="BM142" i="10"/>
  <c r="BL142" i="10"/>
  <c r="BK142" i="10"/>
  <c r="BJ142" i="10"/>
  <c r="BI142" i="10"/>
  <c r="BH142" i="10"/>
  <c r="BG142" i="10"/>
  <c r="BF142" i="10"/>
  <c r="BE142" i="10"/>
  <c r="BD142" i="10"/>
  <c r="BC142" i="10"/>
  <c r="BB142" i="10"/>
  <c r="BA142" i="10"/>
  <c r="AZ142" i="10"/>
  <c r="AY142" i="10"/>
  <c r="AX142" i="10"/>
  <c r="AW142" i="10"/>
  <c r="AV142" i="10"/>
  <c r="AU142" i="10"/>
  <c r="AT142" i="10"/>
  <c r="AS142" i="10"/>
  <c r="AR142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EV141" i="10"/>
  <c r="ET141" i="10"/>
  <c r="EV140" i="10"/>
  <c r="ET140" i="10"/>
  <c r="EV139" i="10"/>
  <c r="ET139" i="10"/>
  <c r="C137" i="10"/>
  <c r="C136" i="10"/>
  <c r="EV135" i="10"/>
  <c r="ET135" i="10"/>
  <c r="ES135" i="10"/>
  <c r="ER135" i="10"/>
  <c r="EQ135" i="10"/>
  <c r="EP135" i="10"/>
  <c r="EO135" i="10"/>
  <c r="EN135" i="10"/>
  <c r="EM135" i="10"/>
  <c r="EL135" i="10"/>
  <c r="EK135" i="10"/>
  <c r="EJ135" i="10"/>
  <c r="EI135" i="10"/>
  <c r="EH135" i="10"/>
  <c r="EG135" i="10"/>
  <c r="EF135" i="10"/>
  <c r="EE135" i="10"/>
  <c r="ED135" i="10"/>
  <c r="EC135" i="10"/>
  <c r="EB135" i="10"/>
  <c r="EA135" i="10"/>
  <c r="DZ135" i="10"/>
  <c r="DY135" i="10"/>
  <c r="DX135" i="10"/>
  <c r="DW135" i="10"/>
  <c r="DV135" i="10"/>
  <c r="DU135" i="10"/>
  <c r="DT135" i="10"/>
  <c r="DS135" i="10"/>
  <c r="DR135" i="10"/>
  <c r="DQ135" i="10"/>
  <c r="DP135" i="10"/>
  <c r="DO135" i="10"/>
  <c r="DN135" i="10"/>
  <c r="DM135" i="10"/>
  <c r="DL135" i="10"/>
  <c r="DK135" i="10"/>
  <c r="DJ135" i="10"/>
  <c r="DI135" i="10"/>
  <c r="DH135" i="10"/>
  <c r="DG135" i="10"/>
  <c r="DF135" i="10"/>
  <c r="DE135" i="10"/>
  <c r="DD135" i="10"/>
  <c r="DC135" i="10"/>
  <c r="DB135" i="10"/>
  <c r="DA135" i="10"/>
  <c r="CZ135" i="10"/>
  <c r="CY135" i="10"/>
  <c r="CX135" i="10"/>
  <c r="CW135" i="10"/>
  <c r="CV135" i="10"/>
  <c r="CU135" i="10"/>
  <c r="CT135" i="10"/>
  <c r="CS135" i="10"/>
  <c r="CR135" i="10"/>
  <c r="CQ135" i="10"/>
  <c r="CP135" i="10"/>
  <c r="CO135" i="10"/>
  <c r="CN135" i="10"/>
  <c r="CM135" i="10"/>
  <c r="CL135" i="10"/>
  <c r="CK135" i="10"/>
  <c r="CJ135" i="10"/>
  <c r="CI135" i="10"/>
  <c r="CH135" i="10"/>
  <c r="CG135" i="10"/>
  <c r="CF135" i="10"/>
  <c r="CE135" i="10"/>
  <c r="CD135" i="10"/>
  <c r="CC135" i="10"/>
  <c r="CB135" i="10"/>
  <c r="CA135" i="10"/>
  <c r="BZ135" i="10"/>
  <c r="BY135" i="10"/>
  <c r="BX135" i="10"/>
  <c r="BW135" i="10"/>
  <c r="BV135" i="10"/>
  <c r="BU135" i="10"/>
  <c r="BT135" i="10"/>
  <c r="BS135" i="10"/>
  <c r="BR135" i="10"/>
  <c r="BQ135" i="10"/>
  <c r="BP135" i="10"/>
  <c r="BO135" i="10"/>
  <c r="BN135" i="10"/>
  <c r="BM135" i="10"/>
  <c r="BL135" i="10"/>
  <c r="BK135" i="10"/>
  <c r="BJ135" i="10"/>
  <c r="BI135" i="10"/>
  <c r="BH135" i="10"/>
  <c r="BG135" i="10"/>
  <c r="BF135" i="10"/>
  <c r="BE135" i="10"/>
  <c r="BD135" i="10"/>
  <c r="BC135" i="10"/>
  <c r="BB135" i="10"/>
  <c r="BA135" i="10"/>
  <c r="AZ135" i="10"/>
  <c r="AY135" i="10"/>
  <c r="AX135" i="10"/>
  <c r="AW135" i="10"/>
  <c r="AV135" i="10"/>
  <c r="AU135" i="10"/>
  <c r="AT135" i="10"/>
  <c r="AS135" i="10"/>
  <c r="AR135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EV134" i="10"/>
  <c r="ET134" i="10"/>
  <c r="EV133" i="10"/>
  <c r="ET133" i="10"/>
  <c r="EV132" i="10"/>
  <c r="ET132" i="10"/>
  <c r="C130" i="10"/>
  <c r="EV128" i="10"/>
  <c r="ET128" i="10"/>
  <c r="ES128" i="10"/>
  <c r="ER128" i="10"/>
  <c r="EQ128" i="10"/>
  <c r="EP128" i="10"/>
  <c r="EO128" i="10"/>
  <c r="EN128" i="10"/>
  <c r="EM128" i="10"/>
  <c r="EL128" i="10"/>
  <c r="EK128" i="10"/>
  <c r="EJ128" i="10"/>
  <c r="EI128" i="10"/>
  <c r="EH128" i="10"/>
  <c r="EG128" i="10"/>
  <c r="EF128" i="10"/>
  <c r="EE128" i="10"/>
  <c r="ED128" i="10"/>
  <c r="EC128" i="10"/>
  <c r="EB128" i="10"/>
  <c r="EA128" i="10"/>
  <c r="DZ128" i="10"/>
  <c r="DY128" i="10"/>
  <c r="DX128" i="10"/>
  <c r="DW128" i="10"/>
  <c r="DV128" i="10"/>
  <c r="DU128" i="10"/>
  <c r="DT128" i="10"/>
  <c r="DS128" i="10"/>
  <c r="DR128" i="10"/>
  <c r="DQ128" i="10"/>
  <c r="DP128" i="10"/>
  <c r="DO128" i="10"/>
  <c r="DN128" i="10"/>
  <c r="DM128" i="10"/>
  <c r="DL128" i="10"/>
  <c r="DK128" i="10"/>
  <c r="DJ128" i="10"/>
  <c r="DI128" i="10"/>
  <c r="DH128" i="10"/>
  <c r="DG128" i="10"/>
  <c r="DF128" i="10"/>
  <c r="DE128" i="10"/>
  <c r="DD128" i="10"/>
  <c r="DC128" i="10"/>
  <c r="DB128" i="10"/>
  <c r="DA128" i="10"/>
  <c r="CZ128" i="10"/>
  <c r="CY128" i="10"/>
  <c r="CX128" i="10"/>
  <c r="CW128" i="10"/>
  <c r="CV128" i="10"/>
  <c r="CU128" i="10"/>
  <c r="CT128" i="10"/>
  <c r="CS128" i="10"/>
  <c r="CR128" i="10"/>
  <c r="CQ128" i="10"/>
  <c r="CP128" i="10"/>
  <c r="CO128" i="10"/>
  <c r="CN128" i="10"/>
  <c r="CM128" i="10"/>
  <c r="CL128" i="10"/>
  <c r="CK128" i="10"/>
  <c r="CJ128" i="10"/>
  <c r="CI128" i="10"/>
  <c r="CH128" i="10"/>
  <c r="CG128" i="10"/>
  <c r="CF128" i="10"/>
  <c r="CE128" i="10"/>
  <c r="CD128" i="10"/>
  <c r="CC128" i="10"/>
  <c r="CB128" i="10"/>
  <c r="CA128" i="10"/>
  <c r="BZ128" i="10"/>
  <c r="BY128" i="10"/>
  <c r="BX128" i="10"/>
  <c r="BW128" i="10"/>
  <c r="BV128" i="10"/>
  <c r="BU128" i="10"/>
  <c r="BT128" i="10"/>
  <c r="BS128" i="10"/>
  <c r="BR128" i="10"/>
  <c r="BQ128" i="10"/>
  <c r="BP128" i="10"/>
  <c r="BO128" i="10"/>
  <c r="BN128" i="10"/>
  <c r="BM128" i="10"/>
  <c r="BL128" i="10"/>
  <c r="BK128" i="10"/>
  <c r="BJ128" i="10"/>
  <c r="BI128" i="10"/>
  <c r="BH128" i="10"/>
  <c r="BG128" i="10"/>
  <c r="BF128" i="10"/>
  <c r="BE128" i="10"/>
  <c r="BD128" i="10"/>
  <c r="BC128" i="10"/>
  <c r="BB128" i="10"/>
  <c r="BA128" i="10"/>
  <c r="AZ128" i="10"/>
  <c r="AY128" i="10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K128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EV127" i="10"/>
  <c r="ET127" i="10"/>
  <c r="EV126" i="10"/>
  <c r="ET126" i="10"/>
  <c r="EV125" i="10"/>
  <c r="ET125" i="10"/>
  <c r="C123" i="10"/>
  <c r="C122" i="10"/>
  <c r="EV121" i="10"/>
  <c r="ET121" i="10"/>
  <c r="ES121" i="10"/>
  <c r="ER121" i="10"/>
  <c r="EQ121" i="10"/>
  <c r="EP121" i="10"/>
  <c r="EO121" i="10"/>
  <c r="EN121" i="10"/>
  <c r="EM121" i="10"/>
  <c r="EL121" i="10"/>
  <c r="EK121" i="10"/>
  <c r="EJ121" i="10"/>
  <c r="EI121" i="10"/>
  <c r="EH121" i="10"/>
  <c r="EG121" i="10"/>
  <c r="EF121" i="10"/>
  <c r="EE121" i="10"/>
  <c r="ED121" i="10"/>
  <c r="EC121" i="10"/>
  <c r="EB121" i="10"/>
  <c r="EA121" i="10"/>
  <c r="DZ121" i="10"/>
  <c r="DY121" i="10"/>
  <c r="DX121" i="10"/>
  <c r="DW121" i="10"/>
  <c r="DV121" i="10"/>
  <c r="DU121" i="10"/>
  <c r="DT121" i="10"/>
  <c r="DS121" i="10"/>
  <c r="DR121" i="10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Z121" i="10"/>
  <c r="CY121" i="10"/>
  <c r="CX121" i="10"/>
  <c r="CW121" i="10"/>
  <c r="CV121" i="10"/>
  <c r="CU121" i="10"/>
  <c r="CT121" i="10"/>
  <c r="CS121" i="10"/>
  <c r="CR121" i="10"/>
  <c r="CQ121" i="10"/>
  <c r="CP121" i="10"/>
  <c r="CO121" i="10"/>
  <c r="CN121" i="10"/>
  <c r="CM121" i="10"/>
  <c r="CL121" i="10"/>
  <c r="CK121" i="10"/>
  <c r="CJ121" i="10"/>
  <c r="CI121" i="10"/>
  <c r="CH121" i="10"/>
  <c r="CG121" i="10"/>
  <c r="CF121" i="10"/>
  <c r="CE121" i="10"/>
  <c r="CD121" i="10"/>
  <c r="CC121" i="10"/>
  <c r="CB121" i="10"/>
  <c r="CA121" i="10"/>
  <c r="BZ121" i="10"/>
  <c r="BY121" i="10"/>
  <c r="BX121" i="10"/>
  <c r="BW121" i="10"/>
  <c r="BV121" i="10"/>
  <c r="BU121" i="10"/>
  <c r="BT121" i="10"/>
  <c r="BS121" i="10"/>
  <c r="BR121" i="10"/>
  <c r="BQ121" i="10"/>
  <c r="BP121" i="10"/>
  <c r="BO121" i="10"/>
  <c r="BN121" i="10"/>
  <c r="BM121" i="10"/>
  <c r="BL121" i="10"/>
  <c r="BK121" i="10"/>
  <c r="BJ121" i="10"/>
  <c r="BI121" i="10"/>
  <c r="BH121" i="10"/>
  <c r="BG121" i="10"/>
  <c r="BF121" i="10"/>
  <c r="BE121" i="10"/>
  <c r="BD121" i="10"/>
  <c r="BC121" i="10"/>
  <c r="BB121" i="10"/>
  <c r="BA121" i="10"/>
  <c r="AZ121" i="10"/>
  <c r="AY121" i="10"/>
  <c r="AX121" i="10"/>
  <c r="AW121" i="10"/>
  <c r="AV121" i="10"/>
  <c r="AU121" i="10"/>
  <c r="AT121" i="10"/>
  <c r="AS121" i="10"/>
  <c r="AR121" i="10"/>
  <c r="AQ121" i="10"/>
  <c r="AP121" i="10"/>
  <c r="AO121" i="10"/>
  <c r="AN121" i="10"/>
  <c r="AM121" i="10"/>
  <c r="AL121" i="10"/>
  <c r="AK121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EV120" i="10"/>
  <c r="ET120" i="10"/>
  <c r="EV119" i="10"/>
  <c r="ET119" i="10"/>
  <c r="EV118" i="10"/>
  <c r="ET118" i="10"/>
  <c r="C116" i="10"/>
  <c r="C115" i="10"/>
  <c r="EV114" i="10"/>
  <c r="ET114" i="10"/>
  <c r="ES114" i="10"/>
  <c r="ER114" i="10"/>
  <c r="EQ114" i="10"/>
  <c r="EP114" i="10"/>
  <c r="EO114" i="10"/>
  <c r="EN114" i="10"/>
  <c r="EM114" i="10"/>
  <c r="EL114" i="10"/>
  <c r="EK114" i="10"/>
  <c r="EJ114" i="10"/>
  <c r="EI114" i="10"/>
  <c r="EH114" i="10"/>
  <c r="EG114" i="10"/>
  <c r="EF114" i="10"/>
  <c r="EE114" i="10"/>
  <c r="ED114" i="10"/>
  <c r="EC114" i="10"/>
  <c r="EB114" i="10"/>
  <c r="EA114" i="10"/>
  <c r="DZ114" i="10"/>
  <c r="DY114" i="10"/>
  <c r="DX114" i="10"/>
  <c r="DW114" i="10"/>
  <c r="DV114" i="10"/>
  <c r="DU114" i="10"/>
  <c r="DT114" i="10"/>
  <c r="DS114" i="10"/>
  <c r="DR114" i="10"/>
  <c r="DQ114" i="10"/>
  <c r="DP114" i="10"/>
  <c r="DO114" i="10"/>
  <c r="DN114" i="10"/>
  <c r="DM114" i="10"/>
  <c r="DL114" i="10"/>
  <c r="DK114" i="10"/>
  <c r="DJ114" i="10"/>
  <c r="DI114" i="10"/>
  <c r="DH114" i="10"/>
  <c r="DG114" i="10"/>
  <c r="DF114" i="10"/>
  <c r="DE114" i="10"/>
  <c r="DD114" i="10"/>
  <c r="DC114" i="10"/>
  <c r="DB114" i="10"/>
  <c r="DA114" i="10"/>
  <c r="CZ114" i="10"/>
  <c r="CY114" i="10"/>
  <c r="CX114" i="10"/>
  <c r="CW114" i="10"/>
  <c r="CV114" i="10"/>
  <c r="CU114" i="10"/>
  <c r="CT114" i="10"/>
  <c r="CS114" i="10"/>
  <c r="CR114" i="10"/>
  <c r="CQ114" i="10"/>
  <c r="CP114" i="10"/>
  <c r="CO114" i="10"/>
  <c r="CN114" i="10"/>
  <c r="CM114" i="10"/>
  <c r="CL114" i="10"/>
  <c r="CK114" i="10"/>
  <c r="CJ114" i="10"/>
  <c r="CI114" i="10"/>
  <c r="CH114" i="10"/>
  <c r="CG114" i="10"/>
  <c r="CF114" i="10"/>
  <c r="CE114" i="10"/>
  <c r="CD114" i="10"/>
  <c r="CC114" i="10"/>
  <c r="CB114" i="10"/>
  <c r="CA114" i="10"/>
  <c r="BZ114" i="10"/>
  <c r="BY114" i="10"/>
  <c r="BX114" i="10"/>
  <c r="BW114" i="10"/>
  <c r="BV114" i="10"/>
  <c r="BU114" i="10"/>
  <c r="BT114" i="10"/>
  <c r="BS114" i="10"/>
  <c r="BR114" i="10"/>
  <c r="BQ114" i="10"/>
  <c r="BP114" i="10"/>
  <c r="BO114" i="10"/>
  <c r="BN114" i="10"/>
  <c r="BM114" i="10"/>
  <c r="BL114" i="10"/>
  <c r="BK114" i="10"/>
  <c r="BJ114" i="10"/>
  <c r="BI114" i="10"/>
  <c r="BH114" i="10"/>
  <c r="BG114" i="10"/>
  <c r="BF114" i="10"/>
  <c r="BE114" i="10"/>
  <c r="BD114" i="10"/>
  <c r="BC114" i="10"/>
  <c r="BB114" i="10"/>
  <c r="BA114" i="10"/>
  <c r="AZ114" i="10"/>
  <c r="AY114" i="10"/>
  <c r="AX114" i="10"/>
  <c r="AW114" i="10"/>
  <c r="AV114" i="10"/>
  <c r="AU114" i="10"/>
  <c r="AT114" i="10"/>
  <c r="AS114" i="10"/>
  <c r="AR114" i="10"/>
  <c r="AQ114" i="10"/>
  <c r="AP114" i="10"/>
  <c r="AO114" i="10"/>
  <c r="AN114" i="10"/>
  <c r="AM114" i="10"/>
  <c r="AL114" i="10"/>
  <c r="AK114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EV113" i="10"/>
  <c r="ET113" i="10"/>
  <c r="EV112" i="10"/>
  <c r="ET112" i="10"/>
  <c r="EV111" i="10"/>
  <c r="ET111" i="10"/>
  <c r="C109" i="10"/>
  <c r="C108" i="10"/>
  <c r="EV107" i="10"/>
  <c r="ET107" i="10"/>
  <c r="ES107" i="10"/>
  <c r="ER107" i="10"/>
  <c r="EQ107" i="10"/>
  <c r="EP107" i="10"/>
  <c r="EO107" i="10"/>
  <c r="EN107" i="10"/>
  <c r="EM107" i="10"/>
  <c r="EL107" i="10"/>
  <c r="EK107" i="10"/>
  <c r="EJ107" i="10"/>
  <c r="EI107" i="10"/>
  <c r="EH107" i="10"/>
  <c r="EG107" i="10"/>
  <c r="EF107" i="10"/>
  <c r="EE107" i="10"/>
  <c r="ED107" i="10"/>
  <c r="EC107" i="10"/>
  <c r="EB107" i="10"/>
  <c r="EA107" i="10"/>
  <c r="DZ107" i="10"/>
  <c r="DY107" i="10"/>
  <c r="DX107" i="10"/>
  <c r="DW107" i="10"/>
  <c r="DV107" i="10"/>
  <c r="DU107" i="10"/>
  <c r="DT107" i="10"/>
  <c r="DS107" i="10"/>
  <c r="DR107" i="10"/>
  <c r="DQ107" i="10"/>
  <c r="DP107" i="10"/>
  <c r="DO107" i="10"/>
  <c r="DN107" i="10"/>
  <c r="DM107" i="10"/>
  <c r="DL107" i="10"/>
  <c r="DK107" i="10"/>
  <c r="DJ107" i="10"/>
  <c r="DI107" i="10"/>
  <c r="DH107" i="10"/>
  <c r="DG107" i="10"/>
  <c r="DF107" i="10"/>
  <c r="DE107" i="10"/>
  <c r="DD107" i="10"/>
  <c r="DC107" i="10"/>
  <c r="DB107" i="10"/>
  <c r="DA107" i="10"/>
  <c r="CZ107" i="10"/>
  <c r="CY107" i="10"/>
  <c r="CX107" i="10"/>
  <c r="CW107" i="10"/>
  <c r="CV107" i="10"/>
  <c r="CU107" i="10"/>
  <c r="CT107" i="10"/>
  <c r="CS107" i="10"/>
  <c r="CR107" i="10"/>
  <c r="CQ107" i="10"/>
  <c r="CP107" i="10"/>
  <c r="CO107" i="10"/>
  <c r="CN107" i="10"/>
  <c r="CM107" i="10"/>
  <c r="CL107" i="10"/>
  <c r="CK107" i="10"/>
  <c r="CJ107" i="10"/>
  <c r="CI107" i="10"/>
  <c r="CH107" i="10"/>
  <c r="CG107" i="10"/>
  <c r="CF107" i="10"/>
  <c r="CE107" i="10"/>
  <c r="CD107" i="10"/>
  <c r="CC107" i="10"/>
  <c r="CB107" i="10"/>
  <c r="CA107" i="10"/>
  <c r="BZ107" i="10"/>
  <c r="BY107" i="10"/>
  <c r="BX107" i="10"/>
  <c r="BW107" i="10"/>
  <c r="BV107" i="10"/>
  <c r="BU107" i="10"/>
  <c r="BT107" i="10"/>
  <c r="BS107" i="10"/>
  <c r="BR107" i="10"/>
  <c r="BQ107" i="10"/>
  <c r="BP107" i="10"/>
  <c r="BO107" i="10"/>
  <c r="BN107" i="10"/>
  <c r="BM107" i="10"/>
  <c r="BL107" i="10"/>
  <c r="BK107" i="10"/>
  <c r="BJ107" i="10"/>
  <c r="BI107" i="10"/>
  <c r="BH107" i="10"/>
  <c r="BG107" i="10"/>
  <c r="BF107" i="10"/>
  <c r="BE107" i="10"/>
  <c r="BD107" i="10"/>
  <c r="BC107" i="10"/>
  <c r="BB107" i="10"/>
  <c r="BA107" i="10"/>
  <c r="AZ107" i="10"/>
  <c r="AY107" i="10"/>
  <c r="AX107" i="10"/>
  <c r="AW107" i="10"/>
  <c r="AV107" i="10"/>
  <c r="AU107" i="10"/>
  <c r="AT107" i="10"/>
  <c r="AS107" i="10"/>
  <c r="AR107" i="10"/>
  <c r="AQ107" i="10"/>
  <c r="AP107" i="10"/>
  <c r="AO107" i="10"/>
  <c r="AN107" i="10"/>
  <c r="AM107" i="10"/>
  <c r="AL107" i="10"/>
  <c r="AK107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EV106" i="10"/>
  <c r="ET106" i="10"/>
  <c r="EV105" i="10"/>
  <c r="ET105" i="10"/>
  <c r="EV104" i="10"/>
  <c r="ET104" i="10"/>
  <c r="C102" i="10"/>
  <c r="C101" i="10"/>
  <c r="EV100" i="10"/>
  <c r="ET100" i="10"/>
  <c r="ES100" i="10"/>
  <c r="ER100" i="10"/>
  <c r="EQ100" i="10"/>
  <c r="EP100" i="10"/>
  <c r="EO100" i="10"/>
  <c r="EN100" i="10"/>
  <c r="EM100" i="10"/>
  <c r="EL100" i="10"/>
  <c r="EK100" i="10"/>
  <c r="EJ100" i="10"/>
  <c r="EI100" i="10"/>
  <c r="EH100" i="10"/>
  <c r="EG100" i="10"/>
  <c r="EF100" i="10"/>
  <c r="EE100" i="10"/>
  <c r="ED100" i="10"/>
  <c r="EC100" i="10"/>
  <c r="EB100" i="10"/>
  <c r="EA100" i="10"/>
  <c r="DZ100" i="10"/>
  <c r="DY100" i="10"/>
  <c r="DX100" i="10"/>
  <c r="DW100" i="10"/>
  <c r="DV100" i="10"/>
  <c r="DU100" i="10"/>
  <c r="DT100" i="10"/>
  <c r="DS100" i="10"/>
  <c r="DR100" i="10"/>
  <c r="DQ100" i="10"/>
  <c r="DP100" i="10"/>
  <c r="DO100" i="10"/>
  <c r="DN100" i="10"/>
  <c r="DM100" i="10"/>
  <c r="DL100" i="10"/>
  <c r="DK100" i="10"/>
  <c r="DJ100" i="10"/>
  <c r="DI100" i="10"/>
  <c r="DH100" i="10"/>
  <c r="DG100" i="10"/>
  <c r="DF100" i="10"/>
  <c r="DE100" i="10"/>
  <c r="DD100" i="10"/>
  <c r="DC100" i="10"/>
  <c r="DB100" i="10"/>
  <c r="DA100" i="10"/>
  <c r="CZ100" i="10"/>
  <c r="CY100" i="10"/>
  <c r="CX100" i="10"/>
  <c r="CW100" i="10"/>
  <c r="CV100" i="10"/>
  <c r="CU100" i="10"/>
  <c r="CT100" i="10"/>
  <c r="CS100" i="10"/>
  <c r="CR100" i="10"/>
  <c r="CQ100" i="10"/>
  <c r="CP100" i="10"/>
  <c r="CO100" i="10"/>
  <c r="CN100" i="10"/>
  <c r="CM100" i="10"/>
  <c r="CL100" i="10"/>
  <c r="CK100" i="10"/>
  <c r="CJ100" i="10"/>
  <c r="CI100" i="10"/>
  <c r="CH100" i="10"/>
  <c r="CG100" i="10"/>
  <c r="CF100" i="10"/>
  <c r="CE100" i="10"/>
  <c r="CD100" i="10"/>
  <c r="CC100" i="10"/>
  <c r="CB100" i="10"/>
  <c r="CA100" i="10"/>
  <c r="BZ100" i="10"/>
  <c r="BY100" i="10"/>
  <c r="BX100" i="10"/>
  <c r="BW100" i="10"/>
  <c r="BV100" i="10"/>
  <c r="BU100" i="10"/>
  <c r="BT100" i="10"/>
  <c r="BS100" i="10"/>
  <c r="BR100" i="10"/>
  <c r="BQ100" i="10"/>
  <c r="BP100" i="10"/>
  <c r="BO100" i="10"/>
  <c r="BN100" i="10"/>
  <c r="BM100" i="10"/>
  <c r="BL100" i="10"/>
  <c r="BK100" i="10"/>
  <c r="BJ100" i="10"/>
  <c r="BI100" i="10"/>
  <c r="BH100" i="10"/>
  <c r="BG100" i="10"/>
  <c r="BF100" i="10"/>
  <c r="BE100" i="10"/>
  <c r="BD100" i="10"/>
  <c r="BC100" i="10"/>
  <c r="BB100" i="10"/>
  <c r="BA100" i="10"/>
  <c r="AZ100" i="10"/>
  <c r="AY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K100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EV99" i="10"/>
  <c r="ET99" i="10"/>
  <c r="EV98" i="10"/>
  <c r="ET98" i="10"/>
  <c r="EV97" i="10"/>
  <c r="ET97" i="10"/>
  <c r="C95" i="10"/>
  <c r="C94" i="10"/>
  <c r="EV93" i="10"/>
  <c r="ET93" i="10"/>
  <c r="ES93" i="10"/>
  <c r="ER93" i="10"/>
  <c r="EQ93" i="10"/>
  <c r="EP93" i="10"/>
  <c r="EO93" i="10"/>
  <c r="EN93" i="10"/>
  <c r="EM93" i="10"/>
  <c r="EL93" i="10"/>
  <c r="EK93" i="10"/>
  <c r="EJ93" i="10"/>
  <c r="EI93" i="10"/>
  <c r="EH93" i="10"/>
  <c r="EG93" i="10"/>
  <c r="EF93" i="10"/>
  <c r="EE93" i="10"/>
  <c r="ED93" i="10"/>
  <c r="EC93" i="10"/>
  <c r="EB93" i="10"/>
  <c r="EA93" i="10"/>
  <c r="DZ93" i="10"/>
  <c r="DY93" i="10"/>
  <c r="DX93" i="10"/>
  <c r="DW93" i="10"/>
  <c r="DV93" i="10"/>
  <c r="DU93" i="10"/>
  <c r="DT93" i="10"/>
  <c r="DS93" i="10"/>
  <c r="DR93" i="10"/>
  <c r="DQ93" i="10"/>
  <c r="DP93" i="10"/>
  <c r="DO93" i="10"/>
  <c r="DN93" i="10"/>
  <c r="DM93" i="10"/>
  <c r="DL93" i="10"/>
  <c r="DK93" i="10"/>
  <c r="DJ93" i="10"/>
  <c r="DI93" i="10"/>
  <c r="DH93" i="10"/>
  <c r="DG93" i="10"/>
  <c r="DF93" i="10"/>
  <c r="DE93" i="10"/>
  <c r="DD93" i="10"/>
  <c r="DC93" i="10"/>
  <c r="DB93" i="10"/>
  <c r="DA93" i="10"/>
  <c r="CZ93" i="10"/>
  <c r="CY93" i="10"/>
  <c r="CX93" i="10"/>
  <c r="CW93" i="10"/>
  <c r="CV93" i="10"/>
  <c r="CU93" i="10"/>
  <c r="CT93" i="10"/>
  <c r="CS93" i="10"/>
  <c r="CR93" i="10"/>
  <c r="CQ93" i="10"/>
  <c r="CP93" i="10"/>
  <c r="CO93" i="10"/>
  <c r="CN93" i="10"/>
  <c r="CM93" i="10"/>
  <c r="CL93" i="10"/>
  <c r="CK93" i="10"/>
  <c r="CJ93" i="10"/>
  <c r="CI93" i="10"/>
  <c r="CH93" i="10"/>
  <c r="CG93" i="10"/>
  <c r="CF93" i="10"/>
  <c r="CE93" i="10"/>
  <c r="CD93" i="10"/>
  <c r="CC93" i="10"/>
  <c r="CB93" i="10"/>
  <c r="CA93" i="10"/>
  <c r="BZ93" i="10"/>
  <c r="BY93" i="10"/>
  <c r="BX93" i="10"/>
  <c r="BW93" i="10"/>
  <c r="BV93" i="10"/>
  <c r="BU93" i="10"/>
  <c r="BT93" i="10"/>
  <c r="BS93" i="10"/>
  <c r="BR93" i="10"/>
  <c r="BQ93" i="10"/>
  <c r="BP93" i="10"/>
  <c r="BO93" i="10"/>
  <c r="BN93" i="10"/>
  <c r="BM93" i="10"/>
  <c r="BL93" i="10"/>
  <c r="BK93" i="10"/>
  <c r="BJ93" i="10"/>
  <c r="BI93" i="10"/>
  <c r="BH93" i="10"/>
  <c r="BG93" i="10"/>
  <c r="BF93" i="10"/>
  <c r="BE93" i="10"/>
  <c r="BD93" i="10"/>
  <c r="BC93" i="10"/>
  <c r="BB93" i="10"/>
  <c r="BA93" i="10"/>
  <c r="AZ93" i="10"/>
  <c r="AY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K93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EV92" i="10"/>
  <c r="ET92" i="10"/>
  <c r="EV91" i="10"/>
  <c r="ET91" i="10"/>
  <c r="EV90" i="10"/>
  <c r="ET90" i="10"/>
  <c r="C88" i="10"/>
  <c r="C87" i="10"/>
  <c r="EV86" i="10"/>
  <c r="ET86" i="10"/>
  <c r="ES86" i="10"/>
  <c r="ER86" i="10"/>
  <c r="EQ86" i="10"/>
  <c r="EP86" i="10"/>
  <c r="EO86" i="10"/>
  <c r="EN86" i="10"/>
  <c r="EM86" i="10"/>
  <c r="EL86" i="10"/>
  <c r="EK86" i="10"/>
  <c r="EJ86" i="10"/>
  <c r="EI86" i="10"/>
  <c r="EH86" i="10"/>
  <c r="EG86" i="10"/>
  <c r="EF86" i="10"/>
  <c r="EE86" i="10"/>
  <c r="ED86" i="10"/>
  <c r="EC86" i="10"/>
  <c r="EB86" i="10"/>
  <c r="EA86" i="10"/>
  <c r="DZ86" i="10"/>
  <c r="DY86" i="10"/>
  <c r="DX86" i="10"/>
  <c r="DW86" i="10"/>
  <c r="DV86" i="10"/>
  <c r="DU86" i="10"/>
  <c r="DT86" i="10"/>
  <c r="DS86" i="10"/>
  <c r="DR86" i="10"/>
  <c r="DQ86" i="10"/>
  <c r="DP86" i="10"/>
  <c r="DO86" i="10"/>
  <c r="DN86" i="10"/>
  <c r="DM86" i="10"/>
  <c r="DL86" i="10"/>
  <c r="DK86" i="10"/>
  <c r="DJ86" i="10"/>
  <c r="DI86" i="10"/>
  <c r="DH86" i="10"/>
  <c r="DG86" i="10"/>
  <c r="DF86" i="10"/>
  <c r="DE86" i="10"/>
  <c r="DD86" i="10"/>
  <c r="DC86" i="10"/>
  <c r="DB86" i="10"/>
  <c r="DA86" i="10"/>
  <c r="CZ86" i="10"/>
  <c r="CY86" i="10"/>
  <c r="CX86" i="10"/>
  <c r="CW86" i="10"/>
  <c r="CV86" i="10"/>
  <c r="CU86" i="10"/>
  <c r="CT86" i="10"/>
  <c r="CS86" i="10"/>
  <c r="CR86" i="10"/>
  <c r="CQ86" i="10"/>
  <c r="CP86" i="10"/>
  <c r="CO86" i="10"/>
  <c r="CN86" i="10"/>
  <c r="CM86" i="10"/>
  <c r="CL86" i="10"/>
  <c r="CK86" i="10"/>
  <c r="CJ86" i="10"/>
  <c r="CI86" i="10"/>
  <c r="CH86" i="10"/>
  <c r="CG86" i="10"/>
  <c r="CF86" i="10"/>
  <c r="CE86" i="10"/>
  <c r="CD86" i="10"/>
  <c r="CC86" i="10"/>
  <c r="CB86" i="10"/>
  <c r="CA86" i="10"/>
  <c r="BZ86" i="10"/>
  <c r="BY86" i="10"/>
  <c r="BX86" i="10"/>
  <c r="BW86" i="10"/>
  <c r="BV86" i="10"/>
  <c r="BU86" i="10"/>
  <c r="BT86" i="10"/>
  <c r="BS86" i="10"/>
  <c r="BR86" i="10"/>
  <c r="BQ86" i="10"/>
  <c r="BP86" i="10"/>
  <c r="BO86" i="10"/>
  <c r="BN86" i="10"/>
  <c r="BM86" i="10"/>
  <c r="BL86" i="10"/>
  <c r="BK86" i="10"/>
  <c r="BJ86" i="10"/>
  <c r="BI86" i="10"/>
  <c r="BH86" i="10"/>
  <c r="BG86" i="10"/>
  <c r="BF86" i="10"/>
  <c r="BE86" i="10"/>
  <c r="BD86" i="10"/>
  <c r="BC86" i="10"/>
  <c r="BB86" i="10"/>
  <c r="BA86" i="10"/>
  <c r="AZ86" i="10"/>
  <c r="AY86" i="10"/>
  <c r="AX86" i="10"/>
  <c r="AW86" i="10"/>
  <c r="AV86" i="10"/>
  <c r="AU86" i="10"/>
  <c r="AT86" i="10"/>
  <c r="AS86" i="10"/>
  <c r="AR86" i="10"/>
  <c r="AQ86" i="10"/>
  <c r="AP86" i="10"/>
  <c r="AO86" i="10"/>
  <c r="AN86" i="10"/>
  <c r="AM86" i="10"/>
  <c r="AL86" i="10"/>
  <c r="AK86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EV85" i="10"/>
  <c r="ET85" i="10"/>
  <c r="EV84" i="10"/>
  <c r="ET84" i="10"/>
  <c r="EV83" i="10"/>
  <c r="ET83" i="10"/>
  <c r="C81" i="10"/>
  <c r="C80" i="10"/>
  <c r="EV79" i="10"/>
  <c r="ET79" i="10"/>
  <c r="ES79" i="10"/>
  <c r="ER79" i="10"/>
  <c r="EQ79" i="10"/>
  <c r="EP79" i="10"/>
  <c r="EO79" i="10"/>
  <c r="EN79" i="10"/>
  <c r="EM79" i="10"/>
  <c r="EL79" i="10"/>
  <c r="EK79" i="10"/>
  <c r="EJ79" i="10"/>
  <c r="EI79" i="10"/>
  <c r="EH79" i="10"/>
  <c r="EG79" i="10"/>
  <c r="EF79" i="10"/>
  <c r="EE79" i="10"/>
  <c r="ED79" i="10"/>
  <c r="EC79" i="10"/>
  <c r="EB79" i="10"/>
  <c r="EA79" i="10"/>
  <c r="DZ79" i="10"/>
  <c r="DY79" i="10"/>
  <c r="DX79" i="10"/>
  <c r="DW79" i="10"/>
  <c r="DV79" i="10"/>
  <c r="DU79" i="10"/>
  <c r="DT79" i="10"/>
  <c r="DS79" i="10"/>
  <c r="DR79" i="10"/>
  <c r="DQ79" i="10"/>
  <c r="DP79" i="10"/>
  <c r="DO79" i="10"/>
  <c r="DN79" i="10"/>
  <c r="DM79" i="10"/>
  <c r="DL79" i="10"/>
  <c r="DK79" i="10"/>
  <c r="DJ79" i="10"/>
  <c r="DI79" i="10"/>
  <c r="DH79" i="10"/>
  <c r="DG79" i="10"/>
  <c r="DF79" i="10"/>
  <c r="DE79" i="10"/>
  <c r="DD79" i="10"/>
  <c r="DC79" i="10"/>
  <c r="DB79" i="10"/>
  <c r="DA79" i="10"/>
  <c r="CZ79" i="10"/>
  <c r="CY79" i="10"/>
  <c r="CX79" i="10"/>
  <c r="CW79" i="10"/>
  <c r="CV79" i="10"/>
  <c r="CU79" i="10"/>
  <c r="CT79" i="10"/>
  <c r="CS79" i="10"/>
  <c r="CR79" i="10"/>
  <c r="CQ79" i="10"/>
  <c r="CP79" i="10"/>
  <c r="CO79" i="10"/>
  <c r="CN79" i="10"/>
  <c r="CM79" i="10"/>
  <c r="CL79" i="10"/>
  <c r="CK79" i="10"/>
  <c r="CJ79" i="10"/>
  <c r="CI79" i="10"/>
  <c r="CH79" i="10"/>
  <c r="CG79" i="10"/>
  <c r="CF79" i="10"/>
  <c r="CE79" i="10"/>
  <c r="CD79" i="10"/>
  <c r="CC79" i="10"/>
  <c r="CB79" i="10"/>
  <c r="CA79" i="10"/>
  <c r="BZ79" i="10"/>
  <c r="BY79" i="10"/>
  <c r="BX79" i="10"/>
  <c r="BW79" i="10"/>
  <c r="BV79" i="10"/>
  <c r="BU79" i="10"/>
  <c r="BT79" i="10"/>
  <c r="BS79" i="10"/>
  <c r="BR79" i="10"/>
  <c r="BQ79" i="10"/>
  <c r="BP79" i="10"/>
  <c r="BO79" i="10"/>
  <c r="BN79" i="10"/>
  <c r="BM79" i="10"/>
  <c r="BL79" i="10"/>
  <c r="BK79" i="10"/>
  <c r="BJ79" i="10"/>
  <c r="BI79" i="10"/>
  <c r="BH79" i="10"/>
  <c r="BG79" i="10"/>
  <c r="BF79" i="10"/>
  <c r="BE79" i="10"/>
  <c r="BD79" i="10"/>
  <c r="BC79" i="10"/>
  <c r="BB79" i="10"/>
  <c r="BA79" i="10"/>
  <c r="AZ79" i="10"/>
  <c r="AY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EV78" i="10"/>
  <c r="ET78" i="10"/>
  <c r="EV77" i="10"/>
  <c r="ET77" i="10"/>
  <c r="EV76" i="10"/>
  <c r="ET76" i="10"/>
  <c r="C74" i="10"/>
  <c r="C73" i="10"/>
  <c r="EV72" i="10"/>
  <c r="ET72" i="10"/>
  <c r="ES72" i="10"/>
  <c r="ER72" i="10"/>
  <c r="EQ72" i="10"/>
  <c r="EP72" i="10"/>
  <c r="EO72" i="10"/>
  <c r="EN72" i="10"/>
  <c r="EM72" i="10"/>
  <c r="EL72" i="10"/>
  <c r="EK72" i="10"/>
  <c r="EJ72" i="10"/>
  <c r="EI72" i="10"/>
  <c r="EH72" i="10"/>
  <c r="EG72" i="10"/>
  <c r="EF72" i="10"/>
  <c r="EE72" i="10"/>
  <c r="ED72" i="10"/>
  <c r="EC72" i="10"/>
  <c r="EB72" i="10"/>
  <c r="EA72" i="10"/>
  <c r="DZ72" i="10"/>
  <c r="DY72" i="10"/>
  <c r="DX72" i="10"/>
  <c r="DW72" i="10"/>
  <c r="DV72" i="10"/>
  <c r="DU72" i="10"/>
  <c r="DT72" i="10"/>
  <c r="DS72" i="10"/>
  <c r="DR72" i="10"/>
  <c r="DQ72" i="10"/>
  <c r="DP72" i="10"/>
  <c r="DO72" i="10"/>
  <c r="DN72" i="10"/>
  <c r="DM72" i="10"/>
  <c r="DL72" i="10"/>
  <c r="DK72" i="10"/>
  <c r="DJ72" i="10"/>
  <c r="DI72" i="10"/>
  <c r="DH72" i="10"/>
  <c r="DG72" i="10"/>
  <c r="DF72" i="10"/>
  <c r="DE72" i="10"/>
  <c r="DD72" i="10"/>
  <c r="DC72" i="10"/>
  <c r="DB72" i="10"/>
  <c r="DA72" i="10"/>
  <c r="CZ72" i="10"/>
  <c r="CY72" i="10"/>
  <c r="CX72" i="10"/>
  <c r="CW72" i="10"/>
  <c r="CV72" i="10"/>
  <c r="CU72" i="10"/>
  <c r="CT72" i="10"/>
  <c r="CS72" i="10"/>
  <c r="CR72" i="10"/>
  <c r="CQ72" i="10"/>
  <c r="CP72" i="10"/>
  <c r="CO72" i="10"/>
  <c r="CN72" i="10"/>
  <c r="CM72" i="10"/>
  <c r="CL72" i="10"/>
  <c r="CK72" i="10"/>
  <c r="CJ72" i="10"/>
  <c r="CI72" i="10"/>
  <c r="CH72" i="10"/>
  <c r="CG72" i="10"/>
  <c r="CF72" i="10"/>
  <c r="CE72" i="10"/>
  <c r="CD72" i="10"/>
  <c r="CC72" i="10"/>
  <c r="CB72" i="10"/>
  <c r="CA72" i="10"/>
  <c r="BZ72" i="10"/>
  <c r="BY72" i="10"/>
  <c r="BX72" i="10"/>
  <c r="BW72" i="10"/>
  <c r="BV72" i="10"/>
  <c r="BU72" i="10"/>
  <c r="BT72" i="10"/>
  <c r="BS72" i="10"/>
  <c r="BR72" i="10"/>
  <c r="BQ72" i="10"/>
  <c r="BP72" i="10"/>
  <c r="BO72" i="10"/>
  <c r="BN72" i="10"/>
  <c r="BM72" i="10"/>
  <c r="BL72" i="10"/>
  <c r="BK72" i="10"/>
  <c r="BJ72" i="10"/>
  <c r="BI72" i="10"/>
  <c r="BH72" i="10"/>
  <c r="BG72" i="10"/>
  <c r="BF72" i="10"/>
  <c r="BE72" i="10"/>
  <c r="BD72" i="10"/>
  <c r="BC72" i="10"/>
  <c r="BB72" i="10"/>
  <c r="BA72" i="10"/>
  <c r="AZ72" i="10"/>
  <c r="AY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EV71" i="10"/>
  <c r="ET71" i="10"/>
  <c r="EV70" i="10"/>
  <c r="ET70" i="10"/>
  <c r="EV69" i="10"/>
  <c r="ET69" i="10"/>
  <c r="C67" i="10"/>
  <c r="C66" i="10"/>
  <c r="EV65" i="10"/>
  <c r="ET65" i="10"/>
  <c r="ES65" i="10"/>
  <c r="ER65" i="10"/>
  <c r="EQ65" i="10"/>
  <c r="EP65" i="10"/>
  <c r="EO65" i="10"/>
  <c r="EN65" i="10"/>
  <c r="EM65" i="10"/>
  <c r="EL65" i="10"/>
  <c r="EK65" i="10"/>
  <c r="EJ65" i="10"/>
  <c r="EI65" i="10"/>
  <c r="EH65" i="10"/>
  <c r="EG65" i="10"/>
  <c r="EF65" i="10"/>
  <c r="EE65" i="10"/>
  <c r="ED65" i="10"/>
  <c r="EC65" i="10"/>
  <c r="EB65" i="10"/>
  <c r="EA65" i="10"/>
  <c r="DZ65" i="10"/>
  <c r="DY65" i="10"/>
  <c r="DX65" i="10"/>
  <c r="DW65" i="10"/>
  <c r="DV65" i="10"/>
  <c r="DU65" i="10"/>
  <c r="DT65" i="10"/>
  <c r="DS65" i="10"/>
  <c r="DR65" i="10"/>
  <c r="DQ65" i="10"/>
  <c r="DP65" i="10"/>
  <c r="DO65" i="10"/>
  <c r="DN65" i="10"/>
  <c r="DM65" i="10"/>
  <c r="DL65" i="10"/>
  <c r="DK65" i="10"/>
  <c r="DJ65" i="10"/>
  <c r="DI65" i="10"/>
  <c r="DH65" i="10"/>
  <c r="DG65" i="10"/>
  <c r="DF65" i="10"/>
  <c r="DE65" i="10"/>
  <c r="DD65" i="10"/>
  <c r="DC65" i="10"/>
  <c r="DB65" i="10"/>
  <c r="DA65" i="10"/>
  <c r="CZ65" i="10"/>
  <c r="CY65" i="10"/>
  <c r="CX65" i="10"/>
  <c r="CW65" i="10"/>
  <c r="CV65" i="10"/>
  <c r="CU65" i="10"/>
  <c r="CT65" i="10"/>
  <c r="CS65" i="10"/>
  <c r="CR65" i="10"/>
  <c r="CQ65" i="10"/>
  <c r="CP65" i="10"/>
  <c r="CO65" i="10"/>
  <c r="CN65" i="10"/>
  <c r="CM65" i="10"/>
  <c r="CL65" i="10"/>
  <c r="CK65" i="10"/>
  <c r="CJ65" i="10"/>
  <c r="CI65" i="10"/>
  <c r="CH65" i="10"/>
  <c r="CG65" i="10"/>
  <c r="CF65" i="10"/>
  <c r="CE65" i="10"/>
  <c r="CD65" i="10"/>
  <c r="CC65" i="10"/>
  <c r="CB65" i="10"/>
  <c r="CA65" i="10"/>
  <c r="BZ65" i="10"/>
  <c r="BY65" i="10"/>
  <c r="BX65" i="10"/>
  <c r="BW65" i="10"/>
  <c r="BV65" i="10"/>
  <c r="BU65" i="10"/>
  <c r="BT65" i="10"/>
  <c r="BS65" i="10"/>
  <c r="BR65" i="10"/>
  <c r="BQ65" i="10"/>
  <c r="BP65" i="10"/>
  <c r="BO65" i="10"/>
  <c r="BN65" i="10"/>
  <c r="BM65" i="10"/>
  <c r="BL65" i="10"/>
  <c r="BK65" i="10"/>
  <c r="BJ65" i="10"/>
  <c r="BI65" i="10"/>
  <c r="BH65" i="10"/>
  <c r="BG65" i="10"/>
  <c r="BF65" i="10"/>
  <c r="BE65" i="10"/>
  <c r="BD65" i="10"/>
  <c r="BC65" i="10"/>
  <c r="BB65" i="10"/>
  <c r="BA65" i="10"/>
  <c r="AZ65" i="10"/>
  <c r="AY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EV64" i="10"/>
  <c r="ET64" i="10"/>
  <c r="EV63" i="10"/>
  <c r="ET63" i="10"/>
  <c r="EV62" i="10"/>
  <c r="ET62" i="10"/>
  <c r="C60" i="10"/>
  <c r="C59" i="10"/>
  <c r="EV58" i="10"/>
  <c r="ET58" i="10"/>
  <c r="ES58" i="10"/>
  <c r="ER58" i="10"/>
  <c r="EQ58" i="10"/>
  <c r="EP58" i="10"/>
  <c r="EO58" i="10"/>
  <c r="EN58" i="10"/>
  <c r="EM58" i="10"/>
  <c r="EL58" i="10"/>
  <c r="EK58" i="10"/>
  <c r="EJ58" i="10"/>
  <c r="EI58" i="10"/>
  <c r="EH58" i="10"/>
  <c r="EG58" i="10"/>
  <c r="EF58" i="10"/>
  <c r="EE58" i="10"/>
  <c r="ED58" i="10"/>
  <c r="EC58" i="10"/>
  <c r="EB58" i="10"/>
  <c r="EA58" i="10"/>
  <c r="DZ58" i="10"/>
  <c r="DY58" i="10"/>
  <c r="DX58" i="10"/>
  <c r="DW58" i="10"/>
  <c r="DV58" i="10"/>
  <c r="DU58" i="10"/>
  <c r="DT58" i="10"/>
  <c r="DS58" i="10"/>
  <c r="DR58" i="10"/>
  <c r="DQ58" i="10"/>
  <c r="DP58" i="10"/>
  <c r="DO58" i="10"/>
  <c r="DN58" i="10"/>
  <c r="DM58" i="10"/>
  <c r="DL58" i="10"/>
  <c r="DK58" i="10"/>
  <c r="DJ58" i="10"/>
  <c r="DI58" i="10"/>
  <c r="DH58" i="10"/>
  <c r="DG58" i="10"/>
  <c r="DF58" i="10"/>
  <c r="DE58" i="10"/>
  <c r="DD58" i="10"/>
  <c r="DC58" i="10"/>
  <c r="DB58" i="10"/>
  <c r="DA58" i="10"/>
  <c r="CZ58" i="10"/>
  <c r="CY58" i="10"/>
  <c r="CX58" i="10"/>
  <c r="CW58" i="10"/>
  <c r="CV58" i="10"/>
  <c r="CU58" i="10"/>
  <c r="CT58" i="10"/>
  <c r="CS58" i="10"/>
  <c r="CR58" i="10"/>
  <c r="CQ58" i="10"/>
  <c r="CP58" i="10"/>
  <c r="CO58" i="10"/>
  <c r="CN58" i="10"/>
  <c r="CM58" i="10"/>
  <c r="CL58" i="10"/>
  <c r="CK58" i="10"/>
  <c r="CJ58" i="10"/>
  <c r="CI58" i="10"/>
  <c r="CH58" i="10"/>
  <c r="CG58" i="10"/>
  <c r="CF58" i="10"/>
  <c r="CE58" i="10"/>
  <c r="CD58" i="10"/>
  <c r="CC58" i="10"/>
  <c r="CB58" i="10"/>
  <c r="CA58" i="10"/>
  <c r="BZ58" i="10"/>
  <c r="BY58" i="10"/>
  <c r="BX58" i="10"/>
  <c r="BW58" i="10"/>
  <c r="BV58" i="10"/>
  <c r="BU58" i="10"/>
  <c r="BT58" i="10"/>
  <c r="BS58" i="10"/>
  <c r="BR58" i="10"/>
  <c r="BQ58" i="10"/>
  <c r="BP58" i="10"/>
  <c r="BO58" i="10"/>
  <c r="BN58" i="10"/>
  <c r="BM58" i="10"/>
  <c r="BL58" i="10"/>
  <c r="BK58" i="10"/>
  <c r="BJ58" i="10"/>
  <c r="BI58" i="10"/>
  <c r="BH58" i="10"/>
  <c r="BG58" i="10"/>
  <c r="BF58" i="10"/>
  <c r="BE58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EV57" i="10"/>
  <c r="ET57" i="10"/>
  <c r="EV56" i="10"/>
  <c r="ET56" i="10"/>
  <c r="EV55" i="10"/>
  <c r="ET55" i="10"/>
  <c r="C53" i="10"/>
  <c r="C52" i="10"/>
  <c r="EV51" i="10"/>
  <c r="ET51" i="10"/>
  <c r="ES51" i="10"/>
  <c r="ER51" i="10"/>
  <c r="EQ51" i="10"/>
  <c r="EP51" i="10"/>
  <c r="EO51" i="10"/>
  <c r="EN51" i="10"/>
  <c r="EM51" i="10"/>
  <c r="EL51" i="10"/>
  <c r="EK51" i="10"/>
  <c r="EJ51" i="10"/>
  <c r="EI51" i="10"/>
  <c r="EH51" i="10"/>
  <c r="EG51" i="10"/>
  <c r="EF51" i="10"/>
  <c r="EE51" i="10"/>
  <c r="ED51" i="10"/>
  <c r="EC51" i="10"/>
  <c r="EB51" i="10"/>
  <c r="EA51" i="10"/>
  <c r="DZ51" i="10"/>
  <c r="DY51" i="10"/>
  <c r="DX51" i="10"/>
  <c r="DW51" i="10"/>
  <c r="DV51" i="10"/>
  <c r="DU51" i="10"/>
  <c r="DT51" i="10"/>
  <c r="DS51" i="10"/>
  <c r="DR51" i="10"/>
  <c r="DQ51" i="10"/>
  <c r="DP51" i="10"/>
  <c r="DO51" i="10"/>
  <c r="DN51" i="10"/>
  <c r="DM51" i="10"/>
  <c r="DL51" i="10"/>
  <c r="DK51" i="10"/>
  <c r="DJ51" i="10"/>
  <c r="DI51" i="10"/>
  <c r="DH51" i="10"/>
  <c r="DG51" i="10"/>
  <c r="DF51" i="10"/>
  <c r="DE51" i="10"/>
  <c r="DD51" i="10"/>
  <c r="DC51" i="10"/>
  <c r="DB51" i="10"/>
  <c r="DA51" i="10"/>
  <c r="CZ51" i="10"/>
  <c r="CY51" i="10"/>
  <c r="CX51" i="10"/>
  <c r="CW51" i="10"/>
  <c r="CV51" i="10"/>
  <c r="CU51" i="10"/>
  <c r="CT51" i="10"/>
  <c r="CS51" i="10"/>
  <c r="CR51" i="10"/>
  <c r="CQ51" i="10"/>
  <c r="CP51" i="10"/>
  <c r="CO51" i="10"/>
  <c r="CN51" i="10"/>
  <c r="CM51" i="10"/>
  <c r="CL51" i="10"/>
  <c r="CK51" i="10"/>
  <c r="CJ51" i="10"/>
  <c r="CI51" i="10"/>
  <c r="CH51" i="10"/>
  <c r="CG51" i="10"/>
  <c r="CF51" i="10"/>
  <c r="CE51" i="10"/>
  <c r="CD51" i="10"/>
  <c r="CC51" i="10"/>
  <c r="CB51" i="10"/>
  <c r="CA51" i="10"/>
  <c r="BZ51" i="10"/>
  <c r="BY51" i="10"/>
  <c r="BX51" i="10"/>
  <c r="BW51" i="10"/>
  <c r="BV51" i="10"/>
  <c r="BU51" i="10"/>
  <c r="BT51" i="10"/>
  <c r="BS51" i="10"/>
  <c r="BR51" i="10"/>
  <c r="BQ51" i="10"/>
  <c r="BP51" i="10"/>
  <c r="BO51" i="10"/>
  <c r="BN51" i="10"/>
  <c r="BM51" i="10"/>
  <c r="BL51" i="10"/>
  <c r="BK51" i="10"/>
  <c r="BJ51" i="10"/>
  <c r="BI51" i="10"/>
  <c r="BH51" i="10"/>
  <c r="BG51" i="10"/>
  <c r="BF51" i="10"/>
  <c r="BE51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EV50" i="10"/>
  <c r="ET50" i="10"/>
  <c r="EV49" i="10"/>
  <c r="ET49" i="10"/>
  <c r="EV48" i="10"/>
  <c r="ET48" i="10"/>
  <c r="C46" i="10"/>
  <c r="C45" i="10"/>
  <c r="EV44" i="10"/>
  <c r="ET44" i="10"/>
  <c r="ES44" i="10"/>
  <c r="ER44" i="10"/>
  <c r="EQ44" i="10"/>
  <c r="EP44" i="10"/>
  <c r="EO44" i="10"/>
  <c r="EN44" i="10"/>
  <c r="EM44" i="10"/>
  <c r="EL44" i="10"/>
  <c r="EK44" i="10"/>
  <c r="EJ44" i="10"/>
  <c r="EI44" i="10"/>
  <c r="EH44" i="10"/>
  <c r="EG44" i="10"/>
  <c r="EF44" i="10"/>
  <c r="EE44" i="10"/>
  <c r="ED44" i="10"/>
  <c r="EC44" i="10"/>
  <c r="EB44" i="10"/>
  <c r="EA44" i="10"/>
  <c r="DZ44" i="10"/>
  <c r="DY44" i="10"/>
  <c r="DX44" i="10"/>
  <c r="DW44" i="10"/>
  <c r="DV44" i="10"/>
  <c r="DU44" i="10"/>
  <c r="DT44" i="10"/>
  <c r="DS44" i="10"/>
  <c r="DR44" i="10"/>
  <c r="DQ44" i="10"/>
  <c r="DP44" i="10"/>
  <c r="DO44" i="10"/>
  <c r="DN44" i="10"/>
  <c r="DM44" i="10"/>
  <c r="DL44" i="10"/>
  <c r="DK44" i="10"/>
  <c r="DJ44" i="10"/>
  <c r="DI44" i="10"/>
  <c r="DH44" i="10"/>
  <c r="DG44" i="10"/>
  <c r="DF44" i="10"/>
  <c r="DE44" i="10"/>
  <c r="DD44" i="10"/>
  <c r="DC44" i="10"/>
  <c r="DB44" i="10"/>
  <c r="DA44" i="10"/>
  <c r="CZ44" i="10"/>
  <c r="CY44" i="10"/>
  <c r="CX44" i="10"/>
  <c r="CW44" i="10"/>
  <c r="CV44" i="10"/>
  <c r="CU44" i="10"/>
  <c r="CT44" i="10"/>
  <c r="CS44" i="10"/>
  <c r="CR44" i="10"/>
  <c r="CQ44" i="10"/>
  <c r="CP44" i="10"/>
  <c r="CO44" i="10"/>
  <c r="CN44" i="10"/>
  <c r="CM44" i="10"/>
  <c r="CL44" i="10"/>
  <c r="CK44" i="10"/>
  <c r="CJ44" i="10"/>
  <c r="CI44" i="10"/>
  <c r="CH44" i="10"/>
  <c r="CG44" i="10"/>
  <c r="CF44" i="10"/>
  <c r="CE44" i="10"/>
  <c r="CD44" i="10"/>
  <c r="CC44" i="10"/>
  <c r="CB44" i="10"/>
  <c r="CA44" i="10"/>
  <c r="BZ44" i="10"/>
  <c r="BY44" i="10"/>
  <c r="BX44" i="10"/>
  <c r="BW44" i="10"/>
  <c r="BV44" i="10"/>
  <c r="BU44" i="10"/>
  <c r="BT44" i="10"/>
  <c r="BS44" i="10"/>
  <c r="BR44" i="10"/>
  <c r="BQ44" i="10"/>
  <c r="BP44" i="10"/>
  <c r="BO44" i="10"/>
  <c r="BN44" i="10"/>
  <c r="BM44" i="10"/>
  <c r="BL44" i="10"/>
  <c r="BK44" i="10"/>
  <c r="BJ44" i="10"/>
  <c r="BI44" i="10"/>
  <c r="BH44" i="10"/>
  <c r="BG44" i="10"/>
  <c r="BF44" i="10"/>
  <c r="BE44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EV43" i="10"/>
  <c r="ET43" i="10"/>
  <c r="EV42" i="10"/>
  <c r="ET42" i="10"/>
  <c r="EV41" i="10"/>
  <c r="ET41" i="10"/>
  <c r="C39" i="10"/>
  <c r="C38" i="10"/>
  <c r="EV37" i="10"/>
  <c r="ET37" i="10"/>
  <c r="ES37" i="10"/>
  <c r="ER37" i="10"/>
  <c r="EQ37" i="10"/>
  <c r="EP37" i="10"/>
  <c r="EO37" i="10"/>
  <c r="EN37" i="10"/>
  <c r="EM37" i="10"/>
  <c r="EL37" i="10"/>
  <c r="EK37" i="10"/>
  <c r="EJ37" i="10"/>
  <c r="EI37" i="10"/>
  <c r="EH37" i="10"/>
  <c r="EG37" i="10"/>
  <c r="EF37" i="10"/>
  <c r="EE37" i="10"/>
  <c r="ED37" i="10"/>
  <c r="EC37" i="10"/>
  <c r="EB37" i="10"/>
  <c r="EA37" i="10"/>
  <c r="DZ37" i="10"/>
  <c r="DY37" i="10"/>
  <c r="DX37" i="10"/>
  <c r="DW37" i="10"/>
  <c r="DV37" i="10"/>
  <c r="DU37" i="10"/>
  <c r="DT37" i="10"/>
  <c r="DS37" i="10"/>
  <c r="DR37" i="10"/>
  <c r="DQ37" i="10"/>
  <c r="DP37" i="10"/>
  <c r="DO37" i="10"/>
  <c r="DN37" i="10"/>
  <c r="DM37" i="10"/>
  <c r="DL37" i="10"/>
  <c r="DK37" i="10"/>
  <c r="DJ37" i="10"/>
  <c r="DI37" i="10"/>
  <c r="DH37" i="10"/>
  <c r="DG37" i="10"/>
  <c r="DF37" i="10"/>
  <c r="DE37" i="10"/>
  <c r="DD37" i="10"/>
  <c r="DC37" i="10"/>
  <c r="DB37" i="10"/>
  <c r="DA37" i="10"/>
  <c r="CZ37" i="10"/>
  <c r="CY37" i="10"/>
  <c r="CX37" i="10"/>
  <c r="CW37" i="10"/>
  <c r="CV37" i="10"/>
  <c r="CU37" i="10"/>
  <c r="CT37" i="10"/>
  <c r="CS37" i="10"/>
  <c r="CR37" i="10"/>
  <c r="CQ37" i="10"/>
  <c r="CP37" i="10"/>
  <c r="CO37" i="10"/>
  <c r="CN37" i="10"/>
  <c r="CM37" i="10"/>
  <c r="CL37" i="10"/>
  <c r="CK37" i="10"/>
  <c r="CJ37" i="10"/>
  <c r="CI37" i="10"/>
  <c r="CH37" i="10"/>
  <c r="CG37" i="10"/>
  <c r="CF37" i="10"/>
  <c r="CE37" i="10"/>
  <c r="CD37" i="10"/>
  <c r="CC37" i="10"/>
  <c r="CB37" i="10"/>
  <c r="CA37" i="10"/>
  <c r="BZ37" i="10"/>
  <c r="BY37" i="10"/>
  <c r="BX37" i="10"/>
  <c r="BW37" i="10"/>
  <c r="BV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EV36" i="10"/>
  <c r="ET36" i="10"/>
  <c r="EV35" i="10"/>
  <c r="ET35" i="10"/>
  <c r="EV34" i="10"/>
  <c r="ET34" i="10"/>
  <c r="C32" i="10"/>
  <c r="C31" i="10"/>
  <c r="EV30" i="10"/>
  <c r="ET30" i="10"/>
  <c r="ES30" i="10"/>
  <c r="ER30" i="10"/>
  <c r="EQ30" i="10"/>
  <c r="EP30" i="10"/>
  <c r="EO30" i="10"/>
  <c r="EN30" i="10"/>
  <c r="EM30" i="10"/>
  <c r="EL30" i="10"/>
  <c r="EK30" i="10"/>
  <c r="EJ30" i="10"/>
  <c r="EI30" i="10"/>
  <c r="EH30" i="10"/>
  <c r="EG30" i="10"/>
  <c r="EF30" i="10"/>
  <c r="EE30" i="10"/>
  <c r="ED30" i="10"/>
  <c r="EC30" i="10"/>
  <c r="EB30" i="10"/>
  <c r="EA30" i="10"/>
  <c r="DZ30" i="10"/>
  <c r="DY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D30" i="10"/>
  <c r="DC30" i="10"/>
  <c r="DB30" i="10"/>
  <c r="DA30" i="10"/>
  <c r="CZ30" i="10"/>
  <c r="CY30" i="10"/>
  <c r="CX30" i="10"/>
  <c r="CW30" i="10"/>
  <c r="CV30" i="10"/>
  <c r="CU30" i="10"/>
  <c r="CT30" i="10"/>
  <c r="CS30" i="10"/>
  <c r="CR30" i="10"/>
  <c r="CQ30" i="10"/>
  <c r="CP30" i="10"/>
  <c r="CO30" i="10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B30" i="10"/>
  <c r="CA30" i="10"/>
  <c r="BZ30" i="10"/>
  <c r="BY30" i="10"/>
  <c r="BX30" i="10"/>
  <c r="BW30" i="10"/>
  <c r="BV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BB30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EV29" i="10"/>
  <c r="ET29" i="10"/>
  <c r="EV28" i="10"/>
  <c r="ET28" i="10"/>
  <c r="EV27" i="10"/>
  <c r="ET27" i="10"/>
  <c r="C25" i="10"/>
  <c r="C24" i="10"/>
  <c r="EV23" i="10"/>
  <c r="ET23" i="10"/>
  <c r="ES23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D23" i="10"/>
  <c r="EC23" i="10"/>
  <c r="EB23" i="10"/>
  <c r="EA23" i="10"/>
  <c r="DZ23" i="10"/>
  <c r="DY23" i="10"/>
  <c r="DX23" i="10"/>
  <c r="DW23" i="10"/>
  <c r="DV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DE23" i="10"/>
  <c r="DD23" i="10"/>
  <c r="DC23" i="10"/>
  <c r="DB23" i="10"/>
  <c r="DA23" i="10"/>
  <c r="CZ23" i="10"/>
  <c r="CY23" i="10"/>
  <c r="CX23" i="10"/>
  <c r="CW23" i="10"/>
  <c r="CV23" i="10"/>
  <c r="CU23" i="10"/>
  <c r="CT23" i="10"/>
  <c r="CS23" i="10"/>
  <c r="CR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D23" i="10"/>
  <c r="CC23" i="10"/>
  <c r="CB23" i="10"/>
  <c r="CA23" i="10"/>
  <c r="BZ23" i="10"/>
  <c r="BY23" i="10"/>
  <c r="BX23" i="10"/>
  <c r="BW23" i="10"/>
  <c r="BV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G23" i="10"/>
  <c r="BF23" i="10"/>
  <c r="BE23" i="10"/>
  <c r="BD23" i="10"/>
  <c r="BC23" i="10"/>
  <c r="BB23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EV22" i="10"/>
  <c r="ET22" i="10"/>
  <c r="EV21" i="10"/>
  <c r="ET21" i="10"/>
  <c r="EV20" i="10"/>
  <c r="ET20" i="10"/>
  <c r="C18" i="10"/>
  <c r="C17" i="10"/>
  <c r="EV16" i="10"/>
  <c r="ET16" i="10"/>
  <c r="ES16" i="10"/>
  <c r="ER16" i="10"/>
  <c r="EQ16" i="10"/>
  <c r="EP16" i="10"/>
  <c r="EO16" i="10"/>
  <c r="EN16" i="10"/>
  <c r="EM16" i="10"/>
  <c r="EL16" i="10"/>
  <c r="EK16" i="10"/>
  <c r="EJ16" i="10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EV15" i="10"/>
  <c r="ET15" i="10"/>
  <c r="EV14" i="10"/>
  <c r="ET14" i="10"/>
  <c r="EV13" i="10"/>
  <c r="ET13" i="10"/>
  <c r="C11" i="10"/>
  <c r="C10" i="10"/>
  <c r="EV9" i="10"/>
  <c r="ET9" i="10"/>
  <c r="ES9" i="10"/>
  <c r="ER9" i="10"/>
  <c r="EQ9" i="10"/>
  <c r="EP9" i="10"/>
  <c r="EO9" i="10"/>
  <c r="EN9" i="10"/>
  <c r="EM9" i="10"/>
  <c r="EL9" i="10"/>
  <c r="EK9" i="10"/>
  <c r="EJ9" i="10"/>
  <c r="EI9" i="10"/>
  <c r="EH9" i="10"/>
  <c r="EG9" i="10"/>
  <c r="EF9" i="10"/>
  <c r="EE9" i="10"/>
  <c r="ED9" i="10"/>
  <c r="EC9" i="10"/>
  <c r="EB9" i="10"/>
  <c r="EA9" i="10"/>
  <c r="DZ9" i="10"/>
  <c r="DY9" i="10"/>
  <c r="DX9" i="10"/>
  <c r="DW9" i="10"/>
  <c r="DV9" i="10"/>
  <c r="DU9" i="10"/>
  <c r="DT9" i="10"/>
  <c r="DS9" i="10"/>
  <c r="DR9" i="10"/>
  <c r="DQ9" i="10"/>
  <c r="DP9" i="10"/>
  <c r="DO9" i="10"/>
  <c r="DN9" i="10"/>
  <c r="DM9" i="10"/>
  <c r="DL9" i="10"/>
  <c r="DK9" i="10"/>
  <c r="DJ9" i="10"/>
  <c r="DI9" i="10"/>
  <c r="DH9" i="10"/>
  <c r="DG9" i="10"/>
  <c r="DF9" i="10"/>
  <c r="DE9" i="10"/>
  <c r="DD9" i="10"/>
  <c r="DC9" i="10"/>
  <c r="DB9" i="10"/>
  <c r="DA9" i="10"/>
  <c r="CZ9" i="10"/>
  <c r="CY9" i="10"/>
  <c r="CX9" i="10"/>
  <c r="CW9" i="10"/>
  <c r="CV9" i="10"/>
  <c r="CU9" i="10"/>
  <c r="CT9" i="10"/>
  <c r="CS9" i="10"/>
  <c r="CR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W9" i="10"/>
  <c r="BV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EV8" i="10"/>
  <c r="ET8" i="10"/>
  <c r="EV7" i="10"/>
  <c r="ET7" i="10"/>
  <c r="EV6" i="10"/>
  <c r="ET6" i="10"/>
  <c r="ES4" i="10"/>
  <c r="ER4" i="10"/>
  <c r="EQ4" i="10"/>
  <c r="EP4" i="10"/>
  <c r="EO4" i="10"/>
  <c r="EN4" i="10"/>
  <c r="EM4" i="10"/>
  <c r="EL4" i="10"/>
  <c r="EK4" i="10"/>
  <c r="EJ4" i="10"/>
  <c r="EI4" i="10"/>
  <c r="EH4" i="10"/>
  <c r="EG4" i="10"/>
  <c r="EF4" i="10"/>
  <c r="EE4" i="10"/>
  <c r="ED4" i="10"/>
  <c r="EC4" i="10"/>
  <c r="EB4" i="10"/>
  <c r="EA4" i="10"/>
  <c r="DZ4" i="10"/>
  <c r="DY4" i="10"/>
  <c r="DX4" i="10"/>
  <c r="DW4" i="10"/>
  <c r="DV4" i="10"/>
  <c r="DU4" i="10"/>
  <c r="DT4" i="10"/>
  <c r="DS4" i="10"/>
  <c r="DR4" i="10"/>
  <c r="DQ4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DD4" i="10"/>
  <c r="DC4" i="10"/>
  <c r="DB4" i="10"/>
  <c r="DA4" i="10"/>
  <c r="CZ4" i="10"/>
  <c r="CY4" i="10"/>
  <c r="CX4" i="10"/>
  <c r="CW4" i="10"/>
  <c r="CV4" i="10"/>
  <c r="CU4" i="10"/>
  <c r="CT4" i="10"/>
  <c r="CS4" i="10"/>
  <c r="CR4" i="10"/>
  <c r="CQ4" i="10"/>
  <c r="CP4" i="10"/>
  <c r="CO4" i="10"/>
  <c r="CN4" i="10"/>
  <c r="CM4" i="10"/>
  <c r="CL4" i="10"/>
  <c r="CK4" i="10"/>
  <c r="CJ4" i="10"/>
  <c r="CI4" i="10"/>
  <c r="CH4" i="10"/>
  <c r="CG4" i="10"/>
  <c r="CF4" i="10"/>
  <c r="CE4" i="10"/>
  <c r="CD4" i="10"/>
  <c r="CC4" i="10"/>
  <c r="CB4" i="10"/>
  <c r="CA4" i="10"/>
  <c r="BZ4" i="10"/>
  <c r="BY4" i="10"/>
  <c r="BX4" i="10"/>
  <c r="BW4" i="10"/>
  <c r="BV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BB4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207" i="8"/>
  <c r="C206" i="8"/>
  <c r="EV205" i="8"/>
  <c r="ET205" i="8"/>
  <c r="ES205" i="8"/>
  <c r="ER205" i="8"/>
  <c r="EQ205" i="8"/>
  <c r="EP205" i="8"/>
  <c r="EO205" i="8"/>
  <c r="EN205" i="8"/>
  <c r="EM205" i="8"/>
  <c r="EL205" i="8"/>
  <c r="EK205" i="8"/>
  <c r="EJ205" i="8"/>
  <c r="EI205" i="8"/>
  <c r="EH205" i="8"/>
  <c r="EG205" i="8"/>
  <c r="EF205" i="8"/>
  <c r="EE205" i="8"/>
  <c r="ED205" i="8"/>
  <c r="EC205" i="8"/>
  <c r="EB205" i="8"/>
  <c r="EA205" i="8"/>
  <c r="DZ205" i="8"/>
  <c r="DY205" i="8"/>
  <c r="DX205" i="8"/>
  <c r="DW205" i="8"/>
  <c r="DV205" i="8"/>
  <c r="DU205" i="8"/>
  <c r="DT205" i="8"/>
  <c r="DS205" i="8"/>
  <c r="DR205" i="8"/>
  <c r="DQ205" i="8"/>
  <c r="DP205" i="8"/>
  <c r="DO205" i="8"/>
  <c r="DN205" i="8"/>
  <c r="DM205" i="8"/>
  <c r="DL205" i="8"/>
  <c r="DK205" i="8"/>
  <c r="DJ205" i="8"/>
  <c r="DI205" i="8"/>
  <c r="DH205" i="8"/>
  <c r="DG205" i="8"/>
  <c r="DF205" i="8"/>
  <c r="DE205" i="8"/>
  <c r="DD205" i="8"/>
  <c r="DC205" i="8"/>
  <c r="DB205" i="8"/>
  <c r="DA205" i="8"/>
  <c r="CZ205" i="8"/>
  <c r="CY205" i="8"/>
  <c r="CX205" i="8"/>
  <c r="CW205" i="8"/>
  <c r="CV205" i="8"/>
  <c r="CU205" i="8"/>
  <c r="CT205" i="8"/>
  <c r="CS205" i="8"/>
  <c r="CR205" i="8"/>
  <c r="CQ205" i="8"/>
  <c r="CP205" i="8"/>
  <c r="CO205" i="8"/>
  <c r="CN205" i="8"/>
  <c r="CM205" i="8"/>
  <c r="CL205" i="8"/>
  <c r="CK205" i="8"/>
  <c r="CJ205" i="8"/>
  <c r="CI205" i="8"/>
  <c r="CH205" i="8"/>
  <c r="CG205" i="8"/>
  <c r="CF205" i="8"/>
  <c r="CE205" i="8"/>
  <c r="CD205" i="8"/>
  <c r="CC205" i="8"/>
  <c r="CB205" i="8"/>
  <c r="CA205" i="8"/>
  <c r="BZ205" i="8"/>
  <c r="BY205" i="8"/>
  <c r="BX205" i="8"/>
  <c r="BW205" i="8"/>
  <c r="BV205" i="8"/>
  <c r="BU205" i="8"/>
  <c r="BT205" i="8"/>
  <c r="BS205" i="8"/>
  <c r="BR205" i="8"/>
  <c r="BQ205" i="8"/>
  <c r="BP205" i="8"/>
  <c r="BO205" i="8"/>
  <c r="BN205" i="8"/>
  <c r="BM205" i="8"/>
  <c r="BL205" i="8"/>
  <c r="BK205" i="8"/>
  <c r="BJ205" i="8"/>
  <c r="BI205" i="8"/>
  <c r="BH205" i="8"/>
  <c r="BG205" i="8"/>
  <c r="BF205" i="8"/>
  <c r="BE205" i="8"/>
  <c r="BD205" i="8"/>
  <c r="BC205" i="8"/>
  <c r="BB205" i="8"/>
  <c r="BA205" i="8"/>
  <c r="AZ205" i="8"/>
  <c r="AY205" i="8"/>
  <c r="AX205" i="8"/>
  <c r="AW205" i="8"/>
  <c r="AV205" i="8"/>
  <c r="AU205" i="8"/>
  <c r="AT205" i="8"/>
  <c r="AS205" i="8"/>
  <c r="AR205" i="8"/>
  <c r="AQ205" i="8"/>
  <c r="AP205" i="8"/>
  <c r="AO205" i="8"/>
  <c r="AN205" i="8"/>
  <c r="AM205" i="8"/>
  <c r="AL205" i="8"/>
  <c r="AK205" i="8"/>
  <c r="AJ205" i="8"/>
  <c r="AI205" i="8"/>
  <c r="AH205" i="8"/>
  <c r="AG205" i="8"/>
  <c r="AF205" i="8"/>
  <c r="AE205" i="8"/>
  <c r="AD205" i="8"/>
  <c r="AC205" i="8"/>
  <c r="AB205" i="8"/>
  <c r="AA205" i="8"/>
  <c r="Z205" i="8"/>
  <c r="Y205" i="8"/>
  <c r="X205" i="8"/>
  <c r="W205" i="8"/>
  <c r="V205" i="8"/>
  <c r="U205" i="8"/>
  <c r="T205" i="8"/>
  <c r="S205" i="8"/>
  <c r="R205" i="8"/>
  <c r="Q205" i="8"/>
  <c r="P205" i="8"/>
  <c r="O205" i="8"/>
  <c r="N205" i="8"/>
  <c r="M205" i="8"/>
  <c r="L205" i="8"/>
  <c r="K205" i="8"/>
  <c r="J205" i="8"/>
  <c r="I205" i="8"/>
  <c r="H205" i="8"/>
  <c r="G205" i="8"/>
  <c r="F205" i="8"/>
  <c r="E205" i="8"/>
  <c r="D205" i="8"/>
  <c r="EV204" i="8"/>
  <c r="ET204" i="8"/>
  <c r="ES204" i="8"/>
  <c r="ER204" i="8"/>
  <c r="EQ204" i="8"/>
  <c r="EP204" i="8"/>
  <c r="EO204" i="8"/>
  <c r="EN204" i="8"/>
  <c r="EM204" i="8"/>
  <c r="EL204" i="8"/>
  <c r="EK204" i="8"/>
  <c r="EJ204" i="8"/>
  <c r="EI204" i="8"/>
  <c r="EH204" i="8"/>
  <c r="EG204" i="8"/>
  <c r="EF204" i="8"/>
  <c r="EE204" i="8"/>
  <c r="ED204" i="8"/>
  <c r="EC204" i="8"/>
  <c r="EB204" i="8"/>
  <c r="EA204" i="8"/>
  <c r="DZ204" i="8"/>
  <c r="DY204" i="8"/>
  <c r="DX204" i="8"/>
  <c r="DW204" i="8"/>
  <c r="DV204" i="8"/>
  <c r="DU204" i="8"/>
  <c r="DT204" i="8"/>
  <c r="DS204" i="8"/>
  <c r="DR204" i="8"/>
  <c r="DQ204" i="8"/>
  <c r="DP204" i="8"/>
  <c r="DO204" i="8"/>
  <c r="DN204" i="8"/>
  <c r="DM204" i="8"/>
  <c r="DL204" i="8"/>
  <c r="DK204" i="8"/>
  <c r="DJ204" i="8"/>
  <c r="DI204" i="8"/>
  <c r="DH204" i="8"/>
  <c r="DG204" i="8"/>
  <c r="DF204" i="8"/>
  <c r="DE204" i="8"/>
  <c r="DD204" i="8"/>
  <c r="DC204" i="8"/>
  <c r="DB204" i="8"/>
  <c r="DA204" i="8"/>
  <c r="CZ204" i="8"/>
  <c r="CY204" i="8"/>
  <c r="CX204" i="8"/>
  <c r="CW204" i="8"/>
  <c r="CV204" i="8"/>
  <c r="CU204" i="8"/>
  <c r="CT204" i="8"/>
  <c r="CS204" i="8"/>
  <c r="CR204" i="8"/>
  <c r="CQ204" i="8"/>
  <c r="CP204" i="8"/>
  <c r="CO204" i="8"/>
  <c r="CN204" i="8"/>
  <c r="CM204" i="8"/>
  <c r="CL204" i="8"/>
  <c r="CK204" i="8"/>
  <c r="CJ204" i="8"/>
  <c r="CI204" i="8"/>
  <c r="CH204" i="8"/>
  <c r="CG204" i="8"/>
  <c r="CF204" i="8"/>
  <c r="CE204" i="8"/>
  <c r="CD204" i="8"/>
  <c r="CC204" i="8"/>
  <c r="CB204" i="8"/>
  <c r="CA204" i="8"/>
  <c r="BZ204" i="8"/>
  <c r="BY204" i="8"/>
  <c r="BX204" i="8"/>
  <c r="BW204" i="8"/>
  <c r="BV204" i="8"/>
  <c r="BU204" i="8"/>
  <c r="BT204" i="8"/>
  <c r="BS204" i="8"/>
  <c r="BR204" i="8"/>
  <c r="BQ204" i="8"/>
  <c r="BP204" i="8"/>
  <c r="BO204" i="8"/>
  <c r="BN204" i="8"/>
  <c r="BM204" i="8"/>
  <c r="BL204" i="8"/>
  <c r="BK204" i="8"/>
  <c r="BJ204" i="8"/>
  <c r="BI204" i="8"/>
  <c r="BH204" i="8"/>
  <c r="BG204" i="8"/>
  <c r="BF204" i="8"/>
  <c r="BE204" i="8"/>
  <c r="BD204" i="8"/>
  <c r="BC204" i="8"/>
  <c r="BB204" i="8"/>
  <c r="BA204" i="8"/>
  <c r="AZ204" i="8"/>
  <c r="AY204" i="8"/>
  <c r="AX204" i="8"/>
  <c r="AW204" i="8"/>
  <c r="AV204" i="8"/>
  <c r="AU204" i="8"/>
  <c r="AT204" i="8"/>
  <c r="AS204" i="8"/>
  <c r="AR204" i="8"/>
  <c r="AQ204" i="8"/>
  <c r="AP204" i="8"/>
  <c r="AO204" i="8"/>
  <c r="AN204" i="8"/>
  <c r="AM204" i="8"/>
  <c r="AL204" i="8"/>
  <c r="AK204" i="8"/>
  <c r="AJ204" i="8"/>
  <c r="AI204" i="8"/>
  <c r="AH204" i="8"/>
  <c r="AG204" i="8"/>
  <c r="AF204" i="8"/>
  <c r="AE204" i="8"/>
  <c r="AD204" i="8"/>
  <c r="AC204" i="8"/>
  <c r="AB204" i="8"/>
  <c r="AA204" i="8"/>
  <c r="Z204" i="8"/>
  <c r="Y204" i="8"/>
  <c r="X204" i="8"/>
  <c r="W204" i="8"/>
  <c r="V204" i="8"/>
  <c r="U204" i="8"/>
  <c r="T204" i="8"/>
  <c r="S204" i="8"/>
  <c r="R204" i="8"/>
  <c r="Q204" i="8"/>
  <c r="P204" i="8"/>
  <c r="O204" i="8"/>
  <c r="N204" i="8"/>
  <c r="M204" i="8"/>
  <c r="L204" i="8"/>
  <c r="K204" i="8"/>
  <c r="J204" i="8"/>
  <c r="I204" i="8"/>
  <c r="H204" i="8"/>
  <c r="G204" i="8"/>
  <c r="F204" i="8"/>
  <c r="E204" i="8"/>
  <c r="D204" i="8"/>
  <c r="EV203" i="8"/>
  <c r="ET203" i="8"/>
  <c r="ES203" i="8"/>
  <c r="ER203" i="8"/>
  <c r="EQ203" i="8"/>
  <c r="EP203" i="8"/>
  <c r="EO203" i="8"/>
  <c r="EN203" i="8"/>
  <c r="EM203" i="8"/>
  <c r="EL203" i="8"/>
  <c r="EK203" i="8"/>
  <c r="EJ203" i="8"/>
  <c r="EI203" i="8"/>
  <c r="EH203" i="8"/>
  <c r="EG203" i="8"/>
  <c r="EF203" i="8"/>
  <c r="EE203" i="8"/>
  <c r="ED203" i="8"/>
  <c r="EC203" i="8"/>
  <c r="EB203" i="8"/>
  <c r="EA203" i="8"/>
  <c r="DZ203" i="8"/>
  <c r="DY203" i="8"/>
  <c r="DX203" i="8"/>
  <c r="DW203" i="8"/>
  <c r="DV203" i="8"/>
  <c r="DU203" i="8"/>
  <c r="DT203" i="8"/>
  <c r="DS203" i="8"/>
  <c r="DR203" i="8"/>
  <c r="DQ203" i="8"/>
  <c r="DP203" i="8"/>
  <c r="DO203" i="8"/>
  <c r="DN203" i="8"/>
  <c r="DM203" i="8"/>
  <c r="DL203" i="8"/>
  <c r="DK203" i="8"/>
  <c r="DJ203" i="8"/>
  <c r="DI203" i="8"/>
  <c r="DH203" i="8"/>
  <c r="DG203" i="8"/>
  <c r="DF203" i="8"/>
  <c r="DE203" i="8"/>
  <c r="DD203" i="8"/>
  <c r="DC203" i="8"/>
  <c r="DB203" i="8"/>
  <c r="DA203" i="8"/>
  <c r="CZ203" i="8"/>
  <c r="CY203" i="8"/>
  <c r="CX203" i="8"/>
  <c r="CW203" i="8"/>
  <c r="CV203" i="8"/>
  <c r="CU203" i="8"/>
  <c r="CT203" i="8"/>
  <c r="CS203" i="8"/>
  <c r="CR203" i="8"/>
  <c r="CQ203" i="8"/>
  <c r="CP203" i="8"/>
  <c r="CO203" i="8"/>
  <c r="CN203" i="8"/>
  <c r="CM203" i="8"/>
  <c r="CL203" i="8"/>
  <c r="CK203" i="8"/>
  <c r="CJ203" i="8"/>
  <c r="CI203" i="8"/>
  <c r="CH203" i="8"/>
  <c r="CG203" i="8"/>
  <c r="CF203" i="8"/>
  <c r="CE203" i="8"/>
  <c r="CD203" i="8"/>
  <c r="CC203" i="8"/>
  <c r="CB203" i="8"/>
  <c r="CA203" i="8"/>
  <c r="BZ203" i="8"/>
  <c r="BY203" i="8"/>
  <c r="BX203" i="8"/>
  <c r="BW203" i="8"/>
  <c r="BV203" i="8"/>
  <c r="BU203" i="8"/>
  <c r="BT203" i="8"/>
  <c r="BS203" i="8"/>
  <c r="BR203" i="8"/>
  <c r="BQ203" i="8"/>
  <c r="BP203" i="8"/>
  <c r="BO203" i="8"/>
  <c r="BN203" i="8"/>
  <c r="BM203" i="8"/>
  <c r="BL203" i="8"/>
  <c r="BK203" i="8"/>
  <c r="BJ203" i="8"/>
  <c r="BI203" i="8"/>
  <c r="BH203" i="8"/>
  <c r="BG203" i="8"/>
  <c r="BF203" i="8"/>
  <c r="BE203" i="8"/>
  <c r="BD203" i="8"/>
  <c r="BC203" i="8"/>
  <c r="BB203" i="8"/>
  <c r="BA203" i="8"/>
  <c r="AZ203" i="8"/>
  <c r="AY203" i="8"/>
  <c r="AX203" i="8"/>
  <c r="AW203" i="8"/>
  <c r="AV203" i="8"/>
  <c r="AU203" i="8"/>
  <c r="AT203" i="8"/>
  <c r="AS203" i="8"/>
  <c r="AR203" i="8"/>
  <c r="AQ203" i="8"/>
  <c r="AP203" i="8"/>
  <c r="AO203" i="8"/>
  <c r="AN203" i="8"/>
  <c r="AM203" i="8"/>
  <c r="AL203" i="8"/>
  <c r="AK203" i="8"/>
  <c r="AJ203" i="8"/>
  <c r="AI203" i="8"/>
  <c r="AH203" i="8"/>
  <c r="AG203" i="8"/>
  <c r="AF203" i="8"/>
  <c r="AE203" i="8"/>
  <c r="AD203" i="8"/>
  <c r="AC203" i="8"/>
  <c r="AB203" i="8"/>
  <c r="AA203" i="8"/>
  <c r="Z203" i="8"/>
  <c r="Y203" i="8"/>
  <c r="X203" i="8"/>
  <c r="W203" i="8"/>
  <c r="V203" i="8"/>
  <c r="U203" i="8"/>
  <c r="T203" i="8"/>
  <c r="S203" i="8"/>
  <c r="R203" i="8"/>
  <c r="Q203" i="8"/>
  <c r="P203" i="8"/>
  <c r="O203" i="8"/>
  <c r="N203" i="8"/>
  <c r="M203" i="8"/>
  <c r="L203" i="8"/>
  <c r="K203" i="8"/>
  <c r="J203" i="8"/>
  <c r="I203" i="8"/>
  <c r="H203" i="8"/>
  <c r="G203" i="8"/>
  <c r="F203" i="8"/>
  <c r="E203" i="8"/>
  <c r="D203" i="8"/>
  <c r="EV202" i="8"/>
  <c r="ET202" i="8"/>
  <c r="ES202" i="8"/>
  <c r="ER202" i="8"/>
  <c r="EQ202" i="8"/>
  <c r="EP202" i="8"/>
  <c r="EO202" i="8"/>
  <c r="EN202" i="8"/>
  <c r="EM202" i="8"/>
  <c r="EL202" i="8"/>
  <c r="EK202" i="8"/>
  <c r="EJ202" i="8"/>
  <c r="EI202" i="8"/>
  <c r="EH202" i="8"/>
  <c r="EG202" i="8"/>
  <c r="EF202" i="8"/>
  <c r="EE202" i="8"/>
  <c r="ED202" i="8"/>
  <c r="EC202" i="8"/>
  <c r="EB202" i="8"/>
  <c r="EA202" i="8"/>
  <c r="DZ202" i="8"/>
  <c r="DY202" i="8"/>
  <c r="DX202" i="8"/>
  <c r="DW202" i="8"/>
  <c r="DV202" i="8"/>
  <c r="DU202" i="8"/>
  <c r="DT202" i="8"/>
  <c r="DS202" i="8"/>
  <c r="DR202" i="8"/>
  <c r="DQ202" i="8"/>
  <c r="DP202" i="8"/>
  <c r="DO202" i="8"/>
  <c r="DN202" i="8"/>
  <c r="DM202" i="8"/>
  <c r="DL202" i="8"/>
  <c r="DK202" i="8"/>
  <c r="DJ202" i="8"/>
  <c r="DI202" i="8"/>
  <c r="DH202" i="8"/>
  <c r="DG202" i="8"/>
  <c r="DF202" i="8"/>
  <c r="DE202" i="8"/>
  <c r="DD202" i="8"/>
  <c r="DC202" i="8"/>
  <c r="DB202" i="8"/>
  <c r="DA202" i="8"/>
  <c r="CZ202" i="8"/>
  <c r="CY202" i="8"/>
  <c r="CX202" i="8"/>
  <c r="CW202" i="8"/>
  <c r="CV202" i="8"/>
  <c r="CU202" i="8"/>
  <c r="CT202" i="8"/>
  <c r="CS202" i="8"/>
  <c r="CR202" i="8"/>
  <c r="CQ202" i="8"/>
  <c r="CP202" i="8"/>
  <c r="CO202" i="8"/>
  <c r="CN202" i="8"/>
  <c r="CM202" i="8"/>
  <c r="CL202" i="8"/>
  <c r="CK202" i="8"/>
  <c r="CJ202" i="8"/>
  <c r="CI202" i="8"/>
  <c r="CH202" i="8"/>
  <c r="CG202" i="8"/>
  <c r="CF202" i="8"/>
  <c r="CE202" i="8"/>
  <c r="CD202" i="8"/>
  <c r="CC202" i="8"/>
  <c r="CB202" i="8"/>
  <c r="CA202" i="8"/>
  <c r="BZ202" i="8"/>
  <c r="BY202" i="8"/>
  <c r="BX202" i="8"/>
  <c r="BW202" i="8"/>
  <c r="BV202" i="8"/>
  <c r="BU202" i="8"/>
  <c r="BT202" i="8"/>
  <c r="BS202" i="8"/>
  <c r="BR202" i="8"/>
  <c r="BQ202" i="8"/>
  <c r="BP202" i="8"/>
  <c r="BO202" i="8"/>
  <c r="BN202" i="8"/>
  <c r="BM202" i="8"/>
  <c r="BL202" i="8"/>
  <c r="BK202" i="8"/>
  <c r="BJ202" i="8"/>
  <c r="BI202" i="8"/>
  <c r="BH202" i="8"/>
  <c r="BG202" i="8"/>
  <c r="BF202" i="8"/>
  <c r="BE202" i="8"/>
  <c r="BD202" i="8"/>
  <c r="BC202" i="8"/>
  <c r="BB202" i="8"/>
  <c r="BA202" i="8"/>
  <c r="AZ202" i="8"/>
  <c r="AY202" i="8"/>
  <c r="AX202" i="8"/>
  <c r="AW202" i="8"/>
  <c r="AV202" i="8"/>
  <c r="AU202" i="8"/>
  <c r="AT202" i="8"/>
  <c r="AS202" i="8"/>
  <c r="AR202" i="8"/>
  <c r="AQ202" i="8"/>
  <c r="AP202" i="8"/>
  <c r="AO202" i="8"/>
  <c r="AN202" i="8"/>
  <c r="AM202" i="8"/>
  <c r="AL202" i="8"/>
  <c r="AK202" i="8"/>
  <c r="AJ202" i="8"/>
  <c r="AI202" i="8"/>
  <c r="AH202" i="8"/>
  <c r="AG202" i="8"/>
  <c r="AF202" i="8"/>
  <c r="AE202" i="8"/>
  <c r="AD202" i="8"/>
  <c r="AC202" i="8"/>
  <c r="AB202" i="8"/>
  <c r="AA202" i="8"/>
  <c r="Z202" i="8"/>
  <c r="Y202" i="8"/>
  <c r="X202" i="8"/>
  <c r="W202" i="8"/>
  <c r="V202" i="8"/>
  <c r="U202" i="8"/>
  <c r="T202" i="8"/>
  <c r="S202" i="8"/>
  <c r="R202" i="8"/>
  <c r="Q202" i="8"/>
  <c r="P202" i="8"/>
  <c r="O202" i="8"/>
  <c r="N202" i="8"/>
  <c r="M202" i="8"/>
  <c r="L202" i="8"/>
  <c r="K202" i="8"/>
  <c r="J202" i="8"/>
  <c r="I202" i="8"/>
  <c r="H202" i="8"/>
  <c r="G202" i="8"/>
  <c r="F202" i="8"/>
  <c r="E202" i="8"/>
  <c r="D202" i="8"/>
  <c r="C200" i="8"/>
  <c r="C199" i="8"/>
  <c r="EV198" i="8"/>
  <c r="ET198" i="8"/>
  <c r="ES198" i="8"/>
  <c r="ER198" i="8"/>
  <c r="EQ198" i="8"/>
  <c r="EP198" i="8"/>
  <c r="EO198" i="8"/>
  <c r="EN198" i="8"/>
  <c r="EM198" i="8"/>
  <c r="EL198" i="8"/>
  <c r="EK198" i="8"/>
  <c r="EJ198" i="8"/>
  <c r="EI198" i="8"/>
  <c r="EH198" i="8"/>
  <c r="EG198" i="8"/>
  <c r="EF198" i="8"/>
  <c r="EE198" i="8"/>
  <c r="ED198" i="8"/>
  <c r="EC198" i="8"/>
  <c r="EB198" i="8"/>
  <c r="EA198" i="8"/>
  <c r="DZ198" i="8"/>
  <c r="DY198" i="8"/>
  <c r="DX198" i="8"/>
  <c r="DW198" i="8"/>
  <c r="DV198" i="8"/>
  <c r="DU198" i="8"/>
  <c r="DT198" i="8"/>
  <c r="DS198" i="8"/>
  <c r="DR198" i="8"/>
  <c r="DQ198" i="8"/>
  <c r="DP198" i="8"/>
  <c r="DO198" i="8"/>
  <c r="DN198" i="8"/>
  <c r="DM198" i="8"/>
  <c r="DL198" i="8"/>
  <c r="DK198" i="8"/>
  <c r="DJ198" i="8"/>
  <c r="DI198" i="8"/>
  <c r="DH198" i="8"/>
  <c r="DG198" i="8"/>
  <c r="DF198" i="8"/>
  <c r="DE198" i="8"/>
  <c r="DD198" i="8"/>
  <c r="DC198" i="8"/>
  <c r="DB198" i="8"/>
  <c r="DA198" i="8"/>
  <c r="CZ198" i="8"/>
  <c r="CY198" i="8"/>
  <c r="CX198" i="8"/>
  <c r="CW198" i="8"/>
  <c r="CV198" i="8"/>
  <c r="CU198" i="8"/>
  <c r="CT198" i="8"/>
  <c r="CS198" i="8"/>
  <c r="CR198" i="8"/>
  <c r="CQ198" i="8"/>
  <c r="CP198" i="8"/>
  <c r="CO198" i="8"/>
  <c r="CN198" i="8"/>
  <c r="CM198" i="8"/>
  <c r="CL198" i="8"/>
  <c r="CK198" i="8"/>
  <c r="CJ198" i="8"/>
  <c r="CI198" i="8"/>
  <c r="CH198" i="8"/>
  <c r="CG198" i="8"/>
  <c r="CF198" i="8"/>
  <c r="CE198" i="8"/>
  <c r="CD198" i="8"/>
  <c r="CC198" i="8"/>
  <c r="CB198" i="8"/>
  <c r="CA198" i="8"/>
  <c r="BZ198" i="8"/>
  <c r="BY198" i="8"/>
  <c r="BX198" i="8"/>
  <c r="BW198" i="8"/>
  <c r="BV198" i="8"/>
  <c r="BU198" i="8"/>
  <c r="BT198" i="8"/>
  <c r="BS198" i="8"/>
  <c r="BR198" i="8"/>
  <c r="BQ198" i="8"/>
  <c r="BP198" i="8"/>
  <c r="BO198" i="8"/>
  <c r="BN198" i="8"/>
  <c r="BM198" i="8"/>
  <c r="BL198" i="8"/>
  <c r="BK198" i="8"/>
  <c r="BJ198" i="8"/>
  <c r="BI198" i="8"/>
  <c r="BH198" i="8"/>
  <c r="BG198" i="8"/>
  <c r="BF198" i="8"/>
  <c r="BE198" i="8"/>
  <c r="BD198" i="8"/>
  <c r="BC198" i="8"/>
  <c r="BB198" i="8"/>
  <c r="BA198" i="8"/>
  <c r="AZ198" i="8"/>
  <c r="AY198" i="8"/>
  <c r="AX198" i="8"/>
  <c r="AW198" i="8"/>
  <c r="AV198" i="8"/>
  <c r="AU198" i="8"/>
  <c r="AT198" i="8"/>
  <c r="AS198" i="8"/>
  <c r="AR198" i="8"/>
  <c r="AQ198" i="8"/>
  <c r="AP198" i="8"/>
  <c r="AO198" i="8"/>
  <c r="AN198" i="8"/>
  <c r="AM198" i="8"/>
  <c r="AL198" i="8"/>
  <c r="AK198" i="8"/>
  <c r="AJ198" i="8"/>
  <c r="AI198" i="8"/>
  <c r="AH198" i="8"/>
  <c r="AG198" i="8"/>
  <c r="AF198" i="8"/>
  <c r="AE198" i="8"/>
  <c r="AD198" i="8"/>
  <c r="AC198" i="8"/>
  <c r="AB198" i="8"/>
  <c r="AA198" i="8"/>
  <c r="Z198" i="8"/>
  <c r="Y198" i="8"/>
  <c r="X198" i="8"/>
  <c r="W198" i="8"/>
  <c r="V198" i="8"/>
  <c r="U198" i="8"/>
  <c r="T198" i="8"/>
  <c r="S198" i="8"/>
  <c r="R198" i="8"/>
  <c r="Q198" i="8"/>
  <c r="P198" i="8"/>
  <c r="O198" i="8"/>
  <c r="N198" i="8"/>
  <c r="M198" i="8"/>
  <c r="L198" i="8"/>
  <c r="K198" i="8"/>
  <c r="J198" i="8"/>
  <c r="I198" i="8"/>
  <c r="H198" i="8"/>
  <c r="G198" i="8"/>
  <c r="F198" i="8"/>
  <c r="E198" i="8"/>
  <c r="D198" i="8"/>
  <c r="EV197" i="8"/>
  <c r="ET197" i="8"/>
  <c r="ES197" i="8"/>
  <c r="ER197" i="8"/>
  <c r="EQ197" i="8"/>
  <c r="EP197" i="8"/>
  <c r="EO197" i="8"/>
  <c r="EN197" i="8"/>
  <c r="EM197" i="8"/>
  <c r="EL197" i="8"/>
  <c r="EK197" i="8"/>
  <c r="EJ197" i="8"/>
  <c r="EI197" i="8"/>
  <c r="EH197" i="8"/>
  <c r="EG197" i="8"/>
  <c r="EF197" i="8"/>
  <c r="EE197" i="8"/>
  <c r="ED197" i="8"/>
  <c r="EC197" i="8"/>
  <c r="EB197" i="8"/>
  <c r="EA197" i="8"/>
  <c r="DZ197" i="8"/>
  <c r="DY197" i="8"/>
  <c r="DX197" i="8"/>
  <c r="DW197" i="8"/>
  <c r="DV197" i="8"/>
  <c r="DU197" i="8"/>
  <c r="DT197" i="8"/>
  <c r="DS197" i="8"/>
  <c r="DR197" i="8"/>
  <c r="DQ197" i="8"/>
  <c r="DP197" i="8"/>
  <c r="DO197" i="8"/>
  <c r="DN197" i="8"/>
  <c r="DM197" i="8"/>
  <c r="DL197" i="8"/>
  <c r="DK197" i="8"/>
  <c r="DJ197" i="8"/>
  <c r="DI197" i="8"/>
  <c r="DH197" i="8"/>
  <c r="DG197" i="8"/>
  <c r="DF197" i="8"/>
  <c r="DE197" i="8"/>
  <c r="DD197" i="8"/>
  <c r="DC197" i="8"/>
  <c r="DB197" i="8"/>
  <c r="DA197" i="8"/>
  <c r="CZ197" i="8"/>
  <c r="CY197" i="8"/>
  <c r="CX197" i="8"/>
  <c r="CW197" i="8"/>
  <c r="CV197" i="8"/>
  <c r="CU197" i="8"/>
  <c r="CT197" i="8"/>
  <c r="CS197" i="8"/>
  <c r="CR197" i="8"/>
  <c r="CQ197" i="8"/>
  <c r="CP197" i="8"/>
  <c r="CO197" i="8"/>
  <c r="CN197" i="8"/>
  <c r="CM197" i="8"/>
  <c r="CL197" i="8"/>
  <c r="CK197" i="8"/>
  <c r="CJ197" i="8"/>
  <c r="CI197" i="8"/>
  <c r="CH197" i="8"/>
  <c r="CG197" i="8"/>
  <c r="CF197" i="8"/>
  <c r="CE197" i="8"/>
  <c r="CD197" i="8"/>
  <c r="CC197" i="8"/>
  <c r="CB197" i="8"/>
  <c r="CA197" i="8"/>
  <c r="BZ197" i="8"/>
  <c r="BY197" i="8"/>
  <c r="BX197" i="8"/>
  <c r="BW197" i="8"/>
  <c r="BV197" i="8"/>
  <c r="BU197" i="8"/>
  <c r="BT197" i="8"/>
  <c r="BS197" i="8"/>
  <c r="BR197" i="8"/>
  <c r="BQ197" i="8"/>
  <c r="BP197" i="8"/>
  <c r="BO197" i="8"/>
  <c r="BN197" i="8"/>
  <c r="BM197" i="8"/>
  <c r="BL197" i="8"/>
  <c r="BK197" i="8"/>
  <c r="BJ197" i="8"/>
  <c r="BI197" i="8"/>
  <c r="BH197" i="8"/>
  <c r="BG197" i="8"/>
  <c r="BF197" i="8"/>
  <c r="BE197" i="8"/>
  <c r="BD197" i="8"/>
  <c r="BC197" i="8"/>
  <c r="BB197" i="8"/>
  <c r="BA197" i="8"/>
  <c r="AZ197" i="8"/>
  <c r="AY197" i="8"/>
  <c r="AX197" i="8"/>
  <c r="AW197" i="8"/>
  <c r="AV197" i="8"/>
  <c r="AU197" i="8"/>
  <c r="AT197" i="8"/>
  <c r="AS197" i="8"/>
  <c r="AR197" i="8"/>
  <c r="AQ197" i="8"/>
  <c r="AP197" i="8"/>
  <c r="AO197" i="8"/>
  <c r="AN197" i="8"/>
  <c r="AM197" i="8"/>
  <c r="AL197" i="8"/>
  <c r="AK197" i="8"/>
  <c r="AJ197" i="8"/>
  <c r="AI197" i="8"/>
  <c r="AH197" i="8"/>
  <c r="AG197" i="8"/>
  <c r="AF197" i="8"/>
  <c r="AE197" i="8"/>
  <c r="AD197" i="8"/>
  <c r="AC197" i="8"/>
  <c r="AB197" i="8"/>
  <c r="AA197" i="8"/>
  <c r="Z197" i="8"/>
  <c r="Y197" i="8"/>
  <c r="X197" i="8"/>
  <c r="W197" i="8"/>
  <c r="V197" i="8"/>
  <c r="U197" i="8"/>
  <c r="T197" i="8"/>
  <c r="S197" i="8"/>
  <c r="R197" i="8"/>
  <c r="Q197" i="8"/>
  <c r="P197" i="8"/>
  <c r="O197" i="8"/>
  <c r="N197" i="8"/>
  <c r="M197" i="8"/>
  <c r="L197" i="8"/>
  <c r="K197" i="8"/>
  <c r="J197" i="8"/>
  <c r="I197" i="8"/>
  <c r="H197" i="8"/>
  <c r="G197" i="8"/>
  <c r="F197" i="8"/>
  <c r="E197" i="8"/>
  <c r="D197" i="8"/>
  <c r="EV196" i="8"/>
  <c r="ET196" i="8"/>
  <c r="ES196" i="8"/>
  <c r="ER196" i="8"/>
  <c r="EQ196" i="8"/>
  <c r="EP196" i="8"/>
  <c r="EO196" i="8"/>
  <c r="EN196" i="8"/>
  <c r="EM196" i="8"/>
  <c r="EL196" i="8"/>
  <c r="EK196" i="8"/>
  <c r="EJ196" i="8"/>
  <c r="EI196" i="8"/>
  <c r="EH196" i="8"/>
  <c r="EG196" i="8"/>
  <c r="EF196" i="8"/>
  <c r="EE196" i="8"/>
  <c r="ED196" i="8"/>
  <c r="EC196" i="8"/>
  <c r="EB196" i="8"/>
  <c r="EA196" i="8"/>
  <c r="DZ196" i="8"/>
  <c r="DY196" i="8"/>
  <c r="DX196" i="8"/>
  <c r="DW196" i="8"/>
  <c r="DV196" i="8"/>
  <c r="DU196" i="8"/>
  <c r="DT196" i="8"/>
  <c r="DS196" i="8"/>
  <c r="DR196" i="8"/>
  <c r="DQ196" i="8"/>
  <c r="DP196" i="8"/>
  <c r="DO196" i="8"/>
  <c r="DN196" i="8"/>
  <c r="DM196" i="8"/>
  <c r="DL196" i="8"/>
  <c r="DK196" i="8"/>
  <c r="DJ196" i="8"/>
  <c r="DI196" i="8"/>
  <c r="DH196" i="8"/>
  <c r="DG196" i="8"/>
  <c r="DF196" i="8"/>
  <c r="DE196" i="8"/>
  <c r="DD196" i="8"/>
  <c r="DC196" i="8"/>
  <c r="DB196" i="8"/>
  <c r="DA196" i="8"/>
  <c r="CZ196" i="8"/>
  <c r="CY196" i="8"/>
  <c r="CX196" i="8"/>
  <c r="CW196" i="8"/>
  <c r="CV196" i="8"/>
  <c r="CU196" i="8"/>
  <c r="CT196" i="8"/>
  <c r="CS196" i="8"/>
  <c r="CR196" i="8"/>
  <c r="CQ196" i="8"/>
  <c r="CP196" i="8"/>
  <c r="CO196" i="8"/>
  <c r="CN196" i="8"/>
  <c r="CM196" i="8"/>
  <c r="CL196" i="8"/>
  <c r="CK196" i="8"/>
  <c r="CJ196" i="8"/>
  <c r="CI196" i="8"/>
  <c r="CH196" i="8"/>
  <c r="CG196" i="8"/>
  <c r="CF196" i="8"/>
  <c r="CE196" i="8"/>
  <c r="CD196" i="8"/>
  <c r="CC196" i="8"/>
  <c r="CB196" i="8"/>
  <c r="CA196" i="8"/>
  <c r="BZ196" i="8"/>
  <c r="BY196" i="8"/>
  <c r="BX196" i="8"/>
  <c r="BW196" i="8"/>
  <c r="BV196" i="8"/>
  <c r="BU196" i="8"/>
  <c r="BT196" i="8"/>
  <c r="BS196" i="8"/>
  <c r="BR196" i="8"/>
  <c r="BQ196" i="8"/>
  <c r="BP196" i="8"/>
  <c r="BO196" i="8"/>
  <c r="BN196" i="8"/>
  <c r="BM196" i="8"/>
  <c r="BL196" i="8"/>
  <c r="BK196" i="8"/>
  <c r="BJ196" i="8"/>
  <c r="BI196" i="8"/>
  <c r="BH196" i="8"/>
  <c r="BG196" i="8"/>
  <c r="BF196" i="8"/>
  <c r="BE196" i="8"/>
  <c r="BD196" i="8"/>
  <c r="BC196" i="8"/>
  <c r="BB196" i="8"/>
  <c r="BA196" i="8"/>
  <c r="AZ196" i="8"/>
  <c r="AY196" i="8"/>
  <c r="AX196" i="8"/>
  <c r="AW196" i="8"/>
  <c r="AV196" i="8"/>
  <c r="AU196" i="8"/>
  <c r="AT196" i="8"/>
  <c r="AS196" i="8"/>
  <c r="AR196" i="8"/>
  <c r="AQ196" i="8"/>
  <c r="AP196" i="8"/>
  <c r="AO196" i="8"/>
  <c r="AN196" i="8"/>
  <c r="AM196" i="8"/>
  <c r="AL196" i="8"/>
  <c r="AK196" i="8"/>
  <c r="AJ196" i="8"/>
  <c r="AI196" i="8"/>
  <c r="AH196" i="8"/>
  <c r="AG196" i="8"/>
  <c r="AF196" i="8"/>
  <c r="AE196" i="8"/>
  <c r="AD196" i="8"/>
  <c r="AC196" i="8"/>
  <c r="AB196" i="8"/>
  <c r="AA196" i="8"/>
  <c r="Z196" i="8"/>
  <c r="Y196" i="8"/>
  <c r="X196" i="8"/>
  <c r="W196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EV195" i="8"/>
  <c r="ET195" i="8"/>
  <c r="ES195" i="8"/>
  <c r="ER195" i="8"/>
  <c r="EQ195" i="8"/>
  <c r="EP195" i="8"/>
  <c r="EO195" i="8"/>
  <c r="EN195" i="8"/>
  <c r="EM195" i="8"/>
  <c r="EL195" i="8"/>
  <c r="EK195" i="8"/>
  <c r="EJ195" i="8"/>
  <c r="EI195" i="8"/>
  <c r="EH195" i="8"/>
  <c r="EG195" i="8"/>
  <c r="EF195" i="8"/>
  <c r="EE195" i="8"/>
  <c r="ED195" i="8"/>
  <c r="EC195" i="8"/>
  <c r="EB195" i="8"/>
  <c r="EA195" i="8"/>
  <c r="DZ195" i="8"/>
  <c r="DY195" i="8"/>
  <c r="DX195" i="8"/>
  <c r="DW195" i="8"/>
  <c r="DV195" i="8"/>
  <c r="DU195" i="8"/>
  <c r="DT195" i="8"/>
  <c r="DS195" i="8"/>
  <c r="DR195" i="8"/>
  <c r="DQ195" i="8"/>
  <c r="DP195" i="8"/>
  <c r="DO195" i="8"/>
  <c r="DN195" i="8"/>
  <c r="DM195" i="8"/>
  <c r="DL195" i="8"/>
  <c r="DK195" i="8"/>
  <c r="DJ195" i="8"/>
  <c r="DI195" i="8"/>
  <c r="DH195" i="8"/>
  <c r="DG195" i="8"/>
  <c r="DF195" i="8"/>
  <c r="DE195" i="8"/>
  <c r="DD195" i="8"/>
  <c r="DC195" i="8"/>
  <c r="DB195" i="8"/>
  <c r="DA195" i="8"/>
  <c r="CZ195" i="8"/>
  <c r="CY195" i="8"/>
  <c r="CX195" i="8"/>
  <c r="CW195" i="8"/>
  <c r="CV195" i="8"/>
  <c r="CU195" i="8"/>
  <c r="CT195" i="8"/>
  <c r="CS195" i="8"/>
  <c r="CR195" i="8"/>
  <c r="CQ195" i="8"/>
  <c r="CP195" i="8"/>
  <c r="CO195" i="8"/>
  <c r="CN195" i="8"/>
  <c r="CM195" i="8"/>
  <c r="CL195" i="8"/>
  <c r="CK195" i="8"/>
  <c r="CJ195" i="8"/>
  <c r="CI195" i="8"/>
  <c r="CH195" i="8"/>
  <c r="CG195" i="8"/>
  <c r="CF195" i="8"/>
  <c r="CE195" i="8"/>
  <c r="CD195" i="8"/>
  <c r="CC195" i="8"/>
  <c r="CB195" i="8"/>
  <c r="CA195" i="8"/>
  <c r="BZ195" i="8"/>
  <c r="BY195" i="8"/>
  <c r="BX195" i="8"/>
  <c r="BW195" i="8"/>
  <c r="BV195" i="8"/>
  <c r="BU195" i="8"/>
  <c r="BT195" i="8"/>
  <c r="BS195" i="8"/>
  <c r="BR195" i="8"/>
  <c r="BQ195" i="8"/>
  <c r="BP195" i="8"/>
  <c r="BO195" i="8"/>
  <c r="BN195" i="8"/>
  <c r="BM195" i="8"/>
  <c r="BL195" i="8"/>
  <c r="BK195" i="8"/>
  <c r="BJ195" i="8"/>
  <c r="BI195" i="8"/>
  <c r="BH195" i="8"/>
  <c r="BG195" i="8"/>
  <c r="BF195" i="8"/>
  <c r="BE195" i="8"/>
  <c r="BD195" i="8"/>
  <c r="BC195" i="8"/>
  <c r="BB195" i="8"/>
  <c r="BA195" i="8"/>
  <c r="AZ195" i="8"/>
  <c r="AY195" i="8"/>
  <c r="AX195" i="8"/>
  <c r="AW195" i="8"/>
  <c r="AV195" i="8"/>
  <c r="AU195" i="8"/>
  <c r="AT195" i="8"/>
  <c r="AS195" i="8"/>
  <c r="AR195" i="8"/>
  <c r="AQ195" i="8"/>
  <c r="AP195" i="8"/>
  <c r="AO195" i="8"/>
  <c r="AN195" i="8"/>
  <c r="AM195" i="8"/>
  <c r="AL195" i="8"/>
  <c r="AK195" i="8"/>
  <c r="AJ195" i="8"/>
  <c r="AI195" i="8"/>
  <c r="AH195" i="8"/>
  <c r="AG195" i="8"/>
  <c r="AF195" i="8"/>
  <c r="AE195" i="8"/>
  <c r="AD195" i="8"/>
  <c r="AC195" i="8"/>
  <c r="AB195" i="8"/>
  <c r="AA195" i="8"/>
  <c r="Z195" i="8"/>
  <c r="Y195" i="8"/>
  <c r="X195" i="8"/>
  <c r="W195" i="8"/>
  <c r="V195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3" i="8"/>
  <c r="C192" i="8"/>
  <c r="EV191" i="8"/>
  <c r="ET191" i="8"/>
  <c r="ES191" i="8"/>
  <c r="ER191" i="8"/>
  <c r="EQ191" i="8"/>
  <c r="EP191" i="8"/>
  <c r="EO191" i="8"/>
  <c r="EN191" i="8"/>
  <c r="EM191" i="8"/>
  <c r="EL191" i="8"/>
  <c r="EK191" i="8"/>
  <c r="EJ191" i="8"/>
  <c r="EI191" i="8"/>
  <c r="EH191" i="8"/>
  <c r="EG191" i="8"/>
  <c r="EF191" i="8"/>
  <c r="EE191" i="8"/>
  <c r="ED191" i="8"/>
  <c r="EC191" i="8"/>
  <c r="EB191" i="8"/>
  <c r="EA191" i="8"/>
  <c r="DZ191" i="8"/>
  <c r="DY191" i="8"/>
  <c r="DX191" i="8"/>
  <c r="DW191" i="8"/>
  <c r="DV191" i="8"/>
  <c r="DU191" i="8"/>
  <c r="DT191" i="8"/>
  <c r="DS191" i="8"/>
  <c r="DR191" i="8"/>
  <c r="DQ191" i="8"/>
  <c r="DP191" i="8"/>
  <c r="DO191" i="8"/>
  <c r="DN191" i="8"/>
  <c r="DM191" i="8"/>
  <c r="DL191" i="8"/>
  <c r="DK191" i="8"/>
  <c r="DJ191" i="8"/>
  <c r="DI191" i="8"/>
  <c r="DH191" i="8"/>
  <c r="DG191" i="8"/>
  <c r="DF191" i="8"/>
  <c r="DE191" i="8"/>
  <c r="DD191" i="8"/>
  <c r="DC191" i="8"/>
  <c r="DB191" i="8"/>
  <c r="DA191" i="8"/>
  <c r="CZ191" i="8"/>
  <c r="CY191" i="8"/>
  <c r="CX191" i="8"/>
  <c r="CW191" i="8"/>
  <c r="CV191" i="8"/>
  <c r="CU191" i="8"/>
  <c r="CT191" i="8"/>
  <c r="CS191" i="8"/>
  <c r="CR191" i="8"/>
  <c r="CQ191" i="8"/>
  <c r="CP191" i="8"/>
  <c r="CO191" i="8"/>
  <c r="CN191" i="8"/>
  <c r="CM191" i="8"/>
  <c r="CL191" i="8"/>
  <c r="CK191" i="8"/>
  <c r="CJ191" i="8"/>
  <c r="CI191" i="8"/>
  <c r="CH191" i="8"/>
  <c r="CG191" i="8"/>
  <c r="CF191" i="8"/>
  <c r="CE191" i="8"/>
  <c r="CD191" i="8"/>
  <c r="CC191" i="8"/>
  <c r="CB191" i="8"/>
  <c r="CA191" i="8"/>
  <c r="BZ191" i="8"/>
  <c r="BY191" i="8"/>
  <c r="BX191" i="8"/>
  <c r="BW191" i="8"/>
  <c r="BV191" i="8"/>
  <c r="BU191" i="8"/>
  <c r="BT191" i="8"/>
  <c r="BS191" i="8"/>
  <c r="BR191" i="8"/>
  <c r="BQ191" i="8"/>
  <c r="BP191" i="8"/>
  <c r="BO191" i="8"/>
  <c r="BN191" i="8"/>
  <c r="BM191" i="8"/>
  <c r="BL191" i="8"/>
  <c r="BK191" i="8"/>
  <c r="BJ191" i="8"/>
  <c r="BI191" i="8"/>
  <c r="BH191" i="8"/>
  <c r="BG191" i="8"/>
  <c r="BF191" i="8"/>
  <c r="BE191" i="8"/>
  <c r="BD191" i="8"/>
  <c r="BC191" i="8"/>
  <c r="BB191" i="8"/>
  <c r="BA191" i="8"/>
  <c r="AZ191" i="8"/>
  <c r="AY191" i="8"/>
  <c r="AX191" i="8"/>
  <c r="AW191" i="8"/>
  <c r="AV191" i="8"/>
  <c r="AU191" i="8"/>
  <c r="AT191" i="8"/>
  <c r="AS191" i="8"/>
  <c r="AR191" i="8"/>
  <c r="AQ191" i="8"/>
  <c r="AP191" i="8"/>
  <c r="AO191" i="8"/>
  <c r="AN191" i="8"/>
  <c r="AM191" i="8"/>
  <c r="AL191" i="8"/>
  <c r="AK191" i="8"/>
  <c r="AJ191" i="8"/>
  <c r="AI191" i="8"/>
  <c r="AH191" i="8"/>
  <c r="AG191" i="8"/>
  <c r="AF191" i="8"/>
  <c r="AE191" i="8"/>
  <c r="AD191" i="8"/>
  <c r="AC191" i="8"/>
  <c r="AB191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EV190" i="8"/>
  <c r="ET190" i="8"/>
  <c r="ES190" i="8"/>
  <c r="ER190" i="8"/>
  <c r="EQ190" i="8"/>
  <c r="EP190" i="8"/>
  <c r="EO190" i="8"/>
  <c r="EN190" i="8"/>
  <c r="EM190" i="8"/>
  <c r="EL190" i="8"/>
  <c r="EK190" i="8"/>
  <c r="EJ190" i="8"/>
  <c r="EI190" i="8"/>
  <c r="EH190" i="8"/>
  <c r="EG190" i="8"/>
  <c r="EF190" i="8"/>
  <c r="EE190" i="8"/>
  <c r="ED190" i="8"/>
  <c r="EC190" i="8"/>
  <c r="EB190" i="8"/>
  <c r="EA190" i="8"/>
  <c r="DZ190" i="8"/>
  <c r="DY190" i="8"/>
  <c r="DX190" i="8"/>
  <c r="DW190" i="8"/>
  <c r="DV190" i="8"/>
  <c r="DU190" i="8"/>
  <c r="DT190" i="8"/>
  <c r="DS190" i="8"/>
  <c r="DR190" i="8"/>
  <c r="DQ190" i="8"/>
  <c r="DP190" i="8"/>
  <c r="DO190" i="8"/>
  <c r="DN190" i="8"/>
  <c r="DM190" i="8"/>
  <c r="DL190" i="8"/>
  <c r="DK190" i="8"/>
  <c r="DJ190" i="8"/>
  <c r="DI190" i="8"/>
  <c r="DH190" i="8"/>
  <c r="DG190" i="8"/>
  <c r="DF190" i="8"/>
  <c r="DE190" i="8"/>
  <c r="DD190" i="8"/>
  <c r="DC190" i="8"/>
  <c r="DB190" i="8"/>
  <c r="DA190" i="8"/>
  <c r="CZ190" i="8"/>
  <c r="CY190" i="8"/>
  <c r="CX190" i="8"/>
  <c r="CW190" i="8"/>
  <c r="CV190" i="8"/>
  <c r="CU190" i="8"/>
  <c r="CT190" i="8"/>
  <c r="CS190" i="8"/>
  <c r="CR190" i="8"/>
  <c r="CQ190" i="8"/>
  <c r="CP190" i="8"/>
  <c r="CO190" i="8"/>
  <c r="CN190" i="8"/>
  <c r="CM190" i="8"/>
  <c r="CL190" i="8"/>
  <c r="CK190" i="8"/>
  <c r="CJ190" i="8"/>
  <c r="CI190" i="8"/>
  <c r="CH190" i="8"/>
  <c r="CG190" i="8"/>
  <c r="CF190" i="8"/>
  <c r="CE190" i="8"/>
  <c r="CD190" i="8"/>
  <c r="CC190" i="8"/>
  <c r="CB190" i="8"/>
  <c r="CA190" i="8"/>
  <c r="BZ190" i="8"/>
  <c r="BY190" i="8"/>
  <c r="BX190" i="8"/>
  <c r="BW190" i="8"/>
  <c r="BV190" i="8"/>
  <c r="BU190" i="8"/>
  <c r="BT190" i="8"/>
  <c r="BS190" i="8"/>
  <c r="BR190" i="8"/>
  <c r="BQ190" i="8"/>
  <c r="BP190" i="8"/>
  <c r="BO190" i="8"/>
  <c r="BN190" i="8"/>
  <c r="BM190" i="8"/>
  <c r="BL190" i="8"/>
  <c r="BK190" i="8"/>
  <c r="BJ190" i="8"/>
  <c r="BI190" i="8"/>
  <c r="BH190" i="8"/>
  <c r="BG190" i="8"/>
  <c r="BF190" i="8"/>
  <c r="BE190" i="8"/>
  <c r="BD190" i="8"/>
  <c r="BC190" i="8"/>
  <c r="BB190" i="8"/>
  <c r="BA190" i="8"/>
  <c r="AZ190" i="8"/>
  <c r="AY190" i="8"/>
  <c r="AX190" i="8"/>
  <c r="AW190" i="8"/>
  <c r="AV190" i="8"/>
  <c r="AU190" i="8"/>
  <c r="AT190" i="8"/>
  <c r="AS190" i="8"/>
  <c r="AR190" i="8"/>
  <c r="AQ190" i="8"/>
  <c r="AP190" i="8"/>
  <c r="AO190" i="8"/>
  <c r="AN190" i="8"/>
  <c r="AM190" i="8"/>
  <c r="AL190" i="8"/>
  <c r="AK190" i="8"/>
  <c r="AJ190" i="8"/>
  <c r="AI190" i="8"/>
  <c r="AH190" i="8"/>
  <c r="AG190" i="8"/>
  <c r="AF190" i="8"/>
  <c r="AE190" i="8"/>
  <c r="AD190" i="8"/>
  <c r="AC190" i="8"/>
  <c r="AB190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EV189" i="8"/>
  <c r="ET189" i="8"/>
  <c r="ES189" i="8"/>
  <c r="ER189" i="8"/>
  <c r="EQ189" i="8"/>
  <c r="EP189" i="8"/>
  <c r="EO189" i="8"/>
  <c r="EN189" i="8"/>
  <c r="EM189" i="8"/>
  <c r="EL189" i="8"/>
  <c r="EK189" i="8"/>
  <c r="EJ189" i="8"/>
  <c r="EI189" i="8"/>
  <c r="EH189" i="8"/>
  <c r="EG189" i="8"/>
  <c r="EF189" i="8"/>
  <c r="EE189" i="8"/>
  <c r="ED189" i="8"/>
  <c r="EC189" i="8"/>
  <c r="EB189" i="8"/>
  <c r="EA189" i="8"/>
  <c r="DZ189" i="8"/>
  <c r="DY189" i="8"/>
  <c r="DX189" i="8"/>
  <c r="DW189" i="8"/>
  <c r="DV189" i="8"/>
  <c r="DU189" i="8"/>
  <c r="DT189" i="8"/>
  <c r="DS189" i="8"/>
  <c r="DR189" i="8"/>
  <c r="DQ189" i="8"/>
  <c r="DP189" i="8"/>
  <c r="DO189" i="8"/>
  <c r="DN189" i="8"/>
  <c r="DM189" i="8"/>
  <c r="DL189" i="8"/>
  <c r="DK189" i="8"/>
  <c r="DJ189" i="8"/>
  <c r="DI189" i="8"/>
  <c r="DH189" i="8"/>
  <c r="DG189" i="8"/>
  <c r="DF189" i="8"/>
  <c r="DE189" i="8"/>
  <c r="DD189" i="8"/>
  <c r="DC189" i="8"/>
  <c r="DB189" i="8"/>
  <c r="DA189" i="8"/>
  <c r="CZ189" i="8"/>
  <c r="CY189" i="8"/>
  <c r="CX189" i="8"/>
  <c r="CW189" i="8"/>
  <c r="CV189" i="8"/>
  <c r="CU189" i="8"/>
  <c r="CT189" i="8"/>
  <c r="CS189" i="8"/>
  <c r="CR189" i="8"/>
  <c r="CQ189" i="8"/>
  <c r="CP189" i="8"/>
  <c r="CO189" i="8"/>
  <c r="CN189" i="8"/>
  <c r="CM189" i="8"/>
  <c r="CL189" i="8"/>
  <c r="CK189" i="8"/>
  <c r="CJ189" i="8"/>
  <c r="CI189" i="8"/>
  <c r="CH189" i="8"/>
  <c r="CG189" i="8"/>
  <c r="CF189" i="8"/>
  <c r="CE189" i="8"/>
  <c r="CD189" i="8"/>
  <c r="CC189" i="8"/>
  <c r="CB189" i="8"/>
  <c r="CA189" i="8"/>
  <c r="BZ189" i="8"/>
  <c r="BY189" i="8"/>
  <c r="BX189" i="8"/>
  <c r="BW189" i="8"/>
  <c r="BV189" i="8"/>
  <c r="BU189" i="8"/>
  <c r="BT189" i="8"/>
  <c r="BS189" i="8"/>
  <c r="BR189" i="8"/>
  <c r="BQ189" i="8"/>
  <c r="BP189" i="8"/>
  <c r="BO189" i="8"/>
  <c r="BN189" i="8"/>
  <c r="BM189" i="8"/>
  <c r="BL189" i="8"/>
  <c r="BK189" i="8"/>
  <c r="BJ189" i="8"/>
  <c r="BI189" i="8"/>
  <c r="BH189" i="8"/>
  <c r="BG189" i="8"/>
  <c r="BF189" i="8"/>
  <c r="BE189" i="8"/>
  <c r="BD189" i="8"/>
  <c r="BC189" i="8"/>
  <c r="BB189" i="8"/>
  <c r="BA189" i="8"/>
  <c r="AZ189" i="8"/>
  <c r="AY189" i="8"/>
  <c r="AX189" i="8"/>
  <c r="AW189" i="8"/>
  <c r="AV189" i="8"/>
  <c r="AU189" i="8"/>
  <c r="AT189" i="8"/>
  <c r="AS189" i="8"/>
  <c r="AR189" i="8"/>
  <c r="AQ189" i="8"/>
  <c r="AP189" i="8"/>
  <c r="AO189" i="8"/>
  <c r="AN189" i="8"/>
  <c r="AM189" i="8"/>
  <c r="AL189" i="8"/>
  <c r="AK189" i="8"/>
  <c r="AJ189" i="8"/>
  <c r="AI189" i="8"/>
  <c r="AH189" i="8"/>
  <c r="AG189" i="8"/>
  <c r="AF189" i="8"/>
  <c r="AE189" i="8"/>
  <c r="AD189" i="8"/>
  <c r="AC189" i="8"/>
  <c r="AB189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EV188" i="8"/>
  <c r="ET188" i="8"/>
  <c r="ES188" i="8"/>
  <c r="ER188" i="8"/>
  <c r="EQ188" i="8"/>
  <c r="EP188" i="8"/>
  <c r="EO188" i="8"/>
  <c r="EN188" i="8"/>
  <c r="EM188" i="8"/>
  <c r="EL188" i="8"/>
  <c r="EK188" i="8"/>
  <c r="EJ188" i="8"/>
  <c r="EI188" i="8"/>
  <c r="EH188" i="8"/>
  <c r="EG188" i="8"/>
  <c r="EF188" i="8"/>
  <c r="EE188" i="8"/>
  <c r="ED188" i="8"/>
  <c r="EC188" i="8"/>
  <c r="EB188" i="8"/>
  <c r="EA188" i="8"/>
  <c r="DZ188" i="8"/>
  <c r="DY188" i="8"/>
  <c r="DX188" i="8"/>
  <c r="DW188" i="8"/>
  <c r="DV188" i="8"/>
  <c r="DU188" i="8"/>
  <c r="DT188" i="8"/>
  <c r="DS188" i="8"/>
  <c r="DR188" i="8"/>
  <c r="DQ188" i="8"/>
  <c r="DP188" i="8"/>
  <c r="DO188" i="8"/>
  <c r="DN188" i="8"/>
  <c r="DM188" i="8"/>
  <c r="DL188" i="8"/>
  <c r="DK188" i="8"/>
  <c r="DJ188" i="8"/>
  <c r="DI188" i="8"/>
  <c r="DH188" i="8"/>
  <c r="DG188" i="8"/>
  <c r="DF188" i="8"/>
  <c r="DE188" i="8"/>
  <c r="DD188" i="8"/>
  <c r="DC188" i="8"/>
  <c r="DB188" i="8"/>
  <c r="DA188" i="8"/>
  <c r="CZ188" i="8"/>
  <c r="CY188" i="8"/>
  <c r="CX188" i="8"/>
  <c r="CW188" i="8"/>
  <c r="CV188" i="8"/>
  <c r="CU188" i="8"/>
  <c r="CT188" i="8"/>
  <c r="CS188" i="8"/>
  <c r="CR188" i="8"/>
  <c r="CQ188" i="8"/>
  <c r="CP188" i="8"/>
  <c r="CO188" i="8"/>
  <c r="CN188" i="8"/>
  <c r="CM188" i="8"/>
  <c r="CL188" i="8"/>
  <c r="CK188" i="8"/>
  <c r="CJ188" i="8"/>
  <c r="CI188" i="8"/>
  <c r="CH188" i="8"/>
  <c r="CG188" i="8"/>
  <c r="CF188" i="8"/>
  <c r="CE188" i="8"/>
  <c r="CD188" i="8"/>
  <c r="CC188" i="8"/>
  <c r="CB188" i="8"/>
  <c r="CA188" i="8"/>
  <c r="BZ188" i="8"/>
  <c r="BY188" i="8"/>
  <c r="BX188" i="8"/>
  <c r="BW188" i="8"/>
  <c r="BV188" i="8"/>
  <c r="BU188" i="8"/>
  <c r="BT188" i="8"/>
  <c r="BS188" i="8"/>
  <c r="BR188" i="8"/>
  <c r="BQ188" i="8"/>
  <c r="BP188" i="8"/>
  <c r="BO188" i="8"/>
  <c r="BN188" i="8"/>
  <c r="BM188" i="8"/>
  <c r="BL188" i="8"/>
  <c r="BK188" i="8"/>
  <c r="BJ188" i="8"/>
  <c r="BI188" i="8"/>
  <c r="BH188" i="8"/>
  <c r="BG188" i="8"/>
  <c r="BF188" i="8"/>
  <c r="BE188" i="8"/>
  <c r="BD188" i="8"/>
  <c r="BC188" i="8"/>
  <c r="BB188" i="8"/>
  <c r="BA188" i="8"/>
  <c r="AZ188" i="8"/>
  <c r="AY188" i="8"/>
  <c r="AX188" i="8"/>
  <c r="AW188" i="8"/>
  <c r="AV188" i="8"/>
  <c r="AU188" i="8"/>
  <c r="AT188" i="8"/>
  <c r="AS188" i="8"/>
  <c r="AR188" i="8"/>
  <c r="AQ188" i="8"/>
  <c r="AP188" i="8"/>
  <c r="AO188" i="8"/>
  <c r="AN188" i="8"/>
  <c r="AM188" i="8"/>
  <c r="AL188" i="8"/>
  <c r="AK188" i="8"/>
  <c r="AJ188" i="8"/>
  <c r="AI188" i="8"/>
  <c r="AH188" i="8"/>
  <c r="AG188" i="8"/>
  <c r="AF188" i="8"/>
  <c r="AE188" i="8"/>
  <c r="AD188" i="8"/>
  <c r="AC188" i="8"/>
  <c r="AB188" i="8"/>
  <c r="AA188" i="8"/>
  <c r="Z188" i="8"/>
  <c r="Y188" i="8"/>
  <c r="X188" i="8"/>
  <c r="W188" i="8"/>
  <c r="V188" i="8"/>
  <c r="U188" i="8"/>
  <c r="T188" i="8"/>
  <c r="S188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F188" i="8"/>
  <c r="E188" i="8"/>
  <c r="D188" i="8"/>
  <c r="C186" i="8"/>
  <c r="C185" i="8"/>
  <c r="EV184" i="8"/>
  <c r="ET184" i="8"/>
  <c r="ES184" i="8"/>
  <c r="ER184" i="8"/>
  <c r="EQ184" i="8"/>
  <c r="EP184" i="8"/>
  <c r="EO184" i="8"/>
  <c r="EN184" i="8"/>
  <c r="EM184" i="8"/>
  <c r="EL184" i="8"/>
  <c r="EK184" i="8"/>
  <c r="EJ184" i="8"/>
  <c r="EI184" i="8"/>
  <c r="EH184" i="8"/>
  <c r="EG184" i="8"/>
  <c r="EF184" i="8"/>
  <c r="EE184" i="8"/>
  <c r="ED184" i="8"/>
  <c r="EC184" i="8"/>
  <c r="EB184" i="8"/>
  <c r="EA184" i="8"/>
  <c r="DZ184" i="8"/>
  <c r="DY184" i="8"/>
  <c r="DX184" i="8"/>
  <c r="DW184" i="8"/>
  <c r="DV184" i="8"/>
  <c r="DU184" i="8"/>
  <c r="DT184" i="8"/>
  <c r="DS184" i="8"/>
  <c r="DR184" i="8"/>
  <c r="DQ184" i="8"/>
  <c r="DP184" i="8"/>
  <c r="DO184" i="8"/>
  <c r="DN184" i="8"/>
  <c r="DM184" i="8"/>
  <c r="DL184" i="8"/>
  <c r="DK184" i="8"/>
  <c r="DJ184" i="8"/>
  <c r="DI184" i="8"/>
  <c r="DH184" i="8"/>
  <c r="DG184" i="8"/>
  <c r="DF184" i="8"/>
  <c r="DE184" i="8"/>
  <c r="DD184" i="8"/>
  <c r="DC184" i="8"/>
  <c r="DB184" i="8"/>
  <c r="DA184" i="8"/>
  <c r="CZ184" i="8"/>
  <c r="CY184" i="8"/>
  <c r="CX184" i="8"/>
  <c r="CW184" i="8"/>
  <c r="CV184" i="8"/>
  <c r="CU184" i="8"/>
  <c r="CT184" i="8"/>
  <c r="CS184" i="8"/>
  <c r="CR184" i="8"/>
  <c r="CQ184" i="8"/>
  <c r="CP184" i="8"/>
  <c r="CO184" i="8"/>
  <c r="CN184" i="8"/>
  <c r="CM184" i="8"/>
  <c r="CL184" i="8"/>
  <c r="CK184" i="8"/>
  <c r="CJ184" i="8"/>
  <c r="CI184" i="8"/>
  <c r="CH184" i="8"/>
  <c r="CG184" i="8"/>
  <c r="CF184" i="8"/>
  <c r="CE184" i="8"/>
  <c r="CD184" i="8"/>
  <c r="CC184" i="8"/>
  <c r="CB184" i="8"/>
  <c r="CA184" i="8"/>
  <c r="BZ184" i="8"/>
  <c r="BY184" i="8"/>
  <c r="BX184" i="8"/>
  <c r="BW184" i="8"/>
  <c r="BV184" i="8"/>
  <c r="BU184" i="8"/>
  <c r="BT184" i="8"/>
  <c r="BS184" i="8"/>
  <c r="BR184" i="8"/>
  <c r="BQ184" i="8"/>
  <c r="BP184" i="8"/>
  <c r="BO184" i="8"/>
  <c r="BN184" i="8"/>
  <c r="BM184" i="8"/>
  <c r="BL184" i="8"/>
  <c r="BK184" i="8"/>
  <c r="BJ184" i="8"/>
  <c r="BI184" i="8"/>
  <c r="BH184" i="8"/>
  <c r="BG184" i="8"/>
  <c r="BF184" i="8"/>
  <c r="BE184" i="8"/>
  <c r="BD184" i="8"/>
  <c r="BC184" i="8"/>
  <c r="BB184" i="8"/>
  <c r="BA184" i="8"/>
  <c r="AZ184" i="8"/>
  <c r="AY184" i="8"/>
  <c r="AX184" i="8"/>
  <c r="AW184" i="8"/>
  <c r="AV184" i="8"/>
  <c r="AU184" i="8"/>
  <c r="AT184" i="8"/>
  <c r="AS184" i="8"/>
  <c r="AR184" i="8"/>
  <c r="AQ184" i="8"/>
  <c r="AP184" i="8"/>
  <c r="AO184" i="8"/>
  <c r="AN184" i="8"/>
  <c r="AM184" i="8"/>
  <c r="AL184" i="8"/>
  <c r="AK184" i="8"/>
  <c r="AJ184" i="8"/>
  <c r="AI184" i="8"/>
  <c r="AH184" i="8"/>
  <c r="AG184" i="8"/>
  <c r="AF184" i="8"/>
  <c r="AE184" i="8"/>
  <c r="AD184" i="8"/>
  <c r="AC184" i="8"/>
  <c r="AB184" i="8"/>
  <c r="AA184" i="8"/>
  <c r="Z184" i="8"/>
  <c r="Y184" i="8"/>
  <c r="X184" i="8"/>
  <c r="W184" i="8"/>
  <c r="V184" i="8"/>
  <c r="U184" i="8"/>
  <c r="T184" i="8"/>
  <c r="S184" i="8"/>
  <c r="R184" i="8"/>
  <c r="Q184" i="8"/>
  <c r="P184" i="8"/>
  <c r="O184" i="8"/>
  <c r="N184" i="8"/>
  <c r="M184" i="8"/>
  <c r="L184" i="8"/>
  <c r="K184" i="8"/>
  <c r="J184" i="8"/>
  <c r="I184" i="8"/>
  <c r="H184" i="8"/>
  <c r="G184" i="8"/>
  <c r="F184" i="8"/>
  <c r="E184" i="8"/>
  <c r="D184" i="8"/>
  <c r="EV183" i="8"/>
  <c r="ET183" i="8"/>
  <c r="EV182" i="8"/>
  <c r="ET182" i="8"/>
  <c r="EV181" i="8"/>
  <c r="ET181" i="8"/>
  <c r="C179" i="8"/>
  <c r="C178" i="8"/>
  <c r="EV177" i="8"/>
  <c r="ET177" i="8"/>
  <c r="ES177" i="8"/>
  <c r="ER177" i="8"/>
  <c r="EQ177" i="8"/>
  <c r="EP177" i="8"/>
  <c r="EO177" i="8"/>
  <c r="EN177" i="8"/>
  <c r="EM177" i="8"/>
  <c r="EL177" i="8"/>
  <c r="EK177" i="8"/>
  <c r="EJ177" i="8"/>
  <c r="EI177" i="8"/>
  <c r="EH177" i="8"/>
  <c r="EG177" i="8"/>
  <c r="EF177" i="8"/>
  <c r="EE177" i="8"/>
  <c r="ED177" i="8"/>
  <c r="EC177" i="8"/>
  <c r="EB177" i="8"/>
  <c r="EA177" i="8"/>
  <c r="DZ177" i="8"/>
  <c r="DY177" i="8"/>
  <c r="DX177" i="8"/>
  <c r="DW177" i="8"/>
  <c r="DV177" i="8"/>
  <c r="DU177" i="8"/>
  <c r="DT177" i="8"/>
  <c r="DS177" i="8"/>
  <c r="DR177" i="8"/>
  <c r="DQ177" i="8"/>
  <c r="DP177" i="8"/>
  <c r="DO177" i="8"/>
  <c r="DN177" i="8"/>
  <c r="DM177" i="8"/>
  <c r="DL177" i="8"/>
  <c r="DK177" i="8"/>
  <c r="DJ177" i="8"/>
  <c r="DI177" i="8"/>
  <c r="DH177" i="8"/>
  <c r="DG177" i="8"/>
  <c r="DF177" i="8"/>
  <c r="DE177" i="8"/>
  <c r="DD177" i="8"/>
  <c r="DC177" i="8"/>
  <c r="DB177" i="8"/>
  <c r="DA177" i="8"/>
  <c r="CZ177" i="8"/>
  <c r="CY177" i="8"/>
  <c r="CX177" i="8"/>
  <c r="CW177" i="8"/>
  <c r="CV177" i="8"/>
  <c r="CU177" i="8"/>
  <c r="CT177" i="8"/>
  <c r="CS177" i="8"/>
  <c r="CR177" i="8"/>
  <c r="CQ177" i="8"/>
  <c r="CP177" i="8"/>
  <c r="CO177" i="8"/>
  <c r="CN177" i="8"/>
  <c r="CM177" i="8"/>
  <c r="CL177" i="8"/>
  <c r="CK177" i="8"/>
  <c r="CJ177" i="8"/>
  <c r="CI177" i="8"/>
  <c r="CH177" i="8"/>
  <c r="CG177" i="8"/>
  <c r="CF177" i="8"/>
  <c r="CE177" i="8"/>
  <c r="CD177" i="8"/>
  <c r="CC177" i="8"/>
  <c r="CB177" i="8"/>
  <c r="CA177" i="8"/>
  <c r="BZ177" i="8"/>
  <c r="BY177" i="8"/>
  <c r="BX177" i="8"/>
  <c r="BW177" i="8"/>
  <c r="BV177" i="8"/>
  <c r="BU177" i="8"/>
  <c r="BT177" i="8"/>
  <c r="BS177" i="8"/>
  <c r="BR177" i="8"/>
  <c r="BQ177" i="8"/>
  <c r="BP177" i="8"/>
  <c r="BO177" i="8"/>
  <c r="BN177" i="8"/>
  <c r="BM177" i="8"/>
  <c r="BL177" i="8"/>
  <c r="BK177" i="8"/>
  <c r="BJ177" i="8"/>
  <c r="BI177" i="8"/>
  <c r="BH177" i="8"/>
  <c r="BG177" i="8"/>
  <c r="BF177" i="8"/>
  <c r="BE177" i="8"/>
  <c r="BD177" i="8"/>
  <c r="BC177" i="8"/>
  <c r="BB177" i="8"/>
  <c r="BA177" i="8"/>
  <c r="AZ177" i="8"/>
  <c r="AY177" i="8"/>
  <c r="AX177" i="8"/>
  <c r="AW177" i="8"/>
  <c r="AV177" i="8"/>
  <c r="AU177" i="8"/>
  <c r="AT177" i="8"/>
  <c r="AS177" i="8"/>
  <c r="AR177" i="8"/>
  <c r="AQ177" i="8"/>
  <c r="AP177" i="8"/>
  <c r="AO177" i="8"/>
  <c r="AN177" i="8"/>
  <c r="AM177" i="8"/>
  <c r="AL177" i="8"/>
  <c r="AK177" i="8"/>
  <c r="AJ177" i="8"/>
  <c r="AI177" i="8"/>
  <c r="AH177" i="8"/>
  <c r="AG177" i="8"/>
  <c r="AF177" i="8"/>
  <c r="AE177" i="8"/>
  <c r="AD177" i="8"/>
  <c r="AC177" i="8"/>
  <c r="AB177" i="8"/>
  <c r="AA177" i="8"/>
  <c r="Z177" i="8"/>
  <c r="Y177" i="8"/>
  <c r="X177" i="8"/>
  <c r="W177" i="8"/>
  <c r="V177" i="8"/>
  <c r="U177" i="8"/>
  <c r="T177" i="8"/>
  <c r="S177" i="8"/>
  <c r="R177" i="8"/>
  <c r="Q177" i="8"/>
  <c r="P177" i="8"/>
  <c r="O177" i="8"/>
  <c r="N177" i="8"/>
  <c r="M177" i="8"/>
  <c r="L177" i="8"/>
  <c r="K177" i="8"/>
  <c r="J177" i="8"/>
  <c r="I177" i="8"/>
  <c r="H177" i="8"/>
  <c r="G177" i="8"/>
  <c r="F177" i="8"/>
  <c r="E177" i="8"/>
  <c r="D177" i="8"/>
  <c r="EV176" i="8"/>
  <c r="ET176" i="8"/>
  <c r="EV175" i="8"/>
  <c r="ET175" i="8"/>
  <c r="EV174" i="8"/>
  <c r="ET174" i="8"/>
  <c r="C172" i="8"/>
  <c r="C171" i="8"/>
  <c r="EV170" i="8"/>
  <c r="ET170" i="8"/>
  <c r="ES170" i="8"/>
  <c r="ER170" i="8"/>
  <c r="EQ170" i="8"/>
  <c r="EP170" i="8"/>
  <c r="EO170" i="8"/>
  <c r="EN170" i="8"/>
  <c r="EM170" i="8"/>
  <c r="EL170" i="8"/>
  <c r="EK170" i="8"/>
  <c r="EJ170" i="8"/>
  <c r="EI170" i="8"/>
  <c r="EH170" i="8"/>
  <c r="EG170" i="8"/>
  <c r="EF170" i="8"/>
  <c r="EE170" i="8"/>
  <c r="ED170" i="8"/>
  <c r="EC170" i="8"/>
  <c r="EB170" i="8"/>
  <c r="EA170" i="8"/>
  <c r="DZ170" i="8"/>
  <c r="DY170" i="8"/>
  <c r="DX170" i="8"/>
  <c r="DW170" i="8"/>
  <c r="DV170" i="8"/>
  <c r="DU170" i="8"/>
  <c r="DT170" i="8"/>
  <c r="DS170" i="8"/>
  <c r="DR170" i="8"/>
  <c r="DQ170" i="8"/>
  <c r="DP170" i="8"/>
  <c r="DO170" i="8"/>
  <c r="DN170" i="8"/>
  <c r="DM170" i="8"/>
  <c r="DL170" i="8"/>
  <c r="DK170" i="8"/>
  <c r="DJ170" i="8"/>
  <c r="DI170" i="8"/>
  <c r="DH170" i="8"/>
  <c r="DG170" i="8"/>
  <c r="DF170" i="8"/>
  <c r="DE170" i="8"/>
  <c r="DD170" i="8"/>
  <c r="DC170" i="8"/>
  <c r="DB170" i="8"/>
  <c r="DA170" i="8"/>
  <c r="CZ170" i="8"/>
  <c r="CY170" i="8"/>
  <c r="CX170" i="8"/>
  <c r="CW170" i="8"/>
  <c r="CV170" i="8"/>
  <c r="CU170" i="8"/>
  <c r="CT170" i="8"/>
  <c r="CS170" i="8"/>
  <c r="CR170" i="8"/>
  <c r="CQ170" i="8"/>
  <c r="CP170" i="8"/>
  <c r="CO170" i="8"/>
  <c r="CN170" i="8"/>
  <c r="CM170" i="8"/>
  <c r="CL170" i="8"/>
  <c r="CK170" i="8"/>
  <c r="CJ170" i="8"/>
  <c r="CI170" i="8"/>
  <c r="CH170" i="8"/>
  <c r="CG170" i="8"/>
  <c r="CF170" i="8"/>
  <c r="CE170" i="8"/>
  <c r="CD170" i="8"/>
  <c r="CC170" i="8"/>
  <c r="CB170" i="8"/>
  <c r="CA170" i="8"/>
  <c r="BZ170" i="8"/>
  <c r="BY170" i="8"/>
  <c r="BX170" i="8"/>
  <c r="BW170" i="8"/>
  <c r="BV170" i="8"/>
  <c r="BU170" i="8"/>
  <c r="BT170" i="8"/>
  <c r="BS170" i="8"/>
  <c r="BR170" i="8"/>
  <c r="BQ170" i="8"/>
  <c r="BP170" i="8"/>
  <c r="BO170" i="8"/>
  <c r="BN170" i="8"/>
  <c r="BM170" i="8"/>
  <c r="BL170" i="8"/>
  <c r="BK170" i="8"/>
  <c r="BJ170" i="8"/>
  <c r="BI170" i="8"/>
  <c r="BH170" i="8"/>
  <c r="BG170" i="8"/>
  <c r="BF170" i="8"/>
  <c r="BE170" i="8"/>
  <c r="BD170" i="8"/>
  <c r="BC170" i="8"/>
  <c r="BB170" i="8"/>
  <c r="BA170" i="8"/>
  <c r="AZ170" i="8"/>
  <c r="AY170" i="8"/>
  <c r="AX170" i="8"/>
  <c r="AW170" i="8"/>
  <c r="AV170" i="8"/>
  <c r="AU170" i="8"/>
  <c r="AT170" i="8"/>
  <c r="AS170" i="8"/>
  <c r="AR170" i="8"/>
  <c r="AQ170" i="8"/>
  <c r="AP170" i="8"/>
  <c r="AO170" i="8"/>
  <c r="AN170" i="8"/>
  <c r="AM170" i="8"/>
  <c r="AL170" i="8"/>
  <c r="AK170" i="8"/>
  <c r="AJ170" i="8"/>
  <c r="AI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V170" i="8"/>
  <c r="U170" i="8"/>
  <c r="T170" i="8"/>
  <c r="S170" i="8"/>
  <c r="R170" i="8"/>
  <c r="Q170" i="8"/>
  <c r="P170" i="8"/>
  <c r="O170" i="8"/>
  <c r="N170" i="8"/>
  <c r="M170" i="8"/>
  <c r="L170" i="8"/>
  <c r="K170" i="8"/>
  <c r="J170" i="8"/>
  <c r="I170" i="8"/>
  <c r="H170" i="8"/>
  <c r="G170" i="8"/>
  <c r="F170" i="8"/>
  <c r="E170" i="8"/>
  <c r="D170" i="8"/>
  <c r="EV169" i="8"/>
  <c r="ET169" i="8"/>
  <c r="EV168" i="8"/>
  <c r="ET168" i="8"/>
  <c r="EV167" i="8"/>
  <c r="ET167" i="8"/>
  <c r="C165" i="8"/>
  <c r="C164" i="8"/>
  <c r="EV163" i="8"/>
  <c r="ET163" i="8"/>
  <c r="ES163" i="8"/>
  <c r="ER163" i="8"/>
  <c r="EQ163" i="8"/>
  <c r="EP163" i="8"/>
  <c r="EO163" i="8"/>
  <c r="EN163" i="8"/>
  <c r="EM163" i="8"/>
  <c r="EL163" i="8"/>
  <c r="EK163" i="8"/>
  <c r="EJ163" i="8"/>
  <c r="EI163" i="8"/>
  <c r="EH163" i="8"/>
  <c r="EG163" i="8"/>
  <c r="EF163" i="8"/>
  <c r="EE163" i="8"/>
  <c r="ED163" i="8"/>
  <c r="EC163" i="8"/>
  <c r="EB163" i="8"/>
  <c r="EA163" i="8"/>
  <c r="DZ163" i="8"/>
  <c r="DY163" i="8"/>
  <c r="DX163" i="8"/>
  <c r="DW163" i="8"/>
  <c r="DV163" i="8"/>
  <c r="DU163" i="8"/>
  <c r="DT163" i="8"/>
  <c r="DS163" i="8"/>
  <c r="DR163" i="8"/>
  <c r="DQ163" i="8"/>
  <c r="DP163" i="8"/>
  <c r="DO163" i="8"/>
  <c r="DN163" i="8"/>
  <c r="DM163" i="8"/>
  <c r="DL163" i="8"/>
  <c r="DK163" i="8"/>
  <c r="DJ163" i="8"/>
  <c r="DI163" i="8"/>
  <c r="DH163" i="8"/>
  <c r="DG163" i="8"/>
  <c r="DF163" i="8"/>
  <c r="DE163" i="8"/>
  <c r="DD163" i="8"/>
  <c r="DC163" i="8"/>
  <c r="DB163" i="8"/>
  <c r="DA163" i="8"/>
  <c r="CZ163" i="8"/>
  <c r="CY163" i="8"/>
  <c r="CX163" i="8"/>
  <c r="CW163" i="8"/>
  <c r="CV163" i="8"/>
  <c r="CU163" i="8"/>
  <c r="CT163" i="8"/>
  <c r="CS163" i="8"/>
  <c r="CR163" i="8"/>
  <c r="CQ163" i="8"/>
  <c r="CP163" i="8"/>
  <c r="CO163" i="8"/>
  <c r="CN163" i="8"/>
  <c r="CM163" i="8"/>
  <c r="CL163" i="8"/>
  <c r="CK163" i="8"/>
  <c r="CJ163" i="8"/>
  <c r="CI163" i="8"/>
  <c r="CH163" i="8"/>
  <c r="CG163" i="8"/>
  <c r="CF163" i="8"/>
  <c r="CE163" i="8"/>
  <c r="CD163" i="8"/>
  <c r="CC163" i="8"/>
  <c r="CB163" i="8"/>
  <c r="CA163" i="8"/>
  <c r="BZ163" i="8"/>
  <c r="BY163" i="8"/>
  <c r="BX163" i="8"/>
  <c r="BW163" i="8"/>
  <c r="BV163" i="8"/>
  <c r="BU163" i="8"/>
  <c r="BT163" i="8"/>
  <c r="BS163" i="8"/>
  <c r="BR163" i="8"/>
  <c r="BQ163" i="8"/>
  <c r="BP163" i="8"/>
  <c r="BO163" i="8"/>
  <c r="BN163" i="8"/>
  <c r="BM163" i="8"/>
  <c r="BL163" i="8"/>
  <c r="BK163" i="8"/>
  <c r="BJ163" i="8"/>
  <c r="BI163" i="8"/>
  <c r="BH163" i="8"/>
  <c r="BG163" i="8"/>
  <c r="BF163" i="8"/>
  <c r="BE163" i="8"/>
  <c r="BD163" i="8"/>
  <c r="BC163" i="8"/>
  <c r="BB163" i="8"/>
  <c r="BA163" i="8"/>
  <c r="AZ163" i="8"/>
  <c r="AY163" i="8"/>
  <c r="AX163" i="8"/>
  <c r="AW163" i="8"/>
  <c r="AV163" i="8"/>
  <c r="AU163" i="8"/>
  <c r="AT163" i="8"/>
  <c r="AS163" i="8"/>
  <c r="AR163" i="8"/>
  <c r="AQ163" i="8"/>
  <c r="AP163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EV162" i="8"/>
  <c r="ET162" i="8"/>
  <c r="EV161" i="8"/>
  <c r="ET161" i="8"/>
  <c r="EV160" i="8"/>
  <c r="ET160" i="8"/>
  <c r="C158" i="8"/>
  <c r="C157" i="8"/>
  <c r="EV156" i="8"/>
  <c r="ET156" i="8"/>
  <c r="ES156" i="8"/>
  <c r="ER156" i="8"/>
  <c r="EQ156" i="8"/>
  <c r="EP156" i="8"/>
  <c r="EO156" i="8"/>
  <c r="EN156" i="8"/>
  <c r="EM156" i="8"/>
  <c r="EL156" i="8"/>
  <c r="EK156" i="8"/>
  <c r="EJ156" i="8"/>
  <c r="EI156" i="8"/>
  <c r="EH156" i="8"/>
  <c r="EG156" i="8"/>
  <c r="EF156" i="8"/>
  <c r="EE156" i="8"/>
  <c r="ED156" i="8"/>
  <c r="EC156" i="8"/>
  <c r="EB156" i="8"/>
  <c r="EA156" i="8"/>
  <c r="DZ156" i="8"/>
  <c r="DY156" i="8"/>
  <c r="DX156" i="8"/>
  <c r="DW156" i="8"/>
  <c r="DV156" i="8"/>
  <c r="DU156" i="8"/>
  <c r="DT156" i="8"/>
  <c r="DS156" i="8"/>
  <c r="DR156" i="8"/>
  <c r="DQ156" i="8"/>
  <c r="DP156" i="8"/>
  <c r="DO156" i="8"/>
  <c r="DN156" i="8"/>
  <c r="DM156" i="8"/>
  <c r="DL156" i="8"/>
  <c r="DK156" i="8"/>
  <c r="DJ156" i="8"/>
  <c r="DI156" i="8"/>
  <c r="DH156" i="8"/>
  <c r="DG156" i="8"/>
  <c r="DF156" i="8"/>
  <c r="DE156" i="8"/>
  <c r="DD156" i="8"/>
  <c r="DC156" i="8"/>
  <c r="DB156" i="8"/>
  <c r="DA156" i="8"/>
  <c r="CZ156" i="8"/>
  <c r="CY156" i="8"/>
  <c r="CX156" i="8"/>
  <c r="CW156" i="8"/>
  <c r="CV156" i="8"/>
  <c r="CU156" i="8"/>
  <c r="CT156" i="8"/>
  <c r="CS156" i="8"/>
  <c r="CR156" i="8"/>
  <c r="CQ156" i="8"/>
  <c r="CP156" i="8"/>
  <c r="CO156" i="8"/>
  <c r="CN156" i="8"/>
  <c r="CM156" i="8"/>
  <c r="CL156" i="8"/>
  <c r="CK156" i="8"/>
  <c r="CJ156" i="8"/>
  <c r="CI156" i="8"/>
  <c r="CH156" i="8"/>
  <c r="CG156" i="8"/>
  <c r="CF156" i="8"/>
  <c r="CE156" i="8"/>
  <c r="CD156" i="8"/>
  <c r="CC156" i="8"/>
  <c r="CB156" i="8"/>
  <c r="CA156" i="8"/>
  <c r="BZ156" i="8"/>
  <c r="BY156" i="8"/>
  <c r="BX156" i="8"/>
  <c r="BW156" i="8"/>
  <c r="BV156" i="8"/>
  <c r="BU156" i="8"/>
  <c r="BT156" i="8"/>
  <c r="BS156" i="8"/>
  <c r="BR156" i="8"/>
  <c r="BQ156" i="8"/>
  <c r="BP156" i="8"/>
  <c r="BO156" i="8"/>
  <c r="BN156" i="8"/>
  <c r="BM156" i="8"/>
  <c r="BL156" i="8"/>
  <c r="BK156" i="8"/>
  <c r="BJ156" i="8"/>
  <c r="BI156" i="8"/>
  <c r="BH156" i="8"/>
  <c r="BG156" i="8"/>
  <c r="BF156" i="8"/>
  <c r="BE156" i="8"/>
  <c r="BD156" i="8"/>
  <c r="BC156" i="8"/>
  <c r="BB156" i="8"/>
  <c r="BA156" i="8"/>
  <c r="AZ156" i="8"/>
  <c r="AY156" i="8"/>
  <c r="AX156" i="8"/>
  <c r="AW156" i="8"/>
  <c r="AV156" i="8"/>
  <c r="AU156" i="8"/>
  <c r="AT156" i="8"/>
  <c r="AS156" i="8"/>
  <c r="AR156" i="8"/>
  <c r="AQ156" i="8"/>
  <c r="AP156" i="8"/>
  <c r="AO156" i="8"/>
  <c r="AN156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EV155" i="8"/>
  <c r="ET155" i="8"/>
  <c r="EV154" i="8"/>
  <c r="ET154" i="8"/>
  <c r="EV153" i="8"/>
  <c r="ET153" i="8"/>
  <c r="C151" i="8"/>
  <c r="C150" i="8"/>
  <c r="EV149" i="8"/>
  <c r="ET149" i="8"/>
  <c r="ES149" i="8"/>
  <c r="ER149" i="8"/>
  <c r="EQ149" i="8"/>
  <c r="EP149" i="8"/>
  <c r="EO149" i="8"/>
  <c r="EN149" i="8"/>
  <c r="EM149" i="8"/>
  <c r="EL149" i="8"/>
  <c r="EK149" i="8"/>
  <c r="EJ149" i="8"/>
  <c r="EI149" i="8"/>
  <c r="EH149" i="8"/>
  <c r="EG149" i="8"/>
  <c r="EF149" i="8"/>
  <c r="EE149" i="8"/>
  <c r="ED149" i="8"/>
  <c r="EC149" i="8"/>
  <c r="EB149" i="8"/>
  <c r="EA149" i="8"/>
  <c r="DZ149" i="8"/>
  <c r="DY149" i="8"/>
  <c r="DX149" i="8"/>
  <c r="DW149" i="8"/>
  <c r="DV149" i="8"/>
  <c r="DU149" i="8"/>
  <c r="DT149" i="8"/>
  <c r="DS149" i="8"/>
  <c r="DR149" i="8"/>
  <c r="DQ149" i="8"/>
  <c r="DP149" i="8"/>
  <c r="DO149" i="8"/>
  <c r="DN149" i="8"/>
  <c r="DM149" i="8"/>
  <c r="DL149" i="8"/>
  <c r="DK149" i="8"/>
  <c r="DJ149" i="8"/>
  <c r="DI149" i="8"/>
  <c r="DH149" i="8"/>
  <c r="DG149" i="8"/>
  <c r="DF149" i="8"/>
  <c r="DE149" i="8"/>
  <c r="DD149" i="8"/>
  <c r="DC149" i="8"/>
  <c r="DB149" i="8"/>
  <c r="DA149" i="8"/>
  <c r="CZ149" i="8"/>
  <c r="CY149" i="8"/>
  <c r="CX149" i="8"/>
  <c r="CW149" i="8"/>
  <c r="CV149" i="8"/>
  <c r="CU149" i="8"/>
  <c r="CT149" i="8"/>
  <c r="CS149" i="8"/>
  <c r="CR149" i="8"/>
  <c r="CQ149" i="8"/>
  <c r="CP149" i="8"/>
  <c r="CO149" i="8"/>
  <c r="CN149" i="8"/>
  <c r="CM149" i="8"/>
  <c r="CL149" i="8"/>
  <c r="CK149" i="8"/>
  <c r="CJ149" i="8"/>
  <c r="CI149" i="8"/>
  <c r="CH149" i="8"/>
  <c r="CG149" i="8"/>
  <c r="CF149" i="8"/>
  <c r="CE149" i="8"/>
  <c r="CD149" i="8"/>
  <c r="CC149" i="8"/>
  <c r="CB149" i="8"/>
  <c r="CA149" i="8"/>
  <c r="BZ149" i="8"/>
  <c r="BY149" i="8"/>
  <c r="BX149" i="8"/>
  <c r="BW149" i="8"/>
  <c r="BV149" i="8"/>
  <c r="BU149" i="8"/>
  <c r="BT149" i="8"/>
  <c r="BS149" i="8"/>
  <c r="BR149" i="8"/>
  <c r="BQ149" i="8"/>
  <c r="BP149" i="8"/>
  <c r="BO149" i="8"/>
  <c r="BN149" i="8"/>
  <c r="BM149" i="8"/>
  <c r="BL149" i="8"/>
  <c r="BK149" i="8"/>
  <c r="BJ149" i="8"/>
  <c r="BI149" i="8"/>
  <c r="BH149" i="8"/>
  <c r="BG149" i="8"/>
  <c r="BF149" i="8"/>
  <c r="BE149" i="8"/>
  <c r="BD149" i="8"/>
  <c r="BC149" i="8"/>
  <c r="BB149" i="8"/>
  <c r="BA149" i="8"/>
  <c r="AZ149" i="8"/>
  <c r="AY149" i="8"/>
  <c r="AX149" i="8"/>
  <c r="AW149" i="8"/>
  <c r="AV149" i="8"/>
  <c r="AU149" i="8"/>
  <c r="AT149" i="8"/>
  <c r="AS149" i="8"/>
  <c r="AR149" i="8"/>
  <c r="AQ149" i="8"/>
  <c r="AP149" i="8"/>
  <c r="AO149" i="8"/>
  <c r="AN149" i="8"/>
  <c r="AM149" i="8"/>
  <c r="AL149" i="8"/>
  <c r="AK149" i="8"/>
  <c r="AJ149" i="8"/>
  <c r="AI149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EV148" i="8"/>
  <c r="ET148" i="8"/>
  <c r="EV147" i="8"/>
  <c r="ET147" i="8"/>
  <c r="EV146" i="8"/>
  <c r="ET146" i="8"/>
  <c r="C144" i="8"/>
  <c r="C143" i="8"/>
  <c r="EV142" i="8"/>
  <c r="ET142" i="8"/>
  <c r="ES142" i="8"/>
  <c r="ER142" i="8"/>
  <c r="EQ142" i="8"/>
  <c r="EP142" i="8"/>
  <c r="EO142" i="8"/>
  <c r="EN142" i="8"/>
  <c r="EM142" i="8"/>
  <c r="EL142" i="8"/>
  <c r="EK142" i="8"/>
  <c r="EJ142" i="8"/>
  <c r="EI142" i="8"/>
  <c r="EH142" i="8"/>
  <c r="EG142" i="8"/>
  <c r="EF142" i="8"/>
  <c r="EE142" i="8"/>
  <c r="ED142" i="8"/>
  <c r="EC142" i="8"/>
  <c r="EB142" i="8"/>
  <c r="EA142" i="8"/>
  <c r="DZ142" i="8"/>
  <c r="DY142" i="8"/>
  <c r="DX142" i="8"/>
  <c r="DW142" i="8"/>
  <c r="DV142" i="8"/>
  <c r="DU142" i="8"/>
  <c r="DT142" i="8"/>
  <c r="DS142" i="8"/>
  <c r="DR142" i="8"/>
  <c r="DQ142" i="8"/>
  <c r="DP142" i="8"/>
  <c r="DO142" i="8"/>
  <c r="DN142" i="8"/>
  <c r="DM142" i="8"/>
  <c r="DL142" i="8"/>
  <c r="DK142" i="8"/>
  <c r="DJ142" i="8"/>
  <c r="DI142" i="8"/>
  <c r="DH142" i="8"/>
  <c r="DG142" i="8"/>
  <c r="DF142" i="8"/>
  <c r="DE142" i="8"/>
  <c r="DD142" i="8"/>
  <c r="DC142" i="8"/>
  <c r="DB142" i="8"/>
  <c r="DA142" i="8"/>
  <c r="CZ142" i="8"/>
  <c r="CY142" i="8"/>
  <c r="CX142" i="8"/>
  <c r="CW142" i="8"/>
  <c r="CV142" i="8"/>
  <c r="CU142" i="8"/>
  <c r="CT142" i="8"/>
  <c r="CS142" i="8"/>
  <c r="CR142" i="8"/>
  <c r="CQ142" i="8"/>
  <c r="CP142" i="8"/>
  <c r="CO142" i="8"/>
  <c r="CN142" i="8"/>
  <c r="CM142" i="8"/>
  <c r="CL142" i="8"/>
  <c r="CK142" i="8"/>
  <c r="CJ142" i="8"/>
  <c r="CI142" i="8"/>
  <c r="CH142" i="8"/>
  <c r="CG142" i="8"/>
  <c r="CF142" i="8"/>
  <c r="CE142" i="8"/>
  <c r="CD142" i="8"/>
  <c r="CC142" i="8"/>
  <c r="CB142" i="8"/>
  <c r="CA142" i="8"/>
  <c r="BZ142" i="8"/>
  <c r="BY142" i="8"/>
  <c r="BX142" i="8"/>
  <c r="BW142" i="8"/>
  <c r="BV142" i="8"/>
  <c r="BU142" i="8"/>
  <c r="BT142" i="8"/>
  <c r="BS142" i="8"/>
  <c r="BR142" i="8"/>
  <c r="BQ142" i="8"/>
  <c r="BP142" i="8"/>
  <c r="BO142" i="8"/>
  <c r="BN142" i="8"/>
  <c r="BM142" i="8"/>
  <c r="BL142" i="8"/>
  <c r="BK142" i="8"/>
  <c r="BJ142" i="8"/>
  <c r="BI142" i="8"/>
  <c r="BH142" i="8"/>
  <c r="BG142" i="8"/>
  <c r="BF142" i="8"/>
  <c r="BE142" i="8"/>
  <c r="BD142" i="8"/>
  <c r="BC142" i="8"/>
  <c r="BB142" i="8"/>
  <c r="BA142" i="8"/>
  <c r="AZ142" i="8"/>
  <c r="AY142" i="8"/>
  <c r="AX142" i="8"/>
  <c r="AW142" i="8"/>
  <c r="AV142" i="8"/>
  <c r="AU142" i="8"/>
  <c r="AT142" i="8"/>
  <c r="AS142" i="8"/>
  <c r="AR142" i="8"/>
  <c r="AQ142" i="8"/>
  <c r="AP142" i="8"/>
  <c r="AO142" i="8"/>
  <c r="AN142" i="8"/>
  <c r="AM142" i="8"/>
  <c r="AL142" i="8"/>
  <c r="AK142" i="8"/>
  <c r="AJ142" i="8"/>
  <c r="AI142" i="8"/>
  <c r="AH142" i="8"/>
  <c r="AG142" i="8"/>
  <c r="AF142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EV141" i="8"/>
  <c r="ET141" i="8"/>
  <c r="EV140" i="8"/>
  <c r="ET140" i="8"/>
  <c r="EV139" i="8"/>
  <c r="ET139" i="8"/>
  <c r="C137" i="8"/>
  <c r="C136" i="8"/>
  <c r="EV135" i="8"/>
  <c r="ET135" i="8"/>
  <c r="ES135" i="8"/>
  <c r="ER135" i="8"/>
  <c r="EQ135" i="8"/>
  <c r="EP135" i="8"/>
  <c r="EO135" i="8"/>
  <c r="EN135" i="8"/>
  <c r="EM135" i="8"/>
  <c r="EL135" i="8"/>
  <c r="EK135" i="8"/>
  <c r="EJ135" i="8"/>
  <c r="EI135" i="8"/>
  <c r="EH135" i="8"/>
  <c r="EG135" i="8"/>
  <c r="EF135" i="8"/>
  <c r="EE135" i="8"/>
  <c r="ED135" i="8"/>
  <c r="EC135" i="8"/>
  <c r="EB135" i="8"/>
  <c r="EA135" i="8"/>
  <c r="DZ135" i="8"/>
  <c r="DY135" i="8"/>
  <c r="DX135" i="8"/>
  <c r="DW135" i="8"/>
  <c r="DV135" i="8"/>
  <c r="DU135" i="8"/>
  <c r="DT135" i="8"/>
  <c r="DS135" i="8"/>
  <c r="DR135" i="8"/>
  <c r="DQ135" i="8"/>
  <c r="DP135" i="8"/>
  <c r="DO135" i="8"/>
  <c r="DN135" i="8"/>
  <c r="DM135" i="8"/>
  <c r="DL135" i="8"/>
  <c r="DK135" i="8"/>
  <c r="DJ135" i="8"/>
  <c r="DI135" i="8"/>
  <c r="DH135" i="8"/>
  <c r="DG135" i="8"/>
  <c r="DF135" i="8"/>
  <c r="DE135" i="8"/>
  <c r="DD135" i="8"/>
  <c r="DC135" i="8"/>
  <c r="DB135" i="8"/>
  <c r="DA135" i="8"/>
  <c r="CZ135" i="8"/>
  <c r="CY135" i="8"/>
  <c r="CX135" i="8"/>
  <c r="CW135" i="8"/>
  <c r="CV135" i="8"/>
  <c r="CU135" i="8"/>
  <c r="CT135" i="8"/>
  <c r="CS135" i="8"/>
  <c r="CR135" i="8"/>
  <c r="CQ135" i="8"/>
  <c r="CP135" i="8"/>
  <c r="CO135" i="8"/>
  <c r="CN135" i="8"/>
  <c r="CM135" i="8"/>
  <c r="CL135" i="8"/>
  <c r="CK135" i="8"/>
  <c r="CJ135" i="8"/>
  <c r="CI135" i="8"/>
  <c r="CH135" i="8"/>
  <c r="CG135" i="8"/>
  <c r="CF135" i="8"/>
  <c r="CE135" i="8"/>
  <c r="CD135" i="8"/>
  <c r="CC135" i="8"/>
  <c r="CB135" i="8"/>
  <c r="CA135" i="8"/>
  <c r="BZ135" i="8"/>
  <c r="BY135" i="8"/>
  <c r="BX135" i="8"/>
  <c r="BW135" i="8"/>
  <c r="BV135" i="8"/>
  <c r="BU135" i="8"/>
  <c r="BT135" i="8"/>
  <c r="BS135" i="8"/>
  <c r="BR135" i="8"/>
  <c r="BQ135" i="8"/>
  <c r="BP135" i="8"/>
  <c r="BO135" i="8"/>
  <c r="BN135" i="8"/>
  <c r="BM135" i="8"/>
  <c r="BL135" i="8"/>
  <c r="BK135" i="8"/>
  <c r="BJ135" i="8"/>
  <c r="BI135" i="8"/>
  <c r="BH135" i="8"/>
  <c r="BG135" i="8"/>
  <c r="BF135" i="8"/>
  <c r="BE135" i="8"/>
  <c r="BD135" i="8"/>
  <c r="BC135" i="8"/>
  <c r="BB135" i="8"/>
  <c r="BA135" i="8"/>
  <c r="AZ135" i="8"/>
  <c r="AY135" i="8"/>
  <c r="AX135" i="8"/>
  <c r="AW135" i="8"/>
  <c r="AV135" i="8"/>
  <c r="AU135" i="8"/>
  <c r="AT135" i="8"/>
  <c r="AS135" i="8"/>
  <c r="AR135" i="8"/>
  <c r="AQ135" i="8"/>
  <c r="AP135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EV134" i="8"/>
  <c r="ET134" i="8"/>
  <c r="EV133" i="8"/>
  <c r="ET133" i="8"/>
  <c r="EV132" i="8"/>
  <c r="ET132" i="8"/>
  <c r="C130" i="8"/>
  <c r="C129" i="8"/>
  <c r="EV128" i="8"/>
  <c r="ET128" i="8"/>
  <c r="ES128" i="8"/>
  <c r="ER128" i="8"/>
  <c r="EQ128" i="8"/>
  <c r="EP128" i="8"/>
  <c r="EO128" i="8"/>
  <c r="EN128" i="8"/>
  <c r="EM128" i="8"/>
  <c r="EL128" i="8"/>
  <c r="EK128" i="8"/>
  <c r="EJ128" i="8"/>
  <c r="EI128" i="8"/>
  <c r="EH128" i="8"/>
  <c r="EG128" i="8"/>
  <c r="EF128" i="8"/>
  <c r="EE128" i="8"/>
  <c r="ED128" i="8"/>
  <c r="EC128" i="8"/>
  <c r="EB128" i="8"/>
  <c r="EA128" i="8"/>
  <c r="DZ128" i="8"/>
  <c r="DY128" i="8"/>
  <c r="DX128" i="8"/>
  <c r="DW128" i="8"/>
  <c r="DV128" i="8"/>
  <c r="DU128" i="8"/>
  <c r="DT128" i="8"/>
  <c r="DS128" i="8"/>
  <c r="DR128" i="8"/>
  <c r="DQ128" i="8"/>
  <c r="DP128" i="8"/>
  <c r="DO128" i="8"/>
  <c r="DN128" i="8"/>
  <c r="DM128" i="8"/>
  <c r="DL128" i="8"/>
  <c r="DK128" i="8"/>
  <c r="DJ128" i="8"/>
  <c r="DI128" i="8"/>
  <c r="DH128" i="8"/>
  <c r="DG128" i="8"/>
  <c r="DF128" i="8"/>
  <c r="DE128" i="8"/>
  <c r="DD128" i="8"/>
  <c r="DC128" i="8"/>
  <c r="DB128" i="8"/>
  <c r="DA128" i="8"/>
  <c r="CZ128" i="8"/>
  <c r="CY128" i="8"/>
  <c r="CX128" i="8"/>
  <c r="CW128" i="8"/>
  <c r="CV128" i="8"/>
  <c r="CU128" i="8"/>
  <c r="CT128" i="8"/>
  <c r="CS128" i="8"/>
  <c r="CR128" i="8"/>
  <c r="CQ128" i="8"/>
  <c r="CP128" i="8"/>
  <c r="CO128" i="8"/>
  <c r="CN128" i="8"/>
  <c r="CM128" i="8"/>
  <c r="CL128" i="8"/>
  <c r="CK128" i="8"/>
  <c r="CJ128" i="8"/>
  <c r="CI128" i="8"/>
  <c r="CH128" i="8"/>
  <c r="CG128" i="8"/>
  <c r="CF128" i="8"/>
  <c r="CE128" i="8"/>
  <c r="CD128" i="8"/>
  <c r="CC128" i="8"/>
  <c r="CB128" i="8"/>
  <c r="CA128" i="8"/>
  <c r="BZ128" i="8"/>
  <c r="BY128" i="8"/>
  <c r="BX128" i="8"/>
  <c r="BW128" i="8"/>
  <c r="BV128" i="8"/>
  <c r="BU128" i="8"/>
  <c r="BT128" i="8"/>
  <c r="BS128" i="8"/>
  <c r="BR128" i="8"/>
  <c r="BQ128" i="8"/>
  <c r="BP128" i="8"/>
  <c r="BO128" i="8"/>
  <c r="BN128" i="8"/>
  <c r="BM128" i="8"/>
  <c r="BL128" i="8"/>
  <c r="BK128" i="8"/>
  <c r="BJ128" i="8"/>
  <c r="BI128" i="8"/>
  <c r="BH128" i="8"/>
  <c r="BG128" i="8"/>
  <c r="BF128" i="8"/>
  <c r="BE128" i="8"/>
  <c r="BD128" i="8"/>
  <c r="BC128" i="8"/>
  <c r="BB128" i="8"/>
  <c r="BA128" i="8"/>
  <c r="AZ128" i="8"/>
  <c r="AY128" i="8"/>
  <c r="AX128" i="8"/>
  <c r="AW128" i="8"/>
  <c r="AV128" i="8"/>
  <c r="AU128" i="8"/>
  <c r="AT128" i="8"/>
  <c r="AS128" i="8"/>
  <c r="AR128" i="8"/>
  <c r="AQ128" i="8"/>
  <c r="AP128" i="8"/>
  <c r="AO128" i="8"/>
  <c r="AN128" i="8"/>
  <c r="AM128" i="8"/>
  <c r="AL128" i="8"/>
  <c r="AK128" i="8"/>
  <c r="AJ128" i="8"/>
  <c r="AI128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EV127" i="8"/>
  <c r="ET127" i="8"/>
  <c r="EV126" i="8"/>
  <c r="ET126" i="8"/>
  <c r="EV125" i="8"/>
  <c r="ET125" i="8"/>
  <c r="C123" i="8"/>
  <c r="C122" i="8"/>
  <c r="EV121" i="8"/>
  <c r="ET121" i="8"/>
  <c r="ES121" i="8"/>
  <c r="ER121" i="8"/>
  <c r="EQ121" i="8"/>
  <c r="EP121" i="8"/>
  <c r="EO121" i="8"/>
  <c r="EN121" i="8"/>
  <c r="EM121" i="8"/>
  <c r="EL121" i="8"/>
  <c r="EK121" i="8"/>
  <c r="EJ121" i="8"/>
  <c r="EI121" i="8"/>
  <c r="EH121" i="8"/>
  <c r="EG121" i="8"/>
  <c r="EF121" i="8"/>
  <c r="EE121" i="8"/>
  <c r="ED121" i="8"/>
  <c r="EC121" i="8"/>
  <c r="EB121" i="8"/>
  <c r="EA121" i="8"/>
  <c r="DZ121" i="8"/>
  <c r="DY121" i="8"/>
  <c r="DX121" i="8"/>
  <c r="DW121" i="8"/>
  <c r="DV121" i="8"/>
  <c r="DU121" i="8"/>
  <c r="DT121" i="8"/>
  <c r="DS121" i="8"/>
  <c r="DR121" i="8"/>
  <c r="DQ121" i="8"/>
  <c r="DP121" i="8"/>
  <c r="DO121" i="8"/>
  <c r="DN121" i="8"/>
  <c r="DM121" i="8"/>
  <c r="DL121" i="8"/>
  <c r="DK121" i="8"/>
  <c r="DJ121" i="8"/>
  <c r="DI121" i="8"/>
  <c r="DH121" i="8"/>
  <c r="DG121" i="8"/>
  <c r="DF121" i="8"/>
  <c r="DE121" i="8"/>
  <c r="DD121" i="8"/>
  <c r="DC121" i="8"/>
  <c r="DB121" i="8"/>
  <c r="DA121" i="8"/>
  <c r="CZ121" i="8"/>
  <c r="CY121" i="8"/>
  <c r="CX121" i="8"/>
  <c r="CW121" i="8"/>
  <c r="CV121" i="8"/>
  <c r="CU121" i="8"/>
  <c r="CT121" i="8"/>
  <c r="CS121" i="8"/>
  <c r="CR121" i="8"/>
  <c r="CQ121" i="8"/>
  <c r="CP121" i="8"/>
  <c r="CO121" i="8"/>
  <c r="CN121" i="8"/>
  <c r="CM121" i="8"/>
  <c r="CL121" i="8"/>
  <c r="CK121" i="8"/>
  <c r="CJ121" i="8"/>
  <c r="CI121" i="8"/>
  <c r="CH121" i="8"/>
  <c r="CG121" i="8"/>
  <c r="CF121" i="8"/>
  <c r="CE121" i="8"/>
  <c r="CD121" i="8"/>
  <c r="CC121" i="8"/>
  <c r="CB121" i="8"/>
  <c r="CA121" i="8"/>
  <c r="BZ121" i="8"/>
  <c r="BY121" i="8"/>
  <c r="BX121" i="8"/>
  <c r="BW121" i="8"/>
  <c r="BV121" i="8"/>
  <c r="BU121" i="8"/>
  <c r="BT121" i="8"/>
  <c r="BS121" i="8"/>
  <c r="BR121" i="8"/>
  <c r="BQ121" i="8"/>
  <c r="BP121" i="8"/>
  <c r="BO121" i="8"/>
  <c r="BN121" i="8"/>
  <c r="BM121" i="8"/>
  <c r="BL121" i="8"/>
  <c r="BK121" i="8"/>
  <c r="BJ121" i="8"/>
  <c r="BI121" i="8"/>
  <c r="BH121" i="8"/>
  <c r="BG121" i="8"/>
  <c r="BF121" i="8"/>
  <c r="BE121" i="8"/>
  <c r="BD121" i="8"/>
  <c r="BC121" i="8"/>
  <c r="BB121" i="8"/>
  <c r="BA121" i="8"/>
  <c r="AZ121" i="8"/>
  <c r="AY121" i="8"/>
  <c r="AX121" i="8"/>
  <c r="AW121" i="8"/>
  <c r="AV121" i="8"/>
  <c r="AU121" i="8"/>
  <c r="AT121" i="8"/>
  <c r="AS121" i="8"/>
  <c r="AR121" i="8"/>
  <c r="AQ121" i="8"/>
  <c r="AP121" i="8"/>
  <c r="AO121" i="8"/>
  <c r="AN121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EV120" i="8"/>
  <c r="ET120" i="8"/>
  <c r="EV119" i="8"/>
  <c r="ET119" i="8"/>
  <c r="EV118" i="8"/>
  <c r="ET118" i="8"/>
  <c r="C116" i="8"/>
  <c r="C115" i="8"/>
  <c r="EV114" i="8"/>
  <c r="ET114" i="8"/>
  <c r="ES114" i="8"/>
  <c r="ER114" i="8"/>
  <c r="EQ114" i="8"/>
  <c r="EP114" i="8"/>
  <c r="EO114" i="8"/>
  <c r="EN114" i="8"/>
  <c r="EM114" i="8"/>
  <c r="EL114" i="8"/>
  <c r="EK114" i="8"/>
  <c r="EJ114" i="8"/>
  <c r="EI114" i="8"/>
  <c r="EH114" i="8"/>
  <c r="EG114" i="8"/>
  <c r="EF114" i="8"/>
  <c r="EE114" i="8"/>
  <c r="ED114" i="8"/>
  <c r="EC114" i="8"/>
  <c r="EB114" i="8"/>
  <c r="EA114" i="8"/>
  <c r="DZ114" i="8"/>
  <c r="DY114" i="8"/>
  <c r="DX114" i="8"/>
  <c r="DW114" i="8"/>
  <c r="DV114" i="8"/>
  <c r="DU114" i="8"/>
  <c r="DT114" i="8"/>
  <c r="DS114" i="8"/>
  <c r="DR114" i="8"/>
  <c r="DQ114" i="8"/>
  <c r="DP114" i="8"/>
  <c r="DO114" i="8"/>
  <c r="DN114" i="8"/>
  <c r="DM114" i="8"/>
  <c r="DL114" i="8"/>
  <c r="DK114" i="8"/>
  <c r="DJ114" i="8"/>
  <c r="DI114" i="8"/>
  <c r="DH114" i="8"/>
  <c r="DG114" i="8"/>
  <c r="DF114" i="8"/>
  <c r="DE114" i="8"/>
  <c r="DD114" i="8"/>
  <c r="DC114" i="8"/>
  <c r="DB114" i="8"/>
  <c r="DA114" i="8"/>
  <c r="CZ114" i="8"/>
  <c r="CY114" i="8"/>
  <c r="CX114" i="8"/>
  <c r="CW114" i="8"/>
  <c r="CV114" i="8"/>
  <c r="CU114" i="8"/>
  <c r="CT114" i="8"/>
  <c r="CS114" i="8"/>
  <c r="CR114" i="8"/>
  <c r="CQ114" i="8"/>
  <c r="CP114" i="8"/>
  <c r="CO114" i="8"/>
  <c r="CN114" i="8"/>
  <c r="CM114" i="8"/>
  <c r="CL114" i="8"/>
  <c r="CK114" i="8"/>
  <c r="CJ114" i="8"/>
  <c r="CI114" i="8"/>
  <c r="CH114" i="8"/>
  <c r="CG114" i="8"/>
  <c r="CF114" i="8"/>
  <c r="CE114" i="8"/>
  <c r="CD114" i="8"/>
  <c r="CC114" i="8"/>
  <c r="CB114" i="8"/>
  <c r="CA114" i="8"/>
  <c r="BZ114" i="8"/>
  <c r="BY114" i="8"/>
  <c r="BX114" i="8"/>
  <c r="BW114" i="8"/>
  <c r="BV114" i="8"/>
  <c r="BU114" i="8"/>
  <c r="BT114" i="8"/>
  <c r="BS114" i="8"/>
  <c r="BR114" i="8"/>
  <c r="BQ114" i="8"/>
  <c r="BP114" i="8"/>
  <c r="BO114" i="8"/>
  <c r="BN114" i="8"/>
  <c r="BM114" i="8"/>
  <c r="BL114" i="8"/>
  <c r="BK114" i="8"/>
  <c r="BJ114" i="8"/>
  <c r="BI114" i="8"/>
  <c r="BH114" i="8"/>
  <c r="BG114" i="8"/>
  <c r="BF114" i="8"/>
  <c r="BE114" i="8"/>
  <c r="BD114" i="8"/>
  <c r="BC114" i="8"/>
  <c r="BB114" i="8"/>
  <c r="BA114" i="8"/>
  <c r="AZ114" i="8"/>
  <c r="AY114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EV113" i="8"/>
  <c r="ET113" i="8"/>
  <c r="EV112" i="8"/>
  <c r="ET112" i="8"/>
  <c r="EV111" i="8"/>
  <c r="ET111" i="8"/>
  <c r="C109" i="8"/>
  <c r="C108" i="8"/>
  <c r="EV107" i="8"/>
  <c r="ET107" i="8"/>
  <c r="ES107" i="8"/>
  <c r="ER107" i="8"/>
  <c r="EQ107" i="8"/>
  <c r="EP107" i="8"/>
  <c r="EO107" i="8"/>
  <c r="EN107" i="8"/>
  <c r="EM107" i="8"/>
  <c r="EL107" i="8"/>
  <c r="EK107" i="8"/>
  <c r="EJ107" i="8"/>
  <c r="EI107" i="8"/>
  <c r="EH107" i="8"/>
  <c r="EG107" i="8"/>
  <c r="EF107" i="8"/>
  <c r="EE107" i="8"/>
  <c r="ED107" i="8"/>
  <c r="EC107" i="8"/>
  <c r="EB107" i="8"/>
  <c r="EA107" i="8"/>
  <c r="DZ107" i="8"/>
  <c r="DY107" i="8"/>
  <c r="DX107" i="8"/>
  <c r="DW107" i="8"/>
  <c r="DV107" i="8"/>
  <c r="DU107" i="8"/>
  <c r="DT107" i="8"/>
  <c r="DS107" i="8"/>
  <c r="DR107" i="8"/>
  <c r="DQ107" i="8"/>
  <c r="DP107" i="8"/>
  <c r="DO107" i="8"/>
  <c r="DN107" i="8"/>
  <c r="DM107" i="8"/>
  <c r="DL107" i="8"/>
  <c r="DK107" i="8"/>
  <c r="DJ107" i="8"/>
  <c r="DI107" i="8"/>
  <c r="DH107" i="8"/>
  <c r="DG107" i="8"/>
  <c r="DF107" i="8"/>
  <c r="DE107" i="8"/>
  <c r="DD107" i="8"/>
  <c r="DC107" i="8"/>
  <c r="DB107" i="8"/>
  <c r="DA107" i="8"/>
  <c r="CZ107" i="8"/>
  <c r="CY107" i="8"/>
  <c r="CX107" i="8"/>
  <c r="CW107" i="8"/>
  <c r="CV107" i="8"/>
  <c r="CU107" i="8"/>
  <c r="CT107" i="8"/>
  <c r="CS107" i="8"/>
  <c r="CR107" i="8"/>
  <c r="CQ107" i="8"/>
  <c r="CP107" i="8"/>
  <c r="CO107" i="8"/>
  <c r="CN107" i="8"/>
  <c r="CM107" i="8"/>
  <c r="CL107" i="8"/>
  <c r="CK107" i="8"/>
  <c r="CJ107" i="8"/>
  <c r="CI107" i="8"/>
  <c r="CH107" i="8"/>
  <c r="CG107" i="8"/>
  <c r="CF107" i="8"/>
  <c r="CE107" i="8"/>
  <c r="CD107" i="8"/>
  <c r="CC107" i="8"/>
  <c r="CB107" i="8"/>
  <c r="CA107" i="8"/>
  <c r="BZ107" i="8"/>
  <c r="BY107" i="8"/>
  <c r="BX107" i="8"/>
  <c r="BW107" i="8"/>
  <c r="BV107" i="8"/>
  <c r="BU107" i="8"/>
  <c r="BT107" i="8"/>
  <c r="BS107" i="8"/>
  <c r="BR107" i="8"/>
  <c r="BQ107" i="8"/>
  <c r="BP107" i="8"/>
  <c r="BO107" i="8"/>
  <c r="BN107" i="8"/>
  <c r="BM107" i="8"/>
  <c r="BL107" i="8"/>
  <c r="BK107" i="8"/>
  <c r="BJ107" i="8"/>
  <c r="BI107" i="8"/>
  <c r="BH107" i="8"/>
  <c r="BG107" i="8"/>
  <c r="BF107" i="8"/>
  <c r="BE107" i="8"/>
  <c r="BD107" i="8"/>
  <c r="BC107" i="8"/>
  <c r="BB107" i="8"/>
  <c r="BA107" i="8"/>
  <c r="AZ107" i="8"/>
  <c r="AY107" i="8"/>
  <c r="AX107" i="8"/>
  <c r="AW107" i="8"/>
  <c r="AV107" i="8"/>
  <c r="AU107" i="8"/>
  <c r="AT107" i="8"/>
  <c r="AS107" i="8"/>
  <c r="AR107" i="8"/>
  <c r="AQ107" i="8"/>
  <c r="AP107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EV106" i="8"/>
  <c r="ET106" i="8"/>
  <c r="EV105" i="8"/>
  <c r="ET105" i="8"/>
  <c r="EV104" i="8"/>
  <c r="ET104" i="8"/>
  <c r="C102" i="8"/>
  <c r="C101" i="8"/>
  <c r="EV100" i="8"/>
  <c r="ET100" i="8"/>
  <c r="ES100" i="8"/>
  <c r="ER100" i="8"/>
  <c r="EQ100" i="8"/>
  <c r="EP100" i="8"/>
  <c r="EO100" i="8"/>
  <c r="EN100" i="8"/>
  <c r="EM100" i="8"/>
  <c r="EL100" i="8"/>
  <c r="EK100" i="8"/>
  <c r="EJ100" i="8"/>
  <c r="EI100" i="8"/>
  <c r="EH100" i="8"/>
  <c r="EG100" i="8"/>
  <c r="EF100" i="8"/>
  <c r="EE100" i="8"/>
  <c r="ED100" i="8"/>
  <c r="EC100" i="8"/>
  <c r="EB100" i="8"/>
  <c r="EA100" i="8"/>
  <c r="DZ100" i="8"/>
  <c r="DY100" i="8"/>
  <c r="DX100" i="8"/>
  <c r="DW100" i="8"/>
  <c r="DV100" i="8"/>
  <c r="DU100" i="8"/>
  <c r="DT100" i="8"/>
  <c r="DS100" i="8"/>
  <c r="DR100" i="8"/>
  <c r="DQ100" i="8"/>
  <c r="DP100" i="8"/>
  <c r="DO100" i="8"/>
  <c r="DN100" i="8"/>
  <c r="DM100" i="8"/>
  <c r="DL100" i="8"/>
  <c r="DK100" i="8"/>
  <c r="DJ100" i="8"/>
  <c r="DI100" i="8"/>
  <c r="DH100" i="8"/>
  <c r="DG100" i="8"/>
  <c r="DF100" i="8"/>
  <c r="DE100" i="8"/>
  <c r="DD100" i="8"/>
  <c r="DC100" i="8"/>
  <c r="DB100" i="8"/>
  <c r="DA100" i="8"/>
  <c r="CZ100" i="8"/>
  <c r="CY100" i="8"/>
  <c r="CX100" i="8"/>
  <c r="CW100" i="8"/>
  <c r="CV100" i="8"/>
  <c r="CU100" i="8"/>
  <c r="CT100" i="8"/>
  <c r="CS100" i="8"/>
  <c r="CR100" i="8"/>
  <c r="CQ100" i="8"/>
  <c r="CP100" i="8"/>
  <c r="CO100" i="8"/>
  <c r="CN100" i="8"/>
  <c r="CM100" i="8"/>
  <c r="CL100" i="8"/>
  <c r="CK100" i="8"/>
  <c r="CJ100" i="8"/>
  <c r="CI100" i="8"/>
  <c r="CH100" i="8"/>
  <c r="CG100" i="8"/>
  <c r="CF100" i="8"/>
  <c r="CE100" i="8"/>
  <c r="CD100" i="8"/>
  <c r="CC100" i="8"/>
  <c r="CB100" i="8"/>
  <c r="CA100" i="8"/>
  <c r="BZ100" i="8"/>
  <c r="BY100" i="8"/>
  <c r="BX100" i="8"/>
  <c r="BW100" i="8"/>
  <c r="BV100" i="8"/>
  <c r="BU100" i="8"/>
  <c r="BT100" i="8"/>
  <c r="BS100" i="8"/>
  <c r="BR100" i="8"/>
  <c r="BQ100" i="8"/>
  <c r="BP100" i="8"/>
  <c r="BO100" i="8"/>
  <c r="BN100" i="8"/>
  <c r="BM100" i="8"/>
  <c r="BL100" i="8"/>
  <c r="BK100" i="8"/>
  <c r="BJ100" i="8"/>
  <c r="BI100" i="8"/>
  <c r="BH100" i="8"/>
  <c r="BG100" i="8"/>
  <c r="BF100" i="8"/>
  <c r="BE100" i="8"/>
  <c r="BD100" i="8"/>
  <c r="BC100" i="8"/>
  <c r="BB100" i="8"/>
  <c r="BA100" i="8"/>
  <c r="AZ100" i="8"/>
  <c r="AY100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EV99" i="8"/>
  <c r="ET99" i="8"/>
  <c r="EV98" i="8"/>
  <c r="ET98" i="8"/>
  <c r="EV97" i="8"/>
  <c r="ET97" i="8"/>
  <c r="C95" i="8"/>
  <c r="C94" i="8"/>
  <c r="EV93" i="8"/>
  <c r="ET93" i="8"/>
  <c r="ES93" i="8"/>
  <c r="ER93" i="8"/>
  <c r="EQ93" i="8"/>
  <c r="EP93" i="8"/>
  <c r="EO93" i="8"/>
  <c r="EN93" i="8"/>
  <c r="EM93" i="8"/>
  <c r="EL93" i="8"/>
  <c r="EK93" i="8"/>
  <c r="EJ93" i="8"/>
  <c r="EI93" i="8"/>
  <c r="EH93" i="8"/>
  <c r="EG93" i="8"/>
  <c r="EF93" i="8"/>
  <c r="EE93" i="8"/>
  <c r="ED93" i="8"/>
  <c r="EC93" i="8"/>
  <c r="EB93" i="8"/>
  <c r="EA93" i="8"/>
  <c r="DZ93" i="8"/>
  <c r="DY93" i="8"/>
  <c r="DX93" i="8"/>
  <c r="DW93" i="8"/>
  <c r="DV93" i="8"/>
  <c r="DU93" i="8"/>
  <c r="DT93" i="8"/>
  <c r="DS93" i="8"/>
  <c r="DR93" i="8"/>
  <c r="DQ93" i="8"/>
  <c r="DP93" i="8"/>
  <c r="DO93" i="8"/>
  <c r="DN93" i="8"/>
  <c r="DM93" i="8"/>
  <c r="DL93" i="8"/>
  <c r="DK93" i="8"/>
  <c r="DJ93" i="8"/>
  <c r="DI93" i="8"/>
  <c r="DH93" i="8"/>
  <c r="DG93" i="8"/>
  <c r="DF93" i="8"/>
  <c r="DE93" i="8"/>
  <c r="DD93" i="8"/>
  <c r="DC93" i="8"/>
  <c r="DB93" i="8"/>
  <c r="DA93" i="8"/>
  <c r="CZ93" i="8"/>
  <c r="CY93" i="8"/>
  <c r="CX93" i="8"/>
  <c r="CW93" i="8"/>
  <c r="CV93" i="8"/>
  <c r="CU93" i="8"/>
  <c r="CT93" i="8"/>
  <c r="CS93" i="8"/>
  <c r="CR93" i="8"/>
  <c r="CQ93" i="8"/>
  <c r="CP93" i="8"/>
  <c r="CO93" i="8"/>
  <c r="CN93" i="8"/>
  <c r="CM93" i="8"/>
  <c r="CL93" i="8"/>
  <c r="CK93" i="8"/>
  <c r="CJ93" i="8"/>
  <c r="CI93" i="8"/>
  <c r="CH93" i="8"/>
  <c r="CG93" i="8"/>
  <c r="CF93" i="8"/>
  <c r="CE93" i="8"/>
  <c r="CD93" i="8"/>
  <c r="CC93" i="8"/>
  <c r="CB93" i="8"/>
  <c r="CA93" i="8"/>
  <c r="BZ93" i="8"/>
  <c r="BY93" i="8"/>
  <c r="BX93" i="8"/>
  <c r="BW93" i="8"/>
  <c r="BV93" i="8"/>
  <c r="BU93" i="8"/>
  <c r="BT93" i="8"/>
  <c r="BS93" i="8"/>
  <c r="BR93" i="8"/>
  <c r="BQ93" i="8"/>
  <c r="BP93" i="8"/>
  <c r="BO93" i="8"/>
  <c r="BN93" i="8"/>
  <c r="BM93" i="8"/>
  <c r="BL93" i="8"/>
  <c r="BK93" i="8"/>
  <c r="BJ93" i="8"/>
  <c r="BI93" i="8"/>
  <c r="BH93" i="8"/>
  <c r="BG93" i="8"/>
  <c r="BF93" i="8"/>
  <c r="BE93" i="8"/>
  <c r="BD93" i="8"/>
  <c r="BC93" i="8"/>
  <c r="BB93" i="8"/>
  <c r="BA93" i="8"/>
  <c r="AZ93" i="8"/>
  <c r="AY93" i="8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EV92" i="8"/>
  <c r="ET92" i="8"/>
  <c r="EV91" i="8"/>
  <c r="ET91" i="8"/>
  <c r="EV90" i="8"/>
  <c r="ET90" i="8"/>
  <c r="C88" i="8"/>
  <c r="C87" i="8"/>
  <c r="EV86" i="8"/>
  <c r="ET86" i="8"/>
  <c r="ES86" i="8"/>
  <c r="ER86" i="8"/>
  <c r="EQ86" i="8"/>
  <c r="EP86" i="8"/>
  <c r="EO86" i="8"/>
  <c r="EN86" i="8"/>
  <c r="EM86" i="8"/>
  <c r="EL86" i="8"/>
  <c r="EK86" i="8"/>
  <c r="EJ86" i="8"/>
  <c r="EI86" i="8"/>
  <c r="EH86" i="8"/>
  <c r="EG86" i="8"/>
  <c r="EF86" i="8"/>
  <c r="EE86" i="8"/>
  <c r="ED86" i="8"/>
  <c r="EC86" i="8"/>
  <c r="EB86" i="8"/>
  <c r="EA86" i="8"/>
  <c r="DZ86" i="8"/>
  <c r="DY86" i="8"/>
  <c r="DX86" i="8"/>
  <c r="DW86" i="8"/>
  <c r="DV86" i="8"/>
  <c r="DU86" i="8"/>
  <c r="DT86" i="8"/>
  <c r="DS86" i="8"/>
  <c r="DR86" i="8"/>
  <c r="DQ86" i="8"/>
  <c r="DP86" i="8"/>
  <c r="DO86" i="8"/>
  <c r="DN86" i="8"/>
  <c r="DM86" i="8"/>
  <c r="DL86" i="8"/>
  <c r="DK86" i="8"/>
  <c r="DJ86" i="8"/>
  <c r="DI86" i="8"/>
  <c r="DH86" i="8"/>
  <c r="DG86" i="8"/>
  <c r="DF86" i="8"/>
  <c r="DE86" i="8"/>
  <c r="DD86" i="8"/>
  <c r="DC86" i="8"/>
  <c r="DB86" i="8"/>
  <c r="DA86" i="8"/>
  <c r="CZ86" i="8"/>
  <c r="CY86" i="8"/>
  <c r="CX86" i="8"/>
  <c r="CW86" i="8"/>
  <c r="CV86" i="8"/>
  <c r="CU86" i="8"/>
  <c r="CT86" i="8"/>
  <c r="CS86" i="8"/>
  <c r="CR86" i="8"/>
  <c r="CQ86" i="8"/>
  <c r="CP86" i="8"/>
  <c r="CO86" i="8"/>
  <c r="CN86" i="8"/>
  <c r="CM86" i="8"/>
  <c r="CL86" i="8"/>
  <c r="CK86" i="8"/>
  <c r="CJ86" i="8"/>
  <c r="CI86" i="8"/>
  <c r="CH86" i="8"/>
  <c r="CG86" i="8"/>
  <c r="CF86" i="8"/>
  <c r="CE86" i="8"/>
  <c r="CD86" i="8"/>
  <c r="CC86" i="8"/>
  <c r="CB86" i="8"/>
  <c r="CA86" i="8"/>
  <c r="BZ86" i="8"/>
  <c r="BY86" i="8"/>
  <c r="BX86" i="8"/>
  <c r="BW86" i="8"/>
  <c r="BV86" i="8"/>
  <c r="BU86" i="8"/>
  <c r="BT86" i="8"/>
  <c r="BS86" i="8"/>
  <c r="BR86" i="8"/>
  <c r="BQ86" i="8"/>
  <c r="BP86" i="8"/>
  <c r="BO86" i="8"/>
  <c r="BN86" i="8"/>
  <c r="BM86" i="8"/>
  <c r="BL86" i="8"/>
  <c r="BK86" i="8"/>
  <c r="BJ86" i="8"/>
  <c r="BI86" i="8"/>
  <c r="BH86" i="8"/>
  <c r="BG86" i="8"/>
  <c r="BF86" i="8"/>
  <c r="BE86" i="8"/>
  <c r="BD86" i="8"/>
  <c r="BC86" i="8"/>
  <c r="BB86" i="8"/>
  <c r="BA86" i="8"/>
  <c r="AZ86" i="8"/>
  <c r="AY86" i="8"/>
  <c r="AX86" i="8"/>
  <c r="AW86" i="8"/>
  <c r="AV86" i="8"/>
  <c r="AU86" i="8"/>
  <c r="AT86" i="8"/>
  <c r="AS86" i="8"/>
  <c r="AR86" i="8"/>
  <c r="AQ86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EV85" i="8"/>
  <c r="ET85" i="8"/>
  <c r="EV84" i="8"/>
  <c r="ET84" i="8"/>
  <c r="EV83" i="8"/>
  <c r="ET83" i="8"/>
  <c r="C81" i="8"/>
  <c r="C80" i="8"/>
  <c r="EV79" i="8"/>
  <c r="ET79" i="8"/>
  <c r="ES79" i="8"/>
  <c r="ER79" i="8"/>
  <c r="EQ79" i="8"/>
  <c r="EP79" i="8"/>
  <c r="EO79" i="8"/>
  <c r="EN79" i="8"/>
  <c r="EM79" i="8"/>
  <c r="EL79" i="8"/>
  <c r="EK79" i="8"/>
  <c r="EJ79" i="8"/>
  <c r="EI79" i="8"/>
  <c r="EH79" i="8"/>
  <c r="EG79" i="8"/>
  <c r="EF79" i="8"/>
  <c r="EE79" i="8"/>
  <c r="ED79" i="8"/>
  <c r="EC79" i="8"/>
  <c r="EB79" i="8"/>
  <c r="EA79" i="8"/>
  <c r="DZ79" i="8"/>
  <c r="DY79" i="8"/>
  <c r="DX79" i="8"/>
  <c r="DW79" i="8"/>
  <c r="DV79" i="8"/>
  <c r="DU79" i="8"/>
  <c r="DT79" i="8"/>
  <c r="DS79" i="8"/>
  <c r="DR79" i="8"/>
  <c r="DQ79" i="8"/>
  <c r="DP79" i="8"/>
  <c r="DO79" i="8"/>
  <c r="DN79" i="8"/>
  <c r="DM79" i="8"/>
  <c r="DL79" i="8"/>
  <c r="DK79" i="8"/>
  <c r="DJ79" i="8"/>
  <c r="DI79" i="8"/>
  <c r="DH79" i="8"/>
  <c r="DG79" i="8"/>
  <c r="DF79" i="8"/>
  <c r="DE79" i="8"/>
  <c r="DD79" i="8"/>
  <c r="DC79" i="8"/>
  <c r="DB79" i="8"/>
  <c r="DA79" i="8"/>
  <c r="CZ79" i="8"/>
  <c r="CY79" i="8"/>
  <c r="CX79" i="8"/>
  <c r="CW79" i="8"/>
  <c r="CV79" i="8"/>
  <c r="CU79" i="8"/>
  <c r="CT79" i="8"/>
  <c r="CS79" i="8"/>
  <c r="CR79" i="8"/>
  <c r="CQ79" i="8"/>
  <c r="CP79" i="8"/>
  <c r="CO79" i="8"/>
  <c r="CN79" i="8"/>
  <c r="CM79" i="8"/>
  <c r="CL79" i="8"/>
  <c r="CK79" i="8"/>
  <c r="CJ79" i="8"/>
  <c r="CI79" i="8"/>
  <c r="CH79" i="8"/>
  <c r="CG79" i="8"/>
  <c r="CF79" i="8"/>
  <c r="CE79" i="8"/>
  <c r="CD79" i="8"/>
  <c r="CC79" i="8"/>
  <c r="CB79" i="8"/>
  <c r="CA79" i="8"/>
  <c r="BZ79" i="8"/>
  <c r="BY79" i="8"/>
  <c r="BX79" i="8"/>
  <c r="BW79" i="8"/>
  <c r="BV79" i="8"/>
  <c r="BU79" i="8"/>
  <c r="BT79" i="8"/>
  <c r="BS79" i="8"/>
  <c r="BR79" i="8"/>
  <c r="BQ79" i="8"/>
  <c r="BP79" i="8"/>
  <c r="BO79" i="8"/>
  <c r="BN79" i="8"/>
  <c r="BM79" i="8"/>
  <c r="BL79" i="8"/>
  <c r="BK79" i="8"/>
  <c r="BJ79" i="8"/>
  <c r="BI79" i="8"/>
  <c r="BH79" i="8"/>
  <c r="BG79" i="8"/>
  <c r="BF79" i="8"/>
  <c r="BE79" i="8"/>
  <c r="BD79" i="8"/>
  <c r="BC79" i="8"/>
  <c r="BB79" i="8"/>
  <c r="BA79" i="8"/>
  <c r="AZ79" i="8"/>
  <c r="AY79" i="8"/>
  <c r="AX79" i="8"/>
  <c r="AW79" i="8"/>
  <c r="AV79" i="8"/>
  <c r="AU79" i="8"/>
  <c r="AT79" i="8"/>
  <c r="AS79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EV78" i="8"/>
  <c r="ET78" i="8"/>
  <c r="EV77" i="8"/>
  <c r="ET77" i="8"/>
  <c r="EV76" i="8"/>
  <c r="ET76" i="8"/>
  <c r="C74" i="8"/>
  <c r="C73" i="8"/>
  <c r="EV72" i="8"/>
  <c r="ET72" i="8"/>
  <c r="ES72" i="8"/>
  <c r="ER72" i="8"/>
  <c r="EQ72" i="8"/>
  <c r="EP72" i="8"/>
  <c r="EO72" i="8"/>
  <c r="EN72" i="8"/>
  <c r="EM72" i="8"/>
  <c r="EL72" i="8"/>
  <c r="EK72" i="8"/>
  <c r="EJ72" i="8"/>
  <c r="EI72" i="8"/>
  <c r="EH72" i="8"/>
  <c r="EG72" i="8"/>
  <c r="EF72" i="8"/>
  <c r="EE72" i="8"/>
  <c r="ED72" i="8"/>
  <c r="EC72" i="8"/>
  <c r="EB72" i="8"/>
  <c r="EA72" i="8"/>
  <c r="DZ72" i="8"/>
  <c r="DY72" i="8"/>
  <c r="DX72" i="8"/>
  <c r="DW72" i="8"/>
  <c r="DV72" i="8"/>
  <c r="DU72" i="8"/>
  <c r="DT72" i="8"/>
  <c r="DS72" i="8"/>
  <c r="DR72" i="8"/>
  <c r="DQ72" i="8"/>
  <c r="DP72" i="8"/>
  <c r="DO72" i="8"/>
  <c r="DN72" i="8"/>
  <c r="DM72" i="8"/>
  <c r="DL72" i="8"/>
  <c r="DK72" i="8"/>
  <c r="DJ72" i="8"/>
  <c r="DI72" i="8"/>
  <c r="DH72" i="8"/>
  <c r="DG72" i="8"/>
  <c r="DF72" i="8"/>
  <c r="DE72" i="8"/>
  <c r="DD72" i="8"/>
  <c r="DC72" i="8"/>
  <c r="DB72" i="8"/>
  <c r="DA72" i="8"/>
  <c r="CZ72" i="8"/>
  <c r="CY72" i="8"/>
  <c r="CX72" i="8"/>
  <c r="CW72" i="8"/>
  <c r="CV72" i="8"/>
  <c r="CU72" i="8"/>
  <c r="CT72" i="8"/>
  <c r="CS72" i="8"/>
  <c r="CR72" i="8"/>
  <c r="CQ72" i="8"/>
  <c r="CP72" i="8"/>
  <c r="CO72" i="8"/>
  <c r="CN72" i="8"/>
  <c r="CM72" i="8"/>
  <c r="CL72" i="8"/>
  <c r="CK72" i="8"/>
  <c r="CJ72" i="8"/>
  <c r="CI72" i="8"/>
  <c r="CH72" i="8"/>
  <c r="CG72" i="8"/>
  <c r="CF72" i="8"/>
  <c r="CE72" i="8"/>
  <c r="CD72" i="8"/>
  <c r="CC72" i="8"/>
  <c r="CB72" i="8"/>
  <c r="CA72" i="8"/>
  <c r="BZ72" i="8"/>
  <c r="BY72" i="8"/>
  <c r="BX72" i="8"/>
  <c r="BW72" i="8"/>
  <c r="BV72" i="8"/>
  <c r="BU72" i="8"/>
  <c r="BT72" i="8"/>
  <c r="BS72" i="8"/>
  <c r="BR72" i="8"/>
  <c r="BQ72" i="8"/>
  <c r="BP72" i="8"/>
  <c r="BO72" i="8"/>
  <c r="BN72" i="8"/>
  <c r="BM72" i="8"/>
  <c r="BL72" i="8"/>
  <c r="BK72" i="8"/>
  <c r="BJ72" i="8"/>
  <c r="BI72" i="8"/>
  <c r="BH72" i="8"/>
  <c r="BG72" i="8"/>
  <c r="BF72" i="8"/>
  <c r="BE72" i="8"/>
  <c r="BD72" i="8"/>
  <c r="BC72" i="8"/>
  <c r="BB72" i="8"/>
  <c r="BA72" i="8"/>
  <c r="AZ72" i="8"/>
  <c r="AY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EV71" i="8"/>
  <c r="ET71" i="8"/>
  <c r="EV70" i="8"/>
  <c r="ET70" i="8"/>
  <c r="EV69" i="8"/>
  <c r="ET69" i="8"/>
  <c r="C67" i="8"/>
  <c r="C66" i="8"/>
  <c r="EV65" i="8"/>
  <c r="ET65" i="8"/>
  <c r="ES65" i="8"/>
  <c r="ER65" i="8"/>
  <c r="EQ65" i="8"/>
  <c r="EP65" i="8"/>
  <c r="EO65" i="8"/>
  <c r="EN65" i="8"/>
  <c r="EM65" i="8"/>
  <c r="EL65" i="8"/>
  <c r="EK65" i="8"/>
  <c r="EJ65" i="8"/>
  <c r="EI65" i="8"/>
  <c r="EH65" i="8"/>
  <c r="EG65" i="8"/>
  <c r="EF65" i="8"/>
  <c r="EE65" i="8"/>
  <c r="ED65" i="8"/>
  <c r="EC65" i="8"/>
  <c r="EB65" i="8"/>
  <c r="EA65" i="8"/>
  <c r="DZ65" i="8"/>
  <c r="DY65" i="8"/>
  <c r="DX65" i="8"/>
  <c r="DW65" i="8"/>
  <c r="DV65" i="8"/>
  <c r="DU65" i="8"/>
  <c r="DT65" i="8"/>
  <c r="DS65" i="8"/>
  <c r="DR65" i="8"/>
  <c r="DQ65" i="8"/>
  <c r="DP65" i="8"/>
  <c r="DO65" i="8"/>
  <c r="DN65" i="8"/>
  <c r="DM65" i="8"/>
  <c r="DL65" i="8"/>
  <c r="DK65" i="8"/>
  <c r="DJ65" i="8"/>
  <c r="DI65" i="8"/>
  <c r="DH65" i="8"/>
  <c r="DG65" i="8"/>
  <c r="DF65" i="8"/>
  <c r="DE65" i="8"/>
  <c r="DD65" i="8"/>
  <c r="DC65" i="8"/>
  <c r="DB65" i="8"/>
  <c r="DA65" i="8"/>
  <c r="CZ65" i="8"/>
  <c r="CY65" i="8"/>
  <c r="CX65" i="8"/>
  <c r="CW65" i="8"/>
  <c r="CV65" i="8"/>
  <c r="CU65" i="8"/>
  <c r="CT65" i="8"/>
  <c r="CS65" i="8"/>
  <c r="CR65" i="8"/>
  <c r="CQ65" i="8"/>
  <c r="CP65" i="8"/>
  <c r="CO65" i="8"/>
  <c r="CN65" i="8"/>
  <c r="CM65" i="8"/>
  <c r="CL65" i="8"/>
  <c r="CK65" i="8"/>
  <c r="CJ65" i="8"/>
  <c r="CI65" i="8"/>
  <c r="CH65" i="8"/>
  <c r="CG65" i="8"/>
  <c r="CF65" i="8"/>
  <c r="CE65" i="8"/>
  <c r="CD65" i="8"/>
  <c r="CC65" i="8"/>
  <c r="CB65" i="8"/>
  <c r="CA65" i="8"/>
  <c r="BZ65" i="8"/>
  <c r="BY65" i="8"/>
  <c r="BX65" i="8"/>
  <c r="BW65" i="8"/>
  <c r="BV65" i="8"/>
  <c r="BU65" i="8"/>
  <c r="BT65" i="8"/>
  <c r="BS65" i="8"/>
  <c r="BR65" i="8"/>
  <c r="BQ65" i="8"/>
  <c r="BP65" i="8"/>
  <c r="BO65" i="8"/>
  <c r="BN65" i="8"/>
  <c r="BM65" i="8"/>
  <c r="BL65" i="8"/>
  <c r="BK65" i="8"/>
  <c r="BJ65" i="8"/>
  <c r="BI65" i="8"/>
  <c r="BH65" i="8"/>
  <c r="BG65" i="8"/>
  <c r="BF65" i="8"/>
  <c r="BE65" i="8"/>
  <c r="BD65" i="8"/>
  <c r="BC65" i="8"/>
  <c r="BB65" i="8"/>
  <c r="BA65" i="8"/>
  <c r="AZ65" i="8"/>
  <c r="AY65" i="8"/>
  <c r="AX65" i="8"/>
  <c r="AW65" i="8"/>
  <c r="AV65" i="8"/>
  <c r="AU65" i="8"/>
  <c r="AT65" i="8"/>
  <c r="AS65" i="8"/>
  <c r="AR65" i="8"/>
  <c r="AQ65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EV64" i="8"/>
  <c r="ET64" i="8"/>
  <c r="EV63" i="8"/>
  <c r="ET63" i="8"/>
  <c r="EV62" i="8"/>
  <c r="ET62" i="8"/>
  <c r="C60" i="8"/>
  <c r="C59" i="8"/>
  <c r="EV58" i="8"/>
  <c r="ET58" i="8"/>
  <c r="ES58" i="8"/>
  <c r="ER58" i="8"/>
  <c r="EQ58" i="8"/>
  <c r="EP58" i="8"/>
  <c r="EO58" i="8"/>
  <c r="EN58" i="8"/>
  <c r="EM58" i="8"/>
  <c r="EL58" i="8"/>
  <c r="EK58" i="8"/>
  <c r="EJ58" i="8"/>
  <c r="EI58" i="8"/>
  <c r="EH58" i="8"/>
  <c r="EG58" i="8"/>
  <c r="EF58" i="8"/>
  <c r="EE58" i="8"/>
  <c r="ED58" i="8"/>
  <c r="EC58" i="8"/>
  <c r="EB58" i="8"/>
  <c r="EA58" i="8"/>
  <c r="DZ58" i="8"/>
  <c r="DY58" i="8"/>
  <c r="DX58" i="8"/>
  <c r="DW58" i="8"/>
  <c r="DV58" i="8"/>
  <c r="DU58" i="8"/>
  <c r="DT58" i="8"/>
  <c r="DS58" i="8"/>
  <c r="DR58" i="8"/>
  <c r="DQ58" i="8"/>
  <c r="DP58" i="8"/>
  <c r="DO58" i="8"/>
  <c r="DN58" i="8"/>
  <c r="DM58" i="8"/>
  <c r="DL58" i="8"/>
  <c r="DK58" i="8"/>
  <c r="DJ58" i="8"/>
  <c r="DI58" i="8"/>
  <c r="DH58" i="8"/>
  <c r="DG58" i="8"/>
  <c r="DF58" i="8"/>
  <c r="DE58" i="8"/>
  <c r="DD58" i="8"/>
  <c r="DC58" i="8"/>
  <c r="DB58" i="8"/>
  <c r="DA58" i="8"/>
  <c r="CZ58" i="8"/>
  <c r="CY58" i="8"/>
  <c r="CX58" i="8"/>
  <c r="CW58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D58" i="8"/>
  <c r="CC58" i="8"/>
  <c r="CB58" i="8"/>
  <c r="CA58" i="8"/>
  <c r="BZ58" i="8"/>
  <c r="BY58" i="8"/>
  <c r="BX58" i="8"/>
  <c r="BW58" i="8"/>
  <c r="BV58" i="8"/>
  <c r="BU58" i="8"/>
  <c r="BT58" i="8"/>
  <c r="BS58" i="8"/>
  <c r="BR58" i="8"/>
  <c r="BQ58" i="8"/>
  <c r="BP58" i="8"/>
  <c r="BO58" i="8"/>
  <c r="BN58" i="8"/>
  <c r="BM58" i="8"/>
  <c r="BL58" i="8"/>
  <c r="BK58" i="8"/>
  <c r="BJ58" i="8"/>
  <c r="BI58" i="8"/>
  <c r="BH58" i="8"/>
  <c r="BG58" i="8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EV57" i="8"/>
  <c r="ET57" i="8"/>
  <c r="EV56" i="8"/>
  <c r="ET56" i="8"/>
  <c r="EV55" i="8"/>
  <c r="ET55" i="8"/>
  <c r="C53" i="8"/>
  <c r="C52" i="8"/>
  <c r="EV51" i="8"/>
  <c r="ET51" i="8"/>
  <c r="ES51" i="8"/>
  <c r="ER51" i="8"/>
  <c r="EQ51" i="8"/>
  <c r="EP51" i="8"/>
  <c r="EO51" i="8"/>
  <c r="EN51" i="8"/>
  <c r="EM51" i="8"/>
  <c r="EL51" i="8"/>
  <c r="EK51" i="8"/>
  <c r="EJ51" i="8"/>
  <c r="EI51" i="8"/>
  <c r="EH51" i="8"/>
  <c r="EG51" i="8"/>
  <c r="EF51" i="8"/>
  <c r="EE51" i="8"/>
  <c r="ED51" i="8"/>
  <c r="EC51" i="8"/>
  <c r="EB51" i="8"/>
  <c r="EA51" i="8"/>
  <c r="DZ51" i="8"/>
  <c r="DY51" i="8"/>
  <c r="DX51" i="8"/>
  <c r="DW51" i="8"/>
  <c r="DV51" i="8"/>
  <c r="DU51" i="8"/>
  <c r="DT51" i="8"/>
  <c r="DS51" i="8"/>
  <c r="DR51" i="8"/>
  <c r="DQ51" i="8"/>
  <c r="DP51" i="8"/>
  <c r="DO51" i="8"/>
  <c r="DN51" i="8"/>
  <c r="DM51" i="8"/>
  <c r="DL51" i="8"/>
  <c r="DK51" i="8"/>
  <c r="DJ51" i="8"/>
  <c r="DI51" i="8"/>
  <c r="DH51" i="8"/>
  <c r="DG51" i="8"/>
  <c r="DF51" i="8"/>
  <c r="DE51" i="8"/>
  <c r="DD51" i="8"/>
  <c r="DC51" i="8"/>
  <c r="DB51" i="8"/>
  <c r="DA51" i="8"/>
  <c r="CZ51" i="8"/>
  <c r="CY51" i="8"/>
  <c r="CX51" i="8"/>
  <c r="CW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EV50" i="8"/>
  <c r="ET50" i="8"/>
  <c r="EV49" i="8"/>
  <c r="ET49" i="8"/>
  <c r="EV48" i="8"/>
  <c r="ET48" i="8"/>
  <c r="C46" i="8"/>
  <c r="C45" i="8"/>
  <c r="EV44" i="8"/>
  <c r="ET44" i="8"/>
  <c r="ES44" i="8"/>
  <c r="ER44" i="8"/>
  <c r="EQ44" i="8"/>
  <c r="EP44" i="8"/>
  <c r="EO44" i="8"/>
  <c r="EN44" i="8"/>
  <c r="EM44" i="8"/>
  <c r="EL44" i="8"/>
  <c r="EK44" i="8"/>
  <c r="EJ44" i="8"/>
  <c r="EI44" i="8"/>
  <c r="EH44" i="8"/>
  <c r="EG44" i="8"/>
  <c r="EF44" i="8"/>
  <c r="EE44" i="8"/>
  <c r="ED44" i="8"/>
  <c r="EC44" i="8"/>
  <c r="EB44" i="8"/>
  <c r="EA44" i="8"/>
  <c r="DZ44" i="8"/>
  <c r="DY44" i="8"/>
  <c r="DX44" i="8"/>
  <c r="DW44" i="8"/>
  <c r="DV44" i="8"/>
  <c r="DU44" i="8"/>
  <c r="DT44" i="8"/>
  <c r="DS44" i="8"/>
  <c r="DR44" i="8"/>
  <c r="DQ44" i="8"/>
  <c r="DP44" i="8"/>
  <c r="DO44" i="8"/>
  <c r="DN44" i="8"/>
  <c r="DM44" i="8"/>
  <c r="DL44" i="8"/>
  <c r="DK44" i="8"/>
  <c r="DJ44" i="8"/>
  <c r="DI44" i="8"/>
  <c r="DH44" i="8"/>
  <c r="DG44" i="8"/>
  <c r="DF44" i="8"/>
  <c r="DE44" i="8"/>
  <c r="DD44" i="8"/>
  <c r="DC44" i="8"/>
  <c r="DB44" i="8"/>
  <c r="DA44" i="8"/>
  <c r="CZ44" i="8"/>
  <c r="CY44" i="8"/>
  <c r="CX44" i="8"/>
  <c r="CW44" i="8"/>
  <c r="CV44" i="8"/>
  <c r="CU44" i="8"/>
  <c r="CT44" i="8"/>
  <c r="CS44" i="8"/>
  <c r="CR44" i="8"/>
  <c r="CQ44" i="8"/>
  <c r="CP44" i="8"/>
  <c r="CO44" i="8"/>
  <c r="CN44" i="8"/>
  <c r="CM44" i="8"/>
  <c r="CL44" i="8"/>
  <c r="CK44" i="8"/>
  <c r="CJ44" i="8"/>
  <c r="CI44" i="8"/>
  <c r="CH44" i="8"/>
  <c r="CG44" i="8"/>
  <c r="CF44" i="8"/>
  <c r="CE44" i="8"/>
  <c r="CD44" i="8"/>
  <c r="CC44" i="8"/>
  <c r="CB44" i="8"/>
  <c r="CA44" i="8"/>
  <c r="BZ44" i="8"/>
  <c r="BY44" i="8"/>
  <c r="BX44" i="8"/>
  <c r="BW44" i="8"/>
  <c r="BV44" i="8"/>
  <c r="BU44" i="8"/>
  <c r="BT44" i="8"/>
  <c r="BS44" i="8"/>
  <c r="BR44" i="8"/>
  <c r="BQ44" i="8"/>
  <c r="BP44" i="8"/>
  <c r="BO44" i="8"/>
  <c r="BN44" i="8"/>
  <c r="BM44" i="8"/>
  <c r="BL44" i="8"/>
  <c r="BK44" i="8"/>
  <c r="BJ44" i="8"/>
  <c r="BI44" i="8"/>
  <c r="BH44" i="8"/>
  <c r="BG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EV43" i="8"/>
  <c r="ET43" i="8"/>
  <c r="EV42" i="8"/>
  <c r="ET42" i="8"/>
  <c r="EV41" i="8"/>
  <c r="ET41" i="8"/>
  <c r="C39" i="8"/>
  <c r="C38" i="8"/>
  <c r="EV37" i="8"/>
  <c r="ET37" i="8"/>
  <c r="ES37" i="8"/>
  <c r="ER37" i="8"/>
  <c r="EQ37" i="8"/>
  <c r="EP37" i="8"/>
  <c r="EO37" i="8"/>
  <c r="EN37" i="8"/>
  <c r="EM37" i="8"/>
  <c r="EL37" i="8"/>
  <c r="EK37" i="8"/>
  <c r="EJ37" i="8"/>
  <c r="EI37" i="8"/>
  <c r="EH37" i="8"/>
  <c r="EG37" i="8"/>
  <c r="EF37" i="8"/>
  <c r="EE37" i="8"/>
  <c r="ED37" i="8"/>
  <c r="EC37" i="8"/>
  <c r="EB37" i="8"/>
  <c r="EA37" i="8"/>
  <c r="DZ37" i="8"/>
  <c r="DY37" i="8"/>
  <c r="DX37" i="8"/>
  <c r="DW37" i="8"/>
  <c r="DV37" i="8"/>
  <c r="DU37" i="8"/>
  <c r="DT37" i="8"/>
  <c r="DS37" i="8"/>
  <c r="DR37" i="8"/>
  <c r="DQ37" i="8"/>
  <c r="DP37" i="8"/>
  <c r="DO37" i="8"/>
  <c r="DN37" i="8"/>
  <c r="DM37" i="8"/>
  <c r="DL37" i="8"/>
  <c r="DK37" i="8"/>
  <c r="DJ37" i="8"/>
  <c r="DI37" i="8"/>
  <c r="DH37" i="8"/>
  <c r="DG37" i="8"/>
  <c r="DF37" i="8"/>
  <c r="DE37" i="8"/>
  <c r="DD37" i="8"/>
  <c r="DC37" i="8"/>
  <c r="DB37" i="8"/>
  <c r="DA37" i="8"/>
  <c r="CZ37" i="8"/>
  <c r="CY37" i="8"/>
  <c r="CX37" i="8"/>
  <c r="CW37" i="8"/>
  <c r="CV37" i="8"/>
  <c r="CU37" i="8"/>
  <c r="CT37" i="8"/>
  <c r="CS37" i="8"/>
  <c r="CR37" i="8"/>
  <c r="CQ37" i="8"/>
  <c r="CP37" i="8"/>
  <c r="CO37" i="8"/>
  <c r="CN37" i="8"/>
  <c r="CM37" i="8"/>
  <c r="CL37" i="8"/>
  <c r="CK37" i="8"/>
  <c r="CJ37" i="8"/>
  <c r="CI37" i="8"/>
  <c r="CH37" i="8"/>
  <c r="CG37" i="8"/>
  <c r="CF37" i="8"/>
  <c r="CE37" i="8"/>
  <c r="CD37" i="8"/>
  <c r="CC37" i="8"/>
  <c r="CB37" i="8"/>
  <c r="CA37" i="8"/>
  <c r="BZ37" i="8"/>
  <c r="BY37" i="8"/>
  <c r="BX37" i="8"/>
  <c r="BW37" i="8"/>
  <c r="BV37" i="8"/>
  <c r="BU37" i="8"/>
  <c r="BT37" i="8"/>
  <c r="BS37" i="8"/>
  <c r="BR37" i="8"/>
  <c r="BQ37" i="8"/>
  <c r="BP37" i="8"/>
  <c r="BO37" i="8"/>
  <c r="BN37" i="8"/>
  <c r="BM37" i="8"/>
  <c r="BL37" i="8"/>
  <c r="BK37" i="8"/>
  <c r="BJ37" i="8"/>
  <c r="BI37" i="8"/>
  <c r="BH37" i="8"/>
  <c r="BG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EV36" i="8"/>
  <c r="ET36" i="8"/>
  <c r="EV35" i="8"/>
  <c r="ET35" i="8"/>
  <c r="EV34" i="8"/>
  <c r="ET34" i="8"/>
  <c r="C32" i="8"/>
  <c r="C31" i="8"/>
  <c r="EV30" i="8"/>
  <c r="ET30" i="8"/>
  <c r="ES30" i="8"/>
  <c r="ER30" i="8"/>
  <c r="EQ30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A30" i="8"/>
  <c r="DZ30" i="8"/>
  <c r="DY30" i="8"/>
  <c r="DX30" i="8"/>
  <c r="DW30" i="8"/>
  <c r="DV30" i="8"/>
  <c r="DU30" i="8"/>
  <c r="DT30" i="8"/>
  <c r="DS30" i="8"/>
  <c r="DR30" i="8"/>
  <c r="DQ30" i="8"/>
  <c r="DP30" i="8"/>
  <c r="DO30" i="8"/>
  <c r="DN30" i="8"/>
  <c r="DM30" i="8"/>
  <c r="DL30" i="8"/>
  <c r="DK30" i="8"/>
  <c r="DJ30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EV29" i="8"/>
  <c r="ET29" i="8"/>
  <c r="EV28" i="8"/>
  <c r="ET28" i="8"/>
  <c r="EV27" i="8"/>
  <c r="ET27" i="8"/>
  <c r="C25" i="8"/>
  <c r="C24" i="8"/>
  <c r="EV23" i="8"/>
  <c r="ET23" i="8"/>
  <c r="ES23" i="8"/>
  <c r="ER23" i="8"/>
  <c r="EQ23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C23" i="8"/>
  <c r="EB23" i="8"/>
  <c r="EA23" i="8"/>
  <c r="DZ23" i="8"/>
  <c r="DY23" i="8"/>
  <c r="DX23" i="8"/>
  <c r="DW23" i="8"/>
  <c r="DV23" i="8"/>
  <c r="DU23" i="8"/>
  <c r="DT23" i="8"/>
  <c r="DS23" i="8"/>
  <c r="DR23" i="8"/>
  <c r="DQ23" i="8"/>
  <c r="DP23" i="8"/>
  <c r="DO23" i="8"/>
  <c r="DN23" i="8"/>
  <c r="DM23" i="8"/>
  <c r="DL23" i="8"/>
  <c r="DK23" i="8"/>
  <c r="DJ23" i="8"/>
  <c r="DI23" i="8"/>
  <c r="DH23" i="8"/>
  <c r="DG23" i="8"/>
  <c r="DF23" i="8"/>
  <c r="DE23" i="8"/>
  <c r="DD23" i="8"/>
  <c r="DC23" i="8"/>
  <c r="DB23" i="8"/>
  <c r="DA23" i="8"/>
  <c r="CZ23" i="8"/>
  <c r="CY23" i="8"/>
  <c r="CX23" i="8"/>
  <c r="CW23" i="8"/>
  <c r="CV23" i="8"/>
  <c r="CU23" i="8"/>
  <c r="CT23" i="8"/>
  <c r="CS23" i="8"/>
  <c r="CR23" i="8"/>
  <c r="CQ23" i="8"/>
  <c r="CP23" i="8"/>
  <c r="CO23" i="8"/>
  <c r="CN23" i="8"/>
  <c r="CM23" i="8"/>
  <c r="CL23" i="8"/>
  <c r="CK23" i="8"/>
  <c r="CJ23" i="8"/>
  <c r="CI23" i="8"/>
  <c r="CH23" i="8"/>
  <c r="CG23" i="8"/>
  <c r="CF23" i="8"/>
  <c r="CE23" i="8"/>
  <c r="CD23" i="8"/>
  <c r="CC23" i="8"/>
  <c r="CB23" i="8"/>
  <c r="CA23" i="8"/>
  <c r="BZ23" i="8"/>
  <c r="BY23" i="8"/>
  <c r="BX23" i="8"/>
  <c r="BW23" i="8"/>
  <c r="BV23" i="8"/>
  <c r="BU23" i="8"/>
  <c r="BT23" i="8"/>
  <c r="BS23" i="8"/>
  <c r="BR23" i="8"/>
  <c r="BQ23" i="8"/>
  <c r="BP23" i="8"/>
  <c r="BO23" i="8"/>
  <c r="BN23" i="8"/>
  <c r="BM23" i="8"/>
  <c r="BL23" i="8"/>
  <c r="BK23" i="8"/>
  <c r="BJ23" i="8"/>
  <c r="BI23" i="8"/>
  <c r="BH23" i="8"/>
  <c r="BG23" i="8"/>
  <c r="BF23" i="8"/>
  <c r="BE23" i="8"/>
  <c r="BD23" i="8"/>
  <c r="BC23" i="8"/>
  <c r="BB23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EV22" i="8"/>
  <c r="ET22" i="8"/>
  <c r="EV21" i="8"/>
  <c r="ET21" i="8"/>
  <c r="EV20" i="8"/>
  <c r="ET20" i="8"/>
  <c r="C18" i="8"/>
  <c r="C17" i="8"/>
  <c r="EV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C16" i="8"/>
  <c r="EB16" i="8"/>
  <c r="EA16" i="8"/>
  <c r="DZ16" i="8"/>
  <c r="DY16" i="8"/>
  <c r="DX16" i="8"/>
  <c r="DW16" i="8"/>
  <c r="DV16" i="8"/>
  <c r="DU16" i="8"/>
  <c r="DT16" i="8"/>
  <c r="DS16" i="8"/>
  <c r="DR16" i="8"/>
  <c r="DQ16" i="8"/>
  <c r="DP16" i="8"/>
  <c r="DO16" i="8"/>
  <c r="DN16" i="8"/>
  <c r="DM16" i="8"/>
  <c r="DL16" i="8"/>
  <c r="DK16" i="8"/>
  <c r="DJ16" i="8"/>
  <c r="DI16" i="8"/>
  <c r="DH16" i="8"/>
  <c r="DG16" i="8"/>
  <c r="DF16" i="8"/>
  <c r="DE16" i="8"/>
  <c r="DD16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BE16" i="8"/>
  <c r="BD16" i="8"/>
  <c r="BC16" i="8"/>
  <c r="BB16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EV15" i="8"/>
  <c r="ET15" i="8"/>
  <c r="EV14" i="8"/>
  <c r="ET14" i="8"/>
  <c r="EV13" i="8"/>
  <c r="ET13" i="8"/>
  <c r="C11" i="8"/>
  <c r="EV9" i="8"/>
  <c r="ET9" i="8"/>
  <c r="ES9" i="8"/>
  <c r="ER9" i="8"/>
  <c r="EQ9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B9" i="8"/>
  <c r="EA9" i="8"/>
  <c r="DZ9" i="8"/>
  <c r="DY9" i="8"/>
  <c r="DX9" i="8"/>
  <c r="DW9" i="8"/>
  <c r="DV9" i="8"/>
  <c r="DU9" i="8"/>
  <c r="DT9" i="8"/>
  <c r="DS9" i="8"/>
  <c r="DR9" i="8"/>
  <c r="DQ9" i="8"/>
  <c r="DP9" i="8"/>
  <c r="DO9" i="8"/>
  <c r="DN9" i="8"/>
  <c r="DM9" i="8"/>
  <c r="DL9" i="8"/>
  <c r="DK9" i="8"/>
  <c r="DJ9" i="8"/>
  <c r="DI9" i="8"/>
  <c r="DH9" i="8"/>
  <c r="DG9" i="8"/>
  <c r="DF9" i="8"/>
  <c r="DE9" i="8"/>
  <c r="DD9" i="8"/>
  <c r="DC9" i="8"/>
  <c r="DB9" i="8"/>
  <c r="DA9" i="8"/>
  <c r="CZ9" i="8"/>
  <c r="CY9" i="8"/>
  <c r="CX9" i="8"/>
  <c r="CW9" i="8"/>
  <c r="CV9" i="8"/>
  <c r="CU9" i="8"/>
  <c r="CT9" i="8"/>
  <c r="CS9" i="8"/>
  <c r="CR9" i="8"/>
  <c r="CQ9" i="8"/>
  <c r="CP9" i="8"/>
  <c r="CO9" i="8"/>
  <c r="CN9" i="8"/>
  <c r="CM9" i="8"/>
  <c r="CL9" i="8"/>
  <c r="CK9" i="8"/>
  <c r="CJ9" i="8"/>
  <c r="CI9" i="8"/>
  <c r="CH9" i="8"/>
  <c r="CG9" i="8"/>
  <c r="CF9" i="8"/>
  <c r="CE9" i="8"/>
  <c r="CD9" i="8"/>
  <c r="CC9" i="8"/>
  <c r="CB9" i="8"/>
  <c r="CA9" i="8"/>
  <c r="BZ9" i="8"/>
  <c r="BY9" i="8"/>
  <c r="BX9" i="8"/>
  <c r="BW9" i="8"/>
  <c r="BV9" i="8"/>
  <c r="BU9" i="8"/>
  <c r="BT9" i="8"/>
  <c r="BS9" i="8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EV8" i="8"/>
  <c r="ET8" i="8"/>
  <c r="EV7" i="8"/>
  <c r="ET7" i="8"/>
  <c r="EV6" i="8"/>
  <c r="ET6" i="8"/>
  <c r="ES4" i="8"/>
  <c r="ER4" i="8"/>
  <c r="EQ4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C4" i="8"/>
  <c r="EB4" i="8"/>
  <c r="EA4" i="8"/>
  <c r="DZ4" i="8"/>
  <c r="DY4" i="8"/>
  <c r="DX4" i="8"/>
  <c r="DW4" i="8"/>
  <c r="DV4" i="8"/>
  <c r="DU4" i="8"/>
  <c r="DT4" i="8"/>
  <c r="DS4" i="8"/>
  <c r="DR4" i="8"/>
  <c r="DQ4" i="8"/>
  <c r="DP4" i="8"/>
  <c r="DO4" i="8"/>
  <c r="DN4" i="8"/>
  <c r="DM4" i="8"/>
  <c r="DL4" i="8"/>
  <c r="DK4" i="8"/>
  <c r="DJ4" i="8"/>
  <c r="DI4" i="8"/>
  <c r="DH4" i="8"/>
  <c r="DG4" i="8"/>
  <c r="DF4" i="8"/>
  <c r="DE4" i="8"/>
  <c r="DD4" i="8"/>
  <c r="DC4" i="8"/>
  <c r="DB4" i="8"/>
  <c r="DA4" i="8"/>
  <c r="CZ4" i="8"/>
  <c r="CY4" i="8"/>
  <c r="CX4" i="8"/>
  <c r="CW4" i="8"/>
  <c r="CV4" i="8"/>
  <c r="CU4" i="8"/>
  <c r="CT4" i="8"/>
  <c r="CS4" i="8"/>
  <c r="CR4" i="8"/>
  <c r="CQ4" i="8"/>
  <c r="CP4" i="8"/>
  <c r="CO4" i="8"/>
  <c r="CN4" i="8"/>
  <c r="CM4" i="8"/>
  <c r="CL4" i="8"/>
  <c r="CK4" i="8"/>
  <c r="CJ4" i="8"/>
  <c r="CI4" i="8"/>
  <c r="CH4" i="8"/>
  <c r="CG4" i="8"/>
  <c r="CF4" i="8"/>
  <c r="CE4" i="8"/>
  <c r="CD4" i="8"/>
  <c r="CC4" i="8"/>
  <c r="CB4" i="8"/>
  <c r="CA4" i="8"/>
  <c r="BZ4" i="8"/>
  <c r="BY4" i="8"/>
  <c r="BX4" i="8"/>
  <c r="BW4" i="8"/>
  <c r="BV4" i="8"/>
  <c r="BU4" i="8"/>
  <c r="BT4" i="8"/>
  <c r="BS4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C193" i="7"/>
  <c r="C192" i="7"/>
  <c r="EV191" i="7"/>
  <c r="ET191" i="7"/>
  <c r="ES191" i="7"/>
  <c r="ER191" i="7"/>
  <c r="EQ191" i="7"/>
  <c r="EP191" i="7"/>
  <c r="EO191" i="7"/>
  <c r="EN191" i="7"/>
  <c r="EM191" i="7"/>
  <c r="EL191" i="7"/>
  <c r="EK191" i="7"/>
  <c r="EJ191" i="7"/>
  <c r="EI191" i="7"/>
  <c r="EH191" i="7"/>
  <c r="EG191" i="7"/>
  <c r="EF191" i="7"/>
  <c r="EE191" i="7"/>
  <c r="ED191" i="7"/>
  <c r="EC191" i="7"/>
  <c r="EB191" i="7"/>
  <c r="EA191" i="7"/>
  <c r="DZ191" i="7"/>
  <c r="DY191" i="7"/>
  <c r="DX191" i="7"/>
  <c r="DW191" i="7"/>
  <c r="DV191" i="7"/>
  <c r="DU191" i="7"/>
  <c r="DT191" i="7"/>
  <c r="DS191" i="7"/>
  <c r="DR191" i="7"/>
  <c r="DQ191" i="7"/>
  <c r="DP191" i="7"/>
  <c r="DO191" i="7"/>
  <c r="DN191" i="7"/>
  <c r="DM191" i="7"/>
  <c r="DL191" i="7"/>
  <c r="DK191" i="7"/>
  <c r="DJ191" i="7"/>
  <c r="DI191" i="7"/>
  <c r="DH191" i="7"/>
  <c r="DG191" i="7"/>
  <c r="DF191" i="7"/>
  <c r="DE191" i="7"/>
  <c r="DD191" i="7"/>
  <c r="DC191" i="7"/>
  <c r="DB191" i="7"/>
  <c r="DA191" i="7"/>
  <c r="CZ191" i="7"/>
  <c r="CY191" i="7"/>
  <c r="CX191" i="7"/>
  <c r="CW191" i="7"/>
  <c r="CV191" i="7"/>
  <c r="CU191" i="7"/>
  <c r="CT191" i="7"/>
  <c r="CS191" i="7"/>
  <c r="CR191" i="7"/>
  <c r="CQ191" i="7"/>
  <c r="CP191" i="7"/>
  <c r="CO191" i="7"/>
  <c r="CN191" i="7"/>
  <c r="CM191" i="7"/>
  <c r="CL191" i="7"/>
  <c r="CK191" i="7"/>
  <c r="CJ191" i="7"/>
  <c r="CI191" i="7"/>
  <c r="CH191" i="7"/>
  <c r="CG191" i="7"/>
  <c r="CF191" i="7"/>
  <c r="CE191" i="7"/>
  <c r="CD191" i="7"/>
  <c r="CC191" i="7"/>
  <c r="CB191" i="7"/>
  <c r="CA191" i="7"/>
  <c r="BZ191" i="7"/>
  <c r="BY191" i="7"/>
  <c r="BX191" i="7"/>
  <c r="BW191" i="7"/>
  <c r="BV191" i="7"/>
  <c r="BU191" i="7"/>
  <c r="BT191" i="7"/>
  <c r="BS191" i="7"/>
  <c r="BR191" i="7"/>
  <c r="BQ191" i="7"/>
  <c r="BP191" i="7"/>
  <c r="BO191" i="7"/>
  <c r="BN191" i="7"/>
  <c r="BM191" i="7"/>
  <c r="BL191" i="7"/>
  <c r="BK191" i="7"/>
  <c r="BJ191" i="7"/>
  <c r="BI191" i="7"/>
  <c r="BH191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EV190" i="7"/>
  <c r="ET190" i="7"/>
  <c r="ES190" i="7"/>
  <c r="ER190" i="7"/>
  <c r="EQ190" i="7"/>
  <c r="EP190" i="7"/>
  <c r="EO190" i="7"/>
  <c r="EN190" i="7"/>
  <c r="EM190" i="7"/>
  <c r="EL190" i="7"/>
  <c r="EK190" i="7"/>
  <c r="EJ190" i="7"/>
  <c r="EI190" i="7"/>
  <c r="EH190" i="7"/>
  <c r="EG190" i="7"/>
  <c r="EF190" i="7"/>
  <c r="EE190" i="7"/>
  <c r="ED190" i="7"/>
  <c r="EC190" i="7"/>
  <c r="EB190" i="7"/>
  <c r="EA190" i="7"/>
  <c r="DZ190" i="7"/>
  <c r="DY190" i="7"/>
  <c r="DX190" i="7"/>
  <c r="DW190" i="7"/>
  <c r="DV190" i="7"/>
  <c r="DU190" i="7"/>
  <c r="DT190" i="7"/>
  <c r="DS190" i="7"/>
  <c r="DR190" i="7"/>
  <c r="DQ190" i="7"/>
  <c r="DP190" i="7"/>
  <c r="DO190" i="7"/>
  <c r="DN190" i="7"/>
  <c r="DM190" i="7"/>
  <c r="DL190" i="7"/>
  <c r="DK190" i="7"/>
  <c r="DJ190" i="7"/>
  <c r="DI190" i="7"/>
  <c r="DH190" i="7"/>
  <c r="DG190" i="7"/>
  <c r="DF190" i="7"/>
  <c r="DE190" i="7"/>
  <c r="DD190" i="7"/>
  <c r="DC190" i="7"/>
  <c r="DB190" i="7"/>
  <c r="DA190" i="7"/>
  <c r="CZ190" i="7"/>
  <c r="CY190" i="7"/>
  <c r="CX190" i="7"/>
  <c r="CW190" i="7"/>
  <c r="CV190" i="7"/>
  <c r="CU190" i="7"/>
  <c r="CT190" i="7"/>
  <c r="CS190" i="7"/>
  <c r="CR190" i="7"/>
  <c r="CQ190" i="7"/>
  <c r="CP190" i="7"/>
  <c r="CO190" i="7"/>
  <c r="CN190" i="7"/>
  <c r="CM190" i="7"/>
  <c r="CL190" i="7"/>
  <c r="CK190" i="7"/>
  <c r="CJ190" i="7"/>
  <c r="CI190" i="7"/>
  <c r="CH190" i="7"/>
  <c r="CG190" i="7"/>
  <c r="CF190" i="7"/>
  <c r="CE190" i="7"/>
  <c r="CD190" i="7"/>
  <c r="CC190" i="7"/>
  <c r="CB190" i="7"/>
  <c r="CA190" i="7"/>
  <c r="BZ190" i="7"/>
  <c r="BY190" i="7"/>
  <c r="BX190" i="7"/>
  <c r="BW190" i="7"/>
  <c r="BV190" i="7"/>
  <c r="BU190" i="7"/>
  <c r="BT190" i="7"/>
  <c r="BS190" i="7"/>
  <c r="BR190" i="7"/>
  <c r="BQ190" i="7"/>
  <c r="BP190" i="7"/>
  <c r="BO190" i="7"/>
  <c r="BN190" i="7"/>
  <c r="BM190" i="7"/>
  <c r="BL190" i="7"/>
  <c r="BK190" i="7"/>
  <c r="BJ190" i="7"/>
  <c r="BI190" i="7"/>
  <c r="BH190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EV189" i="7"/>
  <c r="ET189" i="7"/>
  <c r="ES189" i="7"/>
  <c r="ER189" i="7"/>
  <c r="EQ189" i="7"/>
  <c r="EP189" i="7"/>
  <c r="EO189" i="7"/>
  <c r="EN189" i="7"/>
  <c r="EM189" i="7"/>
  <c r="EL189" i="7"/>
  <c r="EK189" i="7"/>
  <c r="EJ189" i="7"/>
  <c r="EI189" i="7"/>
  <c r="EH189" i="7"/>
  <c r="EG189" i="7"/>
  <c r="EF189" i="7"/>
  <c r="EE189" i="7"/>
  <c r="ED189" i="7"/>
  <c r="EC189" i="7"/>
  <c r="EB189" i="7"/>
  <c r="EA189" i="7"/>
  <c r="DZ189" i="7"/>
  <c r="DY189" i="7"/>
  <c r="DX189" i="7"/>
  <c r="DW189" i="7"/>
  <c r="DV189" i="7"/>
  <c r="DU189" i="7"/>
  <c r="DT189" i="7"/>
  <c r="DS189" i="7"/>
  <c r="DR189" i="7"/>
  <c r="DQ189" i="7"/>
  <c r="DP189" i="7"/>
  <c r="DO189" i="7"/>
  <c r="DN189" i="7"/>
  <c r="DM189" i="7"/>
  <c r="DL189" i="7"/>
  <c r="DK189" i="7"/>
  <c r="DJ189" i="7"/>
  <c r="DI189" i="7"/>
  <c r="DH189" i="7"/>
  <c r="DG189" i="7"/>
  <c r="DF189" i="7"/>
  <c r="DE189" i="7"/>
  <c r="DD189" i="7"/>
  <c r="DC189" i="7"/>
  <c r="DB189" i="7"/>
  <c r="DA189" i="7"/>
  <c r="CZ189" i="7"/>
  <c r="CY189" i="7"/>
  <c r="CX189" i="7"/>
  <c r="CW189" i="7"/>
  <c r="CV189" i="7"/>
  <c r="CU189" i="7"/>
  <c r="CT189" i="7"/>
  <c r="CS189" i="7"/>
  <c r="CR189" i="7"/>
  <c r="CQ189" i="7"/>
  <c r="CP189" i="7"/>
  <c r="CO189" i="7"/>
  <c r="CN189" i="7"/>
  <c r="CM189" i="7"/>
  <c r="CL189" i="7"/>
  <c r="CK189" i="7"/>
  <c r="CJ189" i="7"/>
  <c r="CI189" i="7"/>
  <c r="CH189" i="7"/>
  <c r="CG189" i="7"/>
  <c r="CF189" i="7"/>
  <c r="CE189" i="7"/>
  <c r="CD189" i="7"/>
  <c r="CC189" i="7"/>
  <c r="CB189" i="7"/>
  <c r="CA189" i="7"/>
  <c r="BZ189" i="7"/>
  <c r="BY189" i="7"/>
  <c r="BX189" i="7"/>
  <c r="BW189" i="7"/>
  <c r="BV189" i="7"/>
  <c r="BU189" i="7"/>
  <c r="BT189" i="7"/>
  <c r="BS189" i="7"/>
  <c r="BR189" i="7"/>
  <c r="BQ189" i="7"/>
  <c r="BP189" i="7"/>
  <c r="BO189" i="7"/>
  <c r="BN189" i="7"/>
  <c r="BM189" i="7"/>
  <c r="BL189" i="7"/>
  <c r="BK189" i="7"/>
  <c r="BJ189" i="7"/>
  <c r="BI189" i="7"/>
  <c r="BH189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EV188" i="7"/>
  <c r="ET188" i="7"/>
  <c r="ES188" i="7"/>
  <c r="ER188" i="7"/>
  <c r="EQ188" i="7"/>
  <c r="EP188" i="7"/>
  <c r="EO188" i="7"/>
  <c r="EN188" i="7"/>
  <c r="EM188" i="7"/>
  <c r="EL188" i="7"/>
  <c r="EK188" i="7"/>
  <c r="EJ188" i="7"/>
  <c r="EI188" i="7"/>
  <c r="EH188" i="7"/>
  <c r="EG188" i="7"/>
  <c r="EF188" i="7"/>
  <c r="EE188" i="7"/>
  <c r="ED188" i="7"/>
  <c r="EC188" i="7"/>
  <c r="EB188" i="7"/>
  <c r="EA188" i="7"/>
  <c r="DZ188" i="7"/>
  <c r="DY188" i="7"/>
  <c r="DX188" i="7"/>
  <c r="DW188" i="7"/>
  <c r="DV188" i="7"/>
  <c r="DU188" i="7"/>
  <c r="DT188" i="7"/>
  <c r="DS188" i="7"/>
  <c r="DR188" i="7"/>
  <c r="DQ188" i="7"/>
  <c r="DP188" i="7"/>
  <c r="DO188" i="7"/>
  <c r="DN188" i="7"/>
  <c r="DM188" i="7"/>
  <c r="DL188" i="7"/>
  <c r="DK188" i="7"/>
  <c r="DJ188" i="7"/>
  <c r="DI188" i="7"/>
  <c r="DH188" i="7"/>
  <c r="DG188" i="7"/>
  <c r="DF188" i="7"/>
  <c r="DE188" i="7"/>
  <c r="DD188" i="7"/>
  <c r="DC188" i="7"/>
  <c r="DB188" i="7"/>
  <c r="DA188" i="7"/>
  <c r="CZ188" i="7"/>
  <c r="CY188" i="7"/>
  <c r="CX188" i="7"/>
  <c r="CW188" i="7"/>
  <c r="CV188" i="7"/>
  <c r="CU188" i="7"/>
  <c r="CT188" i="7"/>
  <c r="CS188" i="7"/>
  <c r="CR188" i="7"/>
  <c r="CQ188" i="7"/>
  <c r="CP188" i="7"/>
  <c r="CO188" i="7"/>
  <c r="CN188" i="7"/>
  <c r="CM188" i="7"/>
  <c r="CL188" i="7"/>
  <c r="CK188" i="7"/>
  <c r="CJ188" i="7"/>
  <c r="CI188" i="7"/>
  <c r="CH188" i="7"/>
  <c r="CG188" i="7"/>
  <c r="CF188" i="7"/>
  <c r="CE188" i="7"/>
  <c r="CD188" i="7"/>
  <c r="CC188" i="7"/>
  <c r="CB188" i="7"/>
  <c r="CA188" i="7"/>
  <c r="BZ188" i="7"/>
  <c r="BY188" i="7"/>
  <c r="BX188" i="7"/>
  <c r="BW188" i="7"/>
  <c r="BV188" i="7"/>
  <c r="BU188" i="7"/>
  <c r="BT188" i="7"/>
  <c r="BS188" i="7"/>
  <c r="BR188" i="7"/>
  <c r="BQ188" i="7"/>
  <c r="BP188" i="7"/>
  <c r="BO188" i="7"/>
  <c r="BN188" i="7"/>
  <c r="BM188" i="7"/>
  <c r="BL188" i="7"/>
  <c r="BK188" i="7"/>
  <c r="BJ188" i="7"/>
  <c r="BI188" i="7"/>
  <c r="BH188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6" i="7"/>
  <c r="C185" i="7"/>
  <c r="EV184" i="7"/>
  <c r="ET184" i="7"/>
  <c r="ES184" i="7"/>
  <c r="ER184" i="7"/>
  <c r="EQ184" i="7"/>
  <c r="EP184" i="7"/>
  <c r="EO184" i="7"/>
  <c r="EN184" i="7"/>
  <c r="EM184" i="7"/>
  <c r="EL184" i="7"/>
  <c r="EK184" i="7"/>
  <c r="EJ184" i="7"/>
  <c r="EI184" i="7"/>
  <c r="EH184" i="7"/>
  <c r="EG184" i="7"/>
  <c r="EF184" i="7"/>
  <c r="EE184" i="7"/>
  <c r="ED184" i="7"/>
  <c r="EC184" i="7"/>
  <c r="EB184" i="7"/>
  <c r="EA184" i="7"/>
  <c r="DZ184" i="7"/>
  <c r="DY184" i="7"/>
  <c r="DX184" i="7"/>
  <c r="DW184" i="7"/>
  <c r="DV184" i="7"/>
  <c r="DU184" i="7"/>
  <c r="DT184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Z184" i="7"/>
  <c r="CY184" i="7"/>
  <c r="CX184" i="7"/>
  <c r="CW184" i="7"/>
  <c r="CV184" i="7"/>
  <c r="CU184" i="7"/>
  <c r="CT184" i="7"/>
  <c r="CS184" i="7"/>
  <c r="CR184" i="7"/>
  <c r="CQ184" i="7"/>
  <c r="CP184" i="7"/>
  <c r="CO184" i="7"/>
  <c r="CN184" i="7"/>
  <c r="CM184" i="7"/>
  <c r="CL184" i="7"/>
  <c r="CK184" i="7"/>
  <c r="CJ184" i="7"/>
  <c r="CI184" i="7"/>
  <c r="CH184" i="7"/>
  <c r="CG184" i="7"/>
  <c r="CF184" i="7"/>
  <c r="CE184" i="7"/>
  <c r="CD184" i="7"/>
  <c r="CC184" i="7"/>
  <c r="CB184" i="7"/>
  <c r="CA184" i="7"/>
  <c r="BZ184" i="7"/>
  <c r="BY184" i="7"/>
  <c r="BX184" i="7"/>
  <c r="BW184" i="7"/>
  <c r="BV184" i="7"/>
  <c r="BU184" i="7"/>
  <c r="BT184" i="7"/>
  <c r="BS184" i="7"/>
  <c r="BR184" i="7"/>
  <c r="BQ184" i="7"/>
  <c r="BP184" i="7"/>
  <c r="BO184" i="7"/>
  <c r="BN184" i="7"/>
  <c r="BM184" i="7"/>
  <c r="BL184" i="7"/>
  <c r="BK184" i="7"/>
  <c r="BJ184" i="7"/>
  <c r="BI184" i="7"/>
  <c r="BH184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EV183" i="7"/>
  <c r="ET183" i="7"/>
  <c r="ES183" i="7"/>
  <c r="ER183" i="7"/>
  <c r="EQ183" i="7"/>
  <c r="EP183" i="7"/>
  <c r="EO183" i="7"/>
  <c r="EN183" i="7"/>
  <c r="EM183" i="7"/>
  <c r="EL183" i="7"/>
  <c r="EK183" i="7"/>
  <c r="EJ183" i="7"/>
  <c r="EI183" i="7"/>
  <c r="EH183" i="7"/>
  <c r="EG183" i="7"/>
  <c r="EF183" i="7"/>
  <c r="EE183" i="7"/>
  <c r="ED183" i="7"/>
  <c r="EC183" i="7"/>
  <c r="EB183" i="7"/>
  <c r="EA183" i="7"/>
  <c r="DZ183" i="7"/>
  <c r="DY183" i="7"/>
  <c r="DX183" i="7"/>
  <c r="DW183" i="7"/>
  <c r="DV183" i="7"/>
  <c r="DU183" i="7"/>
  <c r="DT183" i="7"/>
  <c r="DS183" i="7"/>
  <c r="DR183" i="7"/>
  <c r="DQ183" i="7"/>
  <c r="DP183" i="7"/>
  <c r="DO183" i="7"/>
  <c r="DN183" i="7"/>
  <c r="DM183" i="7"/>
  <c r="DL183" i="7"/>
  <c r="DK183" i="7"/>
  <c r="DJ183" i="7"/>
  <c r="DI183" i="7"/>
  <c r="DH183" i="7"/>
  <c r="DG183" i="7"/>
  <c r="DF183" i="7"/>
  <c r="DE183" i="7"/>
  <c r="DD183" i="7"/>
  <c r="DC183" i="7"/>
  <c r="DB183" i="7"/>
  <c r="DA183" i="7"/>
  <c r="CZ183" i="7"/>
  <c r="CY183" i="7"/>
  <c r="CX183" i="7"/>
  <c r="CW183" i="7"/>
  <c r="CV183" i="7"/>
  <c r="CU183" i="7"/>
  <c r="CT183" i="7"/>
  <c r="CS183" i="7"/>
  <c r="CR183" i="7"/>
  <c r="CQ183" i="7"/>
  <c r="CP183" i="7"/>
  <c r="CO183" i="7"/>
  <c r="CN183" i="7"/>
  <c r="CM183" i="7"/>
  <c r="CL183" i="7"/>
  <c r="CK183" i="7"/>
  <c r="CJ183" i="7"/>
  <c r="CI183" i="7"/>
  <c r="CH183" i="7"/>
  <c r="CG183" i="7"/>
  <c r="CF183" i="7"/>
  <c r="CE183" i="7"/>
  <c r="CD183" i="7"/>
  <c r="CC183" i="7"/>
  <c r="CB183" i="7"/>
  <c r="CA183" i="7"/>
  <c r="BZ183" i="7"/>
  <c r="BY183" i="7"/>
  <c r="BX183" i="7"/>
  <c r="BW183" i="7"/>
  <c r="BV183" i="7"/>
  <c r="BU183" i="7"/>
  <c r="BT183" i="7"/>
  <c r="BS183" i="7"/>
  <c r="BR183" i="7"/>
  <c r="BQ183" i="7"/>
  <c r="BP183" i="7"/>
  <c r="BO183" i="7"/>
  <c r="BN183" i="7"/>
  <c r="BM183" i="7"/>
  <c r="BL183" i="7"/>
  <c r="BK183" i="7"/>
  <c r="BJ183" i="7"/>
  <c r="BI183" i="7"/>
  <c r="BH183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EV182" i="7"/>
  <c r="ET182" i="7"/>
  <c r="ES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C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M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W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V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EV181" i="7"/>
  <c r="ET181" i="7"/>
  <c r="ES181" i="7"/>
  <c r="ER181" i="7"/>
  <c r="EQ181" i="7"/>
  <c r="EP181" i="7"/>
  <c r="EO181" i="7"/>
  <c r="EN181" i="7"/>
  <c r="EM181" i="7"/>
  <c r="EL181" i="7"/>
  <c r="EK181" i="7"/>
  <c r="EJ181" i="7"/>
  <c r="EI181" i="7"/>
  <c r="EH181" i="7"/>
  <c r="EG181" i="7"/>
  <c r="EF181" i="7"/>
  <c r="EE181" i="7"/>
  <c r="ED181" i="7"/>
  <c r="EC181" i="7"/>
  <c r="EB181" i="7"/>
  <c r="EA181" i="7"/>
  <c r="DZ181" i="7"/>
  <c r="DY181" i="7"/>
  <c r="DX181" i="7"/>
  <c r="DW181" i="7"/>
  <c r="DV181" i="7"/>
  <c r="DU181" i="7"/>
  <c r="DT181" i="7"/>
  <c r="DS181" i="7"/>
  <c r="DR181" i="7"/>
  <c r="DQ181" i="7"/>
  <c r="DP181" i="7"/>
  <c r="DO181" i="7"/>
  <c r="DN181" i="7"/>
  <c r="DM181" i="7"/>
  <c r="DL181" i="7"/>
  <c r="DK181" i="7"/>
  <c r="DJ181" i="7"/>
  <c r="DI181" i="7"/>
  <c r="DH181" i="7"/>
  <c r="DG181" i="7"/>
  <c r="DF181" i="7"/>
  <c r="DE181" i="7"/>
  <c r="DD181" i="7"/>
  <c r="DC181" i="7"/>
  <c r="DB181" i="7"/>
  <c r="DA181" i="7"/>
  <c r="CZ181" i="7"/>
  <c r="CY181" i="7"/>
  <c r="CX181" i="7"/>
  <c r="CW181" i="7"/>
  <c r="CV181" i="7"/>
  <c r="CU181" i="7"/>
  <c r="CT181" i="7"/>
  <c r="CS181" i="7"/>
  <c r="CR181" i="7"/>
  <c r="CQ181" i="7"/>
  <c r="CP181" i="7"/>
  <c r="CO181" i="7"/>
  <c r="CN181" i="7"/>
  <c r="CM181" i="7"/>
  <c r="CL181" i="7"/>
  <c r="CK181" i="7"/>
  <c r="CJ181" i="7"/>
  <c r="CI181" i="7"/>
  <c r="CH181" i="7"/>
  <c r="CG181" i="7"/>
  <c r="CF181" i="7"/>
  <c r="CE181" i="7"/>
  <c r="CD181" i="7"/>
  <c r="CC181" i="7"/>
  <c r="CB181" i="7"/>
  <c r="CA181" i="7"/>
  <c r="BZ181" i="7"/>
  <c r="BY181" i="7"/>
  <c r="BX181" i="7"/>
  <c r="BW181" i="7"/>
  <c r="BV181" i="7"/>
  <c r="BU181" i="7"/>
  <c r="BT181" i="7"/>
  <c r="BS181" i="7"/>
  <c r="BR181" i="7"/>
  <c r="BQ181" i="7"/>
  <c r="BP181" i="7"/>
  <c r="BO181" i="7"/>
  <c r="BN181" i="7"/>
  <c r="BM181" i="7"/>
  <c r="BL181" i="7"/>
  <c r="BK181" i="7"/>
  <c r="BJ181" i="7"/>
  <c r="BI181" i="7"/>
  <c r="BH181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79" i="7"/>
  <c r="C178" i="7"/>
  <c r="EV177" i="7"/>
  <c r="ET177" i="7"/>
  <c r="ES177" i="7"/>
  <c r="ER177" i="7"/>
  <c r="EQ177" i="7"/>
  <c r="EP177" i="7"/>
  <c r="EO177" i="7"/>
  <c r="EN177" i="7"/>
  <c r="EM177" i="7"/>
  <c r="EL177" i="7"/>
  <c r="EK177" i="7"/>
  <c r="EJ177" i="7"/>
  <c r="EI177" i="7"/>
  <c r="EH177" i="7"/>
  <c r="EG177" i="7"/>
  <c r="EF177" i="7"/>
  <c r="EE177" i="7"/>
  <c r="ED177" i="7"/>
  <c r="EC177" i="7"/>
  <c r="EB177" i="7"/>
  <c r="EA177" i="7"/>
  <c r="DZ177" i="7"/>
  <c r="DY177" i="7"/>
  <c r="DX177" i="7"/>
  <c r="DW177" i="7"/>
  <c r="DV177" i="7"/>
  <c r="DU177" i="7"/>
  <c r="DT177" i="7"/>
  <c r="DS177" i="7"/>
  <c r="DR177" i="7"/>
  <c r="DQ177" i="7"/>
  <c r="DP177" i="7"/>
  <c r="DO177" i="7"/>
  <c r="DN177" i="7"/>
  <c r="DM177" i="7"/>
  <c r="DL177" i="7"/>
  <c r="DK177" i="7"/>
  <c r="DJ177" i="7"/>
  <c r="DI177" i="7"/>
  <c r="DH177" i="7"/>
  <c r="DG177" i="7"/>
  <c r="DF177" i="7"/>
  <c r="DE177" i="7"/>
  <c r="DD177" i="7"/>
  <c r="DC177" i="7"/>
  <c r="DB177" i="7"/>
  <c r="DA177" i="7"/>
  <c r="CZ177" i="7"/>
  <c r="CY177" i="7"/>
  <c r="CX177" i="7"/>
  <c r="CW177" i="7"/>
  <c r="CV177" i="7"/>
  <c r="CU177" i="7"/>
  <c r="CT177" i="7"/>
  <c r="CS177" i="7"/>
  <c r="CR177" i="7"/>
  <c r="CQ177" i="7"/>
  <c r="CP177" i="7"/>
  <c r="CO177" i="7"/>
  <c r="CN177" i="7"/>
  <c r="CM177" i="7"/>
  <c r="CL177" i="7"/>
  <c r="CK177" i="7"/>
  <c r="CJ177" i="7"/>
  <c r="CI177" i="7"/>
  <c r="CH177" i="7"/>
  <c r="CG177" i="7"/>
  <c r="CF177" i="7"/>
  <c r="CE177" i="7"/>
  <c r="CD177" i="7"/>
  <c r="CC177" i="7"/>
  <c r="CB177" i="7"/>
  <c r="CA177" i="7"/>
  <c r="BZ177" i="7"/>
  <c r="BY177" i="7"/>
  <c r="BX177" i="7"/>
  <c r="BW177" i="7"/>
  <c r="BV177" i="7"/>
  <c r="BU177" i="7"/>
  <c r="BT177" i="7"/>
  <c r="BS177" i="7"/>
  <c r="BR177" i="7"/>
  <c r="BQ177" i="7"/>
  <c r="BP177" i="7"/>
  <c r="BO177" i="7"/>
  <c r="BN177" i="7"/>
  <c r="BM177" i="7"/>
  <c r="BL177" i="7"/>
  <c r="BK177" i="7"/>
  <c r="BJ177" i="7"/>
  <c r="BI177" i="7"/>
  <c r="BH177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EV176" i="7"/>
  <c r="ET176" i="7"/>
  <c r="ES176" i="7"/>
  <c r="ER176" i="7"/>
  <c r="EQ176" i="7"/>
  <c r="EP176" i="7"/>
  <c r="EO176" i="7"/>
  <c r="EN176" i="7"/>
  <c r="EM176" i="7"/>
  <c r="EL176" i="7"/>
  <c r="EK176" i="7"/>
  <c r="EJ176" i="7"/>
  <c r="EI176" i="7"/>
  <c r="EH176" i="7"/>
  <c r="EG176" i="7"/>
  <c r="EF176" i="7"/>
  <c r="EE176" i="7"/>
  <c r="ED176" i="7"/>
  <c r="EC176" i="7"/>
  <c r="EB176" i="7"/>
  <c r="EA176" i="7"/>
  <c r="DZ176" i="7"/>
  <c r="DY176" i="7"/>
  <c r="DX176" i="7"/>
  <c r="DW176" i="7"/>
  <c r="DV176" i="7"/>
  <c r="DU176" i="7"/>
  <c r="DT176" i="7"/>
  <c r="DS176" i="7"/>
  <c r="DR176" i="7"/>
  <c r="DQ176" i="7"/>
  <c r="DP176" i="7"/>
  <c r="DO176" i="7"/>
  <c r="DN176" i="7"/>
  <c r="DM176" i="7"/>
  <c r="DL176" i="7"/>
  <c r="DK176" i="7"/>
  <c r="DJ176" i="7"/>
  <c r="DI176" i="7"/>
  <c r="DH176" i="7"/>
  <c r="DG176" i="7"/>
  <c r="DF176" i="7"/>
  <c r="DE176" i="7"/>
  <c r="DD176" i="7"/>
  <c r="DC176" i="7"/>
  <c r="DB176" i="7"/>
  <c r="DA176" i="7"/>
  <c r="CZ176" i="7"/>
  <c r="CY176" i="7"/>
  <c r="CX176" i="7"/>
  <c r="CW176" i="7"/>
  <c r="CV176" i="7"/>
  <c r="CU176" i="7"/>
  <c r="CT176" i="7"/>
  <c r="CS176" i="7"/>
  <c r="CR176" i="7"/>
  <c r="CQ176" i="7"/>
  <c r="CP176" i="7"/>
  <c r="CO176" i="7"/>
  <c r="CN176" i="7"/>
  <c r="CM176" i="7"/>
  <c r="CL176" i="7"/>
  <c r="CK176" i="7"/>
  <c r="CJ176" i="7"/>
  <c r="CI176" i="7"/>
  <c r="CH176" i="7"/>
  <c r="CG176" i="7"/>
  <c r="CF176" i="7"/>
  <c r="CE176" i="7"/>
  <c r="CD176" i="7"/>
  <c r="CC176" i="7"/>
  <c r="CB176" i="7"/>
  <c r="CA176" i="7"/>
  <c r="BZ176" i="7"/>
  <c r="BY176" i="7"/>
  <c r="BX176" i="7"/>
  <c r="BW176" i="7"/>
  <c r="BV176" i="7"/>
  <c r="BU176" i="7"/>
  <c r="BT176" i="7"/>
  <c r="BS176" i="7"/>
  <c r="BR176" i="7"/>
  <c r="BQ176" i="7"/>
  <c r="BP176" i="7"/>
  <c r="BO176" i="7"/>
  <c r="BN176" i="7"/>
  <c r="BM176" i="7"/>
  <c r="BL176" i="7"/>
  <c r="BK176" i="7"/>
  <c r="BJ176" i="7"/>
  <c r="BI176" i="7"/>
  <c r="BH176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EV175" i="7"/>
  <c r="ET175" i="7"/>
  <c r="ES175" i="7"/>
  <c r="ER175" i="7"/>
  <c r="EQ175" i="7"/>
  <c r="EP175" i="7"/>
  <c r="EO175" i="7"/>
  <c r="EN175" i="7"/>
  <c r="EM175" i="7"/>
  <c r="EL175" i="7"/>
  <c r="EK175" i="7"/>
  <c r="EJ175" i="7"/>
  <c r="EI175" i="7"/>
  <c r="EH175" i="7"/>
  <c r="EG175" i="7"/>
  <c r="EF175" i="7"/>
  <c r="EE175" i="7"/>
  <c r="ED175" i="7"/>
  <c r="EC175" i="7"/>
  <c r="EB175" i="7"/>
  <c r="EA175" i="7"/>
  <c r="DZ175" i="7"/>
  <c r="DY175" i="7"/>
  <c r="DX175" i="7"/>
  <c r="DW175" i="7"/>
  <c r="DV175" i="7"/>
  <c r="DU175" i="7"/>
  <c r="DT175" i="7"/>
  <c r="DS175" i="7"/>
  <c r="DR175" i="7"/>
  <c r="DQ175" i="7"/>
  <c r="DP175" i="7"/>
  <c r="DO175" i="7"/>
  <c r="DN175" i="7"/>
  <c r="DM175" i="7"/>
  <c r="DL175" i="7"/>
  <c r="DK175" i="7"/>
  <c r="DJ175" i="7"/>
  <c r="DI175" i="7"/>
  <c r="DH175" i="7"/>
  <c r="DG175" i="7"/>
  <c r="DF175" i="7"/>
  <c r="DE175" i="7"/>
  <c r="DD175" i="7"/>
  <c r="DC175" i="7"/>
  <c r="DB175" i="7"/>
  <c r="DA175" i="7"/>
  <c r="CZ175" i="7"/>
  <c r="CY175" i="7"/>
  <c r="CX175" i="7"/>
  <c r="CW175" i="7"/>
  <c r="CV175" i="7"/>
  <c r="CU175" i="7"/>
  <c r="CT175" i="7"/>
  <c r="CS175" i="7"/>
  <c r="CR175" i="7"/>
  <c r="CQ175" i="7"/>
  <c r="CP175" i="7"/>
  <c r="CO175" i="7"/>
  <c r="CN175" i="7"/>
  <c r="CM175" i="7"/>
  <c r="CL175" i="7"/>
  <c r="CK175" i="7"/>
  <c r="CJ175" i="7"/>
  <c r="CI175" i="7"/>
  <c r="CH175" i="7"/>
  <c r="CG175" i="7"/>
  <c r="CF175" i="7"/>
  <c r="CE175" i="7"/>
  <c r="CD175" i="7"/>
  <c r="CC175" i="7"/>
  <c r="CB175" i="7"/>
  <c r="CA175" i="7"/>
  <c r="BZ175" i="7"/>
  <c r="BY175" i="7"/>
  <c r="BX175" i="7"/>
  <c r="BW175" i="7"/>
  <c r="BV175" i="7"/>
  <c r="BU175" i="7"/>
  <c r="BT175" i="7"/>
  <c r="BS175" i="7"/>
  <c r="BR175" i="7"/>
  <c r="BQ175" i="7"/>
  <c r="BP175" i="7"/>
  <c r="BO175" i="7"/>
  <c r="BN175" i="7"/>
  <c r="BM175" i="7"/>
  <c r="BL175" i="7"/>
  <c r="BK175" i="7"/>
  <c r="BJ175" i="7"/>
  <c r="BI175" i="7"/>
  <c r="BH175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EV174" i="7"/>
  <c r="ET174" i="7"/>
  <c r="ES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C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M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W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V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2" i="7"/>
  <c r="C171" i="7"/>
  <c r="EV170" i="7"/>
  <c r="ET170" i="7"/>
  <c r="ES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C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M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W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V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EV169" i="7"/>
  <c r="ET169" i="7"/>
  <c r="EV168" i="7"/>
  <c r="ET168" i="7"/>
  <c r="EV167" i="7"/>
  <c r="ET167" i="7"/>
  <c r="C165" i="7"/>
  <c r="C164" i="7"/>
  <c r="EV163" i="7"/>
  <c r="ET163" i="7"/>
  <c r="ES163" i="7"/>
  <c r="ER163" i="7"/>
  <c r="EQ163" i="7"/>
  <c r="EP163" i="7"/>
  <c r="EO163" i="7"/>
  <c r="EN163" i="7"/>
  <c r="EM163" i="7"/>
  <c r="EL163" i="7"/>
  <c r="EK163" i="7"/>
  <c r="EJ163" i="7"/>
  <c r="EI163" i="7"/>
  <c r="EH163" i="7"/>
  <c r="EG163" i="7"/>
  <c r="EF163" i="7"/>
  <c r="EE163" i="7"/>
  <c r="ED163" i="7"/>
  <c r="EC163" i="7"/>
  <c r="EB163" i="7"/>
  <c r="EA163" i="7"/>
  <c r="DZ163" i="7"/>
  <c r="DY163" i="7"/>
  <c r="DX163" i="7"/>
  <c r="DW163" i="7"/>
  <c r="DV163" i="7"/>
  <c r="DU163" i="7"/>
  <c r="DT163" i="7"/>
  <c r="DS163" i="7"/>
  <c r="DR163" i="7"/>
  <c r="DQ163" i="7"/>
  <c r="DP163" i="7"/>
  <c r="DO163" i="7"/>
  <c r="DN163" i="7"/>
  <c r="DM163" i="7"/>
  <c r="DL163" i="7"/>
  <c r="DK163" i="7"/>
  <c r="DJ163" i="7"/>
  <c r="DI163" i="7"/>
  <c r="DH163" i="7"/>
  <c r="DG163" i="7"/>
  <c r="DF163" i="7"/>
  <c r="DE163" i="7"/>
  <c r="DD163" i="7"/>
  <c r="DC163" i="7"/>
  <c r="DB163" i="7"/>
  <c r="DA163" i="7"/>
  <c r="CZ163" i="7"/>
  <c r="CY163" i="7"/>
  <c r="CX163" i="7"/>
  <c r="CW163" i="7"/>
  <c r="CV163" i="7"/>
  <c r="CU163" i="7"/>
  <c r="CT163" i="7"/>
  <c r="CS163" i="7"/>
  <c r="CR163" i="7"/>
  <c r="CQ163" i="7"/>
  <c r="CP163" i="7"/>
  <c r="CO163" i="7"/>
  <c r="CN163" i="7"/>
  <c r="CM163" i="7"/>
  <c r="CL163" i="7"/>
  <c r="CK163" i="7"/>
  <c r="CJ163" i="7"/>
  <c r="CI163" i="7"/>
  <c r="CH163" i="7"/>
  <c r="CG163" i="7"/>
  <c r="CF163" i="7"/>
  <c r="CE163" i="7"/>
  <c r="CD163" i="7"/>
  <c r="CC163" i="7"/>
  <c r="CB163" i="7"/>
  <c r="CA163" i="7"/>
  <c r="BZ163" i="7"/>
  <c r="BY163" i="7"/>
  <c r="BX163" i="7"/>
  <c r="BW163" i="7"/>
  <c r="BV163" i="7"/>
  <c r="BU163" i="7"/>
  <c r="BT163" i="7"/>
  <c r="BS163" i="7"/>
  <c r="BR163" i="7"/>
  <c r="BQ163" i="7"/>
  <c r="BP163" i="7"/>
  <c r="BO163" i="7"/>
  <c r="BN163" i="7"/>
  <c r="BM163" i="7"/>
  <c r="BL163" i="7"/>
  <c r="BK163" i="7"/>
  <c r="BJ163" i="7"/>
  <c r="BI163" i="7"/>
  <c r="BH163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EV162" i="7"/>
  <c r="ET162" i="7"/>
  <c r="EV161" i="7"/>
  <c r="ET161" i="7"/>
  <c r="EV160" i="7"/>
  <c r="ET160" i="7"/>
  <c r="C158" i="7"/>
  <c r="C157" i="7"/>
  <c r="EV156" i="7"/>
  <c r="ET156" i="7"/>
  <c r="ES156" i="7"/>
  <c r="ER156" i="7"/>
  <c r="EQ156" i="7"/>
  <c r="EP156" i="7"/>
  <c r="EO156" i="7"/>
  <c r="EN156" i="7"/>
  <c r="EM156" i="7"/>
  <c r="EL156" i="7"/>
  <c r="EK156" i="7"/>
  <c r="EJ156" i="7"/>
  <c r="EI156" i="7"/>
  <c r="EH156" i="7"/>
  <c r="EG156" i="7"/>
  <c r="EF156" i="7"/>
  <c r="EE156" i="7"/>
  <c r="ED156" i="7"/>
  <c r="EC156" i="7"/>
  <c r="EB156" i="7"/>
  <c r="EA156" i="7"/>
  <c r="DZ156" i="7"/>
  <c r="DY156" i="7"/>
  <c r="DX156" i="7"/>
  <c r="DW156" i="7"/>
  <c r="DV156" i="7"/>
  <c r="DU156" i="7"/>
  <c r="DT156" i="7"/>
  <c r="DS156" i="7"/>
  <c r="DR156" i="7"/>
  <c r="DQ156" i="7"/>
  <c r="DP156" i="7"/>
  <c r="DO156" i="7"/>
  <c r="DN156" i="7"/>
  <c r="DM156" i="7"/>
  <c r="DL156" i="7"/>
  <c r="DK156" i="7"/>
  <c r="DJ156" i="7"/>
  <c r="DI156" i="7"/>
  <c r="DH156" i="7"/>
  <c r="DG156" i="7"/>
  <c r="DF156" i="7"/>
  <c r="DE156" i="7"/>
  <c r="DD156" i="7"/>
  <c r="DC156" i="7"/>
  <c r="DB156" i="7"/>
  <c r="DA156" i="7"/>
  <c r="CZ156" i="7"/>
  <c r="CY156" i="7"/>
  <c r="CX156" i="7"/>
  <c r="CW156" i="7"/>
  <c r="CV156" i="7"/>
  <c r="CU156" i="7"/>
  <c r="CT156" i="7"/>
  <c r="CS156" i="7"/>
  <c r="CR156" i="7"/>
  <c r="CQ156" i="7"/>
  <c r="CP156" i="7"/>
  <c r="CO156" i="7"/>
  <c r="CN156" i="7"/>
  <c r="CM156" i="7"/>
  <c r="CL156" i="7"/>
  <c r="CK156" i="7"/>
  <c r="CJ156" i="7"/>
  <c r="CI156" i="7"/>
  <c r="CH156" i="7"/>
  <c r="CG156" i="7"/>
  <c r="CF156" i="7"/>
  <c r="CE156" i="7"/>
  <c r="CD156" i="7"/>
  <c r="CC156" i="7"/>
  <c r="CB156" i="7"/>
  <c r="CA156" i="7"/>
  <c r="BZ156" i="7"/>
  <c r="BY156" i="7"/>
  <c r="BX156" i="7"/>
  <c r="BW156" i="7"/>
  <c r="BV156" i="7"/>
  <c r="BU156" i="7"/>
  <c r="BT156" i="7"/>
  <c r="BS156" i="7"/>
  <c r="BR156" i="7"/>
  <c r="BQ156" i="7"/>
  <c r="BP156" i="7"/>
  <c r="BO156" i="7"/>
  <c r="BN156" i="7"/>
  <c r="BM156" i="7"/>
  <c r="BL156" i="7"/>
  <c r="BK156" i="7"/>
  <c r="BJ156" i="7"/>
  <c r="BI156" i="7"/>
  <c r="BH156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EV155" i="7"/>
  <c r="ET155" i="7"/>
  <c r="EV154" i="7"/>
  <c r="ET154" i="7"/>
  <c r="EV153" i="7"/>
  <c r="ET153" i="7"/>
  <c r="C151" i="7"/>
  <c r="C150" i="7"/>
  <c r="EV149" i="7"/>
  <c r="ET149" i="7"/>
  <c r="ES149" i="7"/>
  <c r="ER149" i="7"/>
  <c r="EQ149" i="7"/>
  <c r="EP149" i="7"/>
  <c r="EO149" i="7"/>
  <c r="EN149" i="7"/>
  <c r="EM149" i="7"/>
  <c r="EL149" i="7"/>
  <c r="EK149" i="7"/>
  <c r="EJ149" i="7"/>
  <c r="EI149" i="7"/>
  <c r="EH149" i="7"/>
  <c r="EG149" i="7"/>
  <c r="EF149" i="7"/>
  <c r="EE149" i="7"/>
  <c r="ED149" i="7"/>
  <c r="EC149" i="7"/>
  <c r="EB149" i="7"/>
  <c r="EA149" i="7"/>
  <c r="DZ149" i="7"/>
  <c r="DY149" i="7"/>
  <c r="DX149" i="7"/>
  <c r="DW149" i="7"/>
  <c r="DV149" i="7"/>
  <c r="DU149" i="7"/>
  <c r="DT149" i="7"/>
  <c r="DS149" i="7"/>
  <c r="DR149" i="7"/>
  <c r="DQ149" i="7"/>
  <c r="DP149" i="7"/>
  <c r="DO149" i="7"/>
  <c r="DN149" i="7"/>
  <c r="DM149" i="7"/>
  <c r="DL149" i="7"/>
  <c r="DK149" i="7"/>
  <c r="DJ149" i="7"/>
  <c r="DI149" i="7"/>
  <c r="DH149" i="7"/>
  <c r="DG149" i="7"/>
  <c r="DF149" i="7"/>
  <c r="DE149" i="7"/>
  <c r="DD149" i="7"/>
  <c r="DC149" i="7"/>
  <c r="DB149" i="7"/>
  <c r="DA149" i="7"/>
  <c r="CZ149" i="7"/>
  <c r="CY149" i="7"/>
  <c r="CX149" i="7"/>
  <c r="CW149" i="7"/>
  <c r="CV149" i="7"/>
  <c r="CU149" i="7"/>
  <c r="CT149" i="7"/>
  <c r="CS149" i="7"/>
  <c r="CR149" i="7"/>
  <c r="CQ149" i="7"/>
  <c r="CP149" i="7"/>
  <c r="CO149" i="7"/>
  <c r="CN149" i="7"/>
  <c r="CM149" i="7"/>
  <c r="CL149" i="7"/>
  <c r="CK149" i="7"/>
  <c r="CJ149" i="7"/>
  <c r="CI149" i="7"/>
  <c r="CH149" i="7"/>
  <c r="CG149" i="7"/>
  <c r="CF149" i="7"/>
  <c r="CE149" i="7"/>
  <c r="CD149" i="7"/>
  <c r="CC149" i="7"/>
  <c r="CB149" i="7"/>
  <c r="CA149" i="7"/>
  <c r="BZ149" i="7"/>
  <c r="BY149" i="7"/>
  <c r="BX149" i="7"/>
  <c r="BW149" i="7"/>
  <c r="BV149" i="7"/>
  <c r="BU149" i="7"/>
  <c r="BT149" i="7"/>
  <c r="BS149" i="7"/>
  <c r="BR149" i="7"/>
  <c r="BQ149" i="7"/>
  <c r="BP149" i="7"/>
  <c r="BO149" i="7"/>
  <c r="BN149" i="7"/>
  <c r="BM149" i="7"/>
  <c r="BL149" i="7"/>
  <c r="BK149" i="7"/>
  <c r="BJ149" i="7"/>
  <c r="BI149" i="7"/>
  <c r="BH149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EV148" i="7"/>
  <c r="ET148" i="7"/>
  <c r="EV147" i="7"/>
  <c r="ET147" i="7"/>
  <c r="EV146" i="7"/>
  <c r="ET146" i="7"/>
  <c r="C144" i="7"/>
  <c r="C143" i="7"/>
  <c r="EV142" i="7"/>
  <c r="ET142" i="7"/>
  <c r="ES142" i="7"/>
  <c r="ER142" i="7"/>
  <c r="EQ142" i="7"/>
  <c r="EP142" i="7"/>
  <c r="EO142" i="7"/>
  <c r="EN142" i="7"/>
  <c r="EM142" i="7"/>
  <c r="EL142" i="7"/>
  <c r="EK142" i="7"/>
  <c r="EJ142" i="7"/>
  <c r="EI142" i="7"/>
  <c r="EH142" i="7"/>
  <c r="EG142" i="7"/>
  <c r="EF142" i="7"/>
  <c r="EE142" i="7"/>
  <c r="ED142" i="7"/>
  <c r="EC142" i="7"/>
  <c r="EB142" i="7"/>
  <c r="EA142" i="7"/>
  <c r="DZ142" i="7"/>
  <c r="DY142" i="7"/>
  <c r="DX142" i="7"/>
  <c r="DW142" i="7"/>
  <c r="DV142" i="7"/>
  <c r="DU142" i="7"/>
  <c r="DT142" i="7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Z142" i="7"/>
  <c r="CY142" i="7"/>
  <c r="CX142" i="7"/>
  <c r="CW142" i="7"/>
  <c r="CV142" i="7"/>
  <c r="CU142" i="7"/>
  <c r="CT142" i="7"/>
  <c r="CS142" i="7"/>
  <c r="CR142" i="7"/>
  <c r="CQ142" i="7"/>
  <c r="CP142" i="7"/>
  <c r="CO142" i="7"/>
  <c r="CN142" i="7"/>
  <c r="CM142" i="7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BZ142" i="7"/>
  <c r="BY142" i="7"/>
  <c r="BX142" i="7"/>
  <c r="BW142" i="7"/>
  <c r="BV142" i="7"/>
  <c r="BU142" i="7"/>
  <c r="BT142" i="7"/>
  <c r="BS142" i="7"/>
  <c r="BR142" i="7"/>
  <c r="BQ142" i="7"/>
  <c r="BP142" i="7"/>
  <c r="BO142" i="7"/>
  <c r="BN142" i="7"/>
  <c r="BM142" i="7"/>
  <c r="BL142" i="7"/>
  <c r="BK142" i="7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EV141" i="7"/>
  <c r="ET141" i="7"/>
  <c r="EV140" i="7"/>
  <c r="ET140" i="7"/>
  <c r="EV139" i="7"/>
  <c r="ET139" i="7"/>
  <c r="C137" i="7"/>
  <c r="C136" i="7"/>
  <c r="EV135" i="7"/>
  <c r="ET135" i="7"/>
  <c r="ES135" i="7"/>
  <c r="ER135" i="7"/>
  <c r="EQ135" i="7"/>
  <c r="EP135" i="7"/>
  <c r="EO135" i="7"/>
  <c r="EN135" i="7"/>
  <c r="EM135" i="7"/>
  <c r="EL135" i="7"/>
  <c r="EK135" i="7"/>
  <c r="EJ135" i="7"/>
  <c r="EI135" i="7"/>
  <c r="EH135" i="7"/>
  <c r="EG135" i="7"/>
  <c r="EF135" i="7"/>
  <c r="EE135" i="7"/>
  <c r="ED135" i="7"/>
  <c r="EC135" i="7"/>
  <c r="EB135" i="7"/>
  <c r="EA135" i="7"/>
  <c r="DZ135" i="7"/>
  <c r="DY135" i="7"/>
  <c r="DX135" i="7"/>
  <c r="DW135" i="7"/>
  <c r="DV135" i="7"/>
  <c r="DU135" i="7"/>
  <c r="DT135" i="7"/>
  <c r="DS135" i="7"/>
  <c r="DR135" i="7"/>
  <c r="DQ135" i="7"/>
  <c r="DP135" i="7"/>
  <c r="DO135" i="7"/>
  <c r="DN135" i="7"/>
  <c r="DM135" i="7"/>
  <c r="DL135" i="7"/>
  <c r="DK135" i="7"/>
  <c r="DJ135" i="7"/>
  <c r="DI135" i="7"/>
  <c r="DH135" i="7"/>
  <c r="DG135" i="7"/>
  <c r="DF135" i="7"/>
  <c r="DE135" i="7"/>
  <c r="DD135" i="7"/>
  <c r="DC135" i="7"/>
  <c r="DB135" i="7"/>
  <c r="DA135" i="7"/>
  <c r="CZ135" i="7"/>
  <c r="CY135" i="7"/>
  <c r="CX135" i="7"/>
  <c r="CW135" i="7"/>
  <c r="CV135" i="7"/>
  <c r="CU135" i="7"/>
  <c r="CT135" i="7"/>
  <c r="CS135" i="7"/>
  <c r="CR135" i="7"/>
  <c r="CQ135" i="7"/>
  <c r="CP135" i="7"/>
  <c r="CO135" i="7"/>
  <c r="CN135" i="7"/>
  <c r="CM135" i="7"/>
  <c r="CL135" i="7"/>
  <c r="CK135" i="7"/>
  <c r="CJ135" i="7"/>
  <c r="CI135" i="7"/>
  <c r="CH135" i="7"/>
  <c r="CG135" i="7"/>
  <c r="CF135" i="7"/>
  <c r="CE135" i="7"/>
  <c r="CD135" i="7"/>
  <c r="CC135" i="7"/>
  <c r="CB135" i="7"/>
  <c r="CA135" i="7"/>
  <c r="BZ135" i="7"/>
  <c r="BY135" i="7"/>
  <c r="BX135" i="7"/>
  <c r="BW135" i="7"/>
  <c r="BV135" i="7"/>
  <c r="BU135" i="7"/>
  <c r="BT135" i="7"/>
  <c r="BS135" i="7"/>
  <c r="BR135" i="7"/>
  <c r="BQ135" i="7"/>
  <c r="BP135" i="7"/>
  <c r="BO135" i="7"/>
  <c r="BN135" i="7"/>
  <c r="BM135" i="7"/>
  <c r="BL135" i="7"/>
  <c r="BK135" i="7"/>
  <c r="BJ135" i="7"/>
  <c r="BI135" i="7"/>
  <c r="BH135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EV134" i="7"/>
  <c r="ET134" i="7"/>
  <c r="EV133" i="7"/>
  <c r="ET133" i="7"/>
  <c r="EV132" i="7"/>
  <c r="ET132" i="7"/>
  <c r="C130" i="7"/>
  <c r="C129" i="7"/>
  <c r="EV128" i="7"/>
  <c r="ET128" i="7"/>
  <c r="ES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C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M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W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V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EV127" i="7"/>
  <c r="ET127" i="7"/>
  <c r="EV126" i="7"/>
  <c r="ET126" i="7"/>
  <c r="EV125" i="7"/>
  <c r="ET125" i="7"/>
  <c r="C123" i="7"/>
  <c r="C122" i="7"/>
  <c r="EV121" i="7"/>
  <c r="ET121" i="7"/>
  <c r="ES121" i="7"/>
  <c r="ER121" i="7"/>
  <c r="EQ121" i="7"/>
  <c r="EP121" i="7"/>
  <c r="EO121" i="7"/>
  <c r="EN121" i="7"/>
  <c r="EM121" i="7"/>
  <c r="EL121" i="7"/>
  <c r="EK121" i="7"/>
  <c r="EJ121" i="7"/>
  <c r="EI121" i="7"/>
  <c r="EH121" i="7"/>
  <c r="EG121" i="7"/>
  <c r="EF121" i="7"/>
  <c r="EE121" i="7"/>
  <c r="ED121" i="7"/>
  <c r="EC121" i="7"/>
  <c r="EB121" i="7"/>
  <c r="EA121" i="7"/>
  <c r="DZ121" i="7"/>
  <c r="DY121" i="7"/>
  <c r="DX121" i="7"/>
  <c r="DW121" i="7"/>
  <c r="DV121" i="7"/>
  <c r="DU121" i="7"/>
  <c r="DT121" i="7"/>
  <c r="DS121" i="7"/>
  <c r="DR121" i="7"/>
  <c r="DQ121" i="7"/>
  <c r="DP121" i="7"/>
  <c r="DO121" i="7"/>
  <c r="DN121" i="7"/>
  <c r="DM121" i="7"/>
  <c r="DL121" i="7"/>
  <c r="DK121" i="7"/>
  <c r="DJ121" i="7"/>
  <c r="DI121" i="7"/>
  <c r="DH121" i="7"/>
  <c r="DG121" i="7"/>
  <c r="DF121" i="7"/>
  <c r="DE121" i="7"/>
  <c r="DD121" i="7"/>
  <c r="DC121" i="7"/>
  <c r="DB121" i="7"/>
  <c r="DA121" i="7"/>
  <c r="CZ121" i="7"/>
  <c r="CY121" i="7"/>
  <c r="CX121" i="7"/>
  <c r="CW121" i="7"/>
  <c r="CV121" i="7"/>
  <c r="CU121" i="7"/>
  <c r="CT121" i="7"/>
  <c r="CS121" i="7"/>
  <c r="CR121" i="7"/>
  <c r="CQ121" i="7"/>
  <c r="CP121" i="7"/>
  <c r="CO121" i="7"/>
  <c r="CN121" i="7"/>
  <c r="CM121" i="7"/>
  <c r="CL121" i="7"/>
  <c r="CK121" i="7"/>
  <c r="CJ121" i="7"/>
  <c r="CI121" i="7"/>
  <c r="CH121" i="7"/>
  <c r="CG121" i="7"/>
  <c r="CF121" i="7"/>
  <c r="CE121" i="7"/>
  <c r="CD121" i="7"/>
  <c r="CC121" i="7"/>
  <c r="CB121" i="7"/>
  <c r="CA121" i="7"/>
  <c r="BZ121" i="7"/>
  <c r="BY121" i="7"/>
  <c r="BX121" i="7"/>
  <c r="BW121" i="7"/>
  <c r="BV121" i="7"/>
  <c r="BU121" i="7"/>
  <c r="BT121" i="7"/>
  <c r="BS121" i="7"/>
  <c r="BR121" i="7"/>
  <c r="BQ121" i="7"/>
  <c r="BP121" i="7"/>
  <c r="BO121" i="7"/>
  <c r="BN121" i="7"/>
  <c r="BM121" i="7"/>
  <c r="BL121" i="7"/>
  <c r="BK121" i="7"/>
  <c r="BJ121" i="7"/>
  <c r="BI121" i="7"/>
  <c r="BH121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EV120" i="7"/>
  <c r="ET120" i="7"/>
  <c r="EV119" i="7"/>
  <c r="ET119" i="7"/>
  <c r="EV118" i="7"/>
  <c r="ET118" i="7"/>
  <c r="C116" i="7"/>
  <c r="C115" i="7"/>
  <c r="EV114" i="7"/>
  <c r="ET114" i="7"/>
  <c r="ES114" i="7"/>
  <c r="ER114" i="7"/>
  <c r="EQ114" i="7"/>
  <c r="EP114" i="7"/>
  <c r="EO114" i="7"/>
  <c r="EN114" i="7"/>
  <c r="EM114" i="7"/>
  <c r="EL114" i="7"/>
  <c r="EK114" i="7"/>
  <c r="EJ114" i="7"/>
  <c r="EI114" i="7"/>
  <c r="EH114" i="7"/>
  <c r="EG114" i="7"/>
  <c r="EF114" i="7"/>
  <c r="EE114" i="7"/>
  <c r="ED114" i="7"/>
  <c r="EC114" i="7"/>
  <c r="EB114" i="7"/>
  <c r="EA114" i="7"/>
  <c r="DZ114" i="7"/>
  <c r="DY114" i="7"/>
  <c r="DX114" i="7"/>
  <c r="DW114" i="7"/>
  <c r="DV114" i="7"/>
  <c r="DU114" i="7"/>
  <c r="DT114" i="7"/>
  <c r="DS114" i="7"/>
  <c r="DR114" i="7"/>
  <c r="DQ114" i="7"/>
  <c r="DP114" i="7"/>
  <c r="DO114" i="7"/>
  <c r="DN114" i="7"/>
  <c r="DM114" i="7"/>
  <c r="DL114" i="7"/>
  <c r="DK114" i="7"/>
  <c r="DJ114" i="7"/>
  <c r="DI114" i="7"/>
  <c r="DH114" i="7"/>
  <c r="DG114" i="7"/>
  <c r="DF114" i="7"/>
  <c r="DE114" i="7"/>
  <c r="DD114" i="7"/>
  <c r="DC114" i="7"/>
  <c r="DB114" i="7"/>
  <c r="DA114" i="7"/>
  <c r="CZ114" i="7"/>
  <c r="CY114" i="7"/>
  <c r="CX114" i="7"/>
  <c r="CW114" i="7"/>
  <c r="CV114" i="7"/>
  <c r="CU114" i="7"/>
  <c r="CT114" i="7"/>
  <c r="CS114" i="7"/>
  <c r="CR114" i="7"/>
  <c r="CQ114" i="7"/>
  <c r="CP114" i="7"/>
  <c r="CO114" i="7"/>
  <c r="CN114" i="7"/>
  <c r="CM114" i="7"/>
  <c r="CL114" i="7"/>
  <c r="CK114" i="7"/>
  <c r="CJ114" i="7"/>
  <c r="CI114" i="7"/>
  <c r="CH114" i="7"/>
  <c r="CG114" i="7"/>
  <c r="CF114" i="7"/>
  <c r="CE114" i="7"/>
  <c r="CD114" i="7"/>
  <c r="CC114" i="7"/>
  <c r="CB114" i="7"/>
  <c r="CA114" i="7"/>
  <c r="BZ114" i="7"/>
  <c r="BY114" i="7"/>
  <c r="BX114" i="7"/>
  <c r="BW114" i="7"/>
  <c r="BV114" i="7"/>
  <c r="BU114" i="7"/>
  <c r="BT114" i="7"/>
  <c r="BS114" i="7"/>
  <c r="BR114" i="7"/>
  <c r="BQ114" i="7"/>
  <c r="BP114" i="7"/>
  <c r="BO114" i="7"/>
  <c r="BN114" i="7"/>
  <c r="BM114" i="7"/>
  <c r="BL114" i="7"/>
  <c r="BK114" i="7"/>
  <c r="BJ114" i="7"/>
  <c r="BI114" i="7"/>
  <c r="BH114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EV113" i="7"/>
  <c r="ET113" i="7"/>
  <c r="EV112" i="7"/>
  <c r="ET112" i="7"/>
  <c r="EV111" i="7"/>
  <c r="ET111" i="7"/>
  <c r="C109" i="7"/>
  <c r="C108" i="7"/>
  <c r="EV107" i="7"/>
  <c r="ET107" i="7"/>
  <c r="ES107" i="7"/>
  <c r="ER107" i="7"/>
  <c r="EQ107" i="7"/>
  <c r="EP107" i="7"/>
  <c r="EO107" i="7"/>
  <c r="EN107" i="7"/>
  <c r="EM107" i="7"/>
  <c r="EL107" i="7"/>
  <c r="EK107" i="7"/>
  <c r="EJ107" i="7"/>
  <c r="EI107" i="7"/>
  <c r="EH107" i="7"/>
  <c r="EG107" i="7"/>
  <c r="EF107" i="7"/>
  <c r="EE107" i="7"/>
  <c r="ED107" i="7"/>
  <c r="EC107" i="7"/>
  <c r="EB107" i="7"/>
  <c r="EA107" i="7"/>
  <c r="DZ107" i="7"/>
  <c r="DY107" i="7"/>
  <c r="DX107" i="7"/>
  <c r="DW107" i="7"/>
  <c r="DV107" i="7"/>
  <c r="DU107" i="7"/>
  <c r="DT107" i="7"/>
  <c r="DS107" i="7"/>
  <c r="DR107" i="7"/>
  <c r="DQ107" i="7"/>
  <c r="DP107" i="7"/>
  <c r="DO107" i="7"/>
  <c r="DN107" i="7"/>
  <c r="DM107" i="7"/>
  <c r="DL107" i="7"/>
  <c r="DK107" i="7"/>
  <c r="DJ107" i="7"/>
  <c r="DI107" i="7"/>
  <c r="DH107" i="7"/>
  <c r="DG107" i="7"/>
  <c r="DF107" i="7"/>
  <c r="DE107" i="7"/>
  <c r="DD107" i="7"/>
  <c r="DC107" i="7"/>
  <c r="DB107" i="7"/>
  <c r="DA107" i="7"/>
  <c r="CZ107" i="7"/>
  <c r="CY107" i="7"/>
  <c r="CX107" i="7"/>
  <c r="CW107" i="7"/>
  <c r="CV107" i="7"/>
  <c r="CU107" i="7"/>
  <c r="CT107" i="7"/>
  <c r="CS107" i="7"/>
  <c r="CR107" i="7"/>
  <c r="CQ107" i="7"/>
  <c r="CP107" i="7"/>
  <c r="CO107" i="7"/>
  <c r="CN107" i="7"/>
  <c r="CM107" i="7"/>
  <c r="CL107" i="7"/>
  <c r="CK107" i="7"/>
  <c r="CJ107" i="7"/>
  <c r="CI107" i="7"/>
  <c r="CH107" i="7"/>
  <c r="CG107" i="7"/>
  <c r="CF107" i="7"/>
  <c r="CE107" i="7"/>
  <c r="CD107" i="7"/>
  <c r="CC107" i="7"/>
  <c r="CB107" i="7"/>
  <c r="CA107" i="7"/>
  <c r="BZ107" i="7"/>
  <c r="BY107" i="7"/>
  <c r="BX107" i="7"/>
  <c r="BW107" i="7"/>
  <c r="BV107" i="7"/>
  <c r="BU107" i="7"/>
  <c r="BT107" i="7"/>
  <c r="BS107" i="7"/>
  <c r="BR107" i="7"/>
  <c r="BQ107" i="7"/>
  <c r="BP107" i="7"/>
  <c r="BO107" i="7"/>
  <c r="BN107" i="7"/>
  <c r="BM107" i="7"/>
  <c r="BL107" i="7"/>
  <c r="BK107" i="7"/>
  <c r="BJ107" i="7"/>
  <c r="BI107" i="7"/>
  <c r="BH107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EV106" i="7"/>
  <c r="ET106" i="7"/>
  <c r="EV105" i="7"/>
  <c r="ET105" i="7"/>
  <c r="EV104" i="7"/>
  <c r="ET104" i="7"/>
  <c r="C102" i="7"/>
  <c r="C101" i="7"/>
  <c r="EV100" i="7"/>
  <c r="ET100" i="7"/>
  <c r="ES100" i="7"/>
  <c r="ER100" i="7"/>
  <c r="EQ100" i="7"/>
  <c r="EP100" i="7"/>
  <c r="EO100" i="7"/>
  <c r="EN100" i="7"/>
  <c r="EM100" i="7"/>
  <c r="EL100" i="7"/>
  <c r="EK100" i="7"/>
  <c r="EJ100" i="7"/>
  <c r="EI100" i="7"/>
  <c r="EH100" i="7"/>
  <c r="EG100" i="7"/>
  <c r="EF100" i="7"/>
  <c r="EE100" i="7"/>
  <c r="ED100" i="7"/>
  <c r="EC100" i="7"/>
  <c r="EB100" i="7"/>
  <c r="EA100" i="7"/>
  <c r="DZ100" i="7"/>
  <c r="DY100" i="7"/>
  <c r="DX100" i="7"/>
  <c r="DW100" i="7"/>
  <c r="DV100" i="7"/>
  <c r="DU100" i="7"/>
  <c r="DT100" i="7"/>
  <c r="DS100" i="7"/>
  <c r="DR100" i="7"/>
  <c r="DQ100" i="7"/>
  <c r="DP100" i="7"/>
  <c r="DO100" i="7"/>
  <c r="DN100" i="7"/>
  <c r="DM100" i="7"/>
  <c r="DL100" i="7"/>
  <c r="DK100" i="7"/>
  <c r="DJ100" i="7"/>
  <c r="DI100" i="7"/>
  <c r="DH100" i="7"/>
  <c r="DG100" i="7"/>
  <c r="DF100" i="7"/>
  <c r="DE100" i="7"/>
  <c r="DD100" i="7"/>
  <c r="DC100" i="7"/>
  <c r="DB100" i="7"/>
  <c r="DA100" i="7"/>
  <c r="CZ100" i="7"/>
  <c r="CY100" i="7"/>
  <c r="CX100" i="7"/>
  <c r="CW100" i="7"/>
  <c r="CV100" i="7"/>
  <c r="CU100" i="7"/>
  <c r="CT100" i="7"/>
  <c r="CS100" i="7"/>
  <c r="CR100" i="7"/>
  <c r="CQ100" i="7"/>
  <c r="CP100" i="7"/>
  <c r="CO100" i="7"/>
  <c r="CN100" i="7"/>
  <c r="CM100" i="7"/>
  <c r="CL100" i="7"/>
  <c r="CK100" i="7"/>
  <c r="CJ100" i="7"/>
  <c r="CI100" i="7"/>
  <c r="CH100" i="7"/>
  <c r="CG100" i="7"/>
  <c r="CF100" i="7"/>
  <c r="CE100" i="7"/>
  <c r="CD100" i="7"/>
  <c r="CC100" i="7"/>
  <c r="CB100" i="7"/>
  <c r="CA100" i="7"/>
  <c r="BZ100" i="7"/>
  <c r="BY100" i="7"/>
  <c r="BX100" i="7"/>
  <c r="BW100" i="7"/>
  <c r="BV100" i="7"/>
  <c r="BU100" i="7"/>
  <c r="BT100" i="7"/>
  <c r="BS100" i="7"/>
  <c r="BR100" i="7"/>
  <c r="BQ100" i="7"/>
  <c r="BP100" i="7"/>
  <c r="BO100" i="7"/>
  <c r="BN100" i="7"/>
  <c r="BM100" i="7"/>
  <c r="BL100" i="7"/>
  <c r="BK100" i="7"/>
  <c r="BJ100" i="7"/>
  <c r="BI100" i="7"/>
  <c r="BH100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EV99" i="7"/>
  <c r="ET99" i="7"/>
  <c r="EV98" i="7"/>
  <c r="ET98" i="7"/>
  <c r="EV97" i="7"/>
  <c r="ET97" i="7"/>
  <c r="C95" i="7"/>
  <c r="C94" i="7"/>
  <c r="EV93" i="7"/>
  <c r="ET93" i="7"/>
  <c r="ES93" i="7"/>
  <c r="ER93" i="7"/>
  <c r="EQ93" i="7"/>
  <c r="EP93" i="7"/>
  <c r="EO93" i="7"/>
  <c r="EN93" i="7"/>
  <c r="EM93" i="7"/>
  <c r="EL93" i="7"/>
  <c r="EK93" i="7"/>
  <c r="EJ93" i="7"/>
  <c r="EI93" i="7"/>
  <c r="EH93" i="7"/>
  <c r="EG93" i="7"/>
  <c r="EF93" i="7"/>
  <c r="EE93" i="7"/>
  <c r="ED93" i="7"/>
  <c r="EC93" i="7"/>
  <c r="EB93" i="7"/>
  <c r="EA93" i="7"/>
  <c r="DZ93" i="7"/>
  <c r="DY93" i="7"/>
  <c r="DX93" i="7"/>
  <c r="DW93" i="7"/>
  <c r="DV93" i="7"/>
  <c r="DU93" i="7"/>
  <c r="DT93" i="7"/>
  <c r="DS93" i="7"/>
  <c r="DR93" i="7"/>
  <c r="DQ93" i="7"/>
  <c r="DP93" i="7"/>
  <c r="DO93" i="7"/>
  <c r="DN93" i="7"/>
  <c r="DM93" i="7"/>
  <c r="DL93" i="7"/>
  <c r="DK93" i="7"/>
  <c r="DJ93" i="7"/>
  <c r="DI93" i="7"/>
  <c r="DH93" i="7"/>
  <c r="DG93" i="7"/>
  <c r="DF93" i="7"/>
  <c r="DE93" i="7"/>
  <c r="DD93" i="7"/>
  <c r="DC93" i="7"/>
  <c r="DB93" i="7"/>
  <c r="DA93" i="7"/>
  <c r="CZ93" i="7"/>
  <c r="CY93" i="7"/>
  <c r="CX93" i="7"/>
  <c r="CW93" i="7"/>
  <c r="CV93" i="7"/>
  <c r="CU93" i="7"/>
  <c r="CT93" i="7"/>
  <c r="CS93" i="7"/>
  <c r="CR93" i="7"/>
  <c r="CQ93" i="7"/>
  <c r="CP93" i="7"/>
  <c r="CO93" i="7"/>
  <c r="CN93" i="7"/>
  <c r="CM93" i="7"/>
  <c r="CL93" i="7"/>
  <c r="CK93" i="7"/>
  <c r="CJ93" i="7"/>
  <c r="CI93" i="7"/>
  <c r="CH93" i="7"/>
  <c r="CG93" i="7"/>
  <c r="CF93" i="7"/>
  <c r="CE93" i="7"/>
  <c r="CD93" i="7"/>
  <c r="CC93" i="7"/>
  <c r="CB93" i="7"/>
  <c r="CA93" i="7"/>
  <c r="BZ93" i="7"/>
  <c r="BY93" i="7"/>
  <c r="BX93" i="7"/>
  <c r="BW93" i="7"/>
  <c r="BV93" i="7"/>
  <c r="BU93" i="7"/>
  <c r="BT93" i="7"/>
  <c r="BS93" i="7"/>
  <c r="BR93" i="7"/>
  <c r="BQ93" i="7"/>
  <c r="BP93" i="7"/>
  <c r="BO93" i="7"/>
  <c r="BN93" i="7"/>
  <c r="BM93" i="7"/>
  <c r="BL93" i="7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EV92" i="7"/>
  <c r="ET92" i="7"/>
  <c r="EV91" i="7"/>
  <c r="ET91" i="7"/>
  <c r="EV90" i="7"/>
  <c r="ET90" i="7"/>
  <c r="C88" i="7"/>
  <c r="C87" i="7"/>
  <c r="EV86" i="7"/>
  <c r="ET86" i="7"/>
  <c r="ES86" i="7"/>
  <c r="ER86" i="7"/>
  <c r="EQ86" i="7"/>
  <c r="EP86" i="7"/>
  <c r="EO86" i="7"/>
  <c r="EN86" i="7"/>
  <c r="EM86" i="7"/>
  <c r="EL86" i="7"/>
  <c r="EK86" i="7"/>
  <c r="EJ86" i="7"/>
  <c r="EI86" i="7"/>
  <c r="EH86" i="7"/>
  <c r="EG86" i="7"/>
  <c r="EF86" i="7"/>
  <c r="EE86" i="7"/>
  <c r="ED86" i="7"/>
  <c r="EC86" i="7"/>
  <c r="EB86" i="7"/>
  <c r="EA86" i="7"/>
  <c r="DZ86" i="7"/>
  <c r="DY86" i="7"/>
  <c r="DX86" i="7"/>
  <c r="DW86" i="7"/>
  <c r="DV86" i="7"/>
  <c r="DU86" i="7"/>
  <c r="DT86" i="7"/>
  <c r="DS86" i="7"/>
  <c r="DR86" i="7"/>
  <c r="DQ86" i="7"/>
  <c r="DP86" i="7"/>
  <c r="DO86" i="7"/>
  <c r="DN86" i="7"/>
  <c r="DM86" i="7"/>
  <c r="DL86" i="7"/>
  <c r="DK86" i="7"/>
  <c r="DJ86" i="7"/>
  <c r="DI86" i="7"/>
  <c r="DH86" i="7"/>
  <c r="DG86" i="7"/>
  <c r="DF86" i="7"/>
  <c r="DE86" i="7"/>
  <c r="DD86" i="7"/>
  <c r="DC86" i="7"/>
  <c r="DB86" i="7"/>
  <c r="DA86" i="7"/>
  <c r="CZ86" i="7"/>
  <c r="CY86" i="7"/>
  <c r="CX86" i="7"/>
  <c r="CW86" i="7"/>
  <c r="CV86" i="7"/>
  <c r="CU86" i="7"/>
  <c r="CT86" i="7"/>
  <c r="CS86" i="7"/>
  <c r="CR86" i="7"/>
  <c r="CQ86" i="7"/>
  <c r="CP86" i="7"/>
  <c r="CO86" i="7"/>
  <c r="CN86" i="7"/>
  <c r="CM86" i="7"/>
  <c r="CL86" i="7"/>
  <c r="CK86" i="7"/>
  <c r="CJ86" i="7"/>
  <c r="CI86" i="7"/>
  <c r="CH86" i="7"/>
  <c r="CG86" i="7"/>
  <c r="CF86" i="7"/>
  <c r="CE86" i="7"/>
  <c r="CD86" i="7"/>
  <c r="CC86" i="7"/>
  <c r="CB86" i="7"/>
  <c r="CA86" i="7"/>
  <c r="BZ86" i="7"/>
  <c r="BY86" i="7"/>
  <c r="BX86" i="7"/>
  <c r="BW86" i="7"/>
  <c r="BV86" i="7"/>
  <c r="BU86" i="7"/>
  <c r="BT86" i="7"/>
  <c r="BS86" i="7"/>
  <c r="BR86" i="7"/>
  <c r="BQ86" i="7"/>
  <c r="BP86" i="7"/>
  <c r="BO86" i="7"/>
  <c r="BN86" i="7"/>
  <c r="BM86" i="7"/>
  <c r="BL86" i="7"/>
  <c r="BK86" i="7"/>
  <c r="BJ86" i="7"/>
  <c r="BI86" i="7"/>
  <c r="BH86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EV85" i="7"/>
  <c r="ET85" i="7"/>
  <c r="EV84" i="7"/>
  <c r="ET84" i="7"/>
  <c r="EV83" i="7"/>
  <c r="ET83" i="7"/>
  <c r="C81" i="7"/>
  <c r="C80" i="7"/>
  <c r="EV79" i="7"/>
  <c r="ET79" i="7"/>
  <c r="ES79" i="7"/>
  <c r="ER79" i="7"/>
  <c r="EQ79" i="7"/>
  <c r="EP79" i="7"/>
  <c r="EO79" i="7"/>
  <c r="EN79" i="7"/>
  <c r="EM79" i="7"/>
  <c r="EL79" i="7"/>
  <c r="EK79" i="7"/>
  <c r="EJ79" i="7"/>
  <c r="EI79" i="7"/>
  <c r="EH79" i="7"/>
  <c r="EG79" i="7"/>
  <c r="EF79" i="7"/>
  <c r="EE79" i="7"/>
  <c r="ED79" i="7"/>
  <c r="EC79" i="7"/>
  <c r="EB79" i="7"/>
  <c r="EA79" i="7"/>
  <c r="DZ79" i="7"/>
  <c r="DY79" i="7"/>
  <c r="DX79" i="7"/>
  <c r="DW79" i="7"/>
  <c r="DV79" i="7"/>
  <c r="DU79" i="7"/>
  <c r="DT79" i="7"/>
  <c r="DS79" i="7"/>
  <c r="DR79" i="7"/>
  <c r="DQ79" i="7"/>
  <c r="DP79" i="7"/>
  <c r="DO79" i="7"/>
  <c r="DN79" i="7"/>
  <c r="DM79" i="7"/>
  <c r="DL79" i="7"/>
  <c r="DK79" i="7"/>
  <c r="DJ79" i="7"/>
  <c r="DI79" i="7"/>
  <c r="DH79" i="7"/>
  <c r="DG79" i="7"/>
  <c r="DF79" i="7"/>
  <c r="DE79" i="7"/>
  <c r="DD79" i="7"/>
  <c r="DC79" i="7"/>
  <c r="DB79" i="7"/>
  <c r="DA79" i="7"/>
  <c r="CZ79" i="7"/>
  <c r="CY79" i="7"/>
  <c r="CX79" i="7"/>
  <c r="CW79" i="7"/>
  <c r="CV79" i="7"/>
  <c r="CU79" i="7"/>
  <c r="CT79" i="7"/>
  <c r="CS79" i="7"/>
  <c r="CR79" i="7"/>
  <c r="CQ79" i="7"/>
  <c r="CP79" i="7"/>
  <c r="CO79" i="7"/>
  <c r="CN79" i="7"/>
  <c r="CM79" i="7"/>
  <c r="CL79" i="7"/>
  <c r="CK79" i="7"/>
  <c r="CJ79" i="7"/>
  <c r="CI79" i="7"/>
  <c r="CH79" i="7"/>
  <c r="CG79" i="7"/>
  <c r="CF79" i="7"/>
  <c r="CE79" i="7"/>
  <c r="CD79" i="7"/>
  <c r="CC79" i="7"/>
  <c r="CB79" i="7"/>
  <c r="CA79" i="7"/>
  <c r="BZ79" i="7"/>
  <c r="BY79" i="7"/>
  <c r="BX79" i="7"/>
  <c r="BW79" i="7"/>
  <c r="BV79" i="7"/>
  <c r="BU79" i="7"/>
  <c r="BT79" i="7"/>
  <c r="BS79" i="7"/>
  <c r="BR79" i="7"/>
  <c r="BQ79" i="7"/>
  <c r="BP79" i="7"/>
  <c r="BO79" i="7"/>
  <c r="BN79" i="7"/>
  <c r="BM79" i="7"/>
  <c r="BL79" i="7"/>
  <c r="BK79" i="7"/>
  <c r="BJ79" i="7"/>
  <c r="BI79" i="7"/>
  <c r="BH79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EV78" i="7"/>
  <c r="ET78" i="7"/>
  <c r="EV77" i="7"/>
  <c r="ET77" i="7"/>
  <c r="EV76" i="7"/>
  <c r="ET76" i="7"/>
  <c r="C74" i="7"/>
  <c r="C73" i="7"/>
  <c r="EV72" i="7"/>
  <c r="ET72" i="7"/>
  <c r="ES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C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M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W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V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EV71" i="7"/>
  <c r="ET71" i="7"/>
  <c r="EV70" i="7"/>
  <c r="ET70" i="7"/>
  <c r="EV69" i="7"/>
  <c r="ET69" i="7"/>
  <c r="C67" i="7"/>
  <c r="C66" i="7"/>
  <c r="EV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M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W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V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EV64" i="7"/>
  <c r="ET64" i="7"/>
  <c r="EV63" i="7"/>
  <c r="ET63" i="7"/>
  <c r="EV62" i="7"/>
  <c r="ET62" i="7"/>
  <c r="C60" i="7"/>
  <c r="C59" i="7"/>
  <c r="EV58" i="7"/>
  <c r="ET58" i="7"/>
  <c r="ES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M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W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V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EV57" i="7"/>
  <c r="ET57" i="7"/>
  <c r="EV56" i="7"/>
  <c r="ET56" i="7"/>
  <c r="EV55" i="7"/>
  <c r="ET55" i="7"/>
  <c r="C53" i="7"/>
  <c r="C52" i="7"/>
  <c r="EV51" i="7"/>
  <c r="ET51" i="7"/>
  <c r="ES51" i="7"/>
  <c r="ER51" i="7"/>
  <c r="EQ51" i="7"/>
  <c r="EP51" i="7"/>
  <c r="EO51" i="7"/>
  <c r="EN51" i="7"/>
  <c r="EM51" i="7"/>
  <c r="EL51" i="7"/>
  <c r="EK51" i="7"/>
  <c r="EJ51" i="7"/>
  <c r="EI51" i="7"/>
  <c r="EH51" i="7"/>
  <c r="EG51" i="7"/>
  <c r="EF51" i="7"/>
  <c r="EE51" i="7"/>
  <c r="ED51" i="7"/>
  <c r="EC51" i="7"/>
  <c r="EB51" i="7"/>
  <c r="EA51" i="7"/>
  <c r="DZ51" i="7"/>
  <c r="DY51" i="7"/>
  <c r="DX51" i="7"/>
  <c r="DW51" i="7"/>
  <c r="DV51" i="7"/>
  <c r="DU51" i="7"/>
  <c r="DT51" i="7"/>
  <c r="DS51" i="7"/>
  <c r="DR51" i="7"/>
  <c r="DQ51" i="7"/>
  <c r="DP51" i="7"/>
  <c r="DO51" i="7"/>
  <c r="DN51" i="7"/>
  <c r="DM51" i="7"/>
  <c r="DL51" i="7"/>
  <c r="DK51" i="7"/>
  <c r="DJ51" i="7"/>
  <c r="DI51" i="7"/>
  <c r="DH51" i="7"/>
  <c r="DG51" i="7"/>
  <c r="DF51" i="7"/>
  <c r="DE51" i="7"/>
  <c r="DD51" i="7"/>
  <c r="DC51" i="7"/>
  <c r="DB51" i="7"/>
  <c r="DA51" i="7"/>
  <c r="CZ51" i="7"/>
  <c r="CY51" i="7"/>
  <c r="CX51" i="7"/>
  <c r="CW51" i="7"/>
  <c r="CV51" i="7"/>
  <c r="CU51" i="7"/>
  <c r="CT51" i="7"/>
  <c r="CS51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D51" i="7"/>
  <c r="CC51" i="7"/>
  <c r="CB51" i="7"/>
  <c r="CA51" i="7"/>
  <c r="BZ51" i="7"/>
  <c r="BY51" i="7"/>
  <c r="BX51" i="7"/>
  <c r="BW51" i="7"/>
  <c r="BV51" i="7"/>
  <c r="BU51" i="7"/>
  <c r="BT51" i="7"/>
  <c r="BS51" i="7"/>
  <c r="BR51" i="7"/>
  <c r="BQ51" i="7"/>
  <c r="BP51" i="7"/>
  <c r="BO51" i="7"/>
  <c r="BN51" i="7"/>
  <c r="BM51" i="7"/>
  <c r="BL51" i="7"/>
  <c r="BK51" i="7"/>
  <c r="BJ51" i="7"/>
  <c r="BI51" i="7"/>
  <c r="BH51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EV50" i="7"/>
  <c r="ET50" i="7"/>
  <c r="EV49" i="7"/>
  <c r="ET49" i="7"/>
  <c r="EV48" i="7"/>
  <c r="ET48" i="7"/>
  <c r="C46" i="7"/>
  <c r="C45" i="7"/>
  <c r="EV44" i="7"/>
  <c r="ET44" i="7"/>
  <c r="ES44" i="7"/>
  <c r="ER44" i="7"/>
  <c r="EQ44" i="7"/>
  <c r="EP44" i="7"/>
  <c r="EO44" i="7"/>
  <c r="EN44" i="7"/>
  <c r="EM44" i="7"/>
  <c r="EL44" i="7"/>
  <c r="EK44" i="7"/>
  <c r="EJ44" i="7"/>
  <c r="EI44" i="7"/>
  <c r="EH44" i="7"/>
  <c r="EG44" i="7"/>
  <c r="EF44" i="7"/>
  <c r="EE44" i="7"/>
  <c r="ED44" i="7"/>
  <c r="EC44" i="7"/>
  <c r="EB44" i="7"/>
  <c r="EA44" i="7"/>
  <c r="DZ44" i="7"/>
  <c r="DY44" i="7"/>
  <c r="DX44" i="7"/>
  <c r="DW44" i="7"/>
  <c r="DV44" i="7"/>
  <c r="DU44" i="7"/>
  <c r="DT44" i="7"/>
  <c r="DS44" i="7"/>
  <c r="DR44" i="7"/>
  <c r="DQ44" i="7"/>
  <c r="DP44" i="7"/>
  <c r="DO44" i="7"/>
  <c r="DN44" i="7"/>
  <c r="DM44" i="7"/>
  <c r="DL44" i="7"/>
  <c r="DK44" i="7"/>
  <c r="DJ44" i="7"/>
  <c r="DI44" i="7"/>
  <c r="DH44" i="7"/>
  <c r="DG44" i="7"/>
  <c r="DF44" i="7"/>
  <c r="DE44" i="7"/>
  <c r="DD44" i="7"/>
  <c r="DC44" i="7"/>
  <c r="DB44" i="7"/>
  <c r="DA44" i="7"/>
  <c r="CZ44" i="7"/>
  <c r="CY44" i="7"/>
  <c r="CX44" i="7"/>
  <c r="CW44" i="7"/>
  <c r="CV44" i="7"/>
  <c r="CU44" i="7"/>
  <c r="CT44" i="7"/>
  <c r="CS44" i="7"/>
  <c r="CR44" i="7"/>
  <c r="CQ44" i="7"/>
  <c r="CP44" i="7"/>
  <c r="CO44" i="7"/>
  <c r="CN44" i="7"/>
  <c r="CM44" i="7"/>
  <c r="CL44" i="7"/>
  <c r="CK44" i="7"/>
  <c r="CJ44" i="7"/>
  <c r="CI44" i="7"/>
  <c r="CH44" i="7"/>
  <c r="CG44" i="7"/>
  <c r="CF44" i="7"/>
  <c r="CE44" i="7"/>
  <c r="CD44" i="7"/>
  <c r="CC44" i="7"/>
  <c r="CB44" i="7"/>
  <c r="CA44" i="7"/>
  <c r="BZ44" i="7"/>
  <c r="BY44" i="7"/>
  <c r="BX44" i="7"/>
  <c r="BW44" i="7"/>
  <c r="BV44" i="7"/>
  <c r="BU44" i="7"/>
  <c r="BT44" i="7"/>
  <c r="BS44" i="7"/>
  <c r="BR44" i="7"/>
  <c r="BQ44" i="7"/>
  <c r="BP44" i="7"/>
  <c r="BO44" i="7"/>
  <c r="BN44" i="7"/>
  <c r="BM44" i="7"/>
  <c r="BL44" i="7"/>
  <c r="BK44" i="7"/>
  <c r="BJ44" i="7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EV43" i="7"/>
  <c r="ET43" i="7"/>
  <c r="EV42" i="7"/>
  <c r="ET42" i="7"/>
  <c r="EV41" i="7"/>
  <c r="ET41" i="7"/>
  <c r="C39" i="7"/>
  <c r="C38" i="7"/>
  <c r="EV37" i="7"/>
  <c r="ET37" i="7"/>
  <c r="ES37" i="7"/>
  <c r="ER37" i="7"/>
  <c r="EQ37" i="7"/>
  <c r="EP37" i="7"/>
  <c r="EO37" i="7"/>
  <c r="EN37" i="7"/>
  <c r="EM37" i="7"/>
  <c r="EL37" i="7"/>
  <c r="EK37" i="7"/>
  <c r="EJ37" i="7"/>
  <c r="EI37" i="7"/>
  <c r="EH37" i="7"/>
  <c r="EG37" i="7"/>
  <c r="EF37" i="7"/>
  <c r="EE37" i="7"/>
  <c r="ED37" i="7"/>
  <c r="EC37" i="7"/>
  <c r="EB37" i="7"/>
  <c r="EA37" i="7"/>
  <c r="DZ37" i="7"/>
  <c r="DY37" i="7"/>
  <c r="DX37" i="7"/>
  <c r="DW37" i="7"/>
  <c r="DV37" i="7"/>
  <c r="DU37" i="7"/>
  <c r="DT37" i="7"/>
  <c r="DS37" i="7"/>
  <c r="DR37" i="7"/>
  <c r="DQ37" i="7"/>
  <c r="DP37" i="7"/>
  <c r="DO37" i="7"/>
  <c r="DN37" i="7"/>
  <c r="DM37" i="7"/>
  <c r="DL37" i="7"/>
  <c r="DK37" i="7"/>
  <c r="DJ37" i="7"/>
  <c r="DI37" i="7"/>
  <c r="DH37" i="7"/>
  <c r="DG37" i="7"/>
  <c r="DF37" i="7"/>
  <c r="DE37" i="7"/>
  <c r="DD37" i="7"/>
  <c r="DC37" i="7"/>
  <c r="DB37" i="7"/>
  <c r="DA37" i="7"/>
  <c r="CZ37" i="7"/>
  <c r="CY37" i="7"/>
  <c r="CX37" i="7"/>
  <c r="CW37" i="7"/>
  <c r="CV37" i="7"/>
  <c r="CU37" i="7"/>
  <c r="CT37" i="7"/>
  <c r="CS37" i="7"/>
  <c r="CR37" i="7"/>
  <c r="CQ37" i="7"/>
  <c r="CP37" i="7"/>
  <c r="CO37" i="7"/>
  <c r="CN37" i="7"/>
  <c r="CM37" i="7"/>
  <c r="CL37" i="7"/>
  <c r="CK37" i="7"/>
  <c r="CJ37" i="7"/>
  <c r="CI37" i="7"/>
  <c r="CH37" i="7"/>
  <c r="CG37" i="7"/>
  <c r="CF37" i="7"/>
  <c r="CE37" i="7"/>
  <c r="CD37" i="7"/>
  <c r="CC37" i="7"/>
  <c r="CB37" i="7"/>
  <c r="CA37" i="7"/>
  <c r="BZ37" i="7"/>
  <c r="BY37" i="7"/>
  <c r="BX37" i="7"/>
  <c r="BW37" i="7"/>
  <c r="BV37" i="7"/>
  <c r="BU37" i="7"/>
  <c r="BT37" i="7"/>
  <c r="BS37" i="7"/>
  <c r="BR37" i="7"/>
  <c r="BQ37" i="7"/>
  <c r="BP37" i="7"/>
  <c r="BO37" i="7"/>
  <c r="BN37" i="7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EV36" i="7"/>
  <c r="ET36" i="7"/>
  <c r="EV35" i="7"/>
  <c r="ET35" i="7"/>
  <c r="EV34" i="7"/>
  <c r="ET34" i="7"/>
  <c r="C32" i="7"/>
  <c r="C31" i="7"/>
  <c r="EV30" i="7"/>
  <c r="ET30" i="7"/>
  <c r="ES30" i="7"/>
  <c r="ER30" i="7"/>
  <c r="EQ30" i="7"/>
  <c r="EP30" i="7"/>
  <c r="EO30" i="7"/>
  <c r="EN30" i="7"/>
  <c r="EM30" i="7"/>
  <c r="EL30" i="7"/>
  <c r="EK30" i="7"/>
  <c r="EJ30" i="7"/>
  <c r="EI30" i="7"/>
  <c r="EH30" i="7"/>
  <c r="EG30" i="7"/>
  <c r="EF30" i="7"/>
  <c r="EE30" i="7"/>
  <c r="ED30" i="7"/>
  <c r="EC30" i="7"/>
  <c r="EB30" i="7"/>
  <c r="EA30" i="7"/>
  <c r="DZ30" i="7"/>
  <c r="DY30" i="7"/>
  <c r="DX30" i="7"/>
  <c r="DW30" i="7"/>
  <c r="DV30" i="7"/>
  <c r="DU30" i="7"/>
  <c r="DT30" i="7"/>
  <c r="DS30" i="7"/>
  <c r="DR30" i="7"/>
  <c r="DQ30" i="7"/>
  <c r="DP30" i="7"/>
  <c r="DO30" i="7"/>
  <c r="DN30" i="7"/>
  <c r="DM30" i="7"/>
  <c r="DL30" i="7"/>
  <c r="DK30" i="7"/>
  <c r="DJ30" i="7"/>
  <c r="DI30" i="7"/>
  <c r="DH30" i="7"/>
  <c r="DG30" i="7"/>
  <c r="DF30" i="7"/>
  <c r="DE30" i="7"/>
  <c r="DD30" i="7"/>
  <c r="DC30" i="7"/>
  <c r="DB30" i="7"/>
  <c r="DA30" i="7"/>
  <c r="CZ30" i="7"/>
  <c r="CY30" i="7"/>
  <c r="CX30" i="7"/>
  <c r="CW30" i="7"/>
  <c r="CV30" i="7"/>
  <c r="CU30" i="7"/>
  <c r="CT30" i="7"/>
  <c r="CS30" i="7"/>
  <c r="CR30" i="7"/>
  <c r="CQ30" i="7"/>
  <c r="CP30" i="7"/>
  <c r="CO30" i="7"/>
  <c r="CN30" i="7"/>
  <c r="CM30" i="7"/>
  <c r="CL30" i="7"/>
  <c r="CK30" i="7"/>
  <c r="CJ30" i="7"/>
  <c r="CI30" i="7"/>
  <c r="CH30" i="7"/>
  <c r="CG30" i="7"/>
  <c r="CF30" i="7"/>
  <c r="CE30" i="7"/>
  <c r="CD30" i="7"/>
  <c r="CC30" i="7"/>
  <c r="CB30" i="7"/>
  <c r="CA30" i="7"/>
  <c r="BZ30" i="7"/>
  <c r="BY30" i="7"/>
  <c r="BX30" i="7"/>
  <c r="BW30" i="7"/>
  <c r="BV30" i="7"/>
  <c r="BU30" i="7"/>
  <c r="BT30" i="7"/>
  <c r="BS30" i="7"/>
  <c r="BR30" i="7"/>
  <c r="BQ30" i="7"/>
  <c r="BP30" i="7"/>
  <c r="BO30" i="7"/>
  <c r="BN30" i="7"/>
  <c r="BM30" i="7"/>
  <c r="BL30" i="7"/>
  <c r="BK30" i="7"/>
  <c r="BJ30" i="7"/>
  <c r="BI30" i="7"/>
  <c r="BH30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EV29" i="7"/>
  <c r="ET29" i="7"/>
  <c r="EV28" i="7"/>
  <c r="ET28" i="7"/>
  <c r="EV27" i="7"/>
  <c r="ET27" i="7"/>
  <c r="C25" i="7"/>
  <c r="EV23" i="7"/>
  <c r="ET23" i="7"/>
  <c r="ES23" i="7"/>
  <c r="ER23" i="7"/>
  <c r="EQ23" i="7"/>
  <c r="EP23" i="7"/>
  <c r="EO23" i="7"/>
  <c r="EN23" i="7"/>
  <c r="EM23" i="7"/>
  <c r="EL23" i="7"/>
  <c r="EK23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DX23" i="7"/>
  <c r="DW23" i="7"/>
  <c r="DV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DE23" i="7"/>
  <c r="DD23" i="7"/>
  <c r="DC23" i="7"/>
  <c r="DB23" i="7"/>
  <c r="DA23" i="7"/>
  <c r="CZ23" i="7"/>
  <c r="CY23" i="7"/>
  <c r="CX23" i="7"/>
  <c r="CW23" i="7"/>
  <c r="CV23" i="7"/>
  <c r="CU23" i="7"/>
  <c r="CT23" i="7"/>
  <c r="CS23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EV22" i="7"/>
  <c r="ET22" i="7"/>
  <c r="EV21" i="7"/>
  <c r="ET21" i="7"/>
  <c r="EV20" i="7"/>
  <c r="ET20" i="7"/>
  <c r="C18" i="7"/>
  <c r="C17" i="7"/>
  <c r="EV16" i="7"/>
  <c r="ET16" i="7"/>
  <c r="ES16" i="7"/>
  <c r="ER16" i="7"/>
  <c r="EQ16" i="7"/>
  <c r="EP16" i="7"/>
  <c r="EO16" i="7"/>
  <c r="EN16" i="7"/>
  <c r="EM16" i="7"/>
  <c r="EL16" i="7"/>
  <c r="EK16" i="7"/>
  <c r="EJ16" i="7"/>
  <c r="EI16" i="7"/>
  <c r="EH16" i="7"/>
  <c r="EG16" i="7"/>
  <c r="EF16" i="7"/>
  <c r="EE16" i="7"/>
  <c r="ED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EV15" i="7"/>
  <c r="ET15" i="7"/>
  <c r="EV14" i="7"/>
  <c r="ET14" i="7"/>
  <c r="EV13" i="7"/>
  <c r="ET13" i="7"/>
  <c r="C11" i="7"/>
  <c r="C10" i="7"/>
  <c r="EV9" i="7"/>
  <c r="ET9" i="7"/>
  <c r="ES9" i="7"/>
  <c r="ER9" i="7"/>
  <c r="EQ9" i="7"/>
  <c r="EP9" i="7"/>
  <c r="EO9" i="7"/>
  <c r="EN9" i="7"/>
  <c r="EM9" i="7"/>
  <c r="EL9" i="7"/>
  <c r="EK9" i="7"/>
  <c r="EJ9" i="7"/>
  <c r="EI9" i="7"/>
  <c r="EH9" i="7"/>
  <c r="EG9" i="7"/>
  <c r="EF9" i="7"/>
  <c r="EE9" i="7"/>
  <c r="ED9" i="7"/>
  <c r="EC9" i="7"/>
  <c r="EB9" i="7"/>
  <c r="EA9" i="7"/>
  <c r="DZ9" i="7"/>
  <c r="DY9" i="7"/>
  <c r="DX9" i="7"/>
  <c r="DW9" i="7"/>
  <c r="DV9" i="7"/>
  <c r="DU9" i="7"/>
  <c r="DT9" i="7"/>
  <c r="DS9" i="7"/>
  <c r="DR9" i="7"/>
  <c r="DQ9" i="7"/>
  <c r="DP9" i="7"/>
  <c r="DO9" i="7"/>
  <c r="DN9" i="7"/>
  <c r="DM9" i="7"/>
  <c r="DL9" i="7"/>
  <c r="DK9" i="7"/>
  <c r="DJ9" i="7"/>
  <c r="DI9" i="7"/>
  <c r="DH9" i="7"/>
  <c r="DG9" i="7"/>
  <c r="DF9" i="7"/>
  <c r="DE9" i="7"/>
  <c r="DD9" i="7"/>
  <c r="DC9" i="7"/>
  <c r="DB9" i="7"/>
  <c r="DA9" i="7"/>
  <c r="CZ9" i="7"/>
  <c r="CY9" i="7"/>
  <c r="CX9" i="7"/>
  <c r="CW9" i="7"/>
  <c r="CV9" i="7"/>
  <c r="CU9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R9" i="7"/>
  <c r="BQ9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EV8" i="7"/>
  <c r="ET8" i="7"/>
  <c r="EV7" i="7"/>
  <c r="ET7" i="7"/>
  <c r="EV6" i="7"/>
  <c r="ET6" i="7"/>
  <c r="ES4" i="7"/>
  <c r="ER4" i="7"/>
  <c r="EQ4" i="7"/>
  <c r="EP4" i="7"/>
  <c r="EO4" i="7"/>
  <c r="EN4" i="7"/>
  <c r="EM4" i="7"/>
  <c r="EL4" i="7"/>
  <c r="EK4" i="7"/>
  <c r="EJ4" i="7"/>
  <c r="EI4" i="7"/>
  <c r="EH4" i="7"/>
  <c r="EG4" i="7"/>
  <c r="EF4" i="7"/>
  <c r="EE4" i="7"/>
  <c r="ED4" i="7"/>
  <c r="EC4" i="7"/>
  <c r="EB4" i="7"/>
  <c r="EA4" i="7"/>
  <c r="DZ4" i="7"/>
  <c r="DY4" i="7"/>
  <c r="DX4" i="7"/>
  <c r="DW4" i="7"/>
  <c r="DV4" i="7"/>
  <c r="DU4" i="7"/>
  <c r="DT4" i="7"/>
  <c r="DS4" i="7"/>
  <c r="DR4" i="7"/>
  <c r="DQ4" i="7"/>
  <c r="DP4" i="7"/>
  <c r="DO4" i="7"/>
  <c r="DN4" i="7"/>
  <c r="DM4" i="7"/>
  <c r="DL4" i="7"/>
  <c r="DK4" i="7"/>
  <c r="DJ4" i="7"/>
  <c r="DI4" i="7"/>
  <c r="DH4" i="7"/>
  <c r="DG4" i="7"/>
  <c r="DF4" i="7"/>
  <c r="DE4" i="7"/>
  <c r="DD4" i="7"/>
  <c r="DC4" i="7"/>
  <c r="DB4" i="7"/>
  <c r="DA4" i="7"/>
  <c r="CZ4" i="7"/>
  <c r="CY4" i="7"/>
  <c r="CX4" i="7"/>
  <c r="CW4" i="7"/>
  <c r="CV4" i="7"/>
  <c r="CU4" i="7"/>
  <c r="CT4" i="7"/>
  <c r="CS4" i="7"/>
  <c r="CR4" i="7"/>
  <c r="CQ4" i="7"/>
  <c r="CP4" i="7"/>
  <c r="CO4" i="7"/>
  <c r="CN4" i="7"/>
  <c r="CM4" i="7"/>
  <c r="CL4" i="7"/>
  <c r="CK4" i="7"/>
  <c r="CJ4" i="7"/>
  <c r="CI4" i="7"/>
  <c r="CH4" i="7"/>
  <c r="CG4" i="7"/>
  <c r="CF4" i="7"/>
  <c r="CE4" i="7"/>
  <c r="CD4" i="7"/>
  <c r="CC4" i="7"/>
  <c r="CB4" i="7"/>
  <c r="CA4" i="7"/>
  <c r="BZ4" i="7"/>
  <c r="BY4" i="7"/>
  <c r="BX4" i="7"/>
  <c r="BW4" i="7"/>
  <c r="BV4" i="7"/>
  <c r="BU4" i="7"/>
  <c r="BT4" i="7"/>
  <c r="BS4" i="7"/>
  <c r="BR4" i="7"/>
  <c r="BQ4" i="7"/>
  <c r="BP4" i="7"/>
  <c r="BO4" i="7"/>
  <c r="BN4" i="7"/>
  <c r="BM4" i="7"/>
  <c r="BL4" i="7"/>
  <c r="BK4" i="7"/>
  <c r="BJ4" i="7"/>
  <c r="BI4" i="7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</calcChain>
</file>

<file path=xl/sharedStrings.xml><?xml version="1.0" encoding="utf-8"?>
<sst xmlns="http://schemas.openxmlformats.org/spreadsheetml/2006/main" count="1893" uniqueCount="254">
  <si>
    <t>IRR</t>
  </si>
  <si>
    <t>Arbor Gas</t>
  </si>
  <si>
    <t>Paloma V (Solar &amp; Wind)</t>
  </si>
  <si>
    <t>M6</t>
  </si>
  <si>
    <t>Moda</t>
  </si>
  <si>
    <t>Plains All American</t>
  </si>
  <si>
    <t>Cardinal</t>
  </si>
  <si>
    <t>Caiman</t>
  </si>
  <si>
    <t>Total</t>
  </si>
  <si>
    <t>N/A</t>
  </si>
  <si>
    <t>Fund XII</t>
  </si>
  <si>
    <t>ROI</t>
  </si>
  <si>
    <t>Grayson Mill III</t>
  </si>
  <si>
    <t>Double Eagle IV</t>
  </si>
  <si>
    <t>Ridge Runner</t>
  </si>
  <si>
    <t>Black Swan II</t>
  </si>
  <si>
    <t>Paloma VII</t>
  </si>
  <si>
    <t>Novo II</t>
  </si>
  <si>
    <t>Pegasus III</t>
  </si>
  <si>
    <t>Verdun III</t>
  </si>
  <si>
    <t>Sable Bay</t>
  </si>
  <si>
    <t>Black Swan</t>
  </si>
  <si>
    <t>Piedra IV</t>
  </si>
  <si>
    <t>Silverado</t>
  </si>
  <si>
    <t>Forge II</t>
  </si>
  <si>
    <t>XCL</t>
  </si>
  <si>
    <t>Raisa III</t>
  </si>
  <si>
    <t>Special Opportunities</t>
  </si>
  <si>
    <t>Grayson Mill II</t>
  </si>
  <si>
    <t>Earthstone</t>
  </si>
  <si>
    <t>Silverback II</t>
  </si>
  <si>
    <t>Enduring IV</t>
  </si>
  <si>
    <t>EnCap Minerals</t>
  </si>
  <si>
    <t>Grenadier III</t>
  </si>
  <si>
    <t>Pegasus II</t>
  </si>
  <si>
    <t>Verdun II</t>
  </si>
  <si>
    <t>Sabalo II</t>
  </si>
  <si>
    <t>Paloma VI</t>
  </si>
  <si>
    <t>Tumbleweed IV</t>
  </si>
  <si>
    <t>Permian Resources (formerly Earthstone)</t>
  </si>
  <si>
    <t>Southland</t>
  </si>
  <si>
    <t>Ameredev</t>
  </si>
  <si>
    <t>Talon III</t>
  </si>
  <si>
    <t>Grenadier II</t>
  </si>
  <si>
    <t>Staghorn II</t>
  </si>
  <si>
    <t>Felix II</t>
  </si>
  <si>
    <t>Raisa</t>
  </si>
  <si>
    <t>Advance</t>
  </si>
  <si>
    <t>Novo</t>
  </si>
  <si>
    <t>PetroLegacy</t>
  </si>
  <si>
    <t>Grayson Mill</t>
  </si>
  <si>
    <t>Royal Holly</t>
  </si>
  <si>
    <t>Fortis Oklahoma</t>
  </si>
  <si>
    <t>Ameredev II</t>
  </si>
  <si>
    <t>Staghorn III</t>
  </si>
  <si>
    <t>Olifant</t>
  </si>
  <si>
    <t>Verdun</t>
  </si>
  <si>
    <t>OGX IV Quinn Ranch</t>
  </si>
  <si>
    <t>Mongoose</t>
  </si>
  <si>
    <t>Verdun Austin Chalk JV</t>
  </si>
  <si>
    <t>Paloma III</t>
  </si>
  <si>
    <t>Payrock</t>
  </si>
  <si>
    <t>Common III</t>
  </si>
  <si>
    <t>Modern</t>
  </si>
  <si>
    <t>Felix</t>
  </si>
  <si>
    <t>Silverback</t>
  </si>
  <si>
    <t>Sabalo</t>
  </si>
  <si>
    <t>Paloma IV</t>
  </si>
  <si>
    <t>Piedra III</t>
  </si>
  <si>
    <t>Fuse</t>
  </si>
  <si>
    <t>Sierra</t>
  </si>
  <si>
    <t>OGX III VNOM Shares</t>
  </si>
  <si>
    <t>Phillips IV</t>
  </si>
  <si>
    <t>QStar II</t>
  </si>
  <si>
    <t>Bold III (Permian Resources)</t>
  </si>
  <si>
    <t>Montage</t>
  </si>
  <si>
    <t>Protege III</t>
  </si>
  <si>
    <t>Excalibur</t>
  </si>
  <si>
    <t>Common II</t>
  </si>
  <si>
    <t>Lone Star II</t>
  </si>
  <si>
    <t>Silver Oak</t>
  </si>
  <si>
    <t>Talon II</t>
  </si>
  <si>
    <t>Venado</t>
  </si>
  <si>
    <t>Enduring II</t>
  </si>
  <si>
    <t>Tracker III (Permian Resources)</t>
  </si>
  <si>
    <t>Dorado</t>
  </si>
  <si>
    <t>Forge</t>
  </si>
  <si>
    <t>Firewheel</t>
  </si>
  <si>
    <t>Plantation V</t>
  </si>
  <si>
    <t>Halcon</t>
  </si>
  <si>
    <t>Brigadier</t>
  </si>
  <si>
    <t>Broad Oak</t>
  </si>
  <si>
    <t>Marlin</t>
  </si>
  <si>
    <t>PennEnergy</t>
  </si>
  <si>
    <t>Common</t>
  </si>
  <si>
    <t>Red Arrow</t>
  </si>
  <si>
    <t>Plantation IV</t>
  </si>
  <si>
    <t>Cordillera III</t>
  </si>
  <si>
    <t>Legado</t>
  </si>
  <si>
    <t>Cheyenne River</t>
  </si>
  <si>
    <t>OGX II</t>
  </si>
  <si>
    <t>Oasis</t>
  </si>
  <si>
    <t>Piedra</t>
  </si>
  <si>
    <t>ER Energy Group</t>
  </si>
  <si>
    <t>Limestone</t>
  </si>
  <si>
    <t>RiverStone</t>
  </si>
  <si>
    <t>Bold II</t>
  </si>
  <si>
    <t>PetroEdge II</t>
  </si>
  <si>
    <t>Royal</t>
  </si>
  <si>
    <t>Paloma II</t>
  </si>
  <si>
    <t>Protege II</t>
  </si>
  <si>
    <t>HVL</t>
  </si>
  <si>
    <t>Unconventional</t>
  </si>
  <si>
    <t>Marquette</t>
  </si>
  <si>
    <t>Cornerstone</t>
  </si>
  <si>
    <t>Tracker</t>
  </si>
  <si>
    <t>Empresa II</t>
  </si>
  <si>
    <t>Enduring</t>
  </si>
  <si>
    <t>Phillips Energy II</t>
  </si>
  <si>
    <t>Limestone II</t>
  </si>
  <si>
    <t>Piedra II</t>
  </si>
  <si>
    <t>GFI (SMDR)</t>
  </si>
  <si>
    <t>Lone Star</t>
  </si>
  <si>
    <t>Eagle</t>
  </si>
  <si>
    <t>Core Minerals</t>
  </si>
  <si>
    <t>Lobos</t>
  </si>
  <si>
    <t>Mediterranean</t>
  </si>
  <si>
    <t>GulfTex</t>
  </si>
  <si>
    <t>Navidad</t>
  </si>
  <si>
    <t>Manti</t>
  </si>
  <si>
    <t>Cordillera II</t>
  </si>
  <si>
    <t>Talon</t>
  </si>
  <si>
    <t>JOG</t>
  </si>
  <si>
    <t>Paloma Barnett</t>
  </si>
  <si>
    <t>Crimson III</t>
  </si>
  <si>
    <t>Savant</t>
  </si>
  <si>
    <t>Laramie</t>
  </si>
  <si>
    <t>Grenadier</t>
  </si>
  <si>
    <t>Plantation III</t>
  </si>
  <si>
    <t>Staghorn</t>
  </si>
  <si>
    <t>Riverbend</t>
  </si>
  <si>
    <t>Phillips Energy I</t>
  </si>
  <si>
    <t>OGX</t>
  </si>
  <si>
    <t>Peregrine II</t>
  </si>
  <si>
    <t>PAA</t>
  </si>
  <si>
    <t>Bold</t>
  </si>
  <si>
    <t>Laramie II</t>
  </si>
  <si>
    <t>NCX II</t>
  </si>
  <si>
    <t>Phillips Royalty</t>
  </si>
  <si>
    <t>Empresa</t>
  </si>
  <si>
    <t>Renaissance</t>
  </si>
  <si>
    <t>Destiny</t>
  </si>
  <si>
    <t>Sierra 2002 (bridge)</t>
  </si>
  <si>
    <t>Laredo I</t>
  </si>
  <si>
    <t>Plantation I</t>
  </si>
  <si>
    <t>Ovation I</t>
  </si>
  <si>
    <t>Nautilus</t>
  </si>
  <si>
    <t>Laredo II</t>
  </si>
  <si>
    <t>Stroud</t>
  </si>
  <si>
    <t>Ovation II</t>
  </si>
  <si>
    <t>Sawtooth</t>
  </si>
  <si>
    <t>Escondido I</t>
  </si>
  <si>
    <t>Laredo III</t>
  </si>
  <si>
    <t>Shona</t>
  </si>
  <si>
    <t>Tempest</t>
  </si>
  <si>
    <t>Crimson</t>
  </si>
  <si>
    <t>EV Energy (Harvest Oil &amp; Gas)</t>
  </si>
  <si>
    <t>O'BENCO II</t>
  </si>
  <si>
    <t>PetroEdge</t>
  </si>
  <si>
    <t>Medicine Bow</t>
  </si>
  <si>
    <t>Plantation II</t>
  </si>
  <si>
    <t>Petrohawk</t>
  </si>
  <si>
    <t>NGL Ventures</t>
  </si>
  <si>
    <t>Protégé</t>
  </si>
  <si>
    <t>Peregrine</t>
  </si>
  <si>
    <t>Benz</t>
  </si>
  <si>
    <t>Harken</t>
  </si>
  <si>
    <t>San Juan</t>
  </si>
  <si>
    <t>Sharpe</t>
  </si>
  <si>
    <t>BreitBurn</t>
  </si>
  <si>
    <t>Plains</t>
  </si>
  <si>
    <t>CERES</t>
  </si>
  <si>
    <t>Matrix</t>
  </si>
  <si>
    <t>3TEC</t>
  </si>
  <si>
    <t>Bargo</t>
  </si>
  <si>
    <t>Cordillera</t>
  </si>
  <si>
    <t>Cheniere</t>
  </si>
  <si>
    <t>First Permian</t>
  </si>
  <si>
    <t>American Coastal</t>
  </si>
  <si>
    <t>Dallas Production</t>
  </si>
  <si>
    <t>PetroQuest</t>
  </si>
  <si>
    <t>Plains All American Units</t>
  </si>
  <si>
    <t>Copano</t>
  </si>
  <si>
    <t>NCX</t>
  </si>
  <si>
    <t>Plains All American GP</t>
  </si>
  <si>
    <t>MPAC Fund II</t>
  </si>
  <si>
    <t>Cliffwood</t>
  </si>
  <si>
    <t>Sierra-Harris 96</t>
  </si>
  <si>
    <t>Matrix Fund II</t>
  </si>
  <si>
    <t>Duck Lake</t>
  </si>
  <si>
    <t>Paloma</t>
  </si>
  <si>
    <t>Sierra 94</t>
  </si>
  <si>
    <t>ATP</t>
  </si>
  <si>
    <t>Future</t>
  </si>
  <si>
    <t>TAP</t>
  </si>
  <si>
    <t>Sotex Frio</t>
  </si>
  <si>
    <t>Matrix Fund I</t>
  </si>
  <si>
    <t>Double Diamond</t>
  </si>
  <si>
    <t>MPAC Fund I</t>
  </si>
  <si>
    <t>Sierra 96</t>
  </si>
  <si>
    <t>$'s M</t>
  </si>
  <si>
    <t>to date</t>
  </si>
  <si>
    <t>Private Equity Fund XII</t>
  </si>
  <si>
    <t>remaining</t>
  </si>
  <si>
    <t>Contributions</t>
  </si>
  <si>
    <t>Transaction Fees</t>
  </si>
  <si>
    <t>Distributions</t>
  </si>
  <si>
    <t>Net Cash Flow</t>
  </si>
  <si>
    <t>Private Equity Fund XI</t>
  </si>
  <si>
    <t>Private Equity Fund XI - Realized</t>
  </si>
  <si>
    <t>Private Equity Fund XI - Unrealized</t>
  </si>
  <si>
    <t>Total Private Equity Fund XI</t>
  </si>
  <si>
    <t>Private Equity Fund X</t>
  </si>
  <si>
    <t>Private Equity Fund X - Realized</t>
  </si>
  <si>
    <t>Private Equity Fund X - Unrealized</t>
  </si>
  <si>
    <t>Total Private Equity Fund X</t>
  </si>
  <si>
    <t>Private Equity Fund IX</t>
  </si>
  <si>
    <t>Qstar</t>
  </si>
  <si>
    <t>Private Equity Fund IX - Realized</t>
  </si>
  <si>
    <t>Private Equity Fund IX - Unrealized</t>
  </si>
  <si>
    <t>Total Private Equity Fund IX</t>
  </si>
  <si>
    <t>Private Equity Fund VIII</t>
  </si>
  <si>
    <t>Phillips III</t>
  </si>
  <si>
    <t>Private Equity Fund VIII - Realized</t>
  </si>
  <si>
    <t>Private Equity Fund VIII - Unrealized</t>
  </si>
  <si>
    <t>Total Private Equity Fund VIII</t>
  </si>
  <si>
    <t>Private Equity Fund VII - All Realized</t>
  </si>
  <si>
    <t>Total Private Equity Fund VII</t>
  </si>
  <si>
    <t>Private Equity Fund VI - All Realized</t>
  </si>
  <si>
    <t>Total Private Equity Fund VI</t>
  </si>
  <si>
    <t>Private Equity Fund V - All Realized</t>
  </si>
  <si>
    <t>Total Private Equity Fund V</t>
  </si>
  <si>
    <t>Private Equity Fund IV - All Realized</t>
  </si>
  <si>
    <t>Total Private Equity Fund IV</t>
  </si>
  <si>
    <t>Private Equity Fund III - All Realized</t>
  </si>
  <si>
    <t>Total Private Equity Fund III</t>
  </si>
  <si>
    <t>Private Equity Fund II - All Realized</t>
  </si>
  <si>
    <t>Total Private Equity Fund II</t>
  </si>
  <si>
    <t>Private Equity Fund I - All Realized</t>
  </si>
  <si>
    <t>Enervest</t>
  </si>
  <si>
    <t>Total Private Equity Fund I</t>
  </si>
  <si>
    <t>Actual through 06/30/24, Projected thereafter</t>
  </si>
  <si>
    <t>thru 06/24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</si>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</sst>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0.0%"/>
    <numFmt numFmtId="168" formatCode="_(* #,##0_);_(* \(#,##0\);_(* &quot;-&quot;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u val="singleAccounting"/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0">
    <xf numFmtId="0" fontId="0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/>
  </cellStyleXfs>
  <cellXfs count="3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 indent="2"/>
    </xf>
    <xf numFmtId="168" fontId="2" fillId="0" borderId="0" xfId="2" applyNumberFormat="1" applyFont="1"/>
    <xf numFmtId="0" fontId="0" fillId="0" borderId="0" xfId="0" applyAlignment="1">
      <alignment horizontal="left" indent="1"/>
    </xf>
    <xf numFmtId="168" fontId="2" fillId="0" borderId="0" xfId="2" applyNumberFormat="1" applyFont="1" applyFill="1"/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1" fillId="0" borderId="0" xfId="0" applyFont="1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center"/>
    </xf>
    <xf numFmtId="168" fontId="0" fillId="0" borderId="0" xfId="2" applyNumberFormat="1" applyFont="1"/>
    <xf numFmtId="37" fontId="0" fillId="0" borderId="0" xfId="0" applyNumberFormat="1"/>
    <xf numFmtId="165" fontId="0" fillId="0" borderId="0" xfId="1" applyNumberFormat="1" applyFont="1" applyFill="1" applyAlignment="1">
      <alignment horizontal="right"/>
    </xf>
    <xf numFmtId="0" fontId="1" fillId="3" borderId="0" xfId="0" applyFont="1" applyFill="1"/>
    <xf numFmtId="17" fontId="0" fillId="0" borderId="0" xfId="0" applyNumberFormat="1"/>
    <xf numFmtId="165" fontId="1" fillId="0" borderId="0" xfId="1" applyNumberFormat="1" applyFont="1" applyFill="1" applyBorder="1" applyAlignment="1">
      <alignment horizontal="right"/>
    </xf>
    <xf numFmtId="43" fontId="1" fillId="0" borderId="0" xfId="2" applyFont="1" applyFill="1" applyBorder="1" applyAlignment="1">
      <alignment horizontal="right"/>
    </xf>
    <xf numFmtId="165" fontId="0" fillId="0" borderId="0" xfId="1" applyNumberFormat="1" applyFont="1" applyFill="1"/>
    <xf numFmtId="0" fontId="0" fillId="0" borderId="0" xfId="0" applyAlignment="1">
      <alignment horizontal="right"/>
    </xf>
    <xf numFmtId="0" fontId="1" fillId="0" borderId="0" xfId="8" applyFont="1" applyAlignment="1">
      <alignment horizontal="center"/>
    </xf>
    <xf numFmtId="17" fontId="0" fillId="0" borderId="0" xfId="0" applyNumberFormat="1" applyAlignment="1">
      <alignment horizontal="center"/>
    </xf>
    <xf numFmtId="37" fontId="1" fillId="0" borderId="0" xfId="2" applyNumberFormat="1" applyFont="1" applyAlignment="1">
      <alignment horizontal="center"/>
    </xf>
    <xf numFmtId="165" fontId="0" fillId="0" borderId="0" xfId="1" applyNumberFormat="1" applyFont="1"/>
    <xf numFmtId="43" fontId="0" fillId="0" borderId="0" xfId="2" applyFont="1" applyFill="1" applyAlignment="1">
      <alignment horizontal="right"/>
    </xf>
    <xf numFmtId="43" fontId="0" fillId="0" borderId="0" xfId="2" applyFont="1"/>
    <xf numFmtId="168" fontId="0" fillId="0" borderId="0" xfId="2" applyNumberFormat="1" applyFont="1" applyFill="1"/>
    <xf numFmtId="43" fontId="0" fillId="0" borderId="0" xfId="2" applyFont="1" applyFill="1"/>
    <xf numFmtId="0" fontId="0" fillId="0" borderId="0" xfId="0" applyAlignment="1">
      <alignment horizontal="left" indent="5"/>
    </xf>
    <xf numFmtId="165" fontId="1" fillId="0" borderId="1" xfId="1" applyNumberFormat="1" applyFont="1" applyFill="1" applyBorder="1" applyAlignment="1">
      <alignment horizontal="right"/>
    </xf>
    <xf numFmtId="43" fontId="1" fillId="0" borderId="2" xfId="2" applyFont="1" applyFill="1" applyBorder="1" applyAlignment="1">
      <alignment horizontal="right"/>
    </xf>
    <xf numFmtId="37" fontId="1" fillId="0" borderId="0" xfId="2" applyNumberFormat="1" applyFont="1" applyFill="1" applyAlignment="1">
      <alignment horizontal="center"/>
    </xf>
    <xf numFmtId="165" fontId="1" fillId="0" borderId="1" xfId="1" applyNumberFormat="1" applyFont="1" applyFill="1" applyBorder="1"/>
    <xf numFmtId="43" fontId="1" fillId="0" borderId="2" xfId="2" applyFont="1" applyFill="1" applyBorder="1"/>
    <xf numFmtId="0" fontId="0" fillId="0" borderId="0" xfId="0" applyAlignment="1"/>
    <xf numFmtId="14" fontId="0" fillId="0" borderId="0" xfId="0" applyNumberFormat="1"/>
  </cellXfs>
  <cellStyles count="10">
    <cellStyle name="Comma" xfId="2" builtinId="3"/>
    <cellStyle name="Comma 10 2" xfId="4" xr:uid="{00000000-0005-0000-0000-000007000000}"/>
    <cellStyle name="Comma 6 2" xfId="3" xr:uid="{00000000-0005-0000-0000-000006000000}"/>
    <cellStyle name="Currency 100" xfId="5" xr:uid="{00000000-0005-0000-0000-000008000000}"/>
    <cellStyle name="Normal" xfId="0" builtinId="0"/>
    <cellStyle name="Normal 2 2" xfId="8" xr:uid="{00000000-0005-0000-0000-00000B000000}"/>
    <cellStyle name="Normal 23" xfId="7" xr:uid="{00000000-0005-0000-0000-00000A000000}"/>
    <cellStyle name="Normal 28" xfId="9" xr:uid="{00000000-0005-0000-0000-00000C000000}"/>
    <cellStyle name="Percent" xfId="1" builtinId="5"/>
    <cellStyle name="Percent 10" xfId="6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D9B6-5713-4993-8474-1FF0636317FF}">
  <dimension ref="B2:R10"/>
  <sheetViews>
    <sheetView tabSelected="1" workbookViewId="0">
      <selection activeCell="D4" sqref="D4"/>
    </sheetView>
  </sheetViews>
  <sheetFormatPr defaultRowHeight="12.5" x14ac:dyDescent="0.25"/>
  <cols>
    <col min="5" max="8" width="8.90625" bestFit="1" customWidth="1"/>
    <col min="9" max="11" width="9.90625" bestFit="1" customWidth="1"/>
    <col min="12" max="18" width="8.90625" bestFit="1" customWidth="1"/>
  </cols>
  <sheetData>
    <row r="2" spans="2:18" x14ac:dyDescent="0.25">
      <c r="E2" s="36">
        <v>45107</v>
      </c>
      <c r="F2" s="36">
        <v>45138</v>
      </c>
      <c r="G2" s="36">
        <v>45169</v>
      </c>
      <c r="H2" s="36">
        <v>45199</v>
      </c>
      <c r="I2" s="36">
        <v>45230</v>
      </c>
      <c r="J2" s="36">
        <v>45260</v>
      </c>
      <c r="K2" s="36">
        <v>45291</v>
      </c>
      <c r="L2" s="36">
        <v>45322</v>
      </c>
      <c r="M2" s="36">
        <v>45351</v>
      </c>
      <c r="N2" s="36">
        <v>45382</v>
      </c>
      <c r="O2" s="36">
        <v>45412</v>
      </c>
      <c r="P2" s="36">
        <v>45443</v>
      </c>
      <c r="Q2" s="36">
        <v>45473</v>
      </c>
      <c r="R2" s="36" t="s">
        <v>253</v>
      </c>
    </row>
    <row r="3" spans="2:18" x14ac:dyDescent="0.25">
      <c r="B3" t="s">
        <v>10</v>
      </c>
      <c r="C3" t="s">
        <v>13</v>
      </c>
      <c r="E3">
        <v>-283806.97289999999</v>
      </c>
      <c r="F3">
        <v>10103.874810000003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619755.77908983291</v>
      </c>
    </row>
    <row r="4" spans="2:18" x14ac:dyDescent="0.25">
      <c r="B4" t="s">
        <v>10</v>
      </c>
      <c r="C4" t="s">
        <v>12</v>
      </c>
      <c r="E4">
        <v>-220366.09059000001</v>
      </c>
      <c r="F4">
        <v>0</v>
      </c>
      <c r="G4">
        <v>13451.676529999999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447181.06367204158</v>
      </c>
    </row>
    <row r="5" spans="2:18" x14ac:dyDescent="0.25">
      <c r="B5" t="s">
        <v>10</v>
      </c>
      <c r="C5" t="s">
        <v>14</v>
      </c>
      <c r="E5">
        <v>0</v>
      </c>
      <c r="F5">
        <v>0</v>
      </c>
      <c r="G5">
        <v>-4875</v>
      </c>
      <c r="H5">
        <v>0</v>
      </c>
      <c r="I5">
        <v>0</v>
      </c>
      <c r="J5">
        <v>0</v>
      </c>
      <c r="K5">
        <v>0</v>
      </c>
      <c r="L5">
        <v>-19500</v>
      </c>
      <c r="M5">
        <v>0</v>
      </c>
      <c r="N5">
        <v>0</v>
      </c>
      <c r="O5">
        <v>-14625</v>
      </c>
      <c r="P5">
        <v>-19500</v>
      </c>
      <c r="Q5">
        <v>0</v>
      </c>
      <c r="R5">
        <v>58500.000000001004</v>
      </c>
    </row>
    <row r="6" spans="2:18" x14ac:dyDescent="0.25">
      <c r="B6" t="s">
        <v>10</v>
      </c>
      <c r="C6" t="s">
        <v>15</v>
      </c>
      <c r="E6">
        <v>0</v>
      </c>
      <c r="F6">
        <v>0</v>
      </c>
      <c r="G6">
        <v>0</v>
      </c>
      <c r="H6">
        <v>0</v>
      </c>
      <c r="I6">
        <v>-1940</v>
      </c>
      <c r="J6">
        <v>0</v>
      </c>
      <c r="K6">
        <v>0</v>
      </c>
      <c r="L6">
        <v>0</v>
      </c>
      <c r="M6">
        <v>0</v>
      </c>
      <c r="N6">
        <v>-19400</v>
      </c>
      <c r="O6">
        <v>0</v>
      </c>
      <c r="P6">
        <v>0</v>
      </c>
      <c r="Q6">
        <v>0</v>
      </c>
      <c r="R6">
        <v>21340.000000001</v>
      </c>
    </row>
    <row r="7" spans="2:18" x14ac:dyDescent="0.25">
      <c r="B7" t="s">
        <v>10</v>
      </c>
      <c r="C7" t="s">
        <v>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-9500</v>
      </c>
      <c r="N7">
        <v>0</v>
      </c>
      <c r="O7">
        <v>0</v>
      </c>
      <c r="P7">
        <v>-10925</v>
      </c>
      <c r="Q7">
        <v>0</v>
      </c>
      <c r="R7">
        <v>20425.000000001</v>
      </c>
    </row>
    <row r="8" spans="2:18" x14ac:dyDescent="0.25">
      <c r="B8" t="s">
        <v>10</v>
      </c>
      <c r="C8" t="s">
        <v>17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-2850</v>
      </c>
      <c r="N8">
        <v>0</v>
      </c>
      <c r="O8">
        <v>0</v>
      </c>
      <c r="P8">
        <v>0</v>
      </c>
      <c r="Q8">
        <v>-11875</v>
      </c>
      <c r="R8">
        <v>14725.000000001</v>
      </c>
    </row>
    <row r="9" spans="2:18" x14ac:dyDescent="0.25">
      <c r="B9" t="s">
        <v>10</v>
      </c>
      <c r="C9" t="s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-14655.999980000001</v>
      </c>
      <c r="O9">
        <v>-58623.999899999995</v>
      </c>
      <c r="P9">
        <v>0</v>
      </c>
      <c r="Q9">
        <v>-14655.999980000001</v>
      </c>
      <c r="R9">
        <v>87935.999860001</v>
      </c>
    </row>
    <row r="10" spans="2:18" x14ac:dyDescent="0.25">
      <c r="B10" t="s">
        <v>10</v>
      </c>
      <c r="C10" t="s">
        <v>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-27001.25</v>
      </c>
      <c r="P10">
        <v>-136998.75</v>
      </c>
      <c r="Q10">
        <v>0</v>
      </c>
      <c r="R10">
        <v>164000.00000000099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43E0-A642-4F01-8DA9-F47F52813148}">
  <dimension ref="A1:AN12"/>
  <sheetViews>
    <sheetView zoomScaleNormal="85" workbookViewId="0">
      <pane xSplit="3" topLeftCell="D1" activePane="topRight" state="frozen"/>
      <selection activeCell="N43" sqref="N43"/>
      <selection pane="topRight" activeCell="B14" sqref="B14"/>
    </sheetView>
  </sheetViews>
  <sheetFormatPr defaultColWidth="9.1796875" defaultRowHeight="12.5" x14ac:dyDescent="0.25"/>
  <cols>
    <col min="1" max="1" width="16.81640625" customWidth="1"/>
    <col min="2" max="2" width="45.54296875" customWidth="1"/>
    <col min="3" max="3" width="12.26953125" bestFit="1" customWidth="1"/>
    <col min="4" max="4" width="11.26953125" bestFit="1" customWidth="1"/>
    <col min="5" max="5" width="10.81640625" bestFit="1" customWidth="1"/>
    <col min="6" max="6" width="11.81640625" bestFit="1" customWidth="1"/>
    <col min="7" max="7" width="9.7265625" bestFit="1" customWidth="1"/>
    <col min="9" max="9" width="9.7265625" bestFit="1" customWidth="1"/>
    <col min="10" max="10" width="10.26953125" bestFit="1" customWidth="1"/>
    <col min="11" max="11" width="10.1796875" customWidth="1"/>
    <col min="12" max="13" width="9.7265625" bestFit="1" customWidth="1"/>
    <col min="14" max="14" width="12" customWidth="1"/>
    <col min="15" max="15" width="10.1796875" customWidth="1"/>
    <col min="16" max="16" width="9.7265625" bestFit="1" customWidth="1"/>
    <col min="17" max="17" width="13.26953125" customWidth="1"/>
    <col min="18" max="18" width="11.7265625" customWidth="1"/>
    <col min="20" max="20" width="9.1796875" customWidth="1"/>
  </cols>
  <sheetData>
    <row r="1" spans="1:40" ht="13" x14ac:dyDescent="0.3">
      <c r="B1" s="1" t="s">
        <v>210</v>
      </c>
    </row>
    <row r="2" spans="1:40" x14ac:dyDescent="0.25">
      <c r="B2" t="s">
        <v>251</v>
      </c>
    </row>
    <row r="3" spans="1:40" ht="13" x14ac:dyDescent="0.3">
      <c r="A3" s="21"/>
    </row>
    <row r="4" spans="1:40" ht="13" x14ac:dyDescent="0.3">
      <c r="A4" s="21"/>
      <c r="B4" s="2" t="s">
        <v>212</v>
      </c>
      <c r="D4" s="16">
        <v>45107</v>
      </c>
      <c r="E4" s="16">
        <v>45138</v>
      </c>
      <c r="F4" s="16">
        <v>45169</v>
      </c>
      <c r="G4" s="16">
        <v>45199</v>
      </c>
      <c r="H4" s="16">
        <v>45230</v>
      </c>
      <c r="I4" s="16">
        <v>45260</v>
      </c>
      <c r="J4" s="16">
        <v>45291</v>
      </c>
      <c r="K4" s="16">
        <v>45322</v>
      </c>
      <c r="L4" s="16">
        <v>45351</v>
      </c>
      <c r="M4" s="16">
        <v>45382</v>
      </c>
      <c r="N4" s="16">
        <v>45412</v>
      </c>
      <c r="O4" s="16">
        <v>45443</v>
      </c>
      <c r="P4" s="16">
        <v>45473</v>
      </c>
      <c r="Q4" s="16">
        <v>45504</v>
      </c>
      <c r="R4" s="16"/>
      <c r="S4" s="16"/>
      <c r="T4" s="16"/>
      <c r="U4" s="22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x14ac:dyDescent="0.25">
      <c r="B5" s="35" t="s">
        <v>13</v>
      </c>
      <c r="C5" s="3"/>
      <c r="D5" s="12">
        <v>-283806.97289999999</v>
      </c>
      <c r="E5" s="12">
        <v>10103.874810000003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619755.77908983291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x14ac:dyDescent="0.25">
      <c r="B6" s="35" t="s">
        <v>12</v>
      </c>
      <c r="C6" s="3"/>
      <c r="D6" s="12">
        <v>-220366.09059000001</v>
      </c>
      <c r="E6" s="12">
        <v>0</v>
      </c>
      <c r="F6" s="12">
        <v>13451.676529999999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447181.06367204158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14.25" customHeight="1" x14ac:dyDescent="0.25">
      <c r="B7" s="35" t="s">
        <v>14</v>
      </c>
      <c r="C7" s="3"/>
      <c r="D7" s="12">
        <v>0</v>
      </c>
      <c r="E7" s="12">
        <v>0</v>
      </c>
      <c r="F7" s="12">
        <v>-4875</v>
      </c>
      <c r="G7" s="12">
        <v>0</v>
      </c>
      <c r="H7" s="12">
        <v>0</v>
      </c>
      <c r="I7" s="12">
        <v>0</v>
      </c>
      <c r="J7" s="12">
        <v>0</v>
      </c>
      <c r="K7" s="12">
        <v>-19500</v>
      </c>
      <c r="L7" s="12">
        <v>0</v>
      </c>
      <c r="M7" s="12">
        <v>0</v>
      </c>
      <c r="N7" s="12">
        <v>-14625</v>
      </c>
      <c r="O7" s="12">
        <v>-19500</v>
      </c>
      <c r="P7" s="12">
        <v>0</v>
      </c>
      <c r="Q7" s="12">
        <v>58500.000000001004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14.25" customHeight="1" x14ac:dyDescent="0.25">
      <c r="B8" s="35" t="s">
        <v>15</v>
      </c>
      <c r="C8" s="3"/>
      <c r="D8" s="12">
        <v>0</v>
      </c>
      <c r="E8" s="12">
        <v>0</v>
      </c>
      <c r="F8" s="12">
        <v>0</v>
      </c>
      <c r="G8" s="12">
        <v>0</v>
      </c>
      <c r="H8" s="12">
        <v>-1940</v>
      </c>
      <c r="I8" s="12">
        <v>0</v>
      </c>
      <c r="J8" s="12">
        <v>0</v>
      </c>
      <c r="K8" s="12">
        <v>0</v>
      </c>
      <c r="L8" s="12">
        <v>0</v>
      </c>
      <c r="M8" s="12">
        <v>-19400</v>
      </c>
      <c r="N8" s="12">
        <v>0</v>
      </c>
      <c r="O8" s="12">
        <v>0</v>
      </c>
      <c r="P8" s="12">
        <v>0</v>
      </c>
      <c r="Q8" s="12">
        <v>21340.000000001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14.25" customHeight="1" x14ac:dyDescent="0.25">
      <c r="B9" s="35" t="s">
        <v>16</v>
      </c>
      <c r="C9" s="3"/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-9500</v>
      </c>
      <c r="M9" s="12">
        <v>0</v>
      </c>
      <c r="N9" s="12">
        <v>0</v>
      </c>
      <c r="O9" s="12">
        <v>-10925</v>
      </c>
      <c r="P9" s="12">
        <v>0</v>
      </c>
      <c r="Q9" s="12">
        <v>20425.000000001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14.25" customHeight="1" x14ac:dyDescent="0.25">
      <c r="B10" s="35" t="s">
        <v>17</v>
      </c>
      <c r="C10" s="3"/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-2850</v>
      </c>
      <c r="M10" s="12">
        <v>0</v>
      </c>
      <c r="N10" s="12">
        <v>0</v>
      </c>
      <c r="O10" s="12">
        <v>0</v>
      </c>
      <c r="P10" s="12">
        <v>-11875</v>
      </c>
      <c r="Q10" s="12">
        <v>14725.000000001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14.25" customHeight="1" x14ac:dyDescent="0.25">
      <c r="B11" s="35" t="s">
        <v>18</v>
      </c>
      <c r="C11" s="3"/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-14655.999980000001</v>
      </c>
      <c r="N11" s="12">
        <v>-58623.999899999995</v>
      </c>
      <c r="O11" s="12">
        <v>0</v>
      </c>
      <c r="P11" s="12">
        <v>-14655.999980000001</v>
      </c>
      <c r="Q11" s="12">
        <v>87935.999860001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14.25" customHeight="1" x14ac:dyDescent="0.25">
      <c r="B12" s="35" t="s">
        <v>19</v>
      </c>
      <c r="C12" s="3"/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-27001.25</v>
      </c>
      <c r="O12" s="12">
        <v>-136998.75</v>
      </c>
      <c r="P12" s="12">
        <v>0</v>
      </c>
      <c r="Q12" s="12">
        <v>164000.00000000099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9FEB-56FF-4929-B0FF-357278F35F87}">
  <dimension ref="A1:FS193"/>
  <sheetViews>
    <sheetView zoomScaleNormal="70" workbookViewId="0">
      <pane xSplit="3" topLeftCell="D1" activePane="topRight" state="frozen"/>
      <selection activeCell="N43" sqref="N43"/>
      <selection pane="topRight" activeCell="D30" sqref="D30"/>
    </sheetView>
  </sheetViews>
  <sheetFormatPr defaultColWidth="9.1796875" defaultRowHeight="12.5" x14ac:dyDescent="0.25"/>
  <cols>
    <col min="1" max="1" width="16.81640625" customWidth="1"/>
    <col min="2" max="2" width="45.54296875" customWidth="1"/>
    <col min="3" max="3" width="12.453125" bestFit="1" customWidth="1"/>
    <col min="4" max="4" width="11.453125" bestFit="1" customWidth="1"/>
    <col min="5" max="5" width="11" bestFit="1" customWidth="1"/>
    <col min="6" max="6" width="12" bestFit="1" customWidth="1"/>
    <col min="7" max="7" width="9.81640625" bestFit="1" customWidth="1"/>
    <col min="8" max="8" width="9.26953125" bestFit="1" customWidth="1"/>
    <col min="9" max="9" width="9.81640625" bestFit="1" customWidth="1"/>
    <col min="10" max="10" width="10.453125" bestFit="1" customWidth="1"/>
    <col min="11" max="11" width="10.1796875" customWidth="1"/>
    <col min="12" max="13" width="9.81640625" bestFit="1" customWidth="1"/>
    <col min="14" max="14" width="12" customWidth="1"/>
    <col min="15" max="15" width="10.1796875" customWidth="1"/>
    <col min="16" max="16" width="9.81640625" bestFit="1" customWidth="1"/>
    <col min="17" max="17" width="13.26953125" customWidth="1"/>
    <col min="18" max="18" width="10.54296875" customWidth="1"/>
    <col min="19" max="19" width="9.81640625" bestFit="1" customWidth="1"/>
    <col min="20" max="20" width="12.453125" customWidth="1"/>
    <col min="21" max="21" width="9.81640625" bestFit="1" customWidth="1"/>
    <col min="22" max="22" width="10.453125" bestFit="1" customWidth="1"/>
    <col min="23" max="23" width="9.81640625" bestFit="1" customWidth="1"/>
    <col min="24" max="24" width="11.453125" customWidth="1"/>
    <col min="25" max="26" width="10.7265625" bestFit="1" customWidth="1"/>
    <col min="27" max="27" width="10" customWidth="1"/>
    <col min="28" max="28" width="10.453125" bestFit="1" customWidth="1"/>
    <col min="29" max="29" width="10.7265625" customWidth="1"/>
    <col min="30" max="30" width="10.453125" bestFit="1" customWidth="1"/>
    <col min="31" max="31" width="10.7265625" bestFit="1" customWidth="1"/>
    <col min="32" max="32" width="10.26953125" customWidth="1"/>
    <col min="33" max="33" width="10.453125" customWidth="1"/>
    <col min="34" max="34" width="10.453125" bestFit="1" customWidth="1"/>
    <col min="35" max="40" width="9.26953125" bestFit="1" customWidth="1"/>
    <col min="41" max="41" width="10.453125" bestFit="1" customWidth="1"/>
    <col min="42" max="44" width="9.26953125" bestFit="1" customWidth="1"/>
    <col min="45" max="46" width="9.81640625" bestFit="1" customWidth="1"/>
    <col min="47" max="47" width="10.54296875" customWidth="1"/>
    <col min="48" max="48" width="9.26953125" bestFit="1" customWidth="1"/>
    <col min="49" max="49" width="9.81640625" bestFit="1" customWidth="1"/>
    <col min="50" max="50" width="10.7265625" bestFit="1" customWidth="1"/>
    <col min="51" max="52" width="9.26953125" bestFit="1" customWidth="1"/>
    <col min="53" max="53" width="11.1796875" bestFit="1" customWidth="1"/>
    <col min="54" max="55" width="9.26953125" bestFit="1" customWidth="1"/>
    <col min="56" max="56" width="10.7265625" bestFit="1" customWidth="1"/>
    <col min="57" max="58" width="9.81640625" bestFit="1" customWidth="1"/>
    <col min="59" max="59" width="10.7265625" bestFit="1" customWidth="1"/>
    <col min="60" max="60" width="9.81640625" bestFit="1" customWidth="1"/>
    <col min="61" max="61" width="10" customWidth="1"/>
    <col min="62" max="62" width="10.7265625" bestFit="1" customWidth="1"/>
    <col min="63" max="63" width="9.81640625" bestFit="1" customWidth="1"/>
    <col min="64" max="65" width="10.7265625" bestFit="1" customWidth="1"/>
    <col min="66" max="66" width="9.81640625" bestFit="1" customWidth="1"/>
    <col min="67" max="67" width="10.7265625" bestFit="1" customWidth="1"/>
    <col min="68" max="69" width="9.81640625" bestFit="1" customWidth="1"/>
    <col min="70" max="70" width="8.81640625" bestFit="1" customWidth="1"/>
    <col min="71" max="72" width="9.26953125" bestFit="1" customWidth="1"/>
    <col min="73" max="73" width="10.7265625" bestFit="1" customWidth="1"/>
    <col min="74" max="74" width="9.81640625" bestFit="1" customWidth="1"/>
    <col min="75" max="76" width="10.7265625" bestFit="1" customWidth="1"/>
    <col min="77" max="87" width="9.26953125" bestFit="1" customWidth="1"/>
    <col min="88" max="88" width="10.81640625" bestFit="1" customWidth="1"/>
    <col min="89" max="148" width="9.26953125" bestFit="1" customWidth="1"/>
    <col min="149" max="149" width="10.1796875" customWidth="1"/>
    <col min="150" max="150" width="12.81640625" customWidth="1"/>
    <col min="151" max="151" width="11.7265625" customWidth="1"/>
    <col min="152" max="152" width="14.453125" customWidth="1"/>
    <col min="153" max="153" width="13.26953125" bestFit="1" customWidth="1"/>
    <col min="155" max="155" width="9.1796875" customWidth="1"/>
  </cols>
  <sheetData>
    <row r="1" spans="1:175" ht="13" x14ac:dyDescent="0.3">
      <c r="B1" s="1" t="s">
        <v>210</v>
      </c>
    </row>
    <row r="2" spans="1:175" x14ac:dyDescent="0.25">
      <c r="B2" t="s">
        <v>251</v>
      </c>
    </row>
    <row r="3" spans="1:175" ht="13" x14ac:dyDescent="0.3">
      <c r="A3" s="21"/>
      <c r="EV3" s="11" t="s">
        <v>211</v>
      </c>
    </row>
    <row r="4" spans="1:175" ht="13" x14ac:dyDescent="0.3">
      <c r="A4" s="21"/>
      <c r="B4" s="2" t="s">
        <v>218</v>
      </c>
      <c r="D4" s="16">
        <v>42947</v>
      </c>
      <c r="E4" s="16">
        <f t="shared" ref="E4:BP4" si="0">EOMONTH(D4,1)</f>
        <v>42978</v>
      </c>
      <c r="F4" s="16">
        <f t="shared" si="0"/>
        <v>43008</v>
      </c>
      <c r="G4" s="16">
        <f t="shared" si="0"/>
        <v>43039</v>
      </c>
      <c r="H4" s="16">
        <f t="shared" si="0"/>
        <v>43069</v>
      </c>
      <c r="I4" s="16">
        <f t="shared" si="0"/>
        <v>43100</v>
      </c>
      <c r="J4" s="16">
        <f t="shared" si="0"/>
        <v>43131</v>
      </c>
      <c r="K4" s="16">
        <f t="shared" si="0"/>
        <v>43159</v>
      </c>
      <c r="L4" s="16">
        <f t="shared" si="0"/>
        <v>43190</v>
      </c>
      <c r="M4" s="16">
        <f t="shared" si="0"/>
        <v>43220</v>
      </c>
      <c r="N4" s="16">
        <f t="shared" si="0"/>
        <v>43251</v>
      </c>
      <c r="O4" s="16">
        <f t="shared" si="0"/>
        <v>43281</v>
      </c>
      <c r="P4" s="16">
        <f t="shared" si="0"/>
        <v>43312</v>
      </c>
      <c r="Q4" s="16">
        <f t="shared" si="0"/>
        <v>43343</v>
      </c>
      <c r="R4" s="16">
        <f t="shared" si="0"/>
        <v>43373</v>
      </c>
      <c r="S4" s="16">
        <f t="shared" si="0"/>
        <v>43404</v>
      </c>
      <c r="T4" s="16">
        <f t="shared" si="0"/>
        <v>43434</v>
      </c>
      <c r="U4" s="16">
        <f t="shared" si="0"/>
        <v>43465</v>
      </c>
      <c r="V4" s="16">
        <f t="shared" si="0"/>
        <v>43496</v>
      </c>
      <c r="W4" s="16">
        <f t="shared" si="0"/>
        <v>43524</v>
      </c>
      <c r="X4" s="16">
        <f t="shared" si="0"/>
        <v>43555</v>
      </c>
      <c r="Y4" s="16">
        <f t="shared" si="0"/>
        <v>43585</v>
      </c>
      <c r="Z4" s="16">
        <f t="shared" si="0"/>
        <v>43616</v>
      </c>
      <c r="AA4" s="16">
        <f t="shared" si="0"/>
        <v>43646</v>
      </c>
      <c r="AB4" s="16">
        <f t="shared" si="0"/>
        <v>43677</v>
      </c>
      <c r="AC4" s="16">
        <f t="shared" si="0"/>
        <v>43708</v>
      </c>
      <c r="AD4" s="16">
        <f t="shared" si="0"/>
        <v>43738</v>
      </c>
      <c r="AE4" s="16">
        <f t="shared" si="0"/>
        <v>43769</v>
      </c>
      <c r="AF4" s="16">
        <f t="shared" si="0"/>
        <v>43799</v>
      </c>
      <c r="AG4" s="16">
        <f t="shared" si="0"/>
        <v>43830</v>
      </c>
      <c r="AH4" s="16">
        <f t="shared" si="0"/>
        <v>43861</v>
      </c>
      <c r="AI4" s="16">
        <f t="shared" si="0"/>
        <v>43890</v>
      </c>
      <c r="AJ4" s="16">
        <f t="shared" si="0"/>
        <v>43921</v>
      </c>
      <c r="AK4" s="16">
        <f t="shared" si="0"/>
        <v>43951</v>
      </c>
      <c r="AL4" s="16">
        <f t="shared" si="0"/>
        <v>43982</v>
      </c>
      <c r="AM4" s="16">
        <f t="shared" si="0"/>
        <v>44012</v>
      </c>
      <c r="AN4" s="16">
        <f t="shared" si="0"/>
        <v>44043</v>
      </c>
      <c r="AO4" s="16">
        <f t="shared" si="0"/>
        <v>44074</v>
      </c>
      <c r="AP4" s="16">
        <f t="shared" si="0"/>
        <v>44104</v>
      </c>
      <c r="AQ4" s="16">
        <f t="shared" si="0"/>
        <v>44135</v>
      </c>
      <c r="AR4" s="16">
        <f t="shared" si="0"/>
        <v>44165</v>
      </c>
      <c r="AS4" s="16">
        <f t="shared" si="0"/>
        <v>44196</v>
      </c>
      <c r="AT4" s="16">
        <f t="shared" si="0"/>
        <v>44227</v>
      </c>
      <c r="AU4" s="16">
        <f t="shared" si="0"/>
        <v>44255</v>
      </c>
      <c r="AV4" s="16">
        <f t="shared" si="0"/>
        <v>44286</v>
      </c>
      <c r="AW4" s="16">
        <f t="shared" si="0"/>
        <v>44316</v>
      </c>
      <c r="AX4" s="16">
        <f t="shared" si="0"/>
        <v>44347</v>
      </c>
      <c r="AY4" s="16">
        <f t="shared" si="0"/>
        <v>44377</v>
      </c>
      <c r="AZ4" s="16">
        <f t="shared" si="0"/>
        <v>44408</v>
      </c>
      <c r="BA4" s="16">
        <f t="shared" si="0"/>
        <v>44439</v>
      </c>
      <c r="BB4" s="16">
        <f t="shared" si="0"/>
        <v>44469</v>
      </c>
      <c r="BC4" s="16">
        <f t="shared" si="0"/>
        <v>44500</v>
      </c>
      <c r="BD4" s="16">
        <f t="shared" si="0"/>
        <v>44530</v>
      </c>
      <c r="BE4" s="16">
        <f t="shared" si="0"/>
        <v>44561</v>
      </c>
      <c r="BF4" s="16">
        <f t="shared" si="0"/>
        <v>44592</v>
      </c>
      <c r="BG4" s="16">
        <f t="shared" si="0"/>
        <v>44620</v>
      </c>
      <c r="BH4" s="16">
        <f t="shared" si="0"/>
        <v>44651</v>
      </c>
      <c r="BI4" s="16">
        <f t="shared" si="0"/>
        <v>44681</v>
      </c>
      <c r="BJ4" s="16">
        <f t="shared" si="0"/>
        <v>44712</v>
      </c>
      <c r="BK4" s="16">
        <f t="shared" si="0"/>
        <v>44742</v>
      </c>
      <c r="BL4" s="16">
        <f t="shared" si="0"/>
        <v>44773</v>
      </c>
      <c r="BM4" s="16">
        <f t="shared" si="0"/>
        <v>44804</v>
      </c>
      <c r="BN4" s="16">
        <f t="shared" si="0"/>
        <v>44834</v>
      </c>
      <c r="BO4" s="16">
        <f t="shared" si="0"/>
        <v>44865</v>
      </c>
      <c r="BP4" s="16">
        <f t="shared" si="0"/>
        <v>44895</v>
      </c>
      <c r="BQ4" s="16">
        <f t="shared" ref="BQ4:EB4" si="1">EOMONTH(BP4,1)</f>
        <v>44926</v>
      </c>
      <c r="BR4" s="16">
        <f t="shared" si="1"/>
        <v>44957</v>
      </c>
      <c r="BS4" s="16">
        <f t="shared" si="1"/>
        <v>44985</v>
      </c>
      <c r="BT4" s="16">
        <f t="shared" si="1"/>
        <v>45016</v>
      </c>
      <c r="BU4" s="16">
        <f t="shared" si="1"/>
        <v>45046</v>
      </c>
      <c r="BV4" s="16">
        <f t="shared" si="1"/>
        <v>45077</v>
      </c>
      <c r="BW4" s="16">
        <f t="shared" si="1"/>
        <v>45107</v>
      </c>
      <c r="BX4" s="16">
        <f t="shared" si="1"/>
        <v>45138</v>
      </c>
      <c r="BY4" s="16">
        <f t="shared" si="1"/>
        <v>45169</v>
      </c>
      <c r="BZ4" s="16">
        <f t="shared" si="1"/>
        <v>45199</v>
      </c>
      <c r="CA4" s="16">
        <f t="shared" si="1"/>
        <v>45230</v>
      </c>
      <c r="CB4" s="16">
        <f t="shared" si="1"/>
        <v>45260</v>
      </c>
      <c r="CC4" s="16">
        <f t="shared" si="1"/>
        <v>45291</v>
      </c>
      <c r="CD4" s="16">
        <f t="shared" si="1"/>
        <v>45322</v>
      </c>
      <c r="CE4" s="16">
        <f t="shared" si="1"/>
        <v>45351</v>
      </c>
      <c r="CF4" s="16">
        <f t="shared" si="1"/>
        <v>45382</v>
      </c>
      <c r="CG4" s="16">
        <f t="shared" si="1"/>
        <v>45412</v>
      </c>
      <c r="CH4" s="16">
        <f t="shared" si="1"/>
        <v>45443</v>
      </c>
      <c r="CI4" s="16">
        <f t="shared" si="1"/>
        <v>45473</v>
      </c>
      <c r="CJ4" s="16">
        <f t="shared" si="1"/>
        <v>45504</v>
      </c>
      <c r="CK4" s="16">
        <f t="shared" si="1"/>
        <v>45535</v>
      </c>
      <c r="CL4" s="16">
        <f t="shared" si="1"/>
        <v>45565</v>
      </c>
      <c r="CM4" s="16">
        <f t="shared" si="1"/>
        <v>45596</v>
      </c>
      <c r="CN4" s="16">
        <f t="shared" si="1"/>
        <v>45626</v>
      </c>
      <c r="CO4" s="16">
        <f t="shared" si="1"/>
        <v>45657</v>
      </c>
      <c r="CP4" s="16">
        <f t="shared" si="1"/>
        <v>45688</v>
      </c>
      <c r="CQ4" s="16">
        <f t="shared" si="1"/>
        <v>45716</v>
      </c>
      <c r="CR4" s="16">
        <f t="shared" si="1"/>
        <v>45747</v>
      </c>
      <c r="CS4" s="16">
        <f t="shared" si="1"/>
        <v>45777</v>
      </c>
      <c r="CT4" s="16">
        <f t="shared" si="1"/>
        <v>45808</v>
      </c>
      <c r="CU4" s="16">
        <f t="shared" si="1"/>
        <v>45838</v>
      </c>
      <c r="CV4" s="16">
        <f t="shared" si="1"/>
        <v>45869</v>
      </c>
      <c r="CW4" s="16">
        <f t="shared" si="1"/>
        <v>45900</v>
      </c>
      <c r="CX4" s="16">
        <f t="shared" si="1"/>
        <v>45930</v>
      </c>
      <c r="CY4" s="16">
        <f t="shared" si="1"/>
        <v>45961</v>
      </c>
      <c r="CZ4" s="16">
        <f t="shared" si="1"/>
        <v>45991</v>
      </c>
      <c r="DA4" s="16">
        <f t="shared" si="1"/>
        <v>46022</v>
      </c>
      <c r="DB4" s="16">
        <f t="shared" si="1"/>
        <v>46053</v>
      </c>
      <c r="DC4" s="16">
        <f t="shared" si="1"/>
        <v>46081</v>
      </c>
      <c r="DD4" s="16">
        <f t="shared" si="1"/>
        <v>46112</v>
      </c>
      <c r="DE4" s="16">
        <f t="shared" si="1"/>
        <v>46142</v>
      </c>
      <c r="DF4" s="16">
        <f t="shared" si="1"/>
        <v>46173</v>
      </c>
      <c r="DG4" s="16">
        <f t="shared" si="1"/>
        <v>46203</v>
      </c>
      <c r="DH4" s="16">
        <f t="shared" si="1"/>
        <v>46234</v>
      </c>
      <c r="DI4" s="16">
        <f t="shared" si="1"/>
        <v>46265</v>
      </c>
      <c r="DJ4" s="16">
        <f t="shared" si="1"/>
        <v>46295</v>
      </c>
      <c r="DK4" s="16">
        <f t="shared" si="1"/>
        <v>46326</v>
      </c>
      <c r="DL4" s="16">
        <f t="shared" si="1"/>
        <v>46356</v>
      </c>
      <c r="DM4" s="16">
        <f t="shared" si="1"/>
        <v>46387</v>
      </c>
      <c r="DN4" s="16">
        <f t="shared" si="1"/>
        <v>46418</v>
      </c>
      <c r="DO4" s="16">
        <f t="shared" si="1"/>
        <v>46446</v>
      </c>
      <c r="DP4" s="16">
        <f t="shared" si="1"/>
        <v>46477</v>
      </c>
      <c r="DQ4" s="16">
        <f t="shared" si="1"/>
        <v>46507</v>
      </c>
      <c r="DR4" s="16">
        <f t="shared" si="1"/>
        <v>46538</v>
      </c>
      <c r="DS4" s="16">
        <f t="shared" si="1"/>
        <v>46568</v>
      </c>
      <c r="DT4" s="16">
        <f t="shared" si="1"/>
        <v>46599</v>
      </c>
      <c r="DU4" s="16">
        <f t="shared" si="1"/>
        <v>46630</v>
      </c>
      <c r="DV4" s="16">
        <f t="shared" si="1"/>
        <v>46660</v>
      </c>
      <c r="DW4" s="16">
        <f t="shared" si="1"/>
        <v>46691</v>
      </c>
      <c r="DX4" s="16">
        <f t="shared" si="1"/>
        <v>46721</v>
      </c>
      <c r="DY4" s="16">
        <f t="shared" si="1"/>
        <v>46752</v>
      </c>
      <c r="DZ4" s="16">
        <f t="shared" si="1"/>
        <v>46783</v>
      </c>
      <c r="EA4" s="16">
        <f t="shared" si="1"/>
        <v>46812</v>
      </c>
      <c r="EB4" s="16">
        <f t="shared" si="1"/>
        <v>46843</v>
      </c>
      <c r="EC4" s="16">
        <f t="shared" ref="EC4:ES4" si="2">EOMONTH(EB4,1)</f>
        <v>46873</v>
      </c>
      <c r="ED4" s="16">
        <f t="shared" si="2"/>
        <v>46904</v>
      </c>
      <c r="EE4" s="16">
        <f t="shared" si="2"/>
        <v>46934</v>
      </c>
      <c r="EF4" s="16">
        <f t="shared" si="2"/>
        <v>46965</v>
      </c>
      <c r="EG4" s="16">
        <f t="shared" si="2"/>
        <v>46996</v>
      </c>
      <c r="EH4" s="16">
        <f t="shared" si="2"/>
        <v>47026</v>
      </c>
      <c r="EI4" s="16">
        <f t="shared" si="2"/>
        <v>47057</v>
      </c>
      <c r="EJ4" s="16">
        <f t="shared" si="2"/>
        <v>47087</v>
      </c>
      <c r="EK4" s="16">
        <f t="shared" si="2"/>
        <v>47118</v>
      </c>
      <c r="EL4" s="16">
        <f t="shared" si="2"/>
        <v>47149</v>
      </c>
      <c r="EM4" s="16">
        <f t="shared" si="2"/>
        <v>47177</v>
      </c>
      <c r="EN4" s="16">
        <f t="shared" si="2"/>
        <v>47208</v>
      </c>
      <c r="EO4" s="16">
        <f t="shared" si="2"/>
        <v>47238</v>
      </c>
      <c r="EP4" s="16">
        <f t="shared" si="2"/>
        <v>47269</v>
      </c>
      <c r="EQ4" s="16">
        <f t="shared" si="2"/>
        <v>47299</v>
      </c>
      <c r="ER4" s="16">
        <f t="shared" si="2"/>
        <v>47330</v>
      </c>
      <c r="ES4" s="16">
        <f t="shared" si="2"/>
        <v>47361</v>
      </c>
      <c r="ET4" s="22" t="s">
        <v>8</v>
      </c>
      <c r="EU4" s="16"/>
      <c r="EV4" s="11" t="s">
        <v>252</v>
      </c>
      <c r="EW4" s="11" t="s">
        <v>213</v>
      </c>
      <c r="EX4" s="16"/>
      <c r="EY4" s="16"/>
      <c r="EZ4" s="22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</row>
    <row r="5" spans="1:175" ht="13" x14ac:dyDescent="0.3">
      <c r="A5" s="23"/>
      <c r="B5" s="5" t="s">
        <v>30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</row>
    <row r="6" spans="1:175" x14ac:dyDescent="0.25">
      <c r="B6" s="3" t="s">
        <v>214</v>
      </c>
      <c r="C6" s="5"/>
      <c r="D6" s="12">
        <v>-983.51508999999999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-1211</v>
      </c>
      <c r="K6" s="12">
        <v>0</v>
      </c>
      <c r="L6" s="12">
        <v>0</v>
      </c>
      <c r="M6" s="12">
        <v>0</v>
      </c>
      <c r="N6" s="12">
        <v>-1215</v>
      </c>
      <c r="O6" s="12">
        <v>0</v>
      </c>
      <c r="P6" s="12">
        <v>0</v>
      </c>
      <c r="Q6" s="12">
        <v>-3575.1104999999998</v>
      </c>
      <c r="R6" s="12">
        <v>0</v>
      </c>
      <c r="S6" s="12">
        <v>0</v>
      </c>
      <c r="T6" s="12">
        <v>-2430</v>
      </c>
      <c r="U6" s="12">
        <v>0</v>
      </c>
      <c r="V6" s="12">
        <v>0</v>
      </c>
      <c r="W6" s="12">
        <v>0</v>
      </c>
      <c r="X6" s="12">
        <v>-1944</v>
      </c>
      <c r="Y6" s="12">
        <v>0</v>
      </c>
      <c r="Z6" s="12">
        <v>0</v>
      </c>
      <c r="AA6" s="12">
        <v>0</v>
      </c>
      <c r="AB6" s="12">
        <v>0</v>
      </c>
      <c r="AC6" s="12">
        <v>-1944</v>
      </c>
      <c r="AD6" s="12">
        <v>0</v>
      </c>
      <c r="AE6" s="12">
        <v>0</v>
      </c>
      <c r="AF6" s="12">
        <v>0</v>
      </c>
      <c r="AG6" s="12">
        <v>-1944</v>
      </c>
      <c r="AH6" s="12">
        <v>0</v>
      </c>
      <c r="AI6" s="12">
        <v>0</v>
      </c>
      <c r="AJ6" s="12">
        <v>0</v>
      </c>
      <c r="AK6" s="12">
        <v>-1944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-1944</v>
      </c>
      <c r="AR6" s="12">
        <v>0</v>
      </c>
      <c r="AS6" s="12">
        <v>0</v>
      </c>
      <c r="AT6" s="12">
        <v>-1944</v>
      </c>
      <c r="AU6" s="12">
        <v>0</v>
      </c>
      <c r="AV6" s="12">
        <v>0</v>
      </c>
      <c r="AW6" s="12">
        <v>0</v>
      </c>
      <c r="AX6" s="12">
        <v>0</v>
      </c>
      <c r="AY6" s="12">
        <v>-1944</v>
      </c>
      <c r="AZ6" s="12">
        <v>0</v>
      </c>
      <c r="BA6" s="12">
        <v>-3790.8</v>
      </c>
      <c r="BB6" s="12">
        <v>0</v>
      </c>
      <c r="BC6" s="12">
        <v>-35964</v>
      </c>
      <c r="BD6" s="12">
        <v>0</v>
      </c>
      <c r="BE6" s="12">
        <v>0</v>
      </c>
      <c r="BF6" s="12">
        <v>0</v>
      </c>
      <c r="BG6" s="12">
        <v>-1944</v>
      </c>
      <c r="BH6" s="12">
        <v>0</v>
      </c>
      <c r="BI6" s="12">
        <v>-20655</v>
      </c>
      <c r="BJ6" s="12">
        <v>0</v>
      </c>
      <c r="BK6" s="12">
        <v>0</v>
      </c>
      <c r="BL6" s="12">
        <v>-11664</v>
      </c>
      <c r="BM6" s="12">
        <v>0</v>
      </c>
      <c r="BN6" s="12">
        <v>-11664</v>
      </c>
      <c r="BO6" s="12">
        <v>-17496</v>
      </c>
      <c r="BP6" s="12">
        <v>-17496</v>
      </c>
      <c r="BQ6" s="12">
        <v>-12150</v>
      </c>
      <c r="BR6" s="12">
        <v>0</v>
      </c>
      <c r="BS6" s="12">
        <v>0</v>
      </c>
      <c r="BT6" s="12">
        <v>0</v>
      </c>
      <c r="BU6" s="12">
        <v>-14580</v>
      </c>
      <c r="BV6" s="12">
        <v>-14580</v>
      </c>
      <c r="BW6" s="12">
        <v>-14580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f>SUM(D6:ES6)</f>
        <v>-199586.42559</v>
      </c>
      <c r="EU6" s="12"/>
      <c r="EV6" s="12">
        <f>ET6-EW6</f>
        <v>-199586.42559</v>
      </c>
      <c r="EW6" s="12">
        <v>0</v>
      </c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</row>
    <row r="7" spans="1:175" x14ac:dyDescent="0.25">
      <c r="B7" s="3" t="s">
        <v>215</v>
      </c>
      <c r="C7" s="5"/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f>SUM(D7:ES7)</f>
        <v>0</v>
      </c>
      <c r="EU7" s="12"/>
      <c r="EV7" s="12">
        <f>ET7-EW7</f>
        <v>0</v>
      </c>
      <c r="EW7" s="12">
        <v>0</v>
      </c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</row>
    <row r="8" spans="1:175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179839.44188705189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f>SUM(D8:ES8)</f>
        <v>179839.44188705189</v>
      </c>
      <c r="EU8" s="4"/>
      <c r="EV8" s="4">
        <f>ET8-EW8</f>
        <v>0</v>
      </c>
      <c r="EW8" s="4">
        <v>179839.44188705189</v>
      </c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</row>
    <row r="9" spans="1:175" x14ac:dyDescent="0.25">
      <c r="B9" s="8" t="s">
        <v>217</v>
      </c>
      <c r="C9" s="3"/>
      <c r="D9" s="12">
        <f>SUM(D6:D8)</f>
        <v>-983.51508999999999</v>
      </c>
      <c r="E9" s="12">
        <f t="shared" ref="E9:BP9" si="3">SUM(E6:E8)</f>
        <v>0</v>
      </c>
      <c r="F9" s="12">
        <f t="shared" si="3"/>
        <v>0</v>
      </c>
      <c r="G9" s="12">
        <f t="shared" si="3"/>
        <v>0</v>
      </c>
      <c r="H9" s="12">
        <f t="shared" si="3"/>
        <v>0</v>
      </c>
      <c r="I9" s="12">
        <f t="shared" si="3"/>
        <v>0</v>
      </c>
      <c r="J9" s="12">
        <f t="shared" si="3"/>
        <v>-1211</v>
      </c>
      <c r="K9" s="12">
        <f t="shared" si="3"/>
        <v>0</v>
      </c>
      <c r="L9" s="12">
        <f t="shared" si="3"/>
        <v>0</v>
      </c>
      <c r="M9" s="12">
        <f t="shared" si="3"/>
        <v>0</v>
      </c>
      <c r="N9" s="12">
        <f t="shared" si="3"/>
        <v>-1215</v>
      </c>
      <c r="O9" s="12">
        <f t="shared" si="3"/>
        <v>0</v>
      </c>
      <c r="P9" s="12">
        <f t="shared" si="3"/>
        <v>0</v>
      </c>
      <c r="Q9" s="12">
        <f t="shared" si="3"/>
        <v>-3575.1104999999998</v>
      </c>
      <c r="R9" s="12">
        <f t="shared" si="3"/>
        <v>0</v>
      </c>
      <c r="S9" s="12">
        <f t="shared" si="3"/>
        <v>0</v>
      </c>
      <c r="T9" s="12">
        <f t="shared" si="3"/>
        <v>-2430</v>
      </c>
      <c r="U9" s="12">
        <f t="shared" si="3"/>
        <v>0</v>
      </c>
      <c r="V9" s="12">
        <f t="shared" si="3"/>
        <v>0</v>
      </c>
      <c r="W9" s="12">
        <f t="shared" si="3"/>
        <v>0</v>
      </c>
      <c r="X9" s="12">
        <f t="shared" si="3"/>
        <v>-1944</v>
      </c>
      <c r="Y9" s="12">
        <f t="shared" si="3"/>
        <v>0</v>
      </c>
      <c r="Z9" s="12">
        <f t="shared" si="3"/>
        <v>0</v>
      </c>
      <c r="AA9" s="12">
        <f t="shared" si="3"/>
        <v>0</v>
      </c>
      <c r="AB9" s="12">
        <f t="shared" si="3"/>
        <v>0</v>
      </c>
      <c r="AC9" s="12">
        <f t="shared" si="3"/>
        <v>-1944</v>
      </c>
      <c r="AD9" s="12">
        <f t="shared" si="3"/>
        <v>0</v>
      </c>
      <c r="AE9" s="12">
        <f t="shared" si="3"/>
        <v>0</v>
      </c>
      <c r="AF9" s="12">
        <f t="shared" si="3"/>
        <v>0</v>
      </c>
      <c r="AG9" s="12">
        <f t="shared" si="3"/>
        <v>-1944</v>
      </c>
      <c r="AH9" s="12">
        <f t="shared" si="3"/>
        <v>0</v>
      </c>
      <c r="AI9" s="12">
        <f t="shared" si="3"/>
        <v>0</v>
      </c>
      <c r="AJ9" s="12">
        <f t="shared" si="3"/>
        <v>0</v>
      </c>
      <c r="AK9" s="12">
        <f t="shared" si="3"/>
        <v>-1944</v>
      </c>
      <c r="AL9" s="12">
        <f t="shared" si="3"/>
        <v>0</v>
      </c>
      <c r="AM9" s="12">
        <f t="shared" si="3"/>
        <v>0</v>
      </c>
      <c r="AN9" s="12">
        <f t="shared" si="3"/>
        <v>0</v>
      </c>
      <c r="AO9" s="12">
        <f t="shared" si="3"/>
        <v>0</v>
      </c>
      <c r="AP9" s="12">
        <f t="shared" si="3"/>
        <v>0</v>
      </c>
      <c r="AQ9" s="12">
        <f t="shared" si="3"/>
        <v>-1944</v>
      </c>
      <c r="AR9" s="12">
        <f t="shared" si="3"/>
        <v>0</v>
      </c>
      <c r="AS9" s="12">
        <f t="shared" si="3"/>
        <v>0</v>
      </c>
      <c r="AT9" s="12">
        <f t="shared" si="3"/>
        <v>-1944</v>
      </c>
      <c r="AU9" s="12">
        <f t="shared" si="3"/>
        <v>0</v>
      </c>
      <c r="AV9" s="12">
        <f t="shared" si="3"/>
        <v>0</v>
      </c>
      <c r="AW9" s="12">
        <f t="shared" si="3"/>
        <v>0</v>
      </c>
      <c r="AX9" s="12">
        <f t="shared" si="3"/>
        <v>0</v>
      </c>
      <c r="AY9" s="12">
        <f t="shared" si="3"/>
        <v>-1944</v>
      </c>
      <c r="AZ9" s="12">
        <f t="shared" si="3"/>
        <v>0</v>
      </c>
      <c r="BA9" s="12">
        <f t="shared" si="3"/>
        <v>-3790.8</v>
      </c>
      <c r="BB9" s="12">
        <f t="shared" si="3"/>
        <v>0</v>
      </c>
      <c r="BC9" s="12">
        <f t="shared" si="3"/>
        <v>-35964</v>
      </c>
      <c r="BD9" s="12">
        <f t="shared" si="3"/>
        <v>0</v>
      </c>
      <c r="BE9" s="12">
        <f t="shared" si="3"/>
        <v>0</v>
      </c>
      <c r="BF9" s="12">
        <f t="shared" si="3"/>
        <v>0</v>
      </c>
      <c r="BG9" s="12">
        <f t="shared" si="3"/>
        <v>-1944</v>
      </c>
      <c r="BH9" s="12">
        <f t="shared" si="3"/>
        <v>0</v>
      </c>
      <c r="BI9" s="12">
        <f t="shared" si="3"/>
        <v>-20655</v>
      </c>
      <c r="BJ9" s="12">
        <f t="shared" si="3"/>
        <v>0</v>
      </c>
      <c r="BK9" s="12">
        <f t="shared" si="3"/>
        <v>0</v>
      </c>
      <c r="BL9" s="12">
        <f t="shared" si="3"/>
        <v>-11664</v>
      </c>
      <c r="BM9" s="12">
        <f t="shared" si="3"/>
        <v>0</v>
      </c>
      <c r="BN9" s="12">
        <f t="shared" si="3"/>
        <v>-11664</v>
      </c>
      <c r="BO9" s="12">
        <f t="shared" si="3"/>
        <v>-17496</v>
      </c>
      <c r="BP9" s="12">
        <f t="shared" si="3"/>
        <v>-17496</v>
      </c>
      <c r="BQ9" s="12">
        <f t="shared" ref="BQ9:EB9" si="4">SUM(BQ6:BQ8)</f>
        <v>-12150</v>
      </c>
      <c r="BR9" s="12">
        <f t="shared" si="4"/>
        <v>0</v>
      </c>
      <c r="BS9" s="12">
        <f t="shared" si="4"/>
        <v>0</v>
      </c>
      <c r="BT9" s="12">
        <f t="shared" si="4"/>
        <v>0</v>
      </c>
      <c r="BU9" s="12">
        <f t="shared" si="4"/>
        <v>-14580</v>
      </c>
      <c r="BV9" s="12">
        <f t="shared" si="4"/>
        <v>-14580</v>
      </c>
      <c r="BW9" s="12">
        <f t="shared" si="4"/>
        <v>-14580</v>
      </c>
      <c r="BX9" s="12">
        <f t="shared" si="4"/>
        <v>0</v>
      </c>
      <c r="BY9" s="12">
        <f t="shared" si="4"/>
        <v>0</v>
      </c>
      <c r="BZ9" s="12">
        <f t="shared" si="4"/>
        <v>0</v>
      </c>
      <c r="CA9" s="12">
        <f t="shared" si="4"/>
        <v>0</v>
      </c>
      <c r="CB9" s="12">
        <f t="shared" si="4"/>
        <v>0</v>
      </c>
      <c r="CC9" s="12">
        <f t="shared" si="4"/>
        <v>0</v>
      </c>
      <c r="CD9" s="12">
        <f t="shared" si="4"/>
        <v>0</v>
      </c>
      <c r="CE9" s="12">
        <f t="shared" si="4"/>
        <v>0</v>
      </c>
      <c r="CF9" s="12">
        <f t="shared" si="4"/>
        <v>0</v>
      </c>
      <c r="CG9" s="12">
        <f t="shared" si="4"/>
        <v>0</v>
      </c>
      <c r="CH9" s="12">
        <f t="shared" si="4"/>
        <v>0</v>
      </c>
      <c r="CI9" s="12">
        <f t="shared" si="4"/>
        <v>0</v>
      </c>
      <c r="CJ9" s="12">
        <f t="shared" si="4"/>
        <v>179839.44188705189</v>
      </c>
      <c r="CK9" s="12">
        <f t="shared" si="4"/>
        <v>0</v>
      </c>
      <c r="CL9" s="12">
        <f t="shared" si="4"/>
        <v>0</v>
      </c>
      <c r="CM9" s="12">
        <f t="shared" si="4"/>
        <v>0</v>
      </c>
      <c r="CN9" s="12">
        <f t="shared" si="4"/>
        <v>0</v>
      </c>
      <c r="CO9" s="12">
        <f t="shared" si="4"/>
        <v>0</v>
      </c>
      <c r="CP9" s="12">
        <f t="shared" si="4"/>
        <v>0</v>
      </c>
      <c r="CQ9" s="12">
        <f t="shared" si="4"/>
        <v>0</v>
      </c>
      <c r="CR9" s="12">
        <f t="shared" si="4"/>
        <v>0</v>
      </c>
      <c r="CS9" s="12">
        <f t="shared" si="4"/>
        <v>0</v>
      </c>
      <c r="CT9" s="12">
        <f t="shared" si="4"/>
        <v>0</v>
      </c>
      <c r="CU9" s="12">
        <f t="shared" si="4"/>
        <v>0</v>
      </c>
      <c r="CV9" s="12">
        <f t="shared" si="4"/>
        <v>0</v>
      </c>
      <c r="CW9" s="12">
        <f t="shared" si="4"/>
        <v>0</v>
      </c>
      <c r="CX9" s="12">
        <f t="shared" si="4"/>
        <v>0</v>
      </c>
      <c r="CY9" s="12">
        <f t="shared" si="4"/>
        <v>0</v>
      </c>
      <c r="CZ9" s="12">
        <f t="shared" si="4"/>
        <v>0</v>
      </c>
      <c r="DA9" s="12">
        <f t="shared" si="4"/>
        <v>0</v>
      </c>
      <c r="DB9" s="12">
        <f t="shared" si="4"/>
        <v>0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0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ref="EC9:ES9" si="5">SUM(EC6:EC8)</f>
        <v>0</v>
      </c>
      <c r="ED9" s="12">
        <f t="shared" si="5"/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 t="shared" si="5"/>
        <v>0</v>
      </c>
      <c r="EM9" s="12">
        <f t="shared" si="5"/>
        <v>0</v>
      </c>
      <c r="EN9" s="12">
        <f t="shared" si="5"/>
        <v>0</v>
      </c>
      <c r="EO9" s="12">
        <f t="shared" si="5"/>
        <v>0</v>
      </c>
      <c r="EP9" s="12">
        <f t="shared" si="5"/>
        <v>0</v>
      </c>
      <c r="EQ9" s="12">
        <f t="shared" si="5"/>
        <v>0</v>
      </c>
      <c r="ER9" s="12">
        <f t="shared" si="5"/>
        <v>0</v>
      </c>
      <c r="ES9" s="12">
        <f t="shared" si="5"/>
        <v>0</v>
      </c>
      <c r="ET9" s="12">
        <f>SUM(D9:ES9)</f>
        <v>-19746.983702948113</v>
      </c>
      <c r="EU9" s="12"/>
      <c r="EV9" s="12">
        <f>ET9-EW9</f>
        <v>-199586.42559</v>
      </c>
      <c r="EW9" s="12">
        <v>179839.44188705189</v>
      </c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</row>
    <row r="10" spans="1:175" x14ac:dyDescent="0.25">
      <c r="B10" s="20" t="s">
        <v>0</v>
      </c>
      <c r="C10" s="14">
        <f>XIRR(D9:ES9,D$4:ES$4,-0.1)</f>
        <v>-4.5708625391125676E-2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</row>
    <row r="11" spans="1:175" x14ac:dyDescent="0.25">
      <c r="B11" s="20" t="s">
        <v>11</v>
      </c>
      <c r="C11" s="25">
        <f>(ET7+ET8)/-ET6</f>
        <v>0.90106048723216625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</row>
    <row r="12" spans="1:175" ht="13" x14ac:dyDescent="0.3">
      <c r="A12" s="23"/>
      <c r="B12" s="5" t="s">
        <v>31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</row>
    <row r="13" spans="1:175" x14ac:dyDescent="0.25">
      <c r="B13" s="3" t="s">
        <v>214</v>
      </c>
      <c r="C13" s="5"/>
      <c r="D13" s="12">
        <v>-73967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-16625</v>
      </c>
      <c r="K13" s="12">
        <v>0</v>
      </c>
      <c r="L13" s="12">
        <v>-172130.95238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-9047.6190000000006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-27142.857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f>SUM(D13:ES13)</f>
        <v>-298913.42838000006</v>
      </c>
      <c r="EU13" s="12"/>
      <c r="EV13" s="12">
        <f>ET13-EW13</f>
        <v>-298913.42838000006</v>
      </c>
      <c r="EW13" s="12">
        <v>0</v>
      </c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</row>
    <row r="14" spans="1:175" x14ac:dyDescent="0.25">
      <c r="B14" s="3" t="s">
        <v>215</v>
      </c>
      <c r="C14" s="5"/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f>SUM(D14:ES14)</f>
        <v>0</v>
      </c>
      <c r="EU14" s="12"/>
      <c r="EV14" s="12">
        <f>ET14-EW14</f>
        <v>0</v>
      </c>
      <c r="EW14" s="12">
        <v>0</v>
      </c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</row>
    <row r="15" spans="1:175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225.26057999999998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4976.1899999999996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11309.523999999999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345031.61941379233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f>SUM(D15:ES15)</f>
        <v>361542.59399379231</v>
      </c>
      <c r="EU15" s="4"/>
      <c r="EV15" s="4">
        <f>ET15-EW15</f>
        <v>16510.97457999998</v>
      </c>
      <c r="EW15" s="4">
        <v>345031.61941379233</v>
      </c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</row>
    <row r="16" spans="1:175" x14ac:dyDescent="0.25">
      <c r="B16" s="8" t="s">
        <v>217</v>
      </c>
      <c r="C16" s="3"/>
      <c r="D16" s="12">
        <f t="shared" ref="D16:BO16" si="6">SUM(D13:D15)</f>
        <v>-73967</v>
      </c>
      <c r="E16" s="12">
        <f t="shared" si="6"/>
        <v>0</v>
      </c>
      <c r="F16" s="12">
        <f t="shared" si="6"/>
        <v>0</v>
      </c>
      <c r="G16" s="12">
        <f t="shared" si="6"/>
        <v>0</v>
      </c>
      <c r="H16" s="12">
        <f t="shared" si="6"/>
        <v>0</v>
      </c>
      <c r="I16" s="12">
        <f t="shared" si="6"/>
        <v>0</v>
      </c>
      <c r="J16" s="12">
        <f t="shared" si="6"/>
        <v>-16625</v>
      </c>
      <c r="K16" s="12">
        <f t="shared" si="6"/>
        <v>0</v>
      </c>
      <c r="L16" s="12">
        <f t="shared" si="6"/>
        <v>-171905.6918</v>
      </c>
      <c r="M16" s="12">
        <f t="shared" si="6"/>
        <v>0</v>
      </c>
      <c r="N16" s="12">
        <f t="shared" si="6"/>
        <v>0</v>
      </c>
      <c r="O16" s="12">
        <f t="shared" si="6"/>
        <v>0</v>
      </c>
      <c r="P16" s="12">
        <f t="shared" si="6"/>
        <v>0</v>
      </c>
      <c r="Q16" s="12">
        <f t="shared" si="6"/>
        <v>0</v>
      </c>
      <c r="R16" s="12">
        <f t="shared" si="6"/>
        <v>0</v>
      </c>
      <c r="S16" s="12">
        <f t="shared" si="6"/>
        <v>0</v>
      </c>
      <c r="T16" s="12">
        <f t="shared" si="6"/>
        <v>0</v>
      </c>
      <c r="U16" s="12">
        <f t="shared" si="6"/>
        <v>0</v>
      </c>
      <c r="V16" s="12">
        <f t="shared" si="6"/>
        <v>0</v>
      </c>
      <c r="W16" s="12">
        <f t="shared" si="6"/>
        <v>0</v>
      </c>
      <c r="X16" s="12">
        <f t="shared" si="6"/>
        <v>0</v>
      </c>
      <c r="Y16" s="12">
        <f t="shared" si="6"/>
        <v>0</v>
      </c>
      <c r="Z16" s="12">
        <f t="shared" si="6"/>
        <v>0</v>
      </c>
      <c r="AA16" s="12">
        <f t="shared" si="6"/>
        <v>0</v>
      </c>
      <c r="AB16" s="12">
        <f t="shared" si="6"/>
        <v>0</v>
      </c>
      <c r="AC16" s="12">
        <f t="shared" si="6"/>
        <v>0</v>
      </c>
      <c r="AD16" s="12">
        <f t="shared" si="6"/>
        <v>0</v>
      </c>
      <c r="AE16" s="12">
        <f t="shared" si="6"/>
        <v>-9047.6190000000006</v>
      </c>
      <c r="AF16" s="12">
        <f t="shared" si="6"/>
        <v>0</v>
      </c>
      <c r="AG16" s="12">
        <f t="shared" si="6"/>
        <v>0</v>
      </c>
      <c r="AH16" s="12">
        <f t="shared" si="6"/>
        <v>0</v>
      </c>
      <c r="AI16" s="12">
        <f t="shared" si="6"/>
        <v>0</v>
      </c>
      <c r="AJ16" s="12">
        <f t="shared" si="6"/>
        <v>0</v>
      </c>
      <c r="AK16" s="12">
        <f t="shared" si="6"/>
        <v>0</v>
      </c>
      <c r="AL16" s="12">
        <f t="shared" si="6"/>
        <v>0</v>
      </c>
      <c r="AM16" s="12">
        <f t="shared" si="6"/>
        <v>0</v>
      </c>
      <c r="AN16" s="12">
        <f t="shared" si="6"/>
        <v>0</v>
      </c>
      <c r="AO16" s="12">
        <f t="shared" si="6"/>
        <v>0</v>
      </c>
      <c r="AP16" s="12">
        <f t="shared" si="6"/>
        <v>0</v>
      </c>
      <c r="AQ16" s="12">
        <f t="shared" si="6"/>
        <v>0</v>
      </c>
      <c r="AR16" s="12">
        <f t="shared" si="6"/>
        <v>0</v>
      </c>
      <c r="AS16" s="12">
        <f t="shared" si="6"/>
        <v>0</v>
      </c>
      <c r="AT16" s="12">
        <f t="shared" si="6"/>
        <v>0</v>
      </c>
      <c r="AU16" s="12">
        <f t="shared" si="6"/>
        <v>0</v>
      </c>
      <c r="AV16" s="12">
        <f t="shared" si="6"/>
        <v>0</v>
      </c>
      <c r="AW16" s="12">
        <f t="shared" si="6"/>
        <v>0</v>
      </c>
      <c r="AX16" s="12">
        <f t="shared" si="6"/>
        <v>0</v>
      </c>
      <c r="AY16" s="12">
        <f t="shared" si="6"/>
        <v>0</v>
      </c>
      <c r="AZ16" s="12">
        <f t="shared" si="6"/>
        <v>0</v>
      </c>
      <c r="BA16" s="12">
        <f t="shared" si="6"/>
        <v>0</v>
      </c>
      <c r="BB16" s="12">
        <f t="shared" si="6"/>
        <v>0</v>
      </c>
      <c r="BC16" s="12">
        <f t="shared" si="6"/>
        <v>0</v>
      </c>
      <c r="BD16" s="12">
        <f t="shared" si="6"/>
        <v>0</v>
      </c>
      <c r="BE16" s="12">
        <f t="shared" si="6"/>
        <v>0</v>
      </c>
      <c r="BF16" s="12">
        <f t="shared" si="6"/>
        <v>0</v>
      </c>
      <c r="BG16" s="12">
        <f t="shared" si="6"/>
        <v>0</v>
      </c>
      <c r="BH16" s="12">
        <f t="shared" si="6"/>
        <v>0</v>
      </c>
      <c r="BI16" s="12">
        <f t="shared" si="6"/>
        <v>0</v>
      </c>
      <c r="BJ16" s="12">
        <f t="shared" si="6"/>
        <v>0</v>
      </c>
      <c r="BK16" s="12">
        <f t="shared" si="6"/>
        <v>0</v>
      </c>
      <c r="BL16" s="12">
        <f t="shared" si="6"/>
        <v>0</v>
      </c>
      <c r="BM16" s="12">
        <f t="shared" si="6"/>
        <v>0</v>
      </c>
      <c r="BN16" s="12">
        <f t="shared" si="6"/>
        <v>0</v>
      </c>
      <c r="BO16" s="12">
        <f t="shared" si="6"/>
        <v>0</v>
      </c>
      <c r="BP16" s="12">
        <f t="shared" ref="BP16:EA16" si="7">SUM(BP13:BP15)</f>
        <v>0</v>
      </c>
      <c r="BQ16" s="12">
        <f t="shared" si="7"/>
        <v>4976.1899999999996</v>
      </c>
      <c r="BR16" s="12">
        <f t="shared" si="7"/>
        <v>0</v>
      </c>
      <c r="BS16" s="12">
        <f t="shared" si="7"/>
        <v>0</v>
      </c>
      <c r="BT16" s="12">
        <f t="shared" si="7"/>
        <v>0</v>
      </c>
      <c r="BU16" s="12">
        <f t="shared" si="7"/>
        <v>0</v>
      </c>
      <c r="BV16" s="12">
        <f t="shared" si="7"/>
        <v>0</v>
      </c>
      <c r="BW16" s="12">
        <f t="shared" si="7"/>
        <v>11309.523999999999</v>
      </c>
      <c r="BX16" s="12">
        <f t="shared" si="7"/>
        <v>0</v>
      </c>
      <c r="BY16" s="12">
        <f t="shared" si="7"/>
        <v>0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-27142.857</v>
      </c>
      <c r="CD16" s="12">
        <f t="shared" si="7"/>
        <v>0</v>
      </c>
      <c r="CE16" s="12">
        <f t="shared" si="7"/>
        <v>0</v>
      </c>
      <c r="CF16" s="12">
        <f t="shared" si="7"/>
        <v>0</v>
      </c>
      <c r="CG16" s="12">
        <f t="shared" si="7"/>
        <v>0</v>
      </c>
      <c r="CH16" s="12">
        <f t="shared" si="7"/>
        <v>0</v>
      </c>
      <c r="CI16" s="12">
        <f t="shared" si="7"/>
        <v>0</v>
      </c>
      <c r="CJ16" s="12">
        <f t="shared" si="7"/>
        <v>345031.61941379233</v>
      </c>
      <c r="CK16" s="12">
        <f t="shared" si="7"/>
        <v>0</v>
      </c>
      <c r="CL16" s="12">
        <f t="shared" si="7"/>
        <v>0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0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0</v>
      </c>
      <c r="DJ16" s="12">
        <f t="shared" si="7"/>
        <v>0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ref="EB16:ES16" si="8">SUM(EB13:EB15)</f>
        <v>0</v>
      </c>
      <c r="EC16" s="12">
        <f t="shared" si="8"/>
        <v>0</v>
      </c>
      <c r="ED16" s="12">
        <f t="shared" si="8"/>
        <v>0</v>
      </c>
      <c r="EE16" s="12">
        <f t="shared" si="8"/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 t="shared" si="8"/>
        <v>0</v>
      </c>
      <c r="EM16" s="12">
        <f t="shared" si="8"/>
        <v>0</v>
      </c>
      <c r="EN16" s="12">
        <f t="shared" si="8"/>
        <v>0</v>
      </c>
      <c r="EO16" s="12">
        <f t="shared" si="8"/>
        <v>0</v>
      </c>
      <c r="EP16" s="12">
        <f t="shared" si="8"/>
        <v>0</v>
      </c>
      <c r="EQ16" s="12">
        <f t="shared" si="8"/>
        <v>0</v>
      </c>
      <c r="ER16" s="12">
        <f t="shared" si="8"/>
        <v>0</v>
      </c>
      <c r="ES16" s="12">
        <f t="shared" si="8"/>
        <v>0</v>
      </c>
      <c r="ET16" s="12">
        <f>SUM(D16:ES16)</f>
        <v>62629.165613792313</v>
      </c>
      <c r="EU16" s="12"/>
      <c r="EV16" s="12">
        <f>ET16-EW16</f>
        <v>-282402.45380000002</v>
      </c>
      <c r="EW16" s="12">
        <v>345031.61941379233</v>
      </c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</row>
    <row r="17" spans="1:175" x14ac:dyDescent="0.25">
      <c r="B17" s="20" t="s">
        <v>0</v>
      </c>
      <c r="C17" s="14">
        <f>XIRR(D16:ES16,D$4:ES$4)</f>
        <v>3.2610252499580397E-2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</row>
    <row r="18" spans="1:175" x14ac:dyDescent="0.25">
      <c r="B18" s="20" t="s">
        <v>11</v>
      </c>
      <c r="C18" s="25">
        <f>(ET14+ET15)/-ET13</f>
        <v>1.2095227569842517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</row>
    <row r="19" spans="1:175" ht="13" x14ac:dyDescent="0.3">
      <c r="A19" s="23"/>
      <c r="B19" s="5" t="s">
        <v>20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</row>
    <row r="20" spans="1:175" x14ac:dyDescent="0.25">
      <c r="B20" s="3" t="s">
        <v>214</v>
      </c>
      <c r="C20" s="5"/>
      <c r="D20" s="12">
        <v>0</v>
      </c>
      <c r="E20" s="12">
        <v>-1983.3330000000001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-1983.3330000000001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-1983.3330000000001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f>SUM(D20:ES20)</f>
        <v>-5949.9989999999998</v>
      </c>
      <c r="EU20" s="12"/>
      <c r="EV20" s="12">
        <f>ET20-EW20</f>
        <v>-5949.9989999999998</v>
      </c>
      <c r="EW20" s="12">
        <v>0</v>
      </c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</row>
    <row r="21" spans="1:175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f>SUM(D21:ES21)</f>
        <v>0</v>
      </c>
      <c r="EU21" s="12"/>
      <c r="EV21" s="12">
        <f>ET21-EW21</f>
        <v>0</v>
      </c>
      <c r="EW21" s="12">
        <v>0</v>
      </c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</row>
    <row r="22" spans="1:175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9.9999999999999995E-7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f>SUM(D22:ES22)</f>
        <v>9.9999999999999995E-7</v>
      </c>
      <c r="EU22" s="4"/>
      <c r="EV22" s="4">
        <f>ET22-EW22</f>
        <v>9.9999999999999995E-7</v>
      </c>
      <c r="EW22" s="4">
        <v>0</v>
      </c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</row>
    <row r="23" spans="1:175" x14ac:dyDescent="0.25">
      <c r="B23" s="8" t="s">
        <v>217</v>
      </c>
      <c r="C23" s="3"/>
      <c r="D23" s="12">
        <f t="shared" ref="D23" si="9">SUM(D20:D22)</f>
        <v>0</v>
      </c>
      <c r="E23" s="12">
        <f t="shared" ref="E23:BP23" si="10">SUM(E20:E22)</f>
        <v>-1983.3330000000001</v>
      </c>
      <c r="F23" s="12">
        <f t="shared" si="10"/>
        <v>0</v>
      </c>
      <c r="G23" s="12">
        <f t="shared" si="10"/>
        <v>0</v>
      </c>
      <c r="H23" s="12">
        <f t="shared" si="10"/>
        <v>0</v>
      </c>
      <c r="I23" s="12">
        <f t="shared" si="10"/>
        <v>0</v>
      </c>
      <c r="J23" s="12">
        <f t="shared" si="10"/>
        <v>0</v>
      </c>
      <c r="K23" s="12">
        <f t="shared" si="10"/>
        <v>-1983.3330000000001</v>
      </c>
      <c r="L23" s="12">
        <f t="shared" si="10"/>
        <v>0</v>
      </c>
      <c r="M23" s="12">
        <f t="shared" si="10"/>
        <v>0</v>
      </c>
      <c r="N23" s="12">
        <f t="shared" si="10"/>
        <v>0</v>
      </c>
      <c r="O23" s="12">
        <f t="shared" si="10"/>
        <v>0</v>
      </c>
      <c r="P23" s="12">
        <f t="shared" si="10"/>
        <v>0</v>
      </c>
      <c r="Q23" s="12">
        <f t="shared" si="10"/>
        <v>0</v>
      </c>
      <c r="R23" s="12">
        <f t="shared" si="10"/>
        <v>-1983.3330000000001</v>
      </c>
      <c r="S23" s="12">
        <f t="shared" si="10"/>
        <v>0</v>
      </c>
      <c r="T23" s="12">
        <f t="shared" si="10"/>
        <v>0</v>
      </c>
      <c r="U23" s="12">
        <f t="shared" si="10"/>
        <v>9.9999999999999995E-7</v>
      </c>
      <c r="V23" s="12">
        <f t="shared" si="10"/>
        <v>0</v>
      </c>
      <c r="W23" s="12">
        <f t="shared" si="10"/>
        <v>0</v>
      </c>
      <c r="X23" s="12">
        <f t="shared" si="10"/>
        <v>0</v>
      </c>
      <c r="Y23" s="12">
        <f t="shared" si="10"/>
        <v>0</v>
      </c>
      <c r="Z23" s="12">
        <f t="shared" si="10"/>
        <v>0</v>
      </c>
      <c r="AA23" s="12">
        <f t="shared" si="10"/>
        <v>0</v>
      </c>
      <c r="AB23" s="12">
        <f t="shared" si="10"/>
        <v>0</v>
      </c>
      <c r="AC23" s="12">
        <f t="shared" si="10"/>
        <v>0</v>
      </c>
      <c r="AD23" s="12">
        <f t="shared" si="10"/>
        <v>0</v>
      </c>
      <c r="AE23" s="12">
        <f t="shared" si="10"/>
        <v>0</v>
      </c>
      <c r="AF23" s="12">
        <f t="shared" si="10"/>
        <v>0</v>
      </c>
      <c r="AG23" s="12">
        <f t="shared" si="10"/>
        <v>0</v>
      </c>
      <c r="AH23" s="12">
        <f t="shared" si="10"/>
        <v>0</v>
      </c>
      <c r="AI23" s="12">
        <f t="shared" si="10"/>
        <v>0</v>
      </c>
      <c r="AJ23" s="12">
        <f t="shared" si="10"/>
        <v>0</v>
      </c>
      <c r="AK23" s="12">
        <f t="shared" si="10"/>
        <v>0</v>
      </c>
      <c r="AL23" s="12">
        <f t="shared" si="10"/>
        <v>0</v>
      </c>
      <c r="AM23" s="12">
        <f t="shared" si="10"/>
        <v>0</v>
      </c>
      <c r="AN23" s="12">
        <f t="shared" si="10"/>
        <v>0</v>
      </c>
      <c r="AO23" s="12">
        <f t="shared" si="10"/>
        <v>0</v>
      </c>
      <c r="AP23" s="12">
        <f t="shared" si="10"/>
        <v>0</v>
      </c>
      <c r="AQ23" s="12">
        <f t="shared" si="10"/>
        <v>0</v>
      </c>
      <c r="AR23" s="12">
        <f t="shared" si="10"/>
        <v>0</v>
      </c>
      <c r="AS23" s="12">
        <f t="shared" si="10"/>
        <v>0</v>
      </c>
      <c r="AT23" s="12">
        <f t="shared" si="10"/>
        <v>0</v>
      </c>
      <c r="AU23" s="12">
        <f t="shared" si="10"/>
        <v>0</v>
      </c>
      <c r="AV23" s="12">
        <f t="shared" si="10"/>
        <v>0</v>
      </c>
      <c r="AW23" s="12">
        <f t="shared" si="10"/>
        <v>0</v>
      </c>
      <c r="AX23" s="12">
        <f t="shared" si="10"/>
        <v>0</v>
      </c>
      <c r="AY23" s="12">
        <f t="shared" si="10"/>
        <v>0</v>
      </c>
      <c r="AZ23" s="12">
        <f t="shared" si="10"/>
        <v>0</v>
      </c>
      <c r="BA23" s="12">
        <f t="shared" si="10"/>
        <v>0</v>
      </c>
      <c r="BB23" s="12">
        <f t="shared" si="10"/>
        <v>0</v>
      </c>
      <c r="BC23" s="12">
        <f t="shared" si="10"/>
        <v>0</v>
      </c>
      <c r="BD23" s="12">
        <f t="shared" si="10"/>
        <v>0</v>
      </c>
      <c r="BE23" s="12">
        <f t="shared" si="10"/>
        <v>0</v>
      </c>
      <c r="BF23" s="12">
        <f t="shared" si="10"/>
        <v>0</v>
      </c>
      <c r="BG23" s="12">
        <f t="shared" si="10"/>
        <v>0</v>
      </c>
      <c r="BH23" s="12">
        <f t="shared" si="10"/>
        <v>0</v>
      </c>
      <c r="BI23" s="12">
        <f t="shared" si="10"/>
        <v>0</v>
      </c>
      <c r="BJ23" s="12">
        <f t="shared" si="10"/>
        <v>0</v>
      </c>
      <c r="BK23" s="12">
        <f t="shared" si="10"/>
        <v>0</v>
      </c>
      <c r="BL23" s="12">
        <f t="shared" si="10"/>
        <v>0</v>
      </c>
      <c r="BM23" s="12">
        <f t="shared" si="10"/>
        <v>0</v>
      </c>
      <c r="BN23" s="12">
        <f t="shared" si="10"/>
        <v>0</v>
      </c>
      <c r="BO23" s="12">
        <f t="shared" si="10"/>
        <v>0</v>
      </c>
      <c r="BP23" s="12">
        <f t="shared" si="10"/>
        <v>0</v>
      </c>
      <c r="BQ23" s="12">
        <f t="shared" ref="BQ23:EB23" si="11">SUM(BQ20:BQ22)</f>
        <v>0</v>
      </c>
      <c r="BR23" s="12">
        <f t="shared" si="11"/>
        <v>0</v>
      </c>
      <c r="BS23" s="12">
        <f t="shared" si="11"/>
        <v>0</v>
      </c>
      <c r="BT23" s="12">
        <f t="shared" si="11"/>
        <v>0</v>
      </c>
      <c r="BU23" s="12">
        <f t="shared" si="11"/>
        <v>0</v>
      </c>
      <c r="BV23" s="12">
        <f t="shared" si="11"/>
        <v>0</v>
      </c>
      <c r="BW23" s="12">
        <f t="shared" si="11"/>
        <v>0</v>
      </c>
      <c r="BX23" s="12">
        <f t="shared" si="11"/>
        <v>0</v>
      </c>
      <c r="BY23" s="12">
        <f t="shared" si="11"/>
        <v>0</v>
      </c>
      <c r="BZ23" s="12">
        <f t="shared" si="11"/>
        <v>0</v>
      </c>
      <c r="CA23" s="12">
        <f t="shared" si="11"/>
        <v>0</v>
      </c>
      <c r="CB23" s="12">
        <f t="shared" si="11"/>
        <v>0</v>
      </c>
      <c r="CC23" s="12">
        <f t="shared" si="11"/>
        <v>0</v>
      </c>
      <c r="CD23" s="12">
        <f t="shared" si="11"/>
        <v>0</v>
      </c>
      <c r="CE23" s="12">
        <f t="shared" si="11"/>
        <v>0</v>
      </c>
      <c r="CF23" s="12">
        <f t="shared" si="11"/>
        <v>0</v>
      </c>
      <c r="CG23" s="12">
        <f t="shared" si="11"/>
        <v>0</v>
      </c>
      <c r="CH23" s="12">
        <f t="shared" si="11"/>
        <v>0</v>
      </c>
      <c r="CI23" s="12">
        <f t="shared" si="11"/>
        <v>0</v>
      </c>
      <c r="CJ23" s="12">
        <f t="shared" si="11"/>
        <v>0</v>
      </c>
      <c r="CK23" s="12">
        <f t="shared" si="11"/>
        <v>0</v>
      </c>
      <c r="CL23" s="12">
        <f t="shared" si="11"/>
        <v>0</v>
      </c>
      <c r="CM23" s="12">
        <f t="shared" si="11"/>
        <v>0</v>
      </c>
      <c r="CN23" s="12">
        <f t="shared" si="11"/>
        <v>0</v>
      </c>
      <c r="CO23" s="12">
        <f t="shared" si="11"/>
        <v>0</v>
      </c>
      <c r="CP23" s="12">
        <f t="shared" si="11"/>
        <v>0</v>
      </c>
      <c r="CQ23" s="12">
        <f t="shared" si="11"/>
        <v>0</v>
      </c>
      <c r="CR23" s="12">
        <f t="shared" si="11"/>
        <v>0</v>
      </c>
      <c r="CS23" s="12">
        <f t="shared" si="11"/>
        <v>0</v>
      </c>
      <c r="CT23" s="12">
        <f t="shared" si="11"/>
        <v>0</v>
      </c>
      <c r="CU23" s="12">
        <f t="shared" si="11"/>
        <v>0</v>
      </c>
      <c r="CV23" s="12">
        <f t="shared" si="11"/>
        <v>0</v>
      </c>
      <c r="CW23" s="12">
        <f t="shared" si="11"/>
        <v>0</v>
      </c>
      <c r="CX23" s="12">
        <f t="shared" si="11"/>
        <v>0</v>
      </c>
      <c r="CY23" s="12">
        <f t="shared" si="11"/>
        <v>0</v>
      </c>
      <c r="CZ23" s="12">
        <f t="shared" si="11"/>
        <v>0</v>
      </c>
      <c r="DA23" s="12">
        <f t="shared" si="11"/>
        <v>0</v>
      </c>
      <c r="DB23" s="12">
        <f t="shared" si="11"/>
        <v>0</v>
      </c>
      <c r="DC23" s="12">
        <f t="shared" si="11"/>
        <v>0</v>
      </c>
      <c r="DD23" s="12">
        <f t="shared" si="11"/>
        <v>0</v>
      </c>
      <c r="DE23" s="12">
        <f t="shared" si="11"/>
        <v>0</v>
      </c>
      <c r="DF23" s="12">
        <f t="shared" si="11"/>
        <v>0</v>
      </c>
      <c r="DG23" s="12">
        <f t="shared" si="11"/>
        <v>0</v>
      </c>
      <c r="DH23" s="12">
        <f t="shared" si="11"/>
        <v>0</v>
      </c>
      <c r="DI23" s="12">
        <f t="shared" si="11"/>
        <v>0</v>
      </c>
      <c r="DJ23" s="12">
        <f t="shared" si="11"/>
        <v>0</v>
      </c>
      <c r="DK23" s="12">
        <f t="shared" si="11"/>
        <v>0</v>
      </c>
      <c r="DL23" s="12">
        <f t="shared" si="11"/>
        <v>0</v>
      </c>
      <c r="DM23" s="12">
        <f t="shared" si="11"/>
        <v>0</v>
      </c>
      <c r="DN23" s="12">
        <f t="shared" si="11"/>
        <v>0</v>
      </c>
      <c r="DO23" s="12">
        <f t="shared" si="11"/>
        <v>0</v>
      </c>
      <c r="DP23" s="12">
        <f t="shared" si="11"/>
        <v>0</v>
      </c>
      <c r="DQ23" s="12">
        <f t="shared" si="11"/>
        <v>0</v>
      </c>
      <c r="DR23" s="12">
        <f t="shared" si="11"/>
        <v>0</v>
      </c>
      <c r="DS23" s="12">
        <f t="shared" si="11"/>
        <v>0</v>
      </c>
      <c r="DT23" s="12">
        <f t="shared" si="11"/>
        <v>0</v>
      </c>
      <c r="DU23" s="12">
        <f t="shared" si="11"/>
        <v>0</v>
      </c>
      <c r="DV23" s="12">
        <f t="shared" si="11"/>
        <v>0</v>
      </c>
      <c r="DW23" s="12">
        <f t="shared" si="11"/>
        <v>0</v>
      </c>
      <c r="DX23" s="12">
        <f t="shared" si="11"/>
        <v>0</v>
      </c>
      <c r="DY23" s="12">
        <f t="shared" si="11"/>
        <v>0</v>
      </c>
      <c r="DZ23" s="12">
        <f t="shared" si="11"/>
        <v>0</v>
      </c>
      <c r="EA23" s="12">
        <f t="shared" si="11"/>
        <v>0</v>
      </c>
      <c r="EB23" s="12">
        <f t="shared" si="11"/>
        <v>0</v>
      </c>
      <c r="EC23" s="12">
        <f t="shared" ref="EC23:ES23" si="12">SUM(EC20:EC22)</f>
        <v>0</v>
      </c>
      <c r="ED23" s="12">
        <f t="shared" si="12"/>
        <v>0</v>
      </c>
      <c r="EE23" s="12">
        <f t="shared" si="12"/>
        <v>0</v>
      </c>
      <c r="EF23" s="12">
        <f t="shared" si="12"/>
        <v>0</v>
      </c>
      <c r="EG23" s="12">
        <f t="shared" si="12"/>
        <v>0</v>
      </c>
      <c r="EH23" s="12">
        <f t="shared" si="12"/>
        <v>0</v>
      </c>
      <c r="EI23" s="12">
        <f t="shared" si="12"/>
        <v>0</v>
      </c>
      <c r="EJ23" s="12">
        <f t="shared" si="12"/>
        <v>0</v>
      </c>
      <c r="EK23" s="12">
        <f t="shared" si="12"/>
        <v>0</v>
      </c>
      <c r="EL23" s="12">
        <f t="shared" si="12"/>
        <v>0</v>
      </c>
      <c r="EM23" s="12">
        <f t="shared" si="12"/>
        <v>0</v>
      </c>
      <c r="EN23" s="12">
        <f t="shared" si="12"/>
        <v>0</v>
      </c>
      <c r="EO23" s="12">
        <f t="shared" si="12"/>
        <v>0</v>
      </c>
      <c r="EP23" s="12">
        <f t="shared" si="12"/>
        <v>0</v>
      </c>
      <c r="EQ23" s="12">
        <f t="shared" si="12"/>
        <v>0</v>
      </c>
      <c r="ER23" s="12">
        <f t="shared" si="12"/>
        <v>0</v>
      </c>
      <c r="ES23" s="12">
        <f t="shared" si="12"/>
        <v>0</v>
      </c>
      <c r="ET23" s="12">
        <f>SUM(D23:ES23)</f>
        <v>-5949.9989989999995</v>
      </c>
      <c r="EU23" s="12"/>
      <c r="EV23" s="12">
        <f>ET23-EW23</f>
        <v>-5949.9989989999995</v>
      </c>
      <c r="EW23" s="12">
        <v>0</v>
      </c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</row>
    <row r="24" spans="1:175" x14ac:dyDescent="0.25">
      <c r="B24" s="20" t="s">
        <v>0</v>
      </c>
      <c r="C24" s="14" t="s">
        <v>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</row>
    <row r="25" spans="1:175" x14ac:dyDescent="0.25">
      <c r="B25" s="20" t="s">
        <v>11</v>
      </c>
      <c r="C25" s="25">
        <f>(ET21+ET22)/-ET20</f>
        <v>1.680672551373538E-10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</row>
    <row r="26" spans="1:175" ht="13" x14ac:dyDescent="0.3">
      <c r="A26" s="23"/>
      <c r="B26" s="5" t="s">
        <v>21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</row>
    <row r="27" spans="1:175" x14ac:dyDescent="0.25">
      <c r="B27" s="3" t="s">
        <v>214</v>
      </c>
      <c r="C27" s="5"/>
      <c r="D27" s="12">
        <v>0</v>
      </c>
      <c r="E27" s="12">
        <v>0</v>
      </c>
      <c r="F27" s="12">
        <v>0</v>
      </c>
      <c r="G27" s="12">
        <v>-1988</v>
      </c>
      <c r="H27" s="12">
        <v>0</v>
      </c>
      <c r="I27" s="12">
        <v>0</v>
      </c>
      <c r="J27" s="12">
        <v>0</v>
      </c>
      <c r="K27" s="12">
        <v>0</v>
      </c>
      <c r="L27" s="12">
        <v>-1491</v>
      </c>
      <c r="M27" s="12">
        <v>0</v>
      </c>
      <c r="N27" s="12">
        <v>0</v>
      </c>
      <c r="O27" s="12">
        <v>0</v>
      </c>
      <c r="P27" s="12">
        <v>-1192.8</v>
      </c>
      <c r="Q27" s="12">
        <v>0</v>
      </c>
      <c r="R27" s="12">
        <v>-1988</v>
      </c>
      <c r="S27" s="12">
        <v>0</v>
      </c>
      <c r="T27" s="12">
        <v>0</v>
      </c>
      <c r="U27" s="12">
        <v>-8694.41</v>
      </c>
      <c r="V27" s="12">
        <v>0</v>
      </c>
      <c r="W27" s="12">
        <v>-51650.62</v>
      </c>
      <c r="X27" s="12">
        <v>-9934</v>
      </c>
      <c r="Y27" s="12">
        <v>0</v>
      </c>
      <c r="Z27" s="12">
        <v>-13907.6</v>
      </c>
      <c r="AA27" s="12">
        <v>-38240.158000000003</v>
      </c>
      <c r="AB27" s="12">
        <v>-33408.817000000003</v>
      </c>
      <c r="AC27" s="12">
        <v>0</v>
      </c>
      <c r="AD27" s="12">
        <v>0</v>
      </c>
      <c r="AE27" s="12">
        <v>-7878.57</v>
      </c>
      <c r="AF27" s="12">
        <v>0</v>
      </c>
      <c r="AG27" s="12">
        <v>-4965</v>
      </c>
      <c r="AH27" s="12">
        <v>-3972</v>
      </c>
      <c r="AI27" s="12">
        <v>0</v>
      </c>
      <c r="AJ27" s="12">
        <v>0</v>
      </c>
      <c r="AK27" s="12">
        <v>0</v>
      </c>
      <c r="AL27" s="12">
        <v>0</v>
      </c>
      <c r="AM27" s="12">
        <v>-16881</v>
      </c>
      <c r="AN27" s="12">
        <v>0</v>
      </c>
      <c r="AO27" s="12">
        <v>0</v>
      </c>
      <c r="AP27" s="12">
        <v>0</v>
      </c>
      <c r="AQ27" s="12">
        <v>0</v>
      </c>
      <c r="AR27" s="12">
        <v>-2383.1999999999998</v>
      </c>
      <c r="AS27" s="12">
        <v>0</v>
      </c>
      <c r="AT27" s="12">
        <v>0</v>
      </c>
      <c r="AU27" s="12">
        <v>-15888</v>
      </c>
      <c r="AV27" s="12">
        <v>0</v>
      </c>
      <c r="AW27" s="12">
        <v>0</v>
      </c>
      <c r="AX27" s="12">
        <v>0</v>
      </c>
      <c r="AY27" s="12">
        <v>0</v>
      </c>
      <c r="AZ27" s="12">
        <v>-19500</v>
      </c>
      <c r="BA27" s="12">
        <v>-60155.163</v>
      </c>
      <c r="BB27" s="12">
        <v>-32923.440000000002</v>
      </c>
      <c r="BC27" s="12">
        <v>0</v>
      </c>
      <c r="BD27" s="12">
        <v>0</v>
      </c>
      <c r="BE27" s="12">
        <v>-123712.32000000001</v>
      </c>
      <c r="BF27" s="12">
        <v>0</v>
      </c>
      <c r="BG27" s="12">
        <v>-6983.76</v>
      </c>
      <c r="BH27" s="12">
        <v>0</v>
      </c>
      <c r="BI27" s="12">
        <v>0</v>
      </c>
      <c r="BJ27" s="12">
        <v>-29930.400000000001</v>
      </c>
      <c r="BK27" s="12">
        <v>-10001.742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f>SUM(D27:ES27)</f>
        <v>-497670.00000000012</v>
      </c>
      <c r="EU27" s="12"/>
      <c r="EV27" s="12">
        <f>ET27-EW27</f>
        <v>-497670.00000000012</v>
      </c>
      <c r="EW27" s="12">
        <v>0</v>
      </c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</row>
    <row r="28" spans="1:175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f>SUM(D28:ES28)</f>
        <v>0</v>
      </c>
      <c r="EU28" s="12"/>
      <c r="EV28" s="12">
        <f>ET28-EW28</f>
        <v>0</v>
      </c>
      <c r="EW28" s="12">
        <v>0</v>
      </c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</row>
    <row r="29" spans="1:175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46.472000000000001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1010671.9652000001</v>
      </c>
      <c r="BX29" s="4">
        <v>0</v>
      </c>
      <c r="BY29" s="4">
        <v>0</v>
      </c>
      <c r="BZ29" s="4">
        <v>207055.01402</v>
      </c>
      <c r="CA29" s="4">
        <v>0</v>
      </c>
      <c r="CB29" s="4">
        <v>140379.46721999999</v>
      </c>
      <c r="CC29" s="4">
        <v>0</v>
      </c>
      <c r="CD29" s="4">
        <v>111803.49461999998</v>
      </c>
      <c r="CE29" s="4">
        <v>6623.92101</v>
      </c>
      <c r="CF29" s="4">
        <v>6255.9254000000001</v>
      </c>
      <c r="CG29" s="4">
        <v>12101.229210000001</v>
      </c>
      <c r="CH29" s="4">
        <v>3905.26028</v>
      </c>
      <c r="CI29" s="4">
        <v>0</v>
      </c>
      <c r="CJ29" s="4">
        <v>298447.94712397602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f>SUM(D29:ES29)</f>
        <v>1797290.6960839762</v>
      </c>
      <c r="EU29" s="4"/>
      <c r="EV29" s="4">
        <f>ET29-EW29</f>
        <v>1498842.7489600002</v>
      </c>
      <c r="EW29" s="4">
        <v>298447.94712397602</v>
      </c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</row>
    <row r="30" spans="1:175" x14ac:dyDescent="0.25">
      <c r="B30" s="8" t="s">
        <v>217</v>
      </c>
      <c r="C30" s="3"/>
      <c r="D30" s="12">
        <f t="shared" ref="D30:BO30" si="13">SUM(D27:D29)</f>
        <v>0</v>
      </c>
      <c r="E30" s="12">
        <f t="shared" si="13"/>
        <v>0</v>
      </c>
      <c r="F30" s="12">
        <f t="shared" si="13"/>
        <v>0</v>
      </c>
      <c r="G30" s="12">
        <f t="shared" si="13"/>
        <v>-1988</v>
      </c>
      <c r="H30" s="12">
        <f t="shared" si="13"/>
        <v>0</v>
      </c>
      <c r="I30" s="12">
        <f t="shared" si="13"/>
        <v>0</v>
      </c>
      <c r="J30" s="12">
        <f t="shared" si="13"/>
        <v>0</v>
      </c>
      <c r="K30" s="12">
        <f t="shared" si="13"/>
        <v>0</v>
      </c>
      <c r="L30" s="12">
        <f t="shared" si="13"/>
        <v>-1491</v>
      </c>
      <c r="M30" s="12">
        <f t="shared" si="13"/>
        <v>0</v>
      </c>
      <c r="N30" s="12">
        <f t="shared" si="13"/>
        <v>0</v>
      </c>
      <c r="O30" s="12">
        <f t="shared" si="13"/>
        <v>0</v>
      </c>
      <c r="P30" s="12">
        <f t="shared" si="13"/>
        <v>-1192.8</v>
      </c>
      <c r="Q30" s="12">
        <f t="shared" si="13"/>
        <v>0</v>
      </c>
      <c r="R30" s="12">
        <f t="shared" si="13"/>
        <v>-1988</v>
      </c>
      <c r="S30" s="12">
        <f t="shared" si="13"/>
        <v>0</v>
      </c>
      <c r="T30" s="12">
        <f t="shared" si="13"/>
        <v>0</v>
      </c>
      <c r="U30" s="12">
        <f t="shared" si="13"/>
        <v>-8694.41</v>
      </c>
      <c r="V30" s="12">
        <f t="shared" si="13"/>
        <v>0</v>
      </c>
      <c r="W30" s="12">
        <f t="shared" si="13"/>
        <v>-51650.62</v>
      </c>
      <c r="X30" s="12">
        <f t="shared" si="13"/>
        <v>-9934</v>
      </c>
      <c r="Y30" s="12">
        <f t="shared" si="13"/>
        <v>0</v>
      </c>
      <c r="Z30" s="12">
        <f t="shared" si="13"/>
        <v>-13907.6</v>
      </c>
      <c r="AA30" s="12">
        <f t="shared" si="13"/>
        <v>-38240.158000000003</v>
      </c>
      <c r="AB30" s="12">
        <f t="shared" si="13"/>
        <v>-33408.817000000003</v>
      </c>
      <c r="AC30" s="12">
        <f t="shared" si="13"/>
        <v>0</v>
      </c>
      <c r="AD30" s="12">
        <f t="shared" si="13"/>
        <v>0</v>
      </c>
      <c r="AE30" s="12">
        <f t="shared" si="13"/>
        <v>-7878.57</v>
      </c>
      <c r="AF30" s="12">
        <f t="shared" si="13"/>
        <v>46.472000000000001</v>
      </c>
      <c r="AG30" s="12">
        <f t="shared" si="13"/>
        <v>-4965</v>
      </c>
      <c r="AH30" s="12">
        <f t="shared" si="13"/>
        <v>-3972</v>
      </c>
      <c r="AI30" s="12">
        <f t="shared" si="13"/>
        <v>0</v>
      </c>
      <c r="AJ30" s="12">
        <f t="shared" si="13"/>
        <v>0</v>
      </c>
      <c r="AK30" s="12">
        <f t="shared" si="13"/>
        <v>0</v>
      </c>
      <c r="AL30" s="12">
        <f t="shared" si="13"/>
        <v>0</v>
      </c>
      <c r="AM30" s="12">
        <f t="shared" si="13"/>
        <v>-16881</v>
      </c>
      <c r="AN30" s="12">
        <f t="shared" si="13"/>
        <v>0</v>
      </c>
      <c r="AO30" s="12">
        <f t="shared" si="13"/>
        <v>0</v>
      </c>
      <c r="AP30" s="12">
        <f t="shared" si="13"/>
        <v>0</v>
      </c>
      <c r="AQ30" s="12">
        <f t="shared" si="13"/>
        <v>0</v>
      </c>
      <c r="AR30" s="12">
        <f t="shared" si="13"/>
        <v>-2383.1999999999998</v>
      </c>
      <c r="AS30" s="12">
        <f t="shared" si="13"/>
        <v>0</v>
      </c>
      <c r="AT30" s="12">
        <f t="shared" si="13"/>
        <v>0</v>
      </c>
      <c r="AU30" s="12">
        <f t="shared" si="13"/>
        <v>-15888</v>
      </c>
      <c r="AV30" s="12">
        <f t="shared" si="13"/>
        <v>0</v>
      </c>
      <c r="AW30" s="12">
        <f t="shared" si="13"/>
        <v>0</v>
      </c>
      <c r="AX30" s="12">
        <f t="shared" si="13"/>
        <v>0</v>
      </c>
      <c r="AY30" s="12">
        <f t="shared" si="13"/>
        <v>0</v>
      </c>
      <c r="AZ30" s="12">
        <f t="shared" si="13"/>
        <v>-19500</v>
      </c>
      <c r="BA30" s="12">
        <f t="shared" si="13"/>
        <v>-60155.163</v>
      </c>
      <c r="BB30" s="12">
        <f t="shared" si="13"/>
        <v>-32923.440000000002</v>
      </c>
      <c r="BC30" s="12">
        <f t="shared" si="13"/>
        <v>0</v>
      </c>
      <c r="BD30" s="12">
        <f t="shared" si="13"/>
        <v>0</v>
      </c>
      <c r="BE30" s="12">
        <f t="shared" si="13"/>
        <v>-123712.32000000001</v>
      </c>
      <c r="BF30" s="12">
        <f t="shared" si="13"/>
        <v>0</v>
      </c>
      <c r="BG30" s="12">
        <f t="shared" si="13"/>
        <v>-6983.76</v>
      </c>
      <c r="BH30" s="12">
        <f t="shared" si="13"/>
        <v>0</v>
      </c>
      <c r="BI30" s="12">
        <f t="shared" si="13"/>
        <v>0</v>
      </c>
      <c r="BJ30" s="12">
        <f t="shared" si="13"/>
        <v>-29930.400000000001</v>
      </c>
      <c r="BK30" s="12">
        <f t="shared" si="13"/>
        <v>-10001.742</v>
      </c>
      <c r="BL30" s="12">
        <f t="shared" si="13"/>
        <v>0</v>
      </c>
      <c r="BM30" s="12">
        <f t="shared" si="13"/>
        <v>0</v>
      </c>
      <c r="BN30" s="12">
        <f t="shared" si="13"/>
        <v>0</v>
      </c>
      <c r="BO30" s="12">
        <f t="shared" si="13"/>
        <v>0</v>
      </c>
      <c r="BP30" s="12">
        <f t="shared" ref="BP30:EA30" si="14">SUM(BP27:BP29)</f>
        <v>0</v>
      </c>
      <c r="BQ30" s="12">
        <f t="shared" si="14"/>
        <v>0</v>
      </c>
      <c r="BR30" s="12">
        <f t="shared" si="14"/>
        <v>0</v>
      </c>
      <c r="BS30" s="12">
        <f t="shared" si="14"/>
        <v>0</v>
      </c>
      <c r="BT30" s="12">
        <f t="shared" si="14"/>
        <v>0</v>
      </c>
      <c r="BU30" s="12">
        <f t="shared" si="14"/>
        <v>0</v>
      </c>
      <c r="BV30" s="12">
        <f t="shared" si="14"/>
        <v>0</v>
      </c>
      <c r="BW30" s="12">
        <f t="shared" si="14"/>
        <v>1010671.9652000001</v>
      </c>
      <c r="BX30" s="12">
        <f t="shared" si="14"/>
        <v>0</v>
      </c>
      <c r="BY30" s="12">
        <f t="shared" si="14"/>
        <v>0</v>
      </c>
      <c r="BZ30" s="12">
        <f t="shared" si="14"/>
        <v>207055.01402</v>
      </c>
      <c r="CA30" s="12">
        <f t="shared" si="14"/>
        <v>0</v>
      </c>
      <c r="CB30" s="12">
        <f t="shared" si="14"/>
        <v>140379.46721999999</v>
      </c>
      <c r="CC30" s="12">
        <f t="shared" si="14"/>
        <v>0</v>
      </c>
      <c r="CD30" s="12">
        <f t="shared" si="14"/>
        <v>111803.49461999998</v>
      </c>
      <c r="CE30" s="12">
        <f t="shared" si="14"/>
        <v>6623.92101</v>
      </c>
      <c r="CF30" s="12">
        <f t="shared" si="14"/>
        <v>6255.9254000000001</v>
      </c>
      <c r="CG30" s="12">
        <f t="shared" si="14"/>
        <v>12101.229210000001</v>
      </c>
      <c r="CH30" s="12">
        <f t="shared" si="14"/>
        <v>3905.26028</v>
      </c>
      <c r="CI30" s="12">
        <f t="shared" si="14"/>
        <v>0</v>
      </c>
      <c r="CJ30" s="12">
        <f t="shared" si="14"/>
        <v>298447.94712397602</v>
      </c>
      <c r="CK30" s="12">
        <f t="shared" si="14"/>
        <v>0</v>
      </c>
      <c r="CL30" s="12">
        <f t="shared" si="14"/>
        <v>0</v>
      </c>
      <c r="CM30" s="12">
        <f t="shared" si="14"/>
        <v>0</v>
      </c>
      <c r="CN30" s="12">
        <f t="shared" si="14"/>
        <v>0</v>
      </c>
      <c r="CO30" s="12">
        <f t="shared" si="14"/>
        <v>0</v>
      </c>
      <c r="CP30" s="12">
        <f t="shared" si="14"/>
        <v>0</v>
      </c>
      <c r="CQ30" s="12">
        <f t="shared" si="14"/>
        <v>0</v>
      </c>
      <c r="CR30" s="12">
        <f t="shared" si="14"/>
        <v>0</v>
      </c>
      <c r="CS30" s="12">
        <f t="shared" si="14"/>
        <v>0</v>
      </c>
      <c r="CT30" s="12">
        <f t="shared" si="14"/>
        <v>0</v>
      </c>
      <c r="CU30" s="12">
        <f t="shared" si="14"/>
        <v>0</v>
      </c>
      <c r="CV30" s="12">
        <f t="shared" si="14"/>
        <v>0</v>
      </c>
      <c r="CW30" s="12">
        <f t="shared" si="14"/>
        <v>0</v>
      </c>
      <c r="CX30" s="12">
        <f t="shared" si="14"/>
        <v>0</v>
      </c>
      <c r="CY30" s="12">
        <f t="shared" si="14"/>
        <v>0</v>
      </c>
      <c r="CZ30" s="12">
        <f t="shared" si="14"/>
        <v>0</v>
      </c>
      <c r="DA30" s="12">
        <f t="shared" si="14"/>
        <v>0</v>
      </c>
      <c r="DB30" s="12">
        <f t="shared" si="14"/>
        <v>0</v>
      </c>
      <c r="DC30" s="12">
        <f t="shared" si="14"/>
        <v>0</v>
      </c>
      <c r="DD30" s="12">
        <f t="shared" si="14"/>
        <v>0</v>
      </c>
      <c r="DE30" s="12">
        <f t="shared" si="14"/>
        <v>0</v>
      </c>
      <c r="DF30" s="12">
        <f t="shared" si="14"/>
        <v>0</v>
      </c>
      <c r="DG30" s="12">
        <f t="shared" si="14"/>
        <v>0</v>
      </c>
      <c r="DH30" s="12">
        <f t="shared" si="14"/>
        <v>0</v>
      </c>
      <c r="DI30" s="12">
        <f t="shared" si="14"/>
        <v>0</v>
      </c>
      <c r="DJ30" s="12">
        <f t="shared" si="14"/>
        <v>0</v>
      </c>
      <c r="DK30" s="12">
        <f t="shared" si="14"/>
        <v>0</v>
      </c>
      <c r="DL30" s="12">
        <f t="shared" si="14"/>
        <v>0</v>
      </c>
      <c r="DM30" s="12">
        <f t="shared" si="14"/>
        <v>0</v>
      </c>
      <c r="DN30" s="12">
        <f t="shared" si="14"/>
        <v>0</v>
      </c>
      <c r="DO30" s="12">
        <f t="shared" si="14"/>
        <v>0</v>
      </c>
      <c r="DP30" s="12">
        <f t="shared" si="14"/>
        <v>0</v>
      </c>
      <c r="DQ30" s="12">
        <f t="shared" si="14"/>
        <v>0</v>
      </c>
      <c r="DR30" s="12">
        <f t="shared" si="14"/>
        <v>0</v>
      </c>
      <c r="DS30" s="12">
        <f t="shared" si="14"/>
        <v>0</v>
      </c>
      <c r="DT30" s="12">
        <f t="shared" si="14"/>
        <v>0</v>
      </c>
      <c r="DU30" s="12">
        <f t="shared" si="14"/>
        <v>0</v>
      </c>
      <c r="DV30" s="12">
        <f t="shared" si="14"/>
        <v>0</v>
      </c>
      <c r="DW30" s="12">
        <f t="shared" si="14"/>
        <v>0</v>
      </c>
      <c r="DX30" s="12">
        <f t="shared" si="14"/>
        <v>0</v>
      </c>
      <c r="DY30" s="12">
        <f t="shared" si="14"/>
        <v>0</v>
      </c>
      <c r="DZ30" s="12">
        <f t="shared" si="14"/>
        <v>0</v>
      </c>
      <c r="EA30" s="12">
        <f t="shared" si="14"/>
        <v>0</v>
      </c>
      <c r="EB30" s="12">
        <f t="shared" ref="EB30:ES30" si="15">SUM(EB27:EB29)</f>
        <v>0</v>
      </c>
      <c r="EC30" s="12">
        <f t="shared" si="15"/>
        <v>0</v>
      </c>
      <c r="ED30" s="12">
        <f t="shared" si="15"/>
        <v>0</v>
      </c>
      <c r="EE30" s="12">
        <f t="shared" si="15"/>
        <v>0</v>
      </c>
      <c r="EF30" s="12">
        <f t="shared" si="15"/>
        <v>0</v>
      </c>
      <c r="EG30" s="12">
        <f t="shared" si="15"/>
        <v>0</v>
      </c>
      <c r="EH30" s="12">
        <f t="shared" si="15"/>
        <v>0</v>
      </c>
      <c r="EI30" s="12">
        <f t="shared" si="15"/>
        <v>0</v>
      </c>
      <c r="EJ30" s="12">
        <f t="shared" si="15"/>
        <v>0</v>
      </c>
      <c r="EK30" s="12">
        <f t="shared" si="15"/>
        <v>0</v>
      </c>
      <c r="EL30" s="12">
        <f t="shared" si="15"/>
        <v>0</v>
      </c>
      <c r="EM30" s="12">
        <f t="shared" si="15"/>
        <v>0</v>
      </c>
      <c r="EN30" s="12">
        <f t="shared" si="15"/>
        <v>0</v>
      </c>
      <c r="EO30" s="12">
        <f t="shared" si="15"/>
        <v>0</v>
      </c>
      <c r="EP30" s="12">
        <f t="shared" si="15"/>
        <v>0</v>
      </c>
      <c r="EQ30" s="12">
        <f t="shared" si="15"/>
        <v>0</v>
      </c>
      <c r="ER30" s="12">
        <f t="shared" si="15"/>
        <v>0</v>
      </c>
      <c r="ES30" s="12">
        <f t="shared" si="15"/>
        <v>0</v>
      </c>
      <c r="ET30" s="12">
        <f>SUM(D30:ES30)</f>
        <v>1299620.696083976</v>
      </c>
      <c r="EU30" s="12"/>
      <c r="EV30" s="12">
        <f>ET30-EW30</f>
        <v>1001172.74896</v>
      </c>
      <c r="EW30" s="12">
        <v>298447.94712397602</v>
      </c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</row>
    <row r="31" spans="1:175" x14ac:dyDescent="0.25">
      <c r="B31" s="20" t="s">
        <v>0</v>
      </c>
      <c r="C31" s="14">
        <f>XIRR(G30:ES30,G$4:ES$4)</f>
        <v>0.5030084669589997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</row>
    <row r="32" spans="1:175" x14ac:dyDescent="0.25">
      <c r="B32" s="20" t="s">
        <v>11</v>
      </c>
      <c r="C32" s="25">
        <f>(ET28+ET29)/-ET27</f>
        <v>3.6114105654027284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</row>
    <row r="33" spans="1:175" ht="13" x14ac:dyDescent="0.3">
      <c r="A33" s="23"/>
      <c r="B33" s="5" t="s">
        <v>32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</row>
    <row r="34" spans="1:175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0</v>
      </c>
      <c r="H34" s="12">
        <v>-15225.913620000001</v>
      </c>
      <c r="I34" s="12">
        <v>-23312.292359999999</v>
      </c>
      <c r="J34" s="12">
        <v>0</v>
      </c>
      <c r="K34" s="12">
        <v>-9634.5514999999996</v>
      </c>
      <c r="L34" s="12">
        <v>-14451.827240000001</v>
      </c>
      <c r="M34" s="12">
        <v>0</v>
      </c>
      <c r="N34" s="12">
        <v>-33720.930230000005</v>
      </c>
      <c r="O34" s="12">
        <v>-24086.37874</v>
      </c>
      <c r="P34" s="12">
        <v>-19269.102989999999</v>
      </c>
      <c r="Q34" s="12">
        <v>-4817.2757499999998</v>
      </c>
      <c r="R34" s="12">
        <v>-12561.461789999999</v>
      </c>
      <c r="S34" s="12">
        <v>-30794.019929999999</v>
      </c>
      <c r="T34" s="12">
        <v>-24086.378740000004</v>
      </c>
      <c r="U34" s="12">
        <v>0</v>
      </c>
      <c r="V34" s="12">
        <v>-158355.48173</v>
      </c>
      <c r="W34" s="12">
        <v>0</v>
      </c>
      <c r="X34" s="12">
        <v>21954.076160000001</v>
      </c>
      <c r="Y34" s="12">
        <v>-39340.384619999997</v>
      </c>
      <c r="Z34" s="12">
        <v>-58707.692310000006</v>
      </c>
      <c r="AA34" s="12">
        <v>0</v>
      </c>
      <c r="AB34" s="12">
        <v>-34044.230779999998</v>
      </c>
      <c r="AC34" s="12">
        <v>0</v>
      </c>
      <c r="AD34" s="12">
        <v>-9726.9231</v>
      </c>
      <c r="AE34" s="12">
        <v>-7295.1923200000001</v>
      </c>
      <c r="AF34" s="12">
        <v>-4950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-97269.230779999998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f>SUM(D34:ES34)</f>
        <v>-599695.19236999995</v>
      </c>
      <c r="EU34" s="12"/>
      <c r="EV34" s="12">
        <f>ET34-EW34</f>
        <v>-599695.19236999995</v>
      </c>
      <c r="EW34" s="12">
        <v>0</v>
      </c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</row>
    <row r="35" spans="1:175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f>SUM(D35:ES35)</f>
        <v>0</v>
      </c>
      <c r="EU35" s="12"/>
      <c r="EV35" s="12">
        <f>ET35-EW35</f>
        <v>0</v>
      </c>
      <c r="EW35" s="12">
        <v>0</v>
      </c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</row>
    <row r="36" spans="1:175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334.62990000000002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46.472000000000001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17832.48544</v>
      </c>
      <c r="AZ36" s="4">
        <v>4528.8558300000004</v>
      </c>
      <c r="BA36" s="4">
        <v>6340.3981699999995</v>
      </c>
      <c r="BB36" s="4">
        <v>5770.18714</v>
      </c>
      <c r="BC36" s="4">
        <v>8151.9404999999997</v>
      </c>
      <c r="BD36" s="4">
        <v>9963.4828400000006</v>
      </c>
      <c r="BE36" s="4">
        <v>9057.7116700000006</v>
      </c>
      <c r="BF36" s="4">
        <v>11775.025170000001</v>
      </c>
      <c r="BG36" s="4">
        <v>11231.562470000001</v>
      </c>
      <c r="BH36" s="4">
        <v>12318.487869999999</v>
      </c>
      <c r="BI36" s="4">
        <v>27319.522270000001</v>
      </c>
      <c r="BJ36" s="4">
        <v>16340.47782</v>
      </c>
      <c r="BK36" s="4">
        <v>15608.541519999999</v>
      </c>
      <c r="BL36" s="4">
        <v>16889.430039999999</v>
      </c>
      <c r="BM36" s="4">
        <v>16338.937089999999</v>
      </c>
      <c r="BN36" s="4">
        <v>15422.607749999999</v>
      </c>
      <c r="BO36" s="4">
        <v>14507.026800000001</v>
      </c>
      <c r="BP36" s="4">
        <v>16335.670830000001</v>
      </c>
      <c r="BQ36" s="4">
        <v>13041.957490000001</v>
      </c>
      <c r="BR36" s="4">
        <v>14871.357239999999</v>
      </c>
      <c r="BS36" s="4">
        <v>14871.357239999999</v>
      </c>
      <c r="BT36" s="4">
        <v>13590.468720000001</v>
      </c>
      <c r="BU36" s="4">
        <v>13772.925800000001</v>
      </c>
      <c r="BV36" s="4">
        <v>13406.95766</v>
      </c>
      <c r="BW36" s="4">
        <v>18164.543579999998</v>
      </c>
      <c r="BX36" s="4">
        <v>16632.902130000002</v>
      </c>
      <c r="BY36" s="4">
        <v>14142.617679999999</v>
      </c>
      <c r="BZ36" s="4">
        <v>13043.948359999999</v>
      </c>
      <c r="CA36" s="4">
        <v>15239.757250000001</v>
      </c>
      <c r="CB36" s="4">
        <v>14690.80503</v>
      </c>
      <c r="CC36" s="4">
        <v>16154.677619999999</v>
      </c>
      <c r="CD36" s="4">
        <v>10847.963810000001</v>
      </c>
      <c r="CE36" s="4">
        <v>14506.55287</v>
      </c>
      <c r="CF36" s="4">
        <v>16336.393619999999</v>
      </c>
      <c r="CG36" s="4">
        <v>18166.234359999999</v>
      </c>
      <c r="CH36" s="4">
        <v>12310.743980000001</v>
      </c>
      <c r="CI36" s="4">
        <v>14769.86486</v>
      </c>
      <c r="CJ36" s="4">
        <v>1033694.1427293031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f>SUM(D36:ES36)</f>
        <v>1548369.6251493031</v>
      </c>
      <c r="EU36" s="4"/>
      <c r="EV36" s="4">
        <f>ET36-EW36</f>
        <v>514675.48242000001</v>
      </c>
      <c r="EW36" s="4">
        <v>1033694.1427293031</v>
      </c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</row>
    <row r="37" spans="1:175" x14ac:dyDescent="0.25">
      <c r="B37" s="8" t="s">
        <v>217</v>
      </c>
      <c r="C37" s="3"/>
      <c r="D37" s="12">
        <f t="shared" ref="D37:BO37" si="16">SUM(D34:D36)</f>
        <v>0</v>
      </c>
      <c r="E37" s="12">
        <f t="shared" si="16"/>
        <v>0</v>
      </c>
      <c r="F37" s="12">
        <f t="shared" si="16"/>
        <v>0</v>
      </c>
      <c r="G37" s="12">
        <f t="shared" si="16"/>
        <v>0</v>
      </c>
      <c r="H37" s="12">
        <f t="shared" si="16"/>
        <v>-15225.913620000001</v>
      </c>
      <c r="I37" s="12">
        <f t="shared" si="16"/>
        <v>-23312.292359999999</v>
      </c>
      <c r="J37" s="12">
        <f t="shared" si="16"/>
        <v>0</v>
      </c>
      <c r="K37" s="12">
        <f t="shared" si="16"/>
        <v>-9634.5514999999996</v>
      </c>
      <c r="L37" s="12">
        <f t="shared" si="16"/>
        <v>-14451.827240000001</v>
      </c>
      <c r="M37" s="12">
        <f t="shared" si="16"/>
        <v>0</v>
      </c>
      <c r="N37" s="12">
        <f t="shared" si="16"/>
        <v>-33720.930230000005</v>
      </c>
      <c r="O37" s="12">
        <f t="shared" si="16"/>
        <v>-24086.37874</v>
      </c>
      <c r="P37" s="12">
        <f t="shared" si="16"/>
        <v>-19269.102989999999</v>
      </c>
      <c r="Q37" s="12">
        <f t="shared" si="16"/>
        <v>-4817.2757499999998</v>
      </c>
      <c r="R37" s="12">
        <f t="shared" si="16"/>
        <v>-12561.461789999999</v>
      </c>
      <c r="S37" s="12">
        <f t="shared" si="16"/>
        <v>-30794.019929999999</v>
      </c>
      <c r="T37" s="12">
        <f t="shared" si="16"/>
        <v>-24086.378740000004</v>
      </c>
      <c r="U37" s="12">
        <f t="shared" si="16"/>
        <v>0</v>
      </c>
      <c r="V37" s="12">
        <f t="shared" si="16"/>
        <v>-158355.48173</v>
      </c>
      <c r="W37" s="12">
        <f t="shared" si="16"/>
        <v>0</v>
      </c>
      <c r="X37" s="12">
        <f t="shared" si="16"/>
        <v>22288.70606</v>
      </c>
      <c r="Y37" s="12">
        <f t="shared" si="16"/>
        <v>-39340.384619999997</v>
      </c>
      <c r="Z37" s="12">
        <f t="shared" si="16"/>
        <v>-58707.692310000006</v>
      </c>
      <c r="AA37" s="12">
        <f t="shared" si="16"/>
        <v>0</v>
      </c>
      <c r="AB37" s="12">
        <f t="shared" si="16"/>
        <v>-34044.230779999998</v>
      </c>
      <c r="AC37" s="12">
        <f t="shared" si="16"/>
        <v>0</v>
      </c>
      <c r="AD37" s="12">
        <f t="shared" si="16"/>
        <v>-9726.9231</v>
      </c>
      <c r="AE37" s="12">
        <f t="shared" si="16"/>
        <v>-7295.1923200000001</v>
      </c>
      <c r="AF37" s="12">
        <f t="shared" si="16"/>
        <v>-4903.5280000000002</v>
      </c>
      <c r="AG37" s="12">
        <f t="shared" si="16"/>
        <v>0</v>
      </c>
      <c r="AH37" s="12">
        <f t="shared" si="16"/>
        <v>0</v>
      </c>
      <c r="AI37" s="12">
        <f t="shared" si="16"/>
        <v>0</v>
      </c>
      <c r="AJ37" s="12">
        <f t="shared" si="16"/>
        <v>0</v>
      </c>
      <c r="AK37" s="12">
        <f t="shared" si="16"/>
        <v>0</v>
      </c>
      <c r="AL37" s="12">
        <f t="shared" si="16"/>
        <v>0</v>
      </c>
      <c r="AM37" s="12">
        <f t="shared" si="16"/>
        <v>0</v>
      </c>
      <c r="AN37" s="12">
        <f t="shared" si="16"/>
        <v>-97269.230779999998</v>
      </c>
      <c r="AO37" s="12">
        <f t="shared" si="16"/>
        <v>0</v>
      </c>
      <c r="AP37" s="12">
        <f t="shared" si="16"/>
        <v>0</v>
      </c>
      <c r="AQ37" s="12">
        <f t="shared" si="16"/>
        <v>0</v>
      </c>
      <c r="AR37" s="12">
        <f t="shared" si="16"/>
        <v>0</v>
      </c>
      <c r="AS37" s="12">
        <f t="shared" si="16"/>
        <v>0</v>
      </c>
      <c r="AT37" s="12">
        <f t="shared" si="16"/>
        <v>0</v>
      </c>
      <c r="AU37" s="12">
        <f t="shared" si="16"/>
        <v>0</v>
      </c>
      <c r="AV37" s="12">
        <f t="shared" si="16"/>
        <v>0</v>
      </c>
      <c r="AW37" s="12">
        <f t="shared" si="16"/>
        <v>0</v>
      </c>
      <c r="AX37" s="12">
        <f t="shared" si="16"/>
        <v>0</v>
      </c>
      <c r="AY37" s="12">
        <f t="shared" si="16"/>
        <v>17832.48544</v>
      </c>
      <c r="AZ37" s="12">
        <f t="shared" si="16"/>
        <v>4528.8558300000004</v>
      </c>
      <c r="BA37" s="12">
        <f t="shared" si="16"/>
        <v>6340.3981699999995</v>
      </c>
      <c r="BB37" s="12">
        <f t="shared" si="16"/>
        <v>5770.18714</v>
      </c>
      <c r="BC37" s="12">
        <f t="shared" si="16"/>
        <v>8151.9404999999997</v>
      </c>
      <c r="BD37" s="12">
        <f t="shared" si="16"/>
        <v>9963.4828400000006</v>
      </c>
      <c r="BE37" s="12">
        <f t="shared" si="16"/>
        <v>9057.7116700000006</v>
      </c>
      <c r="BF37" s="12">
        <f t="shared" si="16"/>
        <v>11775.025170000001</v>
      </c>
      <c r="BG37" s="12">
        <f t="shared" si="16"/>
        <v>11231.562470000001</v>
      </c>
      <c r="BH37" s="12">
        <f t="shared" si="16"/>
        <v>12318.487869999999</v>
      </c>
      <c r="BI37" s="12">
        <f t="shared" si="16"/>
        <v>27319.522270000001</v>
      </c>
      <c r="BJ37" s="12">
        <f t="shared" si="16"/>
        <v>16340.47782</v>
      </c>
      <c r="BK37" s="12">
        <f t="shared" si="16"/>
        <v>15608.541519999999</v>
      </c>
      <c r="BL37" s="12">
        <f t="shared" si="16"/>
        <v>16889.430039999999</v>
      </c>
      <c r="BM37" s="12">
        <f t="shared" si="16"/>
        <v>16338.937089999999</v>
      </c>
      <c r="BN37" s="12">
        <f t="shared" si="16"/>
        <v>15422.607749999999</v>
      </c>
      <c r="BO37" s="12">
        <f t="shared" si="16"/>
        <v>14507.026800000001</v>
      </c>
      <c r="BP37" s="12">
        <f t="shared" ref="BP37:EA37" si="17">SUM(BP34:BP36)</f>
        <v>16335.670830000001</v>
      </c>
      <c r="BQ37" s="12">
        <f t="shared" si="17"/>
        <v>13041.957490000001</v>
      </c>
      <c r="BR37" s="12">
        <f t="shared" si="17"/>
        <v>14871.357239999999</v>
      </c>
      <c r="BS37" s="12">
        <f t="shared" si="17"/>
        <v>14871.357239999999</v>
      </c>
      <c r="BT37" s="12">
        <f t="shared" si="17"/>
        <v>13590.468720000001</v>
      </c>
      <c r="BU37" s="12">
        <f t="shared" si="17"/>
        <v>13772.925800000001</v>
      </c>
      <c r="BV37" s="12">
        <f t="shared" si="17"/>
        <v>13406.95766</v>
      </c>
      <c r="BW37" s="12">
        <f t="shared" si="17"/>
        <v>18164.543579999998</v>
      </c>
      <c r="BX37" s="12">
        <f t="shared" si="17"/>
        <v>16632.902130000002</v>
      </c>
      <c r="BY37" s="12">
        <f t="shared" si="17"/>
        <v>14142.617679999999</v>
      </c>
      <c r="BZ37" s="12">
        <f t="shared" si="17"/>
        <v>13043.948359999999</v>
      </c>
      <c r="CA37" s="12">
        <f t="shared" si="17"/>
        <v>15239.757250000001</v>
      </c>
      <c r="CB37" s="12">
        <f t="shared" si="17"/>
        <v>14690.80503</v>
      </c>
      <c r="CC37" s="12">
        <f t="shared" si="17"/>
        <v>16154.677619999999</v>
      </c>
      <c r="CD37" s="12">
        <f t="shared" si="17"/>
        <v>10847.963810000001</v>
      </c>
      <c r="CE37" s="12">
        <f t="shared" si="17"/>
        <v>14506.55287</v>
      </c>
      <c r="CF37" s="12">
        <f t="shared" si="17"/>
        <v>16336.393619999999</v>
      </c>
      <c r="CG37" s="12">
        <f t="shared" si="17"/>
        <v>18166.234359999999</v>
      </c>
      <c r="CH37" s="12">
        <f t="shared" si="17"/>
        <v>12310.743980000001</v>
      </c>
      <c r="CI37" s="12">
        <f t="shared" si="17"/>
        <v>14769.86486</v>
      </c>
      <c r="CJ37" s="12">
        <f t="shared" si="17"/>
        <v>1033694.1427293031</v>
      </c>
      <c r="CK37" s="12">
        <f t="shared" si="17"/>
        <v>0</v>
      </c>
      <c r="CL37" s="12">
        <f t="shared" si="17"/>
        <v>0</v>
      </c>
      <c r="CM37" s="12">
        <f t="shared" si="17"/>
        <v>0</v>
      </c>
      <c r="CN37" s="12">
        <f t="shared" si="17"/>
        <v>0</v>
      </c>
      <c r="CO37" s="12">
        <f t="shared" si="17"/>
        <v>0</v>
      </c>
      <c r="CP37" s="12">
        <f t="shared" si="17"/>
        <v>0</v>
      </c>
      <c r="CQ37" s="12">
        <f t="shared" si="17"/>
        <v>0</v>
      </c>
      <c r="CR37" s="12">
        <f t="shared" si="17"/>
        <v>0</v>
      </c>
      <c r="CS37" s="12">
        <f t="shared" si="17"/>
        <v>0</v>
      </c>
      <c r="CT37" s="12">
        <f t="shared" si="17"/>
        <v>0</v>
      </c>
      <c r="CU37" s="12">
        <f t="shared" si="17"/>
        <v>0</v>
      </c>
      <c r="CV37" s="12">
        <f t="shared" si="17"/>
        <v>0</v>
      </c>
      <c r="CW37" s="12">
        <f t="shared" si="17"/>
        <v>0</v>
      </c>
      <c r="CX37" s="12">
        <f t="shared" si="17"/>
        <v>0</v>
      </c>
      <c r="CY37" s="12">
        <f t="shared" si="17"/>
        <v>0</v>
      </c>
      <c r="CZ37" s="12">
        <f t="shared" si="17"/>
        <v>0</v>
      </c>
      <c r="DA37" s="12">
        <f t="shared" si="17"/>
        <v>0</v>
      </c>
      <c r="DB37" s="12">
        <f t="shared" si="17"/>
        <v>0</v>
      </c>
      <c r="DC37" s="12">
        <f t="shared" si="17"/>
        <v>0</v>
      </c>
      <c r="DD37" s="12">
        <f t="shared" si="17"/>
        <v>0</v>
      </c>
      <c r="DE37" s="12">
        <f t="shared" si="17"/>
        <v>0</v>
      </c>
      <c r="DF37" s="12">
        <f t="shared" si="17"/>
        <v>0</v>
      </c>
      <c r="DG37" s="12">
        <f t="shared" si="17"/>
        <v>0</v>
      </c>
      <c r="DH37" s="12">
        <f t="shared" si="17"/>
        <v>0</v>
      </c>
      <c r="DI37" s="12">
        <f t="shared" si="17"/>
        <v>0</v>
      </c>
      <c r="DJ37" s="12">
        <f t="shared" si="17"/>
        <v>0</v>
      </c>
      <c r="DK37" s="12">
        <f t="shared" si="17"/>
        <v>0</v>
      </c>
      <c r="DL37" s="12">
        <f t="shared" si="17"/>
        <v>0</v>
      </c>
      <c r="DM37" s="12">
        <f t="shared" si="17"/>
        <v>0</v>
      </c>
      <c r="DN37" s="12">
        <f t="shared" si="17"/>
        <v>0</v>
      </c>
      <c r="DO37" s="12">
        <f t="shared" si="17"/>
        <v>0</v>
      </c>
      <c r="DP37" s="12">
        <f t="shared" si="17"/>
        <v>0</v>
      </c>
      <c r="DQ37" s="12">
        <f t="shared" si="17"/>
        <v>0</v>
      </c>
      <c r="DR37" s="12">
        <f t="shared" si="17"/>
        <v>0</v>
      </c>
      <c r="DS37" s="12">
        <f t="shared" si="17"/>
        <v>0</v>
      </c>
      <c r="DT37" s="12">
        <f t="shared" si="17"/>
        <v>0</v>
      </c>
      <c r="DU37" s="12">
        <f t="shared" si="17"/>
        <v>0</v>
      </c>
      <c r="DV37" s="12">
        <f t="shared" si="17"/>
        <v>0</v>
      </c>
      <c r="DW37" s="12">
        <f t="shared" si="17"/>
        <v>0</v>
      </c>
      <c r="DX37" s="12">
        <f t="shared" si="17"/>
        <v>0</v>
      </c>
      <c r="DY37" s="12">
        <f t="shared" si="17"/>
        <v>0</v>
      </c>
      <c r="DZ37" s="12">
        <f t="shared" si="17"/>
        <v>0</v>
      </c>
      <c r="EA37" s="12">
        <f t="shared" si="17"/>
        <v>0</v>
      </c>
      <c r="EB37" s="12">
        <f t="shared" ref="EB37:ES37" si="18">SUM(EB34:EB36)</f>
        <v>0</v>
      </c>
      <c r="EC37" s="12">
        <f t="shared" si="18"/>
        <v>0</v>
      </c>
      <c r="ED37" s="12">
        <f t="shared" si="18"/>
        <v>0</v>
      </c>
      <c r="EE37" s="12">
        <f t="shared" si="18"/>
        <v>0</v>
      </c>
      <c r="EF37" s="12">
        <f t="shared" si="18"/>
        <v>0</v>
      </c>
      <c r="EG37" s="12">
        <f t="shared" si="18"/>
        <v>0</v>
      </c>
      <c r="EH37" s="12">
        <f t="shared" si="18"/>
        <v>0</v>
      </c>
      <c r="EI37" s="12">
        <f t="shared" si="18"/>
        <v>0</v>
      </c>
      <c r="EJ37" s="12">
        <f t="shared" si="18"/>
        <v>0</v>
      </c>
      <c r="EK37" s="12">
        <f t="shared" si="18"/>
        <v>0</v>
      </c>
      <c r="EL37" s="12">
        <f t="shared" si="18"/>
        <v>0</v>
      </c>
      <c r="EM37" s="12">
        <f t="shared" si="18"/>
        <v>0</v>
      </c>
      <c r="EN37" s="12">
        <f t="shared" si="18"/>
        <v>0</v>
      </c>
      <c r="EO37" s="12">
        <f t="shared" si="18"/>
        <v>0</v>
      </c>
      <c r="EP37" s="12">
        <f t="shared" si="18"/>
        <v>0</v>
      </c>
      <c r="EQ37" s="12">
        <f t="shared" si="18"/>
        <v>0</v>
      </c>
      <c r="ER37" s="12">
        <f t="shared" si="18"/>
        <v>0</v>
      </c>
      <c r="ES37" s="12">
        <f t="shared" si="18"/>
        <v>0</v>
      </c>
      <c r="ET37" s="12">
        <f>SUM(D37:ES37)</f>
        <v>948674.43277930317</v>
      </c>
      <c r="EU37" s="12"/>
      <c r="EV37" s="12">
        <f>ET37-EW37</f>
        <v>-85019.709949999931</v>
      </c>
      <c r="EW37" s="12">
        <v>1033694.1427293031</v>
      </c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</row>
    <row r="38" spans="1:175" x14ac:dyDescent="0.25">
      <c r="B38" s="20" t="s">
        <v>0</v>
      </c>
      <c r="C38" s="14">
        <f>XIRR(H37:ES37,H$4:ES$4)</f>
        <v>0.21583549380302428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</row>
    <row r="39" spans="1:175" x14ac:dyDescent="0.25">
      <c r="B39" s="20" t="s">
        <v>11</v>
      </c>
      <c r="C39" s="25">
        <f>(ET35+ET36)/-ET34</f>
        <v>2.5819276940175802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</row>
    <row r="40" spans="1:175" ht="13" x14ac:dyDescent="0.3">
      <c r="A40" s="23"/>
      <c r="B40" s="5" t="s">
        <v>24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</row>
    <row r="41" spans="1:175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-4900</v>
      </c>
      <c r="P41" s="12">
        <v>0</v>
      </c>
      <c r="Q41" s="12">
        <v>-2444.4444399999998</v>
      </c>
      <c r="R41" s="12">
        <v>0</v>
      </c>
      <c r="S41" s="12">
        <v>-8897.7777699999988</v>
      </c>
      <c r="T41" s="12">
        <v>-17846.966980000001</v>
      </c>
      <c r="U41" s="12">
        <v>0</v>
      </c>
      <c r="V41" s="12">
        <v>-4912.5</v>
      </c>
      <c r="W41" s="12">
        <v>0</v>
      </c>
      <c r="X41" s="12">
        <v>0</v>
      </c>
      <c r="Y41" s="12">
        <v>-9729.7297400000007</v>
      </c>
      <c r="Z41" s="12">
        <v>0</v>
      </c>
      <c r="AA41" s="12">
        <v>0</v>
      </c>
      <c r="AB41" s="12">
        <v>-3431.75</v>
      </c>
      <c r="AC41" s="12">
        <v>-24324.324310000004</v>
      </c>
      <c r="AD41" s="12">
        <v>0</v>
      </c>
      <c r="AE41" s="12">
        <v>-1961.12</v>
      </c>
      <c r="AF41" s="12">
        <v>-19977.599999999999</v>
      </c>
      <c r="AG41" s="12">
        <v>-9684.0600599999998</v>
      </c>
      <c r="AH41" s="12">
        <v>0</v>
      </c>
      <c r="AI41" s="12">
        <v>-3995.52</v>
      </c>
      <c r="AJ41" s="12">
        <v>0</v>
      </c>
      <c r="AK41" s="12">
        <v>-2468.8279300000004</v>
      </c>
      <c r="AL41" s="12">
        <v>0</v>
      </c>
      <c r="AM41" s="12">
        <v>0</v>
      </c>
      <c r="AN41" s="12">
        <v>0</v>
      </c>
      <c r="AO41" s="12">
        <v>-7215.2321300000003</v>
      </c>
      <c r="AP41" s="12">
        <v>0</v>
      </c>
      <c r="AQ41" s="12">
        <v>0</v>
      </c>
      <c r="AR41" s="12">
        <v>0</v>
      </c>
      <c r="AS41" s="12">
        <v>-105881.28</v>
      </c>
      <c r="AT41" s="12">
        <v>0</v>
      </c>
      <c r="AU41" s="12">
        <v>-37393.282599999999</v>
      </c>
      <c r="AV41" s="12">
        <v>44.830500000000001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f>SUM(D41:ES41)</f>
        <v>-265019.58546000003</v>
      </c>
      <c r="EU41" s="12"/>
      <c r="EV41" s="12">
        <f>ET41-EW41</f>
        <v>-265019.58546000003</v>
      </c>
      <c r="EW41" s="12">
        <v>0</v>
      </c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</row>
    <row r="42" spans="1:175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f>SUM(D42:ES42)</f>
        <v>0</v>
      </c>
      <c r="EU42" s="12"/>
      <c r="EV42" s="12">
        <f>ET42-EW42</f>
        <v>0</v>
      </c>
      <c r="EW42" s="12">
        <v>0</v>
      </c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</row>
    <row r="43" spans="1:175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0.29887000000000002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339801.27935999999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20250</v>
      </c>
      <c r="CE43" s="4">
        <v>0</v>
      </c>
      <c r="CF43" s="4">
        <v>0</v>
      </c>
      <c r="CG43" s="4">
        <v>11625</v>
      </c>
      <c r="CH43" s="4">
        <v>0</v>
      </c>
      <c r="CI43" s="4">
        <v>0</v>
      </c>
      <c r="CJ43" s="4">
        <v>64038.781656257306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f>SUM(D43:ES43)</f>
        <v>435715.35988625727</v>
      </c>
      <c r="EU43" s="4"/>
      <c r="EV43" s="4">
        <f>ET43-EW43</f>
        <v>371676.57822999998</v>
      </c>
      <c r="EW43" s="4">
        <v>64038.781656257306</v>
      </c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</row>
    <row r="44" spans="1:175" x14ac:dyDescent="0.25">
      <c r="B44" s="8" t="s">
        <v>217</v>
      </c>
      <c r="C44" s="3"/>
      <c r="D44" s="12">
        <f t="shared" ref="D44:BO44" si="19">SUM(D41:D43)</f>
        <v>0</v>
      </c>
      <c r="E44" s="12">
        <f t="shared" si="19"/>
        <v>0</v>
      </c>
      <c r="F44" s="12">
        <f t="shared" si="19"/>
        <v>0</v>
      </c>
      <c r="G44" s="12">
        <f t="shared" si="19"/>
        <v>0</v>
      </c>
      <c r="H44" s="12">
        <f t="shared" si="19"/>
        <v>0</v>
      </c>
      <c r="I44" s="12">
        <f t="shared" si="19"/>
        <v>0</v>
      </c>
      <c r="J44" s="12">
        <f t="shared" si="19"/>
        <v>0</v>
      </c>
      <c r="K44" s="12">
        <f t="shared" si="19"/>
        <v>0</v>
      </c>
      <c r="L44" s="12">
        <f t="shared" si="19"/>
        <v>0</v>
      </c>
      <c r="M44" s="12">
        <f t="shared" si="19"/>
        <v>0</v>
      </c>
      <c r="N44" s="12">
        <f t="shared" si="19"/>
        <v>0</v>
      </c>
      <c r="O44" s="12">
        <f t="shared" si="19"/>
        <v>-4900</v>
      </c>
      <c r="P44" s="12">
        <f t="shared" si="19"/>
        <v>0</v>
      </c>
      <c r="Q44" s="12">
        <f t="shared" si="19"/>
        <v>-2444.4444399999998</v>
      </c>
      <c r="R44" s="12">
        <f t="shared" si="19"/>
        <v>0</v>
      </c>
      <c r="S44" s="12">
        <f t="shared" si="19"/>
        <v>-8897.7777699999988</v>
      </c>
      <c r="T44" s="12">
        <f t="shared" si="19"/>
        <v>-17846.966980000001</v>
      </c>
      <c r="U44" s="12">
        <f t="shared" si="19"/>
        <v>0</v>
      </c>
      <c r="V44" s="12">
        <f t="shared" si="19"/>
        <v>-4912.5</v>
      </c>
      <c r="W44" s="12">
        <f t="shared" si="19"/>
        <v>0</v>
      </c>
      <c r="X44" s="12">
        <f t="shared" si="19"/>
        <v>0</v>
      </c>
      <c r="Y44" s="12">
        <f t="shared" si="19"/>
        <v>-9729.7297400000007</v>
      </c>
      <c r="Z44" s="12">
        <f t="shared" si="19"/>
        <v>0</v>
      </c>
      <c r="AA44" s="12">
        <f t="shared" si="19"/>
        <v>0</v>
      </c>
      <c r="AB44" s="12">
        <f t="shared" si="19"/>
        <v>-3431.75</v>
      </c>
      <c r="AC44" s="12">
        <f t="shared" si="19"/>
        <v>-24324.324310000004</v>
      </c>
      <c r="AD44" s="12">
        <f t="shared" si="19"/>
        <v>0</v>
      </c>
      <c r="AE44" s="12">
        <f t="shared" si="19"/>
        <v>-1961.12</v>
      </c>
      <c r="AF44" s="12">
        <f t="shared" si="19"/>
        <v>-19977.599999999999</v>
      </c>
      <c r="AG44" s="12">
        <f t="shared" si="19"/>
        <v>-9684.0600599999998</v>
      </c>
      <c r="AH44" s="12">
        <f t="shared" si="19"/>
        <v>0</v>
      </c>
      <c r="AI44" s="12">
        <f t="shared" si="19"/>
        <v>-3995.52</v>
      </c>
      <c r="AJ44" s="12">
        <f t="shared" si="19"/>
        <v>0</v>
      </c>
      <c r="AK44" s="12">
        <f t="shared" si="19"/>
        <v>-2468.8279300000004</v>
      </c>
      <c r="AL44" s="12">
        <f t="shared" si="19"/>
        <v>0</v>
      </c>
      <c r="AM44" s="12">
        <f t="shared" si="19"/>
        <v>0</v>
      </c>
      <c r="AN44" s="12">
        <f t="shared" si="19"/>
        <v>0</v>
      </c>
      <c r="AO44" s="12">
        <f t="shared" si="19"/>
        <v>-7215.2321300000003</v>
      </c>
      <c r="AP44" s="12">
        <f t="shared" si="19"/>
        <v>0</v>
      </c>
      <c r="AQ44" s="12">
        <f t="shared" si="19"/>
        <v>0</v>
      </c>
      <c r="AR44" s="12">
        <f t="shared" si="19"/>
        <v>0</v>
      </c>
      <c r="AS44" s="12">
        <f t="shared" si="19"/>
        <v>-105881.28</v>
      </c>
      <c r="AT44" s="12">
        <f t="shared" si="19"/>
        <v>0</v>
      </c>
      <c r="AU44" s="12">
        <f t="shared" si="19"/>
        <v>-37393.282599999999</v>
      </c>
      <c r="AV44" s="12">
        <f t="shared" si="19"/>
        <v>45.129370000000002</v>
      </c>
      <c r="AW44" s="12">
        <f t="shared" si="19"/>
        <v>0</v>
      </c>
      <c r="AX44" s="12">
        <f t="shared" si="19"/>
        <v>0</v>
      </c>
      <c r="AY44" s="12">
        <f t="shared" si="19"/>
        <v>0</v>
      </c>
      <c r="AZ44" s="12">
        <f t="shared" si="19"/>
        <v>0</v>
      </c>
      <c r="BA44" s="12">
        <f t="shared" si="19"/>
        <v>0</v>
      </c>
      <c r="BB44" s="12">
        <f t="shared" si="19"/>
        <v>0</v>
      </c>
      <c r="BC44" s="12">
        <f t="shared" si="19"/>
        <v>0</v>
      </c>
      <c r="BD44" s="12">
        <f t="shared" si="19"/>
        <v>0</v>
      </c>
      <c r="BE44" s="12">
        <f t="shared" si="19"/>
        <v>0</v>
      </c>
      <c r="BF44" s="12">
        <f t="shared" si="19"/>
        <v>0</v>
      </c>
      <c r="BG44" s="12">
        <f t="shared" si="19"/>
        <v>0</v>
      </c>
      <c r="BH44" s="12">
        <f t="shared" si="19"/>
        <v>0</v>
      </c>
      <c r="BI44" s="12">
        <f t="shared" si="19"/>
        <v>0</v>
      </c>
      <c r="BJ44" s="12">
        <f t="shared" si="19"/>
        <v>0</v>
      </c>
      <c r="BK44" s="12">
        <f t="shared" si="19"/>
        <v>0</v>
      </c>
      <c r="BL44" s="12">
        <f t="shared" si="19"/>
        <v>0</v>
      </c>
      <c r="BM44" s="12">
        <f t="shared" si="19"/>
        <v>0</v>
      </c>
      <c r="BN44" s="12">
        <f t="shared" si="19"/>
        <v>0</v>
      </c>
      <c r="BO44" s="12">
        <f t="shared" si="19"/>
        <v>0</v>
      </c>
      <c r="BP44" s="12">
        <f t="shared" ref="BP44:EA44" si="20">SUM(BP41:BP43)</f>
        <v>0</v>
      </c>
      <c r="BQ44" s="12">
        <f t="shared" si="20"/>
        <v>0</v>
      </c>
      <c r="BR44" s="12">
        <f t="shared" si="20"/>
        <v>0</v>
      </c>
      <c r="BS44" s="12">
        <f t="shared" si="20"/>
        <v>0</v>
      </c>
      <c r="BT44" s="12">
        <f t="shared" si="20"/>
        <v>0</v>
      </c>
      <c r="BU44" s="12">
        <f t="shared" si="20"/>
        <v>0</v>
      </c>
      <c r="BV44" s="12">
        <f t="shared" si="20"/>
        <v>0</v>
      </c>
      <c r="BW44" s="12">
        <f t="shared" si="20"/>
        <v>339801.27935999999</v>
      </c>
      <c r="BX44" s="12">
        <f t="shared" si="20"/>
        <v>0</v>
      </c>
      <c r="BY44" s="12">
        <f t="shared" si="20"/>
        <v>0</v>
      </c>
      <c r="BZ44" s="12">
        <f t="shared" si="20"/>
        <v>0</v>
      </c>
      <c r="CA44" s="12">
        <f t="shared" si="20"/>
        <v>0</v>
      </c>
      <c r="CB44" s="12">
        <f t="shared" si="20"/>
        <v>0</v>
      </c>
      <c r="CC44" s="12">
        <f t="shared" si="20"/>
        <v>0</v>
      </c>
      <c r="CD44" s="12">
        <f t="shared" si="20"/>
        <v>20250</v>
      </c>
      <c r="CE44" s="12">
        <f t="shared" si="20"/>
        <v>0</v>
      </c>
      <c r="CF44" s="12">
        <f t="shared" si="20"/>
        <v>0</v>
      </c>
      <c r="CG44" s="12">
        <f t="shared" si="20"/>
        <v>11625</v>
      </c>
      <c r="CH44" s="12">
        <f t="shared" si="20"/>
        <v>0</v>
      </c>
      <c r="CI44" s="12">
        <f t="shared" si="20"/>
        <v>0</v>
      </c>
      <c r="CJ44" s="12">
        <f t="shared" si="20"/>
        <v>64038.781656257306</v>
      </c>
      <c r="CK44" s="12">
        <f t="shared" si="20"/>
        <v>0</v>
      </c>
      <c r="CL44" s="12">
        <f t="shared" si="20"/>
        <v>0</v>
      </c>
      <c r="CM44" s="12">
        <f t="shared" si="20"/>
        <v>0</v>
      </c>
      <c r="CN44" s="12">
        <f t="shared" si="20"/>
        <v>0</v>
      </c>
      <c r="CO44" s="12">
        <f t="shared" si="20"/>
        <v>0</v>
      </c>
      <c r="CP44" s="12">
        <f t="shared" si="20"/>
        <v>0</v>
      </c>
      <c r="CQ44" s="12">
        <f t="shared" si="20"/>
        <v>0</v>
      </c>
      <c r="CR44" s="12">
        <f t="shared" si="20"/>
        <v>0</v>
      </c>
      <c r="CS44" s="12">
        <f t="shared" si="20"/>
        <v>0</v>
      </c>
      <c r="CT44" s="12">
        <f t="shared" si="20"/>
        <v>0</v>
      </c>
      <c r="CU44" s="12">
        <f t="shared" si="20"/>
        <v>0</v>
      </c>
      <c r="CV44" s="12">
        <f t="shared" si="20"/>
        <v>0</v>
      </c>
      <c r="CW44" s="12">
        <f t="shared" si="20"/>
        <v>0</v>
      </c>
      <c r="CX44" s="12">
        <f t="shared" si="20"/>
        <v>0</v>
      </c>
      <c r="CY44" s="12">
        <f t="shared" si="20"/>
        <v>0</v>
      </c>
      <c r="CZ44" s="12">
        <f t="shared" si="20"/>
        <v>0</v>
      </c>
      <c r="DA44" s="12">
        <f t="shared" si="20"/>
        <v>0</v>
      </c>
      <c r="DB44" s="12">
        <f t="shared" si="20"/>
        <v>0</v>
      </c>
      <c r="DC44" s="12">
        <f t="shared" si="20"/>
        <v>0</v>
      </c>
      <c r="DD44" s="12">
        <f t="shared" si="20"/>
        <v>0</v>
      </c>
      <c r="DE44" s="12">
        <f t="shared" si="20"/>
        <v>0</v>
      </c>
      <c r="DF44" s="12">
        <f t="shared" si="20"/>
        <v>0</v>
      </c>
      <c r="DG44" s="12">
        <f t="shared" si="20"/>
        <v>0</v>
      </c>
      <c r="DH44" s="12">
        <f t="shared" si="20"/>
        <v>0</v>
      </c>
      <c r="DI44" s="12">
        <f t="shared" si="20"/>
        <v>0</v>
      </c>
      <c r="DJ44" s="12">
        <f t="shared" si="20"/>
        <v>0</v>
      </c>
      <c r="DK44" s="12">
        <f t="shared" si="20"/>
        <v>0</v>
      </c>
      <c r="DL44" s="12">
        <f t="shared" si="20"/>
        <v>0</v>
      </c>
      <c r="DM44" s="12">
        <f t="shared" si="20"/>
        <v>0</v>
      </c>
      <c r="DN44" s="12">
        <f t="shared" si="20"/>
        <v>0</v>
      </c>
      <c r="DO44" s="12">
        <f t="shared" si="20"/>
        <v>0</v>
      </c>
      <c r="DP44" s="12">
        <f t="shared" si="20"/>
        <v>0</v>
      </c>
      <c r="DQ44" s="12">
        <f t="shared" si="20"/>
        <v>0</v>
      </c>
      <c r="DR44" s="12">
        <f t="shared" si="20"/>
        <v>0</v>
      </c>
      <c r="DS44" s="12">
        <f t="shared" si="20"/>
        <v>0</v>
      </c>
      <c r="DT44" s="12">
        <f t="shared" si="20"/>
        <v>0</v>
      </c>
      <c r="DU44" s="12">
        <f t="shared" si="20"/>
        <v>0</v>
      </c>
      <c r="DV44" s="12">
        <f t="shared" si="20"/>
        <v>0</v>
      </c>
      <c r="DW44" s="12">
        <f t="shared" si="20"/>
        <v>0</v>
      </c>
      <c r="DX44" s="12">
        <f t="shared" si="20"/>
        <v>0</v>
      </c>
      <c r="DY44" s="12">
        <f t="shared" si="20"/>
        <v>0</v>
      </c>
      <c r="DZ44" s="12">
        <f t="shared" si="20"/>
        <v>0</v>
      </c>
      <c r="EA44" s="12">
        <f t="shared" si="20"/>
        <v>0</v>
      </c>
      <c r="EB44" s="12">
        <f t="shared" ref="EB44:ES44" si="21">SUM(EB41:EB43)</f>
        <v>0</v>
      </c>
      <c r="EC44" s="12">
        <f t="shared" si="21"/>
        <v>0</v>
      </c>
      <c r="ED44" s="12">
        <f t="shared" si="21"/>
        <v>0</v>
      </c>
      <c r="EE44" s="12">
        <f t="shared" si="21"/>
        <v>0</v>
      </c>
      <c r="EF44" s="12">
        <f t="shared" si="21"/>
        <v>0</v>
      </c>
      <c r="EG44" s="12">
        <f t="shared" si="21"/>
        <v>0</v>
      </c>
      <c r="EH44" s="12">
        <f t="shared" si="21"/>
        <v>0</v>
      </c>
      <c r="EI44" s="12">
        <f t="shared" si="21"/>
        <v>0</v>
      </c>
      <c r="EJ44" s="12">
        <f t="shared" si="21"/>
        <v>0</v>
      </c>
      <c r="EK44" s="12">
        <f t="shared" si="21"/>
        <v>0</v>
      </c>
      <c r="EL44" s="12">
        <f t="shared" si="21"/>
        <v>0</v>
      </c>
      <c r="EM44" s="12">
        <f t="shared" si="21"/>
        <v>0</v>
      </c>
      <c r="EN44" s="12">
        <f t="shared" si="21"/>
        <v>0</v>
      </c>
      <c r="EO44" s="12">
        <f t="shared" si="21"/>
        <v>0</v>
      </c>
      <c r="EP44" s="12">
        <f t="shared" si="21"/>
        <v>0</v>
      </c>
      <c r="EQ44" s="12">
        <f t="shared" si="21"/>
        <v>0</v>
      </c>
      <c r="ER44" s="12">
        <f t="shared" si="21"/>
        <v>0</v>
      </c>
      <c r="ES44" s="12">
        <f t="shared" si="21"/>
        <v>0</v>
      </c>
      <c r="ET44" s="12">
        <f>SUM(D44:ES44)</f>
        <v>170695.77442625727</v>
      </c>
      <c r="EU44" s="12"/>
      <c r="EV44" s="12">
        <f>ET44-EW44</f>
        <v>106656.99276999995</v>
      </c>
      <c r="EW44" s="12">
        <v>64038.781656257306</v>
      </c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</row>
    <row r="45" spans="1:175" x14ac:dyDescent="0.25">
      <c r="B45" s="20" t="s">
        <v>0</v>
      </c>
      <c r="C45" s="14">
        <f>XIRR(O44:ES44,O$4:ES$4)</f>
        <v>0.15750421881675722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</row>
    <row r="46" spans="1:175" x14ac:dyDescent="0.25">
      <c r="B46" s="20" t="s">
        <v>11</v>
      </c>
      <c r="C46" s="25">
        <f>(ET42+ET43)/-ET41</f>
        <v>1.6440873950126254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</row>
    <row r="47" spans="1:175" ht="13" x14ac:dyDescent="0.3">
      <c r="A47" s="23"/>
      <c r="B47" s="5" t="s">
        <v>25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</row>
    <row r="48" spans="1:175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-2444.13958</v>
      </c>
      <c r="Q48" s="12">
        <v>0</v>
      </c>
      <c r="R48" s="12">
        <v>0</v>
      </c>
      <c r="S48" s="12">
        <v>0</v>
      </c>
      <c r="T48" s="12">
        <v>0</v>
      </c>
      <c r="U48" s="12">
        <v>-1868.78802</v>
      </c>
      <c r="V48" s="12">
        <v>0</v>
      </c>
      <c r="W48" s="12">
        <v>0</v>
      </c>
      <c r="X48" s="12">
        <v>0</v>
      </c>
      <c r="Y48" s="12">
        <v>-9375.9295600000005</v>
      </c>
      <c r="Z48" s="12">
        <v>0</v>
      </c>
      <c r="AA48" s="12">
        <v>0</v>
      </c>
      <c r="AB48" s="12">
        <v>-2000</v>
      </c>
      <c r="AC48" s="12">
        <v>0</v>
      </c>
      <c r="AD48" s="12">
        <v>0</v>
      </c>
      <c r="AE48" s="12">
        <v>-29174.965789999998</v>
      </c>
      <c r="AF48" s="12">
        <v>0</v>
      </c>
      <c r="AG48" s="12">
        <v>-453923.72512000002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-36975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36975</v>
      </c>
      <c r="BG48" s="12">
        <v>0</v>
      </c>
      <c r="BH48" s="12">
        <v>0</v>
      </c>
      <c r="BI48" s="12">
        <v>-72737.820950000008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-13719.63098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f>SUM(D48:ES48)</f>
        <v>-585245</v>
      </c>
      <c r="EU48" s="12"/>
      <c r="EV48" s="12">
        <f>ET48-EW48</f>
        <v>-585245</v>
      </c>
      <c r="EW48" s="12">
        <v>0</v>
      </c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</row>
    <row r="49" spans="1:175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f>SUM(D49:ES49)</f>
        <v>0</v>
      </c>
      <c r="EU49" s="12"/>
      <c r="EV49" s="12">
        <f>ET49-EW49</f>
        <v>0</v>
      </c>
      <c r="EW49" s="12">
        <v>0</v>
      </c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</row>
    <row r="50" spans="1:175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40.786000000000001</v>
      </c>
      <c r="CD50" s="4">
        <v>41.752000000000002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1644758.4263008542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f>SUM(D50:ES50)</f>
        <v>1644840.9643008541</v>
      </c>
      <c r="EU50" s="4"/>
      <c r="EV50" s="4">
        <f>ET50-EW50</f>
        <v>82.537999999942258</v>
      </c>
      <c r="EW50" s="4">
        <v>1644758.4263008542</v>
      </c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</row>
    <row r="51" spans="1:175" x14ac:dyDescent="0.25">
      <c r="B51" s="8" t="s">
        <v>217</v>
      </c>
      <c r="C51" s="3"/>
      <c r="D51" s="12">
        <f t="shared" ref="D51:BO51" si="22">SUM(D48:D50)</f>
        <v>0</v>
      </c>
      <c r="E51" s="12">
        <f t="shared" si="22"/>
        <v>0</v>
      </c>
      <c r="F51" s="12">
        <f t="shared" si="22"/>
        <v>0</v>
      </c>
      <c r="G51" s="12">
        <f t="shared" si="22"/>
        <v>0</v>
      </c>
      <c r="H51" s="12">
        <f t="shared" si="22"/>
        <v>0</v>
      </c>
      <c r="I51" s="12">
        <f t="shared" si="22"/>
        <v>0</v>
      </c>
      <c r="J51" s="12">
        <f t="shared" si="22"/>
        <v>0</v>
      </c>
      <c r="K51" s="12">
        <f t="shared" si="22"/>
        <v>0</v>
      </c>
      <c r="L51" s="12">
        <f t="shared" si="22"/>
        <v>0</v>
      </c>
      <c r="M51" s="12">
        <f t="shared" si="22"/>
        <v>0</v>
      </c>
      <c r="N51" s="12">
        <f t="shared" si="22"/>
        <v>0</v>
      </c>
      <c r="O51" s="12">
        <f t="shared" si="22"/>
        <v>0</v>
      </c>
      <c r="P51" s="12">
        <f t="shared" si="22"/>
        <v>-2444.13958</v>
      </c>
      <c r="Q51" s="12">
        <f t="shared" si="22"/>
        <v>0</v>
      </c>
      <c r="R51" s="12">
        <f t="shared" si="22"/>
        <v>0</v>
      </c>
      <c r="S51" s="12">
        <f t="shared" si="22"/>
        <v>0</v>
      </c>
      <c r="T51" s="12">
        <f t="shared" si="22"/>
        <v>0</v>
      </c>
      <c r="U51" s="12">
        <f t="shared" si="22"/>
        <v>-1868.78802</v>
      </c>
      <c r="V51" s="12">
        <f t="shared" si="22"/>
        <v>0</v>
      </c>
      <c r="W51" s="12">
        <f t="shared" si="22"/>
        <v>0</v>
      </c>
      <c r="X51" s="12">
        <f t="shared" si="22"/>
        <v>0</v>
      </c>
      <c r="Y51" s="12">
        <f t="shared" si="22"/>
        <v>-9375.9295600000005</v>
      </c>
      <c r="Z51" s="12">
        <f t="shared" si="22"/>
        <v>0</v>
      </c>
      <c r="AA51" s="12">
        <f t="shared" si="22"/>
        <v>0</v>
      </c>
      <c r="AB51" s="12">
        <f t="shared" si="22"/>
        <v>-2000</v>
      </c>
      <c r="AC51" s="12">
        <f t="shared" si="22"/>
        <v>0</v>
      </c>
      <c r="AD51" s="12">
        <f t="shared" si="22"/>
        <v>0</v>
      </c>
      <c r="AE51" s="12">
        <f t="shared" si="22"/>
        <v>-29174.965789999998</v>
      </c>
      <c r="AF51" s="12">
        <f t="shared" si="22"/>
        <v>0</v>
      </c>
      <c r="AG51" s="12">
        <f t="shared" si="22"/>
        <v>-453923.72512000002</v>
      </c>
      <c r="AH51" s="12">
        <f t="shared" si="22"/>
        <v>0</v>
      </c>
      <c r="AI51" s="12">
        <f t="shared" si="22"/>
        <v>0</v>
      </c>
      <c r="AJ51" s="12">
        <f t="shared" si="22"/>
        <v>0</v>
      </c>
      <c r="AK51" s="12">
        <f t="shared" si="22"/>
        <v>0</v>
      </c>
      <c r="AL51" s="12">
        <f t="shared" si="22"/>
        <v>0</v>
      </c>
      <c r="AM51" s="12">
        <f t="shared" si="22"/>
        <v>0</v>
      </c>
      <c r="AN51" s="12">
        <f t="shared" si="22"/>
        <v>0</v>
      </c>
      <c r="AO51" s="12">
        <f t="shared" si="22"/>
        <v>0</v>
      </c>
      <c r="AP51" s="12">
        <f t="shared" si="22"/>
        <v>0</v>
      </c>
      <c r="AQ51" s="12">
        <f t="shared" si="22"/>
        <v>0</v>
      </c>
      <c r="AR51" s="12">
        <f t="shared" si="22"/>
        <v>0</v>
      </c>
      <c r="AS51" s="12">
        <f t="shared" si="22"/>
        <v>0</v>
      </c>
      <c r="AT51" s="12">
        <f t="shared" si="22"/>
        <v>0</v>
      </c>
      <c r="AU51" s="12">
        <f t="shared" si="22"/>
        <v>0</v>
      </c>
      <c r="AV51" s="12">
        <f t="shared" si="22"/>
        <v>0</v>
      </c>
      <c r="AW51" s="12">
        <f t="shared" si="22"/>
        <v>0</v>
      </c>
      <c r="AX51" s="12">
        <f t="shared" si="22"/>
        <v>0</v>
      </c>
      <c r="AY51" s="12">
        <f t="shared" si="22"/>
        <v>0</v>
      </c>
      <c r="AZ51" s="12">
        <f t="shared" si="22"/>
        <v>-36975</v>
      </c>
      <c r="BA51" s="12">
        <f t="shared" si="22"/>
        <v>0</v>
      </c>
      <c r="BB51" s="12">
        <f t="shared" si="22"/>
        <v>0</v>
      </c>
      <c r="BC51" s="12">
        <f t="shared" si="22"/>
        <v>0</v>
      </c>
      <c r="BD51" s="12">
        <f t="shared" si="22"/>
        <v>0</v>
      </c>
      <c r="BE51" s="12">
        <f t="shared" si="22"/>
        <v>0</v>
      </c>
      <c r="BF51" s="12">
        <f t="shared" si="22"/>
        <v>36975</v>
      </c>
      <c r="BG51" s="12">
        <f t="shared" si="22"/>
        <v>0</v>
      </c>
      <c r="BH51" s="12">
        <f t="shared" si="22"/>
        <v>0</v>
      </c>
      <c r="BI51" s="12">
        <f t="shared" si="22"/>
        <v>-72737.820950000008</v>
      </c>
      <c r="BJ51" s="12">
        <f t="shared" si="22"/>
        <v>0</v>
      </c>
      <c r="BK51" s="12">
        <f t="shared" si="22"/>
        <v>0</v>
      </c>
      <c r="BL51" s="12">
        <f t="shared" si="22"/>
        <v>0</v>
      </c>
      <c r="BM51" s="12">
        <f t="shared" si="22"/>
        <v>0</v>
      </c>
      <c r="BN51" s="12">
        <f t="shared" si="22"/>
        <v>0</v>
      </c>
      <c r="BO51" s="12">
        <f t="shared" si="22"/>
        <v>0</v>
      </c>
      <c r="BP51" s="12">
        <f t="shared" ref="BP51:EA51" si="23">SUM(BP48:BP50)</f>
        <v>0</v>
      </c>
      <c r="BQ51" s="12">
        <f t="shared" si="23"/>
        <v>0</v>
      </c>
      <c r="BR51" s="12">
        <f t="shared" si="23"/>
        <v>0</v>
      </c>
      <c r="BS51" s="12">
        <f t="shared" si="23"/>
        <v>0</v>
      </c>
      <c r="BT51" s="12">
        <f t="shared" si="23"/>
        <v>0</v>
      </c>
      <c r="BU51" s="12">
        <f t="shared" si="23"/>
        <v>-13719.63098</v>
      </c>
      <c r="BV51" s="12">
        <f t="shared" si="23"/>
        <v>0</v>
      </c>
      <c r="BW51" s="12">
        <f t="shared" si="23"/>
        <v>0</v>
      </c>
      <c r="BX51" s="12">
        <f t="shared" si="23"/>
        <v>0</v>
      </c>
      <c r="BY51" s="12">
        <f t="shared" si="23"/>
        <v>0</v>
      </c>
      <c r="BZ51" s="12">
        <f t="shared" si="23"/>
        <v>0</v>
      </c>
      <c r="CA51" s="12">
        <f t="shared" si="23"/>
        <v>0</v>
      </c>
      <c r="CB51" s="12">
        <f t="shared" si="23"/>
        <v>0</v>
      </c>
      <c r="CC51" s="12">
        <f t="shared" si="23"/>
        <v>40.786000000000001</v>
      </c>
      <c r="CD51" s="12">
        <f t="shared" si="23"/>
        <v>41.752000000000002</v>
      </c>
      <c r="CE51" s="12">
        <f t="shared" si="23"/>
        <v>0</v>
      </c>
      <c r="CF51" s="12">
        <f t="shared" si="23"/>
        <v>0</v>
      </c>
      <c r="CG51" s="12">
        <f t="shared" si="23"/>
        <v>0</v>
      </c>
      <c r="CH51" s="12">
        <f t="shared" si="23"/>
        <v>0</v>
      </c>
      <c r="CI51" s="12">
        <f t="shared" si="23"/>
        <v>0</v>
      </c>
      <c r="CJ51" s="12">
        <f t="shared" si="23"/>
        <v>1644758.4263008542</v>
      </c>
      <c r="CK51" s="12">
        <f t="shared" si="23"/>
        <v>0</v>
      </c>
      <c r="CL51" s="12">
        <f t="shared" si="23"/>
        <v>0</v>
      </c>
      <c r="CM51" s="12">
        <f t="shared" si="23"/>
        <v>0</v>
      </c>
      <c r="CN51" s="12">
        <f t="shared" si="23"/>
        <v>0</v>
      </c>
      <c r="CO51" s="12">
        <f t="shared" si="23"/>
        <v>0</v>
      </c>
      <c r="CP51" s="12">
        <f t="shared" si="23"/>
        <v>0</v>
      </c>
      <c r="CQ51" s="12">
        <f t="shared" si="23"/>
        <v>0</v>
      </c>
      <c r="CR51" s="12">
        <f t="shared" si="23"/>
        <v>0</v>
      </c>
      <c r="CS51" s="12">
        <f t="shared" si="23"/>
        <v>0</v>
      </c>
      <c r="CT51" s="12">
        <f t="shared" si="23"/>
        <v>0</v>
      </c>
      <c r="CU51" s="12">
        <f t="shared" si="23"/>
        <v>0</v>
      </c>
      <c r="CV51" s="12">
        <f t="shared" si="23"/>
        <v>0</v>
      </c>
      <c r="CW51" s="12">
        <f t="shared" si="23"/>
        <v>0</v>
      </c>
      <c r="CX51" s="12">
        <f t="shared" si="23"/>
        <v>0</v>
      </c>
      <c r="CY51" s="12">
        <f t="shared" si="23"/>
        <v>0</v>
      </c>
      <c r="CZ51" s="12">
        <f t="shared" si="23"/>
        <v>0</v>
      </c>
      <c r="DA51" s="12">
        <f t="shared" si="23"/>
        <v>0</v>
      </c>
      <c r="DB51" s="12">
        <f t="shared" si="23"/>
        <v>0</v>
      </c>
      <c r="DC51" s="12">
        <f t="shared" si="23"/>
        <v>0</v>
      </c>
      <c r="DD51" s="12">
        <f t="shared" si="23"/>
        <v>0</v>
      </c>
      <c r="DE51" s="12">
        <f t="shared" si="23"/>
        <v>0</v>
      </c>
      <c r="DF51" s="12">
        <f t="shared" si="23"/>
        <v>0</v>
      </c>
      <c r="DG51" s="12">
        <f t="shared" si="23"/>
        <v>0</v>
      </c>
      <c r="DH51" s="12">
        <f t="shared" si="23"/>
        <v>0</v>
      </c>
      <c r="DI51" s="12">
        <f t="shared" si="23"/>
        <v>0</v>
      </c>
      <c r="DJ51" s="12">
        <f t="shared" si="23"/>
        <v>0</v>
      </c>
      <c r="DK51" s="12">
        <f t="shared" si="23"/>
        <v>0</v>
      </c>
      <c r="DL51" s="12">
        <f t="shared" si="23"/>
        <v>0</v>
      </c>
      <c r="DM51" s="12">
        <f t="shared" si="23"/>
        <v>0</v>
      </c>
      <c r="DN51" s="12">
        <f t="shared" si="23"/>
        <v>0</v>
      </c>
      <c r="DO51" s="12">
        <f t="shared" si="23"/>
        <v>0</v>
      </c>
      <c r="DP51" s="12">
        <f t="shared" si="23"/>
        <v>0</v>
      </c>
      <c r="DQ51" s="12">
        <f t="shared" si="23"/>
        <v>0</v>
      </c>
      <c r="DR51" s="12">
        <f t="shared" si="23"/>
        <v>0</v>
      </c>
      <c r="DS51" s="12">
        <f t="shared" si="23"/>
        <v>0</v>
      </c>
      <c r="DT51" s="12">
        <f t="shared" si="23"/>
        <v>0</v>
      </c>
      <c r="DU51" s="12">
        <f t="shared" si="23"/>
        <v>0</v>
      </c>
      <c r="DV51" s="12">
        <f t="shared" si="23"/>
        <v>0</v>
      </c>
      <c r="DW51" s="12">
        <f t="shared" si="23"/>
        <v>0</v>
      </c>
      <c r="DX51" s="12">
        <f t="shared" si="23"/>
        <v>0</v>
      </c>
      <c r="DY51" s="12">
        <f t="shared" si="23"/>
        <v>0</v>
      </c>
      <c r="DZ51" s="12">
        <f t="shared" si="23"/>
        <v>0</v>
      </c>
      <c r="EA51" s="12">
        <f t="shared" si="23"/>
        <v>0</v>
      </c>
      <c r="EB51" s="12">
        <f t="shared" ref="EB51:ES51" si="24">SUM(EB48:EB50)</f>
        <v>0</v>
      </c>
      <c r="EC51" s="12">
        <f t="shared" si="24"/>
        <v>0</v>
      </c>
      <c r="ED51" s="12">
        <f t="shared" si="24"/>
        <v>0</v>
      </c>
      <c r="EE51" s="12">
        <f t="shared" si="24"/>
        <v>0</v>
      </c>
      <c r="EF51" s="12">
        <f t="shared" si="24"/>
        <v>0</v>
      </c>
      <c r="EG51" s="12">
        <f t="shared" si="24"/>
        <v>0</v>
      </c>
      <c r="EH51" s="12">
        <f t="shared" si="24"/>
        <v>0</v>
      </c>
      <c r="EI51" s="12">
        <f t="shared" si="24"/>
        <v>0</v>
      </c>
      <c r="EJ51" s="12">
        <f t="shared" si="24"/>
        <v>0</v>
      </c>
      <c r="EK51" s="12">
        <f t="shared" si="24"/>
        <v>0</v>
      </c>
      <c r="EL51" s="12">
        <f t="shared" si="24"/>
        <v>0</v>
      </c>
      <c r="EM51" s="12">
        <f t="shared" si="24"/>
        <v>0</v>
      </c>
      <c r="EN51" s="12">
        <f t="shared" si="24"/>
        <v>0</v>
      </c>
      <c r="EO51" s="12">
        <f t="shared" si="24"/>
        <v>0</v>
      </c>
      <c r="EP51" s="12">
        <f t="shared" si="24"/>
        <v>0</v>
      </c>
      <c r="EQ51" s="12">
        <f t="shared" si="24"/>
        <v>0</v>
      </c>
      <c r="ER51" s="12">
        <f t="shared" si="24"/>
        <v>0</v>
      </c>
      <c r="ES51" s="12">
        <f t="shared" si="24"/>
        <v>0</v>
      </c>
      <c r="ET51" s="12">
        <f>SUM(D51:ES51)</f>
        <v>1059595.9643008541</v>
      </c>
      <c r="EU51" s="12"/>
      <c r="EV51" s="12">
        <f>ET51-EW51</f>
        <v>-585162.46200000006</v>
      </c>
      <c r="EW51" s="12">
        <v>1644758.4263008542</v>
      </c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</row>
    <row r="52" spans="1:175" x14ac:dyDescent="0.25">
      <c r="B52" s="20" t="s">
        <v>0</v>
      </c>
      <c r="C52" s="14">
        <f>XIRR(P51:ES51,P$4:ES$4)</f>
        <v>0.26769766211509705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</row>
    <row r="53" spans="1:175" x14ac:dyDescent="0.25">
      <c r="B53" s="20" t="s">
        <v>11</v>
      </c>
      <c r="C53" s="25">
        <f>(ET49+ET50)/-ET48</f>
        <v>2.8105169019826808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</row>
    <row r="54" spans="1:175" ht="13" x14ac:dyDescent="0.3">
      <c r="A54" s="23"/>
      <c r="B54" s="5" t="s">
        <v>22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</row>
    <row r="55" spans="1:175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-6712.5</v>
      </c>
      <c r="V55" s="12">
        <v>0</v>
      </c>
      <c r="W55" s="12">
        <v>0</v>
      </c>
      <c r="X55" s="12">
        <v>0</v>
      </c>
      <c r="Y55" s="12">
        <v>-14370.833329999998</v>
      </c>
      <c r="Z55" s="12">
        <v>0</v>
      </c>
      <c r="AA55" s="12">
        <v>-14375</v>
      </c>
      <c r="AB55" s="12">
        <v>-36416.666669999991</v>
      </c>
      <c r="AC55" s="12">
        <v>0</v>
      </c>
      <c r="AD55" s="12">
        <v>0</v>
      </c>
      <c r="AE55" s="12">
        <v>-28125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-4761.9047599999994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-11428.57143</v>
      </c>
      <c r="AV55" s="12">
        <v>0</v>
      </c>
      <c r="AW55" s="12">
        <v>-23809.523809999999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-57142.85714</v>
      </c>
      <c r="BH55" s="12">
        <v>0</v>
      </c>
      <c r="BI55" s="12">
        <v>0</v>
      </c>
      <c r="BJ55" s="12">
        <v>0</v>
      </c>
      <c r="BK55" s="12">
        <v>0</v>
      </c>
      <c r="BL55" s="12">
        <v>-23809.523809999999</v>
      </c>
      <c r="BM55" s="12">
        <v>0</v>
      </c>
      <c r="BN55" s="12">
        <v>0</v>
      </c>
      <c r="BO55" s="12">
        <v>-28571.42857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f>SUM(D55:ES55)</f>
        <v>-249523.80952000001</v>
      </c>
      <c r="EU55" s="12"/>
      <c r="EV55" s="12">
        <f>ET55-EW55</f>
        <v>-249523.80952000001</v>
      </c>
      <c r="EW55" s="12">
        <v>0</v>
      </c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</row>
    <row r="56" spans="1:175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f>SUM(D56:ES56)</f>
        <v>0</v>
      </c>
      <c r="EU56" s="12"/>
      <c r="EV56" s="12">
        <f>ET56-EW56</f>
        <v>0</v>
      </c>
      <c r="EW56" s="12">
        <v>0</v>
      </c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</row>
    <row r="57" spans="1:175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28571.42857</v>
      </c>
      <c r="BW57" s="4">
        <v>117238.82984000001</v>
      </c>
      <c r="BX57" s="4">
        <v>4190.4761900000003</v>
      </c>
      <c r="BY57" s="4">
        <v>3809.5238100000001</v>
      </c>
      <c r="BZ57" s="4">
        <v>35597.079570000002</v>
      </c>
      <c r="CA57" s="4">
        <v>3095.5625599999998</v>
      </c>
      <c r="CB57" s="4">
        <v>19580.548890000002</v>
      </c>
      <c r="CC57" s="4">
        <v>1904.7619</v>
      </c>
      <c r="CD57" s="4">
        <v>15357.14834</v>
      </c>
      <c r="CE57" s="4">
        <v>3809.5238100000001</v>
      </c>
      <c r="CF57" s="4">
        <v>1428.57143</v>
      </c>
      <c r="CG57" s="4">
        <v>3809.5238100000001</v>
      </c>
      <c r="CH57" s="4">
        <v>3809.5238100000001</v>
      </c>
      <c r="CI57" s="4">
        <v>2380.9523799999997</v>
      </c>
      <c r="CJ57" s="4">
        <v>229434.00599995552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f>SUM(D57:ES57)</f>
        <v>474017.46090995561</v>
      </c>
      <c r="EU57" s="4"/>
      <c r="EV57" s="4">
        <f>ET57-EW57</f>
        <v>244583.45491000009</v>
      </c>
      <c r="EW57" s="4">
        <v>229434.00599995552</v>
      </c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</row>
    <row r="58" spans="1:175" x14ac:dyDescent="0.25">
      <c r="B58" s="8" t="s">
        <v>217</v>
      </c>
      <c r="C58" s="3"/>
      <c r="D58" s="12">
        <f t="shared" ref="D58:BO58" si="25">SUM(D55:D57)</f>
        <v>0</v>
      </c>
      <c r="E58" s="12">
        <f t="shared" si="25"/>
        <v>0</v>
      </c>
      <c r="F58" s="12">
        <f t="shared" si="25"/>
        <v>0</v>
      </c>
      <c r="G58" s="12">
        <f t="shared" si="25"/>
        <v>0</v>
      </c>
      <c r="H58" s="12">
        <f t="shared" si="25"/>
        <v>0</v>
      </c>
      <c r="I58" s="12">
        <f t="shared" si="25"/>
        <v>0</v>
      </c>
      <c r="J58" s="12">
        <f t="shared" si="25"/>
        <v>0</v>
      </c>
      <c r="K58" s="12">
        <f t="shared" si="25"/>
        <v>0</v>
      </c>
      <c r="L58" s="12">
        <f t="shared" si="25"/>
        <v>0</v>
      </c>
      <c r="M58" s="12">
        <f t="shared" si="25"/>
        <v>0</v>
      </c>
      <c r="N58" s="12">
        <f t="shared" si="25"/>
        <v>0</v>
      </c>
      <c r="O58" s="12">
        <f t="shared" si="25"/>
        <v>0</v>
      </c>
      <c r="P58" s="12">
        <f t="shared" si="25"/>
        <v>0</v>
      </c>
      <c r="Q58" s="12">
        <f t="shared" si="25"/>
        <v>0</v>
      </c>
      <c r="R58" s="12">
        <f t="shared" si="25"/>
        <v>0</v>
      </c>
      <c r="S58" s="12">
        <f t="shared" si="25"/>
        <v>0</v>
      </c>
      <c r="T58" s="12">
        <f t="shared" si="25"/>
        <v>0</v>
      </c>
      <c r="U58" s="12">
        <f t="shared" si="25"/>
        <v>-6712.5</v>
      </c>
      <c r="V58" s="12">
        <f t="shared" si="25"/>
        <v>0</v>
      </c>
      <c r="W58" s="12">
        <f t="shared" si="25"/>
        <v>0</v>
      </c>
      <c r="X58" s="12">
        <f t="shared" si="25"/>
        <v>0</v>
      </c>
      <c r="Y58" s="12">
        <f t="shared" si="25"/>
        <v>-14370.833329999998</v>
      </c>
      <c r="Z58" s="12">
        <f t="shared" si="25"/>
        <v>0</v>
      </c>
      <c r="AA58" s="12">
        <f t="shared" si="25"/>
        <v>-14375</v>
      </c>
      <c r="AB58" s="12">
        <f t="shared" si="25"/>
        <v>-36416.666669999991</v>
      </c>
      <c r="AC58" s="12">
        <f t="shared" si="25"/>
        <v>0</v>
      </c>
      <c r="AD58" s="12">
        <f t="shared" si="25"/>
        <v>0</v>
      </c>
      <c r="AE58" s="12">
        <f t="shared" si="25"/>
        <v>-28125</v>
      </c>
      <c r="AF58" s="12">
        <f t="shared" si="25"/>
        <v>0</v>
      </c>
      <c r="AG58" s="12">
        <f t="shared" si="25"/>
        <v>0</v>
      </c>
      <c r="AH58" s="12">
        <f t="shared" si="25"/>
        <v>0</v>
      </c>
      <c r="AI58" s="12">
        <f t="shared" si="25"/>
        <v>0</v>
      </c>
      <c r="AJ58" s="12">
        <f t="shared" si="25"/>
        <v>0</v>
      </c>
      <c r="AK58" s="12">
        <f t="shared" si="25"/>
        <v>-4761.9047599999994</v>
      </c>
      <c r="AL58" s="12">
        <f t="shared" si="25"/>
        <v>0</v>
      </c>
      <c r="AM58" s="12">
        <f t="shared" si="25"/>
        <v>0</v>
      </c>
      <c r="AN58" s="12">
        <f t="shared" si="25"/>
        <v>0</v>
      </c>
      <c r="AO58" s="12">
        <f t="shared" si="25"/>
        <v>0</v>
      </c>
      <c r="AP58" s="12">
        <f t="shared" si="25"/>
        <v>0</v>
      </c>
      <c r="AQ58" s="12">
        <f t="shared" si="25"/>
        <v>0</v>
      </c>
      <c r="AR58" s="12">
        <f t="shared" si="25"/>
        <v>0</v>
      </c>
      <c r="AS58" s="12">
        <f t="shared" si="25"/>
        <v>0</v>
      </c>
      <c r="AT58" s="12">
        <f t="shared" si="25"/>
        <v>0</v>
      </c>
      <c r="AU58" s="12">
        <f t="shared" si="25"/>
        <v>-11428.57143</v>
      </c>
      <c r="AV58" s="12">
        <f t="shared" si="25"/>
        <v>0</v>
      </c>
      <c r="AW58" s="12">
        <f t="shared" si="25"/>
        <v>-23809.523809999999</v>
      </c>
      <c r="AX58" s="12">
        <f t="shared" si="25"/>
        <v>0</v>
      </c>
      <c r="AY58" s="12">
        <f t="shared" si="25"/>
        <v>0</v>
      </c>
      <c r="AZ58" s="12">
        <f t="shared" si="25"/>
        <v>0</v>
      </c>
      <c r="BA58" s="12">
        <f t="shared" si="25"/>
        <v>0</v>
      </c>
      <c r="BB58" s="12">
        <f t="shared" si="25"/>
        <v>0</v>
      </c>
      <c r="BC58" s="12">
        <f t="shared" si="25"/>
        <v>0</v>
      </c>
      <c r="BD58" s="12">
        <f t="shared" si="25"/>
        <v>0</v>
      </c>
      <c r="BE58" s="12">
        <f t="shared" si="25"/>
        <v>0</v>
      </c>
      <c r="BF58" s="12">
        <f t="shared" si="25"/>
        <v>0</v>
      </c>
      <c r="BG58" s="12">
        <f t="shared" si="25"/>
        <v>-57142.85714</v>
      </c>
      <c r="BH58" s="12">
        <f t="shared" si="25"/>
        <v>0</v>
      </c>
      <c r="BI58" s="12">
        <f t="shared" si="25"/>
        <v>0</v>
      </c>
      <c r="BJ58" s="12">
        <f t="shared" si="25"/>
        <v>0</v>
      </c>
      <c r="BK58" s="12">
        <f t="shared" si="25"/>
        <v>0</v>
      </c>
      <c r="BL58" s="12">
        <f t="shared" si="25"/>
        <v>-23809.523809999999</v>
      </c>
      <c r="BM58" s="12">
        <f t="shared" si="25"/>
        <v>0</v>
      </c>
      <c r="BN58" s="12">
        <f t="shared" si="25"/>
        <v>0</v>
      </c>
      <c r="BO58" s="12">
        <f t="shared" si="25"/>
        <v>-28571.42857</v>
      </c>
      <c r="BP58" s="12">
        <f t="shared" ref="BP58:EA58" si="26">SUM(BP55:BP57)</f>
        <v>0</v>
      </c>
      <c r="BQ58" s="12">
        <f t="shared" si="26"/>
        <v>0</v>
      </c>
      <c r="BR58" s="12">
        <f t="shared" si="26"/>
        <v>0</v>
      </c>
      <c r="BS58" s="12">
        <f t="shared" si="26"/>
        <v>0</v>
      </c>
      <c r="BT58" s="12">
        <f t="shared" si="26"/>
        <v>0</v>
      </c>
      <c r="BU58" s="12">
        <f t="shared" si="26"/>
        <v>0</v>
      </c>
      <c r="BV58" s="12">
        <f t="shared" si="26"/>
        <v>28571.42857</v>
      </c>
      <c r="BW58" s="12">
        <f t="shared" si="26"/>
        <v>117238.82984000001</v>
      </c>
      <c r="BX58" s="12">
        <f t="shared" si="26"/>
        <v>4190.4761900000003</v>
      </c>
      <c r="BY58" s="12">
        <f t="shared" si="26"/>
        <v>3809.5238100000001</v>
      </c>
      <c r="BZ58" s="12">
        <f t="shared" si="26"/>
        <v>35597.079570000002</v>
      </c>
      <c r="CA58" s="12">
        <f t="shared" si="26"/>
        <v>3095.5625599999998</v>
      </c>
      <c r="CB58" s="12">
        <f t="shared" si="26"/>
        <v>19580.548890000002</v>
      </c>
      <c r="CC58" s="12">
        <f t="shared" si="26"/>
        <v>1904.7619</v>
      </c>
      <c r="CD58" s="12">
        <f t="shared" si="26"/>
        <v>15357.14834</v>
      </c>
      <c r="CE58" s="12">
        <f t="shared" si="26"/>
        <v>3809.5238100000001</v>
      </c>
      <c r="CF58" s="12">
        <f t="shared" si="26"/>
        <v>1428.57143</v>
      </c>
      <c r="CG58" s="12">
        <f t="shared" si="26"/>
        <v>3809.5238100000001</v>
      </c>
      <c r="CH58" s="12">
        <f t="shared" si="26"/>
        <v>3809.5238100000001</v>
      </c>
      <c r="CI58" s="12">
        <f t="shared" si="26"/>
        <v>2380.9523799999997</v>
      </c>
      <c r="CJ58" s="12">
        <f t="shared" si="26"/>
        <v>229434.00599995552</v>
      </c>
      <c r="CK58" s="12">
        <f t="shared" si="26"/>
        <v>0</v>
      </c>
      <c r="CL58" s="12">
        <f t="shared" si="26"/>
        <v>0</v>
      </c>
      <c r="CM58" s="12">
        <f t="shared" si="26"/>
        <v>0</v>
      </c>
      <c r="CN58" s="12">
        <f t="shared" si="26"/>
        <v>0</v>
      </c>
      <c r="CO58" s="12">
        <f t="shared" si="26"/>
        <v>0</v>
      </c>
      <c r="CP58" s="12">
        <f t="shared" si="26"/>
        <v>0</v>
      </c>
      <c r="CQ58" s="12">
        <f t="shared" si="26"/>
        <v>0</v>
      </c>
      <c r="CR58" s="12">
        <f t="shared" si="26"/>
        <v>0</v>
      </c>
      <c r="CS58" s="12">
        <f t="shared" si="26"/>
        <v>0</v>
      </c>
      <c r="CT58" s="12">
        <f t="shared" si="26"/>
        <v>0</v>
      </c>
      <c r="CU58" s="12">
        <f t="shared" si="26"/>
        <v>0</v>
      </c>
      <c r="CV58" s="12">
        <f t="shared" si="26"/>
        <v>0</v>
      </c>
      <c r="CW58" s="12">
        <f t="shared" si="26"/>
        <v>0</v>
      </c>
      <c r="CX58" s="12">
        <f t="shared" si="26"/>
        <v>0</v>
      </c>
      <c r="CY58" s="12">
        <f t="shared" si="26"/>
        <v>0</v>
      </c>
      <c r="CZ58" s="12">
        <f t="shared" si="26"/>
        <v>0</v>
      </c>
      <c r="DA58" s="12">
        <f t="shared" si="26"/>
        <v>0</v>
      </c>
      <c r="DB58" s="12">
        <f t="shared" si="26"/>
        <v>0</v>
      </c>
      <c r="DC58" s="12">
        <f t="shared" si="26"/>
        <v>0</v>
      </c>
      <c r="DD58" s="12">
        <f t="shared" si="26"/>
        <v>0</v>
      </c>
      <c r="DE58" s="12">
        <f t="shared" si="26"/>
        <v>0</v>
      </c>
      <c r="DF58" s="12">
        <f t="shared" si="26"/>
        <v>0</v>
      </c>
      <c r="DG58" s="12">
        <f t="shared" si="26"/>
        <v>0</v>
      </c>
      <c r="DH58" s="12">
        <f t="shared" si="26"/>
        <v>0</v>
      </c>
      <c r="DI58" s="12">
        <f t="shared" si="26"/>
        <v>0</v>
      </c>
      <c r="DJ58" s="12">
        <f t="shared" si="26"/>
        <v>0</v>
      </c>
      <c r="DK58" s="12">
        <f t="shared" si="26"/>
        <v>0</v>
      </c>
      <c r="DL58" s="12">
        <f t="shared" si="26"/>
        <v>0</v>
      </c>
      <c r="DM58" s="12">
        <f t="shared" si="26"/>
        <v>0</v>
      </c>
      <c r="DN58" s="12">
        <f t="shared" si="26"/>
        <v>0</v>
      </c>
      <c r="DO58" s="12">
        <f t="shared" si="26"/>
        <v>0</v>
      </c>
      <c r="DP58" s="12">
        <f t="shared" si="26"/>
        <v>0</v>
      </c>
      <c r="DQ58" s="12">
        <f t="shared" si="26"/>
        <v>0</v>
      </c>
      <c r="DR58" s="12">
        <f t="shared" si="26"/>
        <v>0</v>
      </c>
      <c r="DS58" s="12">
        <f t="shared" si="26"/>
        <v>0</v>
      </c>
      <c r="DT58" s="12">
        <f t="shared" si="26"/>
        <v>0</v>
      </c>
      <c r="DU58" s="12">
        <f t="shared" si="26"/>
        <v>0</v>
      </c>
      <c r="DV58" s="12">
        <f t="shared" si="26"/>
        <v>0</v>
      </c>
      <c r="DW58" s="12">
        <f t="shared" si="26"/>
        <v>0</v>
      </c>
      <c r="DX58" s="12">
        <f t="shared" si="26"/>
        <v>0</v>
      </c>
      <c r="DY58" s="12">
        <f t="shared" si="26"/>
        <v>0</v>
      </c>
      <c r="DZ58" s="12">
        <f t="shared" si="26"/>
        <v>0</v>
      </c>
      <c r="EA58" s="12">
        <f t="shared" si="26"/>
        <v>0</v>
      </c>
      <c r="EB58" s="12">
        <f t="shared" ref="EB58:ES58" si="27">SUM(EB55:EB57)</f>
        <v>0</v>
      </c>
      <c r="EC58" s="12">
        <f t="shared" si="27"/>
        <v>0</v>
      </c>
      <c r="ED58" s="12">
        <f t="shared" si="27"/>
        <v>0</v>
      </c>
      <c r="EE58" s="12">
        <f t="shared" si="27"/>
        <v>0</v>
      </c>
      <c r="EF58" s="12">
        <f t="shared" si="27"/>
        <v>0</v>
      </c>
      <c r="EG58" s="12">
        <f t="shared" si="27"/>
        <v>0</v>
      </c>
      <c r="EH58" s="12">
        <f t="shared" si="27"/>
        <v>0</v>
      </c>
      <c r="EI58" s="12">
        <f t="shared" si="27"/>
        <v>0</v>
      </c>
      <c r="EJ58" s="12">
        <f t="shared" si="27"/>
        <v>0</v>
      </c>
      <c r="EK58" s="12">
        <f t="shared" si="27"/>
        <v>0</v>
      </c>
      <c r="EL58" s="12">
        <f t="shared" si="27"/>
        <v>0</v>
      </c>
      <c r="EM58" s="12">
        <f t="shared" si="27"/>
        <v>0</v>
      </c>
      <c r="EN58" s="12">
        <f t="shared" si="27"/>
        <v>0</v>
      </c>
      <c r="EO58" s="12">
        <f t="shared" si="27"/>
        <v>0</v>
      </c>
      <c r="EP58" s="12">
        <f t="shared" si="27"/>
        <v>0</v>
      </c>
      <c r="EQ58" s="12">
        <f t="shared" si="27"/>
        <v>0</v>
      </c>
      <c r="ER58" s="12">
        <f t="shared" si="27"/>
        <v>0</v>
      </c>
      <c r="ES58" s="12">
        <f t="shared" si="27"/>
        <v>0</v>
      </c>
      <c r="ET58" s="12">
        <f>SUM(D58:ES58)</f>
        <v>224493.65138995551</v>
      </c>
      <c r="EU58" s="12"/>
      <c r="EV58" s="12">
        <f>ET58-EW58</f>
        <v>-4940.3546100000094</v>
      </c>
      <c r="EW58" s="12">
        <v>229434.00599995552</v>
      </c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</row>
    <row r="59" spans="1:175" x14ac:dyDescent="0.25">
      <c r="B59" s="20" t="s">
        <v>0</v>
      </c>
      <c r="C59" s="14">
        <f>XIRR(U58:ES58,U$4:ES$4)</f>
        <v>0.22318928837776186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</row>
    <row r="60" spans="1:175" x14ac:dyDescent="0.25">
      <c r="B60" s="20" t="s">
        <v>11</v>
      </c>
      <c r="C60" s="25">
        <f>(ET56+ET57)/-ET55</f>
        <v>1.8996882975689013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</row>
    <row r="61" spans="1:175" ht="13" x14ac:dyDescent="0.3">
      <c r="A61" s="23"/>
      <c r="B61" s="5" t="s">
        <v>23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</row>
    <row r="62" spans="1:175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-3476.6903399999997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-2269.9263599999999</v>
      </c>
      <c r="AF62" s="12">
        <v>0</v>
      </c>
      <c r="AG62" s="12">
        <v>0</v>
      </c>
      <c r="AH62" s="12">
        <v>0</v>
      </c>
      <c r="AI62" s="12">
        <v>-3158.15841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-3454.2357599999996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-3453.8897000000002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f>SUM(D62:ES62)</f>
        <v>-15812.900569999998</v>
      </c>
      <c r="EU62" s="12"/>
      <c r="EV62" s="12">
        <f>ET62-EW62</f>
        <v>-15812.900569999998</v>
      </c>
      <c r="EW62" s="12">
        <v>0</v>
      </c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</row>
    <row r="63" spans="1:175" x14ac:dyDescent="0.25"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f>SUM(D63:ES63)</f>
        <v>0</v>
      </c>
      <c r="EU63" s="12"/>
      <c r="EV63" s="12">
        <f>ET63-EW63</f>
        <v>0</v>
      </c>
      <c r="EW63" s="12">
        <v>0</v>
      </c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</row>
    <row r="64" spans="1:175" ht="14" x14ac:dyDescent="0.4"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9.9999999999999995E-7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879.96113000000003</v>
      </c>
      <c r="CD64" s="4">
        <v>0</v>
      </c>
      <c r="CE64" s="4">
        <v>0</v>
      </c>
      <c r="CF64" s="4">
        <v>0</v>
      </c>
      <c r="CG64" s="4">
        <v>11.48058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f>SUM(D64:ES64)</f>
        <v>891.44171100000005</v>
      </c>
      <c r="EU64" s="4"/>
      <c r="EV64" s="4">
        <f>ET64-EW64</f>
        <v>891.44171100000005</v>
      </c>
      <c r="EW64" s="4">
        <v>0</v>
      </c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</row>
    <row r="65" spans="1:175" x14ac:dyDescent="0.25">
      <c r="B65" s="8" t="s">
        <v>217</v>
      </c>
      <c r="C65" s="3"/>
      <c r="D65" s="12">
        <f t="shared" ref="D65:BO65" si="28">SUM(D62:D64)</f>
        <v>0</v>
      </c>
      <c r="E65" s="12">
        <f t="shared" si="28"/>
        <v>0</v>
      </c>
      <c r="F65" s="12">
        <f t="shared" si="28"/>
        <v>0</v>
      </c>
      <c r="G65" s="12">
        <f t="shared" si="28"/>
        <v>0</v>
      </c>
      <c r="H65" s="12">
        <f t="shared" si="28"/>
        <v>0</v>
      </c>
      <c r="I65" s="12">
        <f t="shared" si="28"/>
        <v>0</v>
      </c>
      <c r="J65" s="12">
        <f t="shared" si="28"/>
        <v>0</v>
      </c>
      <c r="K65" s="12">
        <f t="shared" si="28"/>
        <v>0</v>
      </c>
      <c r="L65" s="12">
        <f t="shared" si="28"/>
        <v>0</v>
      </c>
      <c r="M65" s="12">
        <f t="shared" si="28"/>
        <v>0</v>
      </c>
      <c r="N65" s="12">
        <f t="shared" si="28"/>
        <v>0</v>
      </c>
      <c r="O65" s="12">
        <f t="shared" si="28"/>
        <v>0</v>
      </c>
      <c r="P65" s="12">
        <f t="shared" si="28"/>
        <v>0</v>
      </c>
      <c r="Q65" s="12">
        <f t="shared" si="28"/>
        <v>0</v>
      </c>
      <c r="R65" s="12">
        <f t="shared" si="28"/>
        <v>0</v>
      </c>
      <c r="S65" s="12">
        <f t="shared" si="28"/>
        <v>0</v>
      </c>
      <c r="T65" s="12">
        <f t="shared" si="28"/>
        <v>0</v>
      </c>
      <c r="U65" s="12">
        <f t="shared" si="28"/>
        <v>0</v>
      </c>
      <c r="V65" s="12">
        <f t="shared" si="28"/>
        <v>0</v>
      </c>
      <c r="W65" s="12">
        <f t="shared" si="28"/>
        <v>0</v>
      </c>
      <c r="X65" s="12">
        <f t="shared" si="28"/>
        <v>-3476.6903399999997</v>
      </c>
      <c r="Y65" s="12">
        <f t="shared" si="28"/>
        <v>0</v>
      </c>
      <c r="Z65" s="12">
        <f t="shared" si="28"/>
        <v>0</v>
      </c>
      <c r="AA65" s="12">
        <f t="shared" si="28"/>
        <v>0</v>
      </c>
      <c r="AB65" s="12">
        <f t="shared" si="28"/>
        <v>0</v>
      </c>
      <c r="AC65" s="12">
        <f t="shared" si="28"/>
        <v>0</v>
      </c>
      <c r="AD65" s="12">
        <f t="shared" si="28"/>
        <v>0</v>
      </c>
      <c r="AE65" s="12">
        <f t="shared" si="28"/>
        <v>-2269.9263599999999</v>
      </c>
      <c r="AF65" s="12">
        <f t="shared" si="28"/>
        <v>0</v>
      </c>
      <c r="AG65" s="12">
        <f t="shared" si="28"/>
        <v>0</v>
      </c>
      <c r="AH65" s="12">
        <f t="shared" si="28"/>
        <v>0</v>
      </c>
      <c r="AI65" s="12">
        <f t="shared" si="28"/>
        <v>-3158.15841</v>
      </c>
      <c r="AJ65" s="12">
        <f t="shared" si="28"/>
        <v>0</v>
      </c>
      <c r="AK65" s="12">
        <f t="shared" si="28"/>
        <v>0</v>
      </c>
      <c r="AL65" s="12">
        <f t="shared" si="28"/>
        <v>0</v>
      </c>
      <c r="AM65" s="12">
        <f t="shared" si="28"/>
        <v>0</v>
      </c>
      <c r="AN65" s="12">
        <f t="shared" si="28"/>
        <v>0</v>
      </c>
      <c r="AO65" s="12">
        <f t="shared" si="28"/>
        <v>-3454.2357599999996</v>
      </c>
      <c r="AP65" s="12">
        <f t="shared" si="28"/>
        <v>0</v>
      </c>
      <c r="AQ65" s="12">
        <f t="shared" si="28"/>
        <v>0</v>
      </c>
      <c r="AR65" s="12">
        <f t="shared" si="28"/>
        <v>0</v>
      </c>
      <c r="AS65" s="12">
        <f t="shared" si="28"/>
        <v>0</v>
      </c>
      <c r="AT65" s="12">
        <f t="shared" si="28"/>
        <v>0</v>
      </c>
      <c r="AU65" s="12">
        <f t="shared" si="28"/>
        <v>0</v>
      </c>
      <c r="AV65" s="12">
        <f t="shared" si="28"/>
        <v>0</v>
      </c>
      <c r="AW65" s="12">
        <f t="shared" si="28"/>
        <v>-3453.8897000000002</v>
      </c>
      <c r="AX65" s="12">
        <f t="shared" si="28"/>
        <v>0</v>
      </c>
      <c r="AY65" s="12">
        <f t="shared" si="28"/>
        <v>0</v>
      </c>
      <c r="AZ65" s="12">
        <f t="shared" si="28"/>
        <v>0</v>
      </c>
      <c r="BA65" s="12">
        <f t="shared" si="28"/>
        <v>0</v>
      </c>
      <c r="BB65" s="12">
        <f t="shared" si="28"/>
        <v>9.9999999999999995E-7</v>
      </c>
      <c r="BC65" s="12">
        <f t="shared" si="28"/>
        <v>0</v>
      </c>
      <c r="BD65" s="12">
        <f t="shared" si="28"/>
        <v>0</v>
      </c>
      <c r="BE65" s="12">
        <f t="shared" si="28"/>
        <v>0</v>
      </c>
      <c r="BF65" s="12">
        <f t="shared" si="28"/>
        <v>0</v>
      </c>
      <c r="BG65" s="12">
        <f t="shared" si="28"/>
        <v>0</v>
      </c>
      <c r="BH65" s="12">
        <f t="shared" si="28"/>
        <v>0</v>
      </c>
      <c r="BI65" s="12">
        <f t="shared" si="28"/>
        <v>0</v>
      </c>
      <c r="BJ65" s="12">
        <f t="shared" si="28"/>
        <v>0</v>
      </c>
      <c r="BK65" s="12">
        <f t="shared" si="28"/>
        <v>0</v>
      </c>
      <c r="BL65" s="12">
        <f t="shared" si="28"/>
        <v>0</v>
      </c>
      <c r="BM65" s="12">
        <f t="shared" si="28"/>
        <v>0</v>
      </c>
      <c r="BN65" s="12">
        <f t="shared" si="28"/>
        <v>0</v>
      </c>
      <c r="BO65" s="12">
        <f t="shared" si="28"/>
        <v>0</v>
      </c>
      <c r="BP65" s="12">
        <f t="shared" ref="BP65:EA65" si="29">SUM(BP62:BP64)</f>
        <v>0</v>
      </c>
      <c r="BQ65" s="12">
        <f t="shared" si="29"/>
        <v>0</v>
      </c>
      <c r="BR65" s="12">
        <f t="shared" si="29"/>
        <v>0</v>
      </c>
      <c r="BS65" s="12">
        <f t="shared" si="29"/>
        <v>0</v>
      </c>
      <c r="BT65" s="12">
        <f t="shared" si="29"/>
        <v>0</v>
      </c>
      <c r="BU65" s="12">
        <f t="shared" si="29"/>
        <v>0</v>
      </c>
      <c r="BV65" s="12">
        <f t="shared" si="29"/>
        <v>0</v>
      </c>
      <c r="BW65" s="12">
        <f t="shared" si="29"/>
        <v>0</v>
      </c>
      <c r="BX65" s="12">
        <f t="shared" si="29"/>
        <v>0</v>
      </c>
      <c r="BY65" s="12">
        <f t="shared" si="29"/>
        <v>0</v>
      </c>
      <c r="BZ65" s="12">
        <f t="shared" si="29"/>
        <v>0</v>
      </c>
      <c r="CA65" s="12">
        <f t="shared" si="29"/>
        <v>0</v>
      </c>
      <c r="CB65" s="12">
        <f t="shared" si="29"/>
        <v>0</v>
      </c>
      <c r="CC65" s="12">
        <f t="shared" si="29"/>
        <v>879.96113000000003</v>
      </c>
      <c r="CD65" s="12">
        <f t="shared" si="29"/>
        <v>0</v>
      </c>
      <c r="CE65" s="12">
        <f t="shared" si="29"/>
        <v>0</v>
      </c>
      <c r="CF65" s="12">
        <f t="shared" si="29"/>
        <v>0</v>
      </c>
      <c r="CG65" s="12">
        <f t="shared" si="29"/>
        <v>11.48058</v>
      </c>
      <c r="CH65" s="12">
        <f t="shared" si="29"/>
        <v>0</v>
      </c>
      <c r="CI65" s="12">
        <f t="shared" si="29"/>
        <v>0</v>
      </c>
      <c r="CJ65" s="12">
        <f t="shared" si="29"/>
        <v>0</v>
      </c>
      <c r="CK65" s="12">
        <f t="shared" si="29"/>
        <v>0</v>
      </c>
      <c r="CL65" s="12">
        <f t="shared" si="29"/>
        <v>0</v>
      </c>
      <c r="CM65" s="12">
        <f t="shared" si="29"/>
        <v>0</v>
      </c>
      <c r="CN65" s="12">
        <f t="shared" si="29"/>
        <v>0</v>
      </c>
      <c r="CO65" s="12">
        <f t="shared" si="29"/>
        <v>0</v>
      </c>
      <c r="CP65" s="12">
        <f t="shared" si="29"/>
        <v>0</v>
      </c>
      <c r="CQ65" s="12">
        <f t="shared" si="29"/>
        <v>0</v>
      </c>
      <c r="CR65" s="12">
        <f t="shared" si="29"/>
        <v>0</v>
      </c>
      <c r="CS65" s="12">
        <f t="shared" si="29"/>
        <v>0</v>
      </c>
      <c r="CT65" s="12">
        <f t="shared" si="29"/>
        <v>0</v>
      </c>
      <c r="CU65" s="12">
        <f t="shared" si="29"/>
        <v>0</v>
      </c>
      <c r="CV65" s="12">
        <f t="shared" si="29"/>
        <v>0</v>
      </c>
      <c r="CW65" s="12">
        <f t="shared" si="29"/>
        <v>0</v>
      </c>
      <c r="CX65" s="12">
        <f t="shared" si="29"/>
        <v>0</v>
      </c>
      <c r="CY65" s="12">
        <f t="shared" si="29"/>
        <v>0</v>
      </c>
      <c r="CZ65" s="12">
        <f t="shared" si="29"/>
        <v>0</v>
      </c>
      <c r="DA65" s="12">
        <f t="shared" si="29"/>
        <v>0</v>
      </c>
      <c r="DB65" s="12">
        <f t="shared" si="29"/>
        <v>0</v>
      </c>
      <c r="DC65" s="12">
        <f t="shared" si="29"/>
        <v>0</v>
      </c>
      <c r="DD65" s="12">
        <f t="shared" si="29"/>
        <v>0</v>
      </c>
      <c r="DE65" s="12">
        <f t="shared" si="29"/>
        <v>0</v>
      </c>
      <c r="DF65" s="12">
        <f t="shared" si="29"/>
        <v>0</v>
      </c>
      <c r="DG65" s="12">
        <f t="shared" si="29"/>
        <v>0</v>
      </c>
      <c r="DH65" s="12">
        <f t="shared" si="29"/>
        <v>0</v>
      </c>
      <c r="DI65" s="12">
        <f t="shared" si="29"/>
        <v>0</v>
      </c>
      <c r="DJ65" s="12">
        <f t="shared" si="29"/>
        <v>0</v>
      </c>
      <c r="DK65" s="12">
        <f t="shared" si="29"/>
        <v>0</v>
      </c>
      <c r="DL65" s="12">
        <f t="shared" si="29"/>
        <v>0</v>
      </c>
      <c r="DM65" s="12">
        <f t="shared" si="29"/>
        <v>0</v>
      </c>
      <c r="DN65" s="12">
        <f t="shared" si="29"/>
        <v>0</v>
      </c>
      <c r="DO65" s="12">
        <f t="shared" si="29"/>
        <v>0</v>
      </c>
      <c r="DP65" s="12">
        <f t="shared" si="29"/>
        <v>0</v>
      </c>
      <c r="DQ65" s="12">
        <f t="shared" si="29"/>
        <v>0</v>
      </c>
      <c r="DR65" s="12">
        <f t="shared" si="29"/>
        <v>0</v>
      </c>
      <c r="DS65" s="12">
        <f t="shared" si="29"/>
        <v>0</v>
      </c>
      <c r="DT65" s="12">
        <f t="shared" si="29"/>
        <v>0</v>
      </c>
      <c r="DU65" s="12">
        <f t="shared" si="29"/>
        <v>0</v>
      </c>
      <c r="DV65" s="12">
        <f t="shared" si="29"/>
        <v>0</v>
      </c>
      <c r="DW65" s="12">
        <f t="shared" si="29"/>
        <v>0</v>
      </c>
      <c r="DX65" s="12">
        <f t="shared" si="29"/>
        <v>0</v>
      </c>
      <c r="DY65" s="12">
        <f t="shared" si="29"/>
        <v>0</v>
      </c>
      <c r="DZ65" s="12">
        <f t="shared" si="29"/>
        <v>0</v>
      </c>
      <c r="EA65" s="12">
        <f t="shared" si="29"/>
        <v>0</v>
      </c>
      <c r="EB65" s="12">
        <f t="shared" ref="EB65:ES65" si="30">SUM(EB62:EB64)</f>
        <v>0</v>
      </c>
      <c r="EC65" s="12">
        <f t="shared" si="30"/>
        <v>0</v>
      </c>
      <c r="ED65" s="12">
        <f t="shared" si="30"/>
        <v>0</v>
      </c>
      <c r="EE65" s="12">
        <f t="shared" si="30"/>
        <v>0</v>
      </c>
      <c r="EF65" s="12">
        <f t="shared" si="30"/>
        <v>0</v>
      </c>
      <c r="EG65" s="12">
        <f t="shared" si="30"/>
        <v>0</v>
      </c>
      <c r="EH65" s="12">
        <f t="shared" si="30"/>
        <v>0</v>
      </c>
      <c r="EI65" s="12">
        <f t="shared" si="30"/>
        <v>0</v>
      </c>
      <c r="EJ65" s="12">
        <f t="shared" si="30"/>
        <v>0</v>
      </c>
      <c r="EK65" s="12">
        <f t="shared" si="30"/>
        <v>0</v>
      </c>
      <c r="EL65" s="12">
        <f t="shared" si="30"/>
        <v>0</v>
      </c>
      <c r="EM65" s="12">
        <f t="shared" si="30"/>
        <v>0</v>
      </c>
      <c r="EN65" s="12">
        <f t="shared" si="30"/>
        <v>0</v>
      </c>
      <c r="EO65" s="12">
        <f t="shared" si="30"/>
        <v>0</v>
      </c>
      <c r="EP65" s="12">
        <f t="shared" si="30"/>
        <v>0</v>
      </c>
      <c r="EQ65" s="12">
        <f t="shared" si="30"/>
        <v>0</v>
      </c>
      <c r="ER65" s="12">
        <f t="shared" si="30"/>
        <v>0</v>
      </c>
      <c r="ES65" s="12">
        <f t="shared" si="30"/>
        <v>0</v>
      </c>
      <c r="ET65" s="12">
        <f>SUM(D65:ES65)</f>
        <v>-14921.458858999998</v>
      </c>
      <c r="EU65" s="12"/>
      <c r="EV65" s="12">
        <f>ET65-EW65</f>
        <v>-14921.458858999998</v>
      </c>
      <c r="EW65" s="12">
        <v>0</v>
      </c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</row>
    <row r="66" spans="1:175" x14ac:dyDescent="0.25">
      <c r="B66" s="20" t="s">
        <v>0</v>
      </c>
      <c r="C66" s="14">
        <f>XIRR(X65:ES65,X$4:ES$4,-0.1)</f>
        <v>-0.55898477197624752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</row>
    <row r="67" spans="1:175" x14ac:dyDescent="0.25">
      <c r="B67" s="20" t="s">
        <v>11</v>
      </c>
      <c r="C67" s="25">
        <f>(ET63+ET64)/-ET62</f>
        <v>5.63743322772313E-2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</row>
    <row r="68" spans="1:175" ht="13" x14ac:dyDescent="0.3">
      <c r="A68" s="23"/>
      <c r="B68" s="5" t="s">
        <v>26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</row>
    <row r="69" spans="1:175" x14ac:dyDescent="0.25"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-3920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-9212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f>SUM(D69:ES69)</f>
        <v>-13132</v>
      </c>
      <c r="EU69" s="12"/>
      <c r="EV69" s="12">
        <f>ET69-EW69</f>
        <v>-13132</v>
      </c>
      <c r="EW69" s="12">
        <v>0</v>
      </c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</row>
    <row r="70" spans="1:175" x14ac:dyDescent="0.25"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f>SUM(D70:ES70)</f>
        <v>0</v>
      </c>
      <c r="EU70" s="12"/>
      <c r="EV70" s="12">
        <f>ET70-EW70</f>
        <v>0</v>
      </c>
      <c r="EW70" s="12">
        <v>0</v>
      </c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</row>
    <row r="71" spans="1:175" ht="14" x14ac:dyDescent="0.4"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7495.3824599999998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275.95150000000001</v>
      </c>
      <c r="BL71" s="4">
        <v>0</v>
      </c>
      <c r="BM71" s="4">
        <v>0</v>
      </c>
      <c r="BN71" s="4">
        <v>17.218</v>
      </c>
      <c r="BO71" s="4">
        <v>0</v>
      </c>
      <c r="BP71" s="4">
        <v>0</v>
      </c>
      <c r="BQ71" s="4">
        <v>279.60595000000001</v>
      </c>
      <c r="BR71" s="4">
        <v>0.57646000000000008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f>SUM(D71:ES71)</f>
        <v>8068.7343700000001</v>
      </c>
      <c r="EU71" s="4"/>
      <c r="EV71" s="4">
        <f>ET71-EW71</f>
        <v>8068.7343700000001</v>
      </c>
      <c r="EW71" s="4">
        <v>0</v>
      </c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</row>
    <row r="72" spans="1:175" x14ac:dyDescent="0.25">
      <c r="B72" s="8" t="s">
        <v>217</v>
      </c>
      <c r="C72" s="3"/>
      <c r="D72" s="12">
        <f t="shared" ref="D72:BO72" si="31">SUM(D69:D71)</f>
        <v>0</v>
      </c>
      <c r="E72" s="12">
        <f t="shared" si="31"/>
        <v>0</v>
      </c>
      <c r="F72" s="12">
        <f t="shared" si="31"/>
        <v>0</v>
      </c>
      <c r="G72" s="12">
        <f t="shared" si="31"/>
        <v>0</v>
      </c>
      <c r="H72" s="12">
        <f t="shared" si="31"/>
        <v>0</v>
      </c>
      <c r="I72" s="12">
        <f t="shared" si="31"/>
        <v>0</v>
      </c>
      <c r="J72" s="12">
        <f t="shared" si="31"/>
        <v>0</v>
      </c>
      <c r="K72" s="12">
        <f t="shared" si="31"/>
        <v>0</v>
      </c>
      <c r="L72" s="12">
        <f t="shared" si="31"/>
        <v>0</v>
      </c>
      <c r="M72" s="12">
        <f t="shared" si="31"/>
        <v>0</v>
      </c>
      <c r="N72" s="12">
        <f t="shared" si="31"/>
        <v>0</v>
      </c>
      <c r="O72" s="12">
        <f t="shared" si="31"/>
        <v>0</v>
      </c>
      <c r="P72" s="12">
        <f t="shared" si="31"/>
        <v>0</v>
      </c>
      <c r="Q72" s="12">
        <f t="shared" si="31"/>
        <v>0</v>
      </c>
      <c r="R72" s="12">
        <f t="shared" si="31"/>
        <v>0</v>
      </c>
      <c r="S72" s="12">
        <f t="shared" si="31"/>
        <v>0</v>
      </c>
      <c r="T72" s="12">
        <f t="shared" si="31"/>
        <v>0</v>
      </c>
      <c r="U72" s="12">
        <f t="shared" si="31"/>
        <v>0</v>
      </c>
      <c r="V72" s="12">
        <f t="shared" si="31"/>
        <v>0</v>
      </c>
      <c r="W72" s="12">
        <f t="shared" si="31"/>
        <v>0</v>
      </c>
      <c r="X72" s="12">
        <f t="shared" si="31"/>
        <v>0</v>
      </c>
      <c r="Y72" s="12">
        <f t="shared" si="31"/>
        <v>0</v>
      </c>
      <c r="Z72" s="12">
        <f t="shared" si="31"/>
        <v>0</v>
      </c>
      <c r="AA72" s="12">
        <f t="shared" si="31"/>
        <v>-3920</v>
      </c>
      <c r="AB72" s="12">
        <f t="shared" si="31"/>
        <v>0</v>
      </c>
      <c r="AC72" s="12">
        <f t="shared" si="31"/>
        <v>0</v>
      </c>
      <c r="AD72" s="12">
        <f t="shared" si="31"/>
        <v>0</v>
      </c>
      <c r="AE72" s="12">
        <f t="shared" si="31"/>
        <v>0</v>
      </c>
      <c r="AF72" s="12">
        <f t="shared" si="31"/>
        <v>0</v>
      </c>
      <c r="AG72" s="12">
        <f t="shared" si="31"/>
        <v>-9212</v>
      </c>
      <c r="AH72" s="12">
        <f t="shared" si="31"/>
        <v>0</v>
      </c>
      <c r="AI72" s="12">
        <f t="shared" si="31"/>
        <v>0</v>
      </c>
      <c r="AJ72" s="12">
        <f t="shared" si="31"/>
        <v>0</v>
      </c>
      <c r="AK72" s="12">
        <f t="shared" si="31"/>
        <v>0</v>
      </c>
      <c r="AL72" s="12">
        <f t="shared" si="31"/>
        <v>0</v>
      </c>
      <c r="AM72" s="12">
        <f t="shared" si="31"/>
        <v>0</v>
      </c>
      <c r="AN72" s="12">
        <f t="shared" si="31"/>
        <v>0</v>
      </c>
      <c r="AO72" s="12">
        <f t="shared" si="31"/>
        <v>0</v>
      </c>
      <c r="AP72" s="12">
        <f t="shared" si="31"/>
        <v>0</v>
      </c>
      <c r="AQ72" s="12">
        <f t="shared" si="31"/>
        <v>0</v>
      </c>
      <c r="AR72" s="12">
        <f t="shared" si="31"/>
        <v>0</v>
      </c>
      <c r="AS72" s="12">
        <f t="shared" si="31"/>
        <v>0</v>
      </c>
      <c r="AT72" s="12">
        <f t="shared" si="31"/>
        <v>0</v>
      </c>
      <c r="AU72" s="12">
        <f t="shared" si="31"/>
        <v>0</v>
      </c>
      <c r="AV72" s="12">
        <f t="shared" si="31"/>
        <v>0</v>
      </c>
      <c r="AW72" s="12">
        <f t="shared" si="31"/>
        <v>0</v>
      </c>
      <c r="AX72" s="12">
        <f t="shared" si="31"/>
        <v>0</v>
      </c>
      <c r="AY72" s="12">
        <f t="shared" si="31"/>
        <v>0</v>
      </c>
      <c r="AZ72" s="12">
        <f t="shared" si="31"/>
        <v>0</v>
      </c>
      <c r="BA72" s="12">
        <f t="shared" si="31"/>
        <v>0</v>
      </c>
      <c r="BB72" s="12">
        <f t="shared" si="31"/>
        <v>0</v>
      </c>
      <c r="BC72" s="12">
        <f t="shared" si="31"/>
        <v>0</v>
      </c>
      <c r="BD72" s="12">
        <f t="shared" si="31"/>
        <v>0</v>
      </c>
      <c r="BE72" s="12">
        <f t="shared" si="31"/>
        <v>7495.3824599999998</v>
      </c>
      <c r="BF72" s="12">
        <f t="shared" si="31"/>
        <v>0</v>
      </c>
      <c r="BG72" s="12">
        <f t="shared" si="31"/>
        <v>0</v>
      </c>
      <c r="BH72" s="12">
        <f t="shared" si="31"/>
        <v>0</v>
      </c>
      <c r="BI72" s="12">
        <f t="shared" si="31"/>
        <v>0</v>
      </c>
      <c r="BJ72" s="12">
        <f t="shared" si="31"/>
        <v>0</v>
      </c>
      <c r="BK72" s="12">
        <f t="shared" si="31"/>
        <v>275.95150000000001</v>
      </c>
      <c r="BL72" s="12">
        <f t="shared" si="31"/>
        <v>0</v>
      </c>
      <c r="BM72" s="12">
        <f t="shared" si="31"/>
        <v>0</v>
      </c>
      <c r="BN72" s="12">
        <f t="shared" si="31"/>
        <v>17.218</v>
      </c>
      <c r="BO72" s="12">
        <f t="shared" si="31"/>
        <v>0</v>
      </c>
      <c r="BP72" s="12">
        <f t="shared" ref="BP72:EA72" si="32">SUM(BP69:BP71)</f>
        <v>0</v>
      </c>
      <c r="BQ72" s="12">
        <f t="shared" si="32"/>
        <v>279.60595000000001</v>
      </c>
      <c r="BR72" s="12">
        <f t="shared" si="32"/>
        <v>0.57646000000000008</v>
      </c>
      <c r="BS72" s="12">
        <f t="shared" si="32"/>
        <v>0</v>
      </c>
      <c r="BT72" s="12">
        <f t="shared" si="32"/>
        <v>0</v>
      </c>
      <c r="BU72" s="12">
        <f t="shared" si="32"/>
        <v>0</v>
      </c>
      <c r="BV72" s="12">
        <f t="shared" si="32"/>
        <v>0</v>
      </c>
      <c r="BW72" s="12">
        <f t="shared" si="32"/>
        <v>0</v>
      </c>
      <c r="BX72" s="12">
        <f t="shared" si="32"/>
        <v>0</v>
      </c>
      <c r="BY72" s="12">
        <f t="shared" si="32"/>
        <v>0</v>
      </c>
      <c r="BZ72" s="12">
        <f t="shared" si="32"/>
        <v>0</v>
      </c>
      <c r="CA72" s="12">
        <f t="shared" si="32"/>
        <v>0</v>
      </c>
      <c r="CB72" s="12">
        <f t="shared" si="32"/>
        <v>0</v>
      </c>
      <c r="CC72" s="12">
        <f t="shared" si="32"/>
        <v>0</v>
      </c>
      <c r="CD72" s="12">
        <f t="shared" si="32"/>
        <v>0</v>
      </c>
      <c r="CE72" s="12">
        <f t="shared" si="32"/>
        <v>0</v>
      </c>
      <c r="CF72" s="12">
        <f t="shared" si="32"/>
        <v>0</v>
      </c>
      <c r="CG72" s="12">
        <f t="shared" si="32"/>
        <v>0</v>
      </c>
      <c r="CH72" s="12">
        <f t="shared" si="32"/>
        <v>0</v>
      </c>
      <c r="CI72" s="12">
        <f t="shared" si="32"/>
        <v>0</v>
      </c>
      <c r="CJ72" s="12">
        <f t="shared" si="32"/>
        <v>0</v>
      </c>
      <c r="CK72" s="12">
        <f t="shared" si="32"/>
        <v>0</v>
      </c>
      <c r="CL72" s="12">
        <f t="shared" si="32"/>
        <v>0</v>
      </c>
      <c r="CM72" s="12">
        <f t="shared" si="32"/>
        <v>0</v>
      </c>
      <c r="CN72" s="12">
        <f t="shared" si="32"/>
        <v>0</v>
      </c>
      <c r="CO72" s="12">
        <f t="shared" si="32"/>
        <v>0</v>
      </c>
      <c r="CP72" s="12">
        <f t="shared" si="32"/>
        <v>0</v>
      </c>
      <c r="CQ72" s="12">
        <f t="shared" si="32"/>
        <v>0</v>
      </c>
      <c r="CR72" s="12">
        <f t="shared" si="32"/>
        <v>0</v>
      </c>
      <c r="CS72" s="12">
        <f t="shared" si="32"/>
        <v>0</v>
      </c>
      <c r="CT72" s="12">
        <f t="shared" si="32"/>
        <v>0</v>
      </c>
      <c r="CU72" s="12">
        <f t="shared" si="32"/>
        <v>0</v>
      </c>
      <c r="CV72" s="12">
        <f t="shared" si="32"/>
        <v>0</v>
      </c>
      <c r="CW72" s="12">
        <f t="shared" si="32"/>
        <v>0</v>
      </c>
      <c r="CX72" s="12">
        <f t="shared" si="32"/>
        <v>0</v>
      </c>
      <c r="CY72" s="12">
        <f t="shared" si="32"/>
        <v>0</v>
      </c>
      <c r="CZ72" s="12">
        <f t="shared" si="32"/>
        <v>0</v>
      </c>
      <c r="DA72" s="12">
        <f t="shared" si="32"/>
        <v>0</v>
      </c>
      <c r="DB72" s="12">
        <f t="shared" si="32"/>
        <v>0</v>
      </c>
      <c r="DC72" s="12">
        <f t="shared" si="32"/>
        <v>0</v>
      </c>
      <c r="DD72" s="12">
        <f t="shared" si="32"/>
        <v>0</v>
      </c>
      <c r="DE72" s="12">
        <f t="shared" si="32"/>
        <v>0</v>
      </c>
      <c r="DF72" s="12">
        <f t="shared" si="32"/>
        <v>0</v>
      </c>
      <c r="DG72" s="12">
        <f t="shared" si="32"/>
        <v>0</v>
      </c>
      <c r="DH72" s="12">
        <f t="shared" si="32"/>
        <v>0</v>
      </c>
      <c r="DI72" s="12">
        <f t="shared" si="32"/>
        <v>0</v>
      </c>
      <c r="DJ72" s="12">
        <f t="shared" si="32"/>
        <v>0</v>
      </c>
      <c r="DK72" s="12">
        <f t="shared" si="32"/>
        <v>0</v>
      </c>
      <c r="DL72" s="12">
        <f t="shared" si="32"/>
        <v>0</v>
      </c>
      <c r="DM72" s="12">
        <f t="shared" si="32"/>
        <v>0</v>
      </c>
      <c r="DN72" s="12">
        <f t="shared" si="32"/>
        <v>0</v>
      </c>
      <c r="DO72" s="12">
        <f t="shared" si="32"/>
        <v>0</v>
      </c>
      <c r="DP72" s="12">
        <f t="shared" si="32"/>
        <v>0</v>
      </c>
      <c r="DQ72" s="12">
        <f t="shared" si="32"/>
        <v>0</v>
      </c>
      <c r="DR72" s="12">
        <f t="shared" si="32"/>
        <v>0</v>
      </c>
      <c r="DS72" s="12">
        <f t="shared" si="32"/>
        <v>0</v>
      </c>
      <c r="DT72" s="12">
        <f t="shared" si="32"/>
        <v>0</v>
      </c>
      <c r="DU72" s="12">
        <f t="shared" si="32"/>
        <v>0</v>
      </c>
      <c r="DV72" s="12">
        <f t="shared" si="32"/>
        <v>0</v>
      </c>
      <c r="DW72" s="12">
        <f t="shared" si="32"/>
        <v>0</v>
      </c>
      <c r="DX72" s="12">
        <f t="shared" si="32"/>
        <v>0</v>
      </c>
      <c r="DY72" s="12">
        <f t="shared" si="32"/>
        <v>0</v>
      </c>
      <c r="DZ72" s="12">
        <f t="shared" si="32"/>
        <v>0</v>
      </c>
      <c r="EA72" s="12">
        <f t="shared" si="32"/>
        <v>0</v>
      </c>
      <c r="EB72" s="12">
        <f t="shared" ref="EB72:ES72" si="33">SUM(EB69:EB71)</f>
        <v>0</v>
      </c>
      <c r="EC72" s="12">
        <f t="shared" si="33"/>
        <v>0</v>
      </c>
      <c r="ED72" s="12">
        <f t="shared" si="33"/>
        <v>0</v>
      </c>
      <c r="EE72" s="12">
        <f t="shared" si="33"/>
        <v>0</v>
      </c>
      <c r="EF72" s="12">
        <f t="shared" si="33"/>
        <v>0</v>
      </c>
      <c r="EG72" s="12">
        <f t="shared" si="33"/>
        <v>0</v>
      </c>
      <c r="EH72" s="12">
        <f t="shared" si="33"/>
        <v>0</v>
      </c>
      <c r="EI72" s="12">
        <f t="shared" si="33"/>
        <v>0</v>
      </c>
      <c r="EJ72" s="12">
        <f t="shared" si="33"/>
        <v>0</v>
      </c>
      <c r="EK72" s="12">
        <f t="shared" si="33"/>
        <v>0</v>
      </c>
      <c r="EL72" s="12">
        <f t="shared" si="33"/>
        <v>0</v>
      </c>
      <c r="EM72" s="12">
        <f t="shared" si="33"/>
        <v>0</v>
      </c>
      <c r="EN72" s="12">
        <f t="shared" si="33"/>
        <v>0</v>
      </c>
      <c r="EO72" s="12">
        <f t="shared" si="33"/>
        <v>0</v>
      </c>
      <c r="EP72" s="12">
        <f t="shared" si="33"/>
        <v>0</v>
      </c>
      <c r="EQ72" s="12">
        <f t="shared" si="33"/>
        <v>0</v>
      </c>
      <c r="ER72" s="12">
        <f t="shared" si="33"/>
        <v>0</v>
      </c>
      <c r="ES72" s="12">
        <f t="shared" si="33"/>
        <v>0</v>
      </c>
      <c r="ET72" s="12">
        <f>SUM(D72:ES72)</f>
        <v>-5063.2656299999999</v>
      </c>
      <c r="EU72" s="12"/>
      <c r="EV72" s="12">
        <f>ET72-EW72</f>
        <v>-5063.2656299999999</v>
      </c>
      <c r="EW72" s="12">
        <v>0</v>
      </c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</row>
    <row r="73" spans="1:175" x14ac:dyDescent="0.25">
      <c r="B73" s="20" t="s">
        <v>0</v>
      </c>
      <c r="C73" s="14">
        <f>XIRR(AA72:ES72,AA$4:ES$4,-0.1)</f>
        <v>-0.19814580809324983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</row>
    <row r="74" spans="1:175" x14ac:dyDescent="0.25">
      <c r="B74" s="20" t="s">
        <v>11</v>
      </c>
      <c r="C74" s="25">
        <f>(ET70+ET71)/-ET69</f>
        <v>0.61443301629607072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</row>
    <row r="75" spans="1:175" ht="13" x14ac:dyDescent="0.3">
      <c r="A75" s="23"/>
      <c r="B75" s="5" t="s">
        <v>2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</row>
    <row r="76" spans="1:175" x14ac:dyDescent="0.25"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-980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-980</v>
      </c>
      <c r="AU76" s="12">
        <v>0</v>
      </c>
      <c r="AV76" s="12">
        <v>0</v>
      </c>
      <c r="AW76" s="12">
        <v>-4550</v>
      </c>
      <c r="AX76" s="12">
        <v>0</v>
      </c>
      <c r="AY76" s="12">
        <v>0</v>
      </c>
      <c r="AZ76" s="12">
        <v>-4650</v>
      </c>
      <c r="BA76" s="12">
        <v>0</v>
      </c>
      <c r="BB76" s="12">
        <v>-23250</v>
      </c>
      <c r="BC76" s="12">
        <v>0</v>
      </c>
      <c r="BD76" s="12">
        <v>0</v>
      </c>
      <c r="BE76" s="12">
        <v>-7440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f>SUM(D76:ES76)</f>
        <v>-41850</v>
      </c>
      <c r="EU76" s="12"/>
      <c r="EV76" s="12">
        <f>ET76-EW76</f>
        <v>-41850</v>
      </c>
      <c r="EW76" s="12">
        <v>0</v>
      </c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</row>
    <row r="77" spans="1:175" x14ac:dyDescent="0.25"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f>SUM(D77:ES77)</f>
        <v>0</v>
      </c>
      <c r="EU77" s="12"/>
      <c r="EV77" s="12">
        <f>ET77-EW77</f>
        <v>0</v>
      </c>
      <c r="EW77" s="12">
        <v>0</v>
      </c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</row>
    <row r="78" spans="1:175" ht="14" x14ac:dyDescent="0.4"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36270</v>
      </c>
      <c r="BH78" s="4">
        <v>0</v>
      </c>
      <c r="BI78" s="4">
        <v>930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5766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2532.8377999999998</v>
      </c>
      <c r="BZ78" s="4">
        <v>0</v>
      </c>
      <c r="CA78" s="4">
        <v>0</v>
      </c>
      <c r="CB78" s="4">
        <v>0</v>
      </c>
      <c r="CC78" s="4">
        <v>3.5586700000000002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f>SUM(D78:ES78)</f>
        <v>45502.39647</v>
      </c>
      <c r="EU78" s="4"/>
      <c r="EV78" s="4">
        <f>ET78-EW78</f>
        <v>45502.39647</v>
      </c>
      <c r="EW78" s="4">
        <v>0</v>
      </c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</row>
    <row r="79" spans="1:175" x14ac:dyDescent="0.25">
      <c r="B79" s="8" t="s">
        <v>217</v>
      </c>
      <c r="C79" s="3"/>
      <c r="D79" s="12">
        <f t="shared" ref="D79:BO79" si="34">SUM(D76:D78)</f>
        <v>0</v>
      </c>
      <c r="E79" s="12">
        <f t="shared" si="34"/>
        <v>0</v>
      </c>
      <c r="F79" s="12">
        <f t="shared" si="34"/>
        <v>0</v>
      </c>
      <c r="G79" s="12">
        <f t="shared" si="34"/>
        <v>0</v>
      </c>
      <c r="H79" s="12">
        <f t="shared" si="34"/>
        <v>0</v>
      </c>
      <c r="I79" s="12">
        <f t="shared" si="34"/>
        <v>0</v>
      </c>
      <c r="J79" s="12">
        <f t="shared" si="34"/>
        <v>0</v>
      </c>
      <c r="K79" s="12">
        <f t="shared" si="34"/>
        <v>0</v>
      </c>
      <c r="L79" s="12">
        <f t="shared" si="34"/>
        <v>0</v>
      </c>
      <c r="M79" s="12">
        <f t="shared" si="34"/>
        <v>0</v>
      </c>
      <c r="N79" s="12">
        <f t="shared" si="34"/>
        <v>0</v>
      </c>
      <c r="O79" s="12">
        <f t="shared" si="34"/>
        <v>0</v>
      </c>
      <c r="P79" s="12">
        <f t="shared" si="34"/>
        <v>0</v>
      </c>
      <c r="Q79" s="12">
        <f t="shared" si="34"/>
        <v>0</v>
      </c>
      <c r="R79" s="12">
        <f t="shared" si="34"/>
        <v>0</v>
      </c>
      <c r="S79" s="12">
        <f t="shared" si="34"/>
        <v>0</v>
      </c>
      <c r="T79" s="12">
        <f t="shared" si="34"/>
        <v>0</v>
      </c>
      <c r="U79" s="12">
        <f t="shared" si="34"/>
        <v>0</v>
      </c>
      <c r="V79" s="12">
        <f t="shared" si="34"/>
        <v>0</v>
      </c>
      <c r="W79" s="12">
        <f t="shared" si="34"/>
        <v>0</v>
      </c>
      <c r="X79" s="12">
        <f t="shared" si="34"/>
        <v>0</v>
      </c>
      <c r="Y79" s="12">
        <f t="shared" si="34"/>
        <v>0</v>
      </c>
      <c r="Z79" s="12">
        <f t="shared" si="34"/>
        <v>0</v>
      </c>
      <c r="AA79" s="12">
        <f t="shared" si="34"/>
        <v>0</v>
      </c>
      <c r="AB79" s="12">
        <f t="shared" si="34"/>
        <v>0</v>
      </c>
      <c r="AC79" s="12">
        <f t="shared" si="34"/>
        <v>0</v>
      </c>
      <c r="AD79" s="12">
        <f t="shared" si="34"/>
        <v>0</v>
      </c>
      <c r="AE79" s="12">
        <f t="shared" si="34"/>
        <v>0</v>
      </c>
      <c r="AF79" s="12">
        <f t="shared" si="34"/>
        <v>0</v>
      </c>
      <c r="AG79" s="12">
        <f t="shared" si="34"/>
        <v>0</v>
      </c>
      <c r="AH79" s="12">
        <f t="shared" si="34"/>
        <v>0</v>
      </c>
      <c r="AI79" s="12">
        <f t="shared" si="34"/>
        <v>0</v>
      </c>
      <c r="AJ79" s="12">
        <f t="shared" si="34"/>
        <v>0</v>
      </c>
      <c r="AK79" s="12">
        <f t="shared" si="34"/>
        <v>0</v>
      </c>
      <c r="AL79" s="12">
        <f t="shared" si="34"/>
        <v>-980</v>
      </c>
      <c r="AM79" s="12">
        <f t="shared" si="34"/>
        <v>0</v>
      </c>
      <c r="AN79" s="12">
        <f t="shared" si="34"/>
        <v>0</v>
      </c>
      <c r="AO79" s="12">
        <f t="shared" si="34"/>
        <v>0</v>
      </c>
      <c r="AP79" s="12">
        <f t="shared" si="34"/>
        <v>0</v>
      </c>
      <c r="AQ79" s="12">
        <f t="shared" si="34"/>
        <v>0</v>
      </c>
      <c r="AR79" s="12">
        <f t="shared" si="34"/>
        <v>0</v>
      </c>
      <c r="AS79" s="12">
        <f t="shared" si="34"/>
        <v>0</v>
      </c>
      <c r="AT79" s="12">
        <f t="shared" si="34"/>
        <v>-980</v>
      </c>
      <c r="AU79" s="12">
        <f t="shared" si="34"/>
        <v>0</v>
      </c>
      <c r="AV79" s="12">
        <f t="shared" si="34"/>
        <v>0</v>
      </c>
      <c r="AW79" s="12">
        <f t="shared" si="34"/>
        <v>-4550</v>
      </c>
      <c r="AX79" s="12">
        <f t="shared" si="34"/>
        <v>0</v>
      </c>
      <c r="AY79" s="12">
        <f t="shared" si="34"/>
        <v>0</v>
      </c>
      <c r="AZ79" s="12">
        <f t="shared" si="34"/>
        <v>-4650</v>
      </c>
      <c r="BA79" s="12">
        <f t="shared" si="34"/>
        <v>0</v>
      </c>
      <c r="BB79" s="12">
        <f t="shared" si="34"/>
        <v>-23250</v>
      </c>
      <c r="BC79" s="12">
        <f t="shared" si="34"/>
        <v>0</v>
      </c>
      <c r="BD79" s="12">
        <f t="shared" si="34"/>
        <v>0</v>
      </c>
      <c r="BE79" s="12">
        <f t="shared" si="34"/>
        <v>-7440</v>
      </c>
      <c r="BF79" s="12">
        <f t="shared" si="34"/>
        <v>0</v>
      </c>
      <c r="BG79" s="12">
        <f t="shared" si="34"/>
        <v>36270</v>
      </c>
      <c r="BH79" s="12">
        <f t="shared" si="34"/>
        <v>0</v>
      </c>
      <c r="BI79" s="12">
        <f t="shared" si="34"/>
        <v>930</v>
      </c>
      <c r="BJ79" s="12">
        <f t="shared" si="34"/>
        <v>0</v>
      </c>
      <c r="BK79" s="12">
        <f t="shared" si="34"/>
        <v>0</v>
      </c>
      <c r="BL79" s="12">
        <f t="shared" si="34"/>
        <v>0</v>
      </c>
      <c r="BM79" s="12">
        <f t="shared" si="34"/>
        <v>0</v>
      </c>
      <c r="BN79" s="12">
        <f t="shared" si="34"/>
        <v>0</v>
      </c>
      <c r="BO79" s="12">
        <f t="shared" si="34"/>
        <v>0</v>
      </c>
      <c r="BP79" s="12">
        <f t="shared" ref="BP79:EA79" si="35">SUM(BP76:BP78)</f>
        <v>0</v>
      </c>
      <c r="BQ79" s="12">
        <f t="shared" si="35"/>
        <v>0</v>
      </c>
      <c r="BR79" s="12">
        <f t="shared" si="35"/>
        <v>0</v>
      </c>
      <c r="BS79" s="12">
        <f t="shared" si="35"/>
        <v>5766</v>
      </c>
      <c r="BT79" s="12">
        <f t="shared" si="35"/>
        <v>0</v>
      </c>
      <c r="BU79" s="12">
        <f t="shared" si="35"/>
        <v>0</v>
      </c>
      <c r="BV79" s="12">
        <f t="shared" si="35"/>
        <v>0</v>
      </c>
      <c r="BW79" s="12">
        <f t="shared" si="35"/>
        <v>0</v>
      </c>
      <c r="BX79" s="12">
        <f t="shared" si="35"/>
        <v>0</v>
      </c>
      <c r="BY79" s="12">
        <f t="shared" si="35"/>
        <v>2532.8377999999998</v>
      </c>
      <c r="BZ79" s="12">
        <f t="shared" si="35"/>
        <v>0</v>
      </c>
      <c r="CA79" s="12">
        <f t="shared" si="35"/>
        <v>0</v>
      </c>
      <c r="CB79" s="12">
        <f t="shared" si="35"/>
        <v>0</v>
      </c>
      <c r="CC79" s="12">
        <f t="shared" si="35"/>
        <v>3.5586700000000002</v>
      </c>
      <c r="CD79" s="12">
        <f t="shared" si="35"/>
        <v>0</v>
      </c>
      <c r="CE79" s="12">
        <f t="shared" si="35"/>
        <v>0</v>
      </c>
      <c r="CF79" s="12">
        <f t="shared" si="35"/>
        <v>0</v>
      </c>
      <c r="CG79" s="12">
        <f t="shared" si="35"/>
        <v>0</v>
      </c>
      <c r="CH79" s="12">
        <f t="shared" si="35"/>
        <v>0</v>
      </c>
      <c r="CI79" s="12">
        <f t="shared" si="35"/>
        <v>0</v>
      </c>
      <c r="CJ79" s="12">
        <f t="shared" si="35"/>
        <v>0</v>
      </c>
      <c r="CK79" s="12">
        <f t="shared" si="35"/>
        <v>0</v>
      </c>
      <c r="CL79" s="12">
        <f t="shared" si="35"/>
        <v>0</v>
      </c>
      <c r="CM79" s="12">
        <f t="shared" si="35"/>
        <v>0</v>
      </c>
      <c r="CN79" s="12">
        <f t="shared" si="35"/>
        <v>0</v>
      </c>
      <c r="CO79" s="12">
        <f t="shared" si="35"/>
        <v>0</v>
      </c>
      <c r="CP79" s="12">
        <f t="shared" si="35"/>
        <v>0</v>
      </c>
      <c r="CQ79" s="12">
        <f t="shared" si="35"/>
        <v>0</v>
      </c>
      <c r="CR79" s="12">
        <f t="shared" si="35"/>
        <v>0</v>
      </c>
      <c r="CS79" s="12">
        <f t="shared" si="35"/>
        <v>0</v>
      </c>
      <c r="CT79" s="12">
        <f t="shared" si="35"/>
        <v>0</v>
      </c>
      <c r="CU79" s="12">
        <f t="shared" si="35"/>
        <v>0</v>
      </c>
      <c r="CV79" s="12">
        <f t="shared" si="35"/>
        <v>0</v>
      </c>
      <c r="CW79" s="12">
        <f t="shared" si="35"/>
        <v>0</v>
      </c>
      <c r="CX79" s="12">
        <f t="shared" si="35"/>
        <v>0</v>
      </c>
      <c r="CY79" s="12">
        <f t="shared" si="35"/>
        <v>0</v>
      </c>
      <c r="CZ79" s="12">
        <f t="shared" si="35"/>
        <v>0</v>
      </c>
      <c r="DA79" s="12">
        <f t="shared" si="35"/>
        <v>0</v>
      </c>
      <c r="DB79" s="12">
        <f t="shared" si="35"/>
        <v>0</v>
      </c>
      <c r="DC79" s="12">
        <f t="shared" si="35"/>
        <v>0</v>
      </c>
      <c r="DD79" s="12">
        <f t="shared" si="35"/>
        <v>0</v>
      </c>
      <c r="DE79" s="12">
        <f t="shared" si="35"/>
        <v>0</v>
      </c>
      <c r="DF79" s="12">
        <f t="shared" si="35"/>
        <v>0</v>
      </c>
      <c r="DG79" s="12">
        <f t="shared" si="35"/>
        <v>0</v>
      </c>
      <c r="DH79" s="12">
        <f t="shared" si="35"/>
        <v>0</v>
      </c>
      <c r="DI79" s="12">
        <f t="shared" si="35"/>
        <v>0</v>
      </c>
      <c r="DJ79" s="12">
        <f t="shared" si="35"/>
        <v>0</v>
      </c>
      <c r="DK79" s="12">
        <f t="shared" si="35"/>
        <v>0</v>
      </c>
      <c r="DL79" s="12">
        <f t="shared" si="35"/>
        <v>0</v>
      </c>
      <c r="DM79" s="12">
        <f t="shared" si="35"/>
        <v>0</v>
      </c>
      <c r="DN79" s="12">
        <f t="shared" si="35"/>
        <v>0</v>
      </c>
      <c r="DO79" s="12">
        <f t="shared" si="35"/>
        <v>0</v>
      </c>
      <c r="DP79" s="12">
        <f t="shared" si="35"/>
        <v>0</v>
      </c>
      <c r="DQ79" s="12">
        <f t="shared" si="35"/>
        <v>0</v>
      </c>
      <c r="DR79" s="12">
        <f t="shared" si="35"/>
        <v>0</v>
      </c>
      <c r="DS79" s="12">
        <f t="shared" si="35"/>
        <v>0</v>
      </c>
      <c r="DT79" s="12">
        <f t="shared" si="35"/>
        <v>0</v>
      </c>
      <c r="DU79" s="12">
        <f t="shared" si="35"/>
        <v>0</v>
      </c>
      <c r="DV79" s="12">
        <f t="shared" si="35"/>
        <v>0</v>
      </c>
      <c r="DW79" s="12">
        <f t="shared" si="35"/>
        <v>0</v>
      </c>
      <c r="DX79" s="12">
        <f t="shared" si="35"/>
        <v>0</v>
      </c>
      <c r="DY79" s="12">
        <f t="shared" si="35"/>
        <v>0</v>
      </c>
      <c r="DZ79" s="12">
        <f t="shared" si="35"/>
        <v>0</v>
      </c>
      <c r="EA79" s="12">
        <f t="shared" si="35"/>
        <v>0</v>
      </c>
      <c r="EB79" s="12">
        <f t="shared" ref="EB79:ES79" si="36">SUM(EB76:EB78)</f>
        <v>0</v>
      </c>
      <c r="EC79" s="12">
        <f t="shared" si="36"/>
        <v>0</v>
      </c>
      <c r="ED79" s="12">
        <f t="shared" si="36"/>
        <v>0</v>
      </c>
      <c r="EE79" s="12">
        <f t="shared" si="36"/>
        <v>0</v>
      </c>
      <c r="EF79" s="12">
        <f t="shared" si="36"/>
        <v>0</v>
      </c>
      <c r="EG79" s="12">
        <f t="shared" si="36"/>
        <v>0</v>
      </c>
      <c r="EH79" s="12">
        <f t="shared" si="36"/>
        <v>0</v>
      </c>
      <c r="EI79" s="12">
        <f t="shared" si="36"/>
        <v>0</v>
      </c>
      <c r="EJ79" s="12">
        <f t="shared" si="36"/>
        <v>0</v>
      </c>
      <c r="EK79" s="12">
        <f t="shared" si="36"/>
        <v>0</v>
      </c>
      <c r="EL79" s="12">
        <f t="shared" si="36"/>
        <v>0</v>
      </c>
      <c r="EM79" s="12">
        <f t="shared" si="36"/>
        <v>0</v>
      </c>
      <c r="EN79" s="12">
        <f t="shared" si="36"/>
        <v>0</v>
      </c>
      <c r="EO79" s="12">
        <f t="shared" si="36"/>
        <v>0</v>
      </c>
      <c r="EP79" s="12">
        <f t="shared" si="36"/>
        <v>0</v>
      </c>
      <c r="EQ79" s="12">
        <f t="shared" si="36"/>
        <v>0</v>
      </c>
      <c r="ER79" s="12">
        <f t="shared" si="36"/>
        <v>0</v>
      </c>
      <c r="ES79" s="12">
        <f t="shared" si="36"/>
        <v>0</v>
      </c>
      <c r="ET79" s="12">
        <f>SUM(D79:ES79)</f>
        <v>3652.3964699999997</v>
      </c>
      <c r="EU79" s="12"/>
      <c r="EV79" s="12">
        <f>ET79-EW79</f>
        <v>3652.3964699999997</v>
      </c>
      <c r="EW79" s="12">
        <v>0</v>
      </c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</row>
    <row r="80" spans="1:175" x14ac:dyDescent="0.25">
      <c r="B80" s="20" t="s">
        <v>0</v>
      </c>
      <c r="C80" s="14">
        <f>XIRR(AL79:ES79,AL$4:ES$4)</f>
        <v>0.12959317564964293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</row>
    <row r="81" spans="1:175" x14ac:dyDescent="0.25">
      <c r="B81" s="20" t="s">
        <v>11</v>
      </c>
      <c r="C81" s="25">
        <f>(ET77+ET78)/-ET76</f>
        <v>1.0872735118279571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</row>
    <row r="82" spans="1:175" ht="13" x14ac:dyDescent="0.3">
      <c r="A82" s="23"/>
      <c r="B82" s="5" t="s">
        <v>27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</row>
    <row r="83" spans="1:175" x14ac:dyDescent="0.25"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-35000</v>
      </c>
      <c r="AT83" s="12">
        <v>0</v>
      </c>
      <c r="AU83" s="12">
        <v>-15000</v>
      </c>
      <c r="AV83" s="12">
        <v>-2784.1821000000014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-7000</v>
      </c>
      <c r="BE83" s="12">
        <v>0</v>
      </c>
      <c r="BF83" s="12">
        <v>0</v>
      </c>
      <c r="BG83" s="12">
        <v>-4082.9630899999997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-1720.9949999999999</v>
      </c>
      <c r="BO83" s="12">
        <v>-2075.9349999999999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-369.29399999999998</v>
      </c>
      <c r="CE83" s="12">
        <v>0</v>
      </c>
      <c r="CF83" s="12">
        <v>0</v>
      </c>
      <c r="CG83" s="12">
        <v>-247.697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f>SUM(D83:ES83)</f>
        <v>-68281.066189999983</v>
      </c>
      <c r="EU83" s="12"/>
      <c r="EV83" s="12">
        <f>ET83-EW83</f>
        <v>-68281.066189999983</v>
      </c>
      <c r="EW83" s="12">
        <v>0</v>
      </c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</row>
    <row r="84" spans="1:175" x14ac:dyDescent="0.25"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f>SUM(D84:ES84)</f>
        <v>0</v>
      </c>
      <c r="EU84" s="12"/>
      <c r="EV84" s="12">
        <f>ET84-EW84</f>
        <v>0</v>
      </c>
      <c r="EW84" s="12">
        <v>0</v>
      </c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</row>
    <row r="85" spans="1:175" ht="14" x14ac:dyDescent="0.4"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70642.283129999996</v>
      </c>
      <c r="BE85" s="4">
        <v>0</v>
      </c>
      <c r="BF85" s="4">
        <v>0</v>
      </c>
      <c r="BG85" s="4">
        <v>26396.115989999998</v>
      </c>
      <c r="BH85" s="4">
        <v>38754.678420000004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-19.203949999999999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15997.020689999999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f>SUM(D85:ES85)</f>
        <v>151770.89428000001</v>
      </c>
      <c r="EU85" s="4"/>
      <c r="EV85" s="4">
        <f>ET85-EW85</f>
        <v>135773.87359</v>
      </c>
      <c r="EW85" s="4">
        <v>15997.020689999999</v>
      </c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</row>
    <row r="86" spans="1:175" x14ac:dyDescent="0.25">
      <c r="B86" s="8" t="s">
        <v>217</v>
      </c>
      <c r="C86" s="3"/>
      <c r="D86" s="12">
        <f t="shared" ref="D86" si="37">SUM(D83:D85)</f>
        <v>0</v>
      </c>
      <c r="E86" s="12">
        <f t="shared" ref="E86:BP86" si="38">SUM(E83:E85)</f>
        <v>0</v>
      </c>
      <c r="F86" s="12">
        <f t="shared" si="38"/>
        <v>0</v>
      </c>
      <c r="G86" s="12">
        <f t="shared" si="38"/>
        <v>0</v>
      </c>
      <c r="H86" s="12">
        <f t="shared" si="38"/>
        <v>0</v>
      </c>
      <c r="I86" s="12">
        <f t="shared" si="38"/>
        <v>0</v>
      </c>
      <c r="J86" s="12">
        <f t="shared" si="38"/>
        <v>0</v>
      </c>
      <c r="K86" s="12">
        <f t="shared" si="38"/>
        <v>0</v>
      </c>
      <c r="L86" s="12">
        <f t="shared" si="38"/>
        <v>0</v>
      </c>
      <c r="M86" s="12">
        <f t="shared" si="38"/>
        <v>0</v>
      </c>
      <c r="N86" s="12">
        <f t="shared" si="38"/>
        <v>0</v>
      </c>
      <c r="O86" s="12">
        <f t="shared" si="38"/>
        <v>0</v>
      </c>
      <c r="P86" s="12">
        <f t="shared" si="38"/>
        <v>0</v>
      </c>
      <c r="Q86" s="12">
        <f t="shared" si="38"/>
        <v>0</v>
      </c>
      <c r="R86" s="12">
        <f t="shared" si="38"/>
        <v>0</v>
      </c>
      <c r="S86" s="12">
        <f t="shared" si="38"/>
        <v>0</v>
      </c>
      <c r="T86" s="12">
        <f t="shared" si="38"/>
        <v>0</v>
      </c>
      <c r="U86" s="12">
        <f t="shared" si="38"/>
        <v>0</v>
      </c>
      <c r="V86" s="12">
        <f t="shared" si="38"/>
        <v>0</v>
      </c>
      <c r="W86" s="12">
        <f t="shared" si="38"/>
        <v>0</v>
      </c>
      <c r="X86" s="12">
        <f t="shared" si="38"/>
        <v>0</v>
      </c>
      <c r="Y86" s="12">
        <f t="shared" si="38"/>
        <v>0</v>
      </c>
      <c r="Z86" s="12">
        <f t="shared" si="38"/>
        <v>0</v>
      </c>
      <c r="AA86" s="12">
        <f t="shared" si="38"/>
        <v>0</v>
      </c>
      <c r="AB86" s="12">
        <f t="shared" si="38"/>
        <v>0</v>
      </c>
      <c r="AC86" s="12">
        <f t="shared" si="38"/>
        <v>0</v>
      </c>
      <c r="AD86" s="12">
        <f t="shared" si="38"/>
        <v>0</v>
      </c>
      <c r="AE86" s="12">
        <f t="shared" si="38"/>
        <v>0</v>
      </c>
      <c r="AF86" s="12">
        <f t="shared" si="38"/>
        <v>0</v>
      </c>
      <c r="AG86" s="12">
        <f t="shared" si="38"/>
        <v>0</v>
      </c>
      <c r="AH86" s="12">
        <f t="shared" si="38"/>
        <v>0</v>
      </c>
      <c r="AI86" s="12">
        <f t="shared" si="38"/>
        <v>0</v>
      </c>
      <c r="AJ86" s="12">
        <f t="shared" si="38"/>
        <v>0</v>
      </c>
      <c r="AK86" s="12">
        <f t="shared" si="38"/>
        <v>0</v>
      </c>
      <c r="AL86" s="12">
        <f t="shared" si="38"/>
        <v>0</v>
      </c>
      <c r="AM86" s="12">
        <f t="shared" si="38"/>
        <v>0</v>
      </c>
      <c r="AN86" s="12">
        <f t="shared" si="38"/>
        <v>0</v>
      </c>
      <c r="AO86" s="12">
        <f t="shared" si="38"/>
        <v>0</v>
      </c>
      <c r="AP86" s="12">
        <f t="shared" si="38"/>
        <v>0</v>
      </c>
      <c r="AQ86" s="12">
        <f t="shared" si="38"/>
        <v>0</v>
      </c>
      <c r="AR86" s="12">
        <f t="shared" si="38"/>
        <v>0</v>
      </c>
      <c r="AS86" s="12">
        <f t="shared" si="38"/>
        <v>-35000</v>
      </c>
      <c r="AT86" s="12">
        <f t="shared" si="38"/>
        <v>0</v>
      </c>
      <c r="AU86" s="12">
        <f t="shared" si="38"/>
        <v>-15000</v>
      </c>
      <c r="AV86" s="12">
        <f t="shared" si="38"/>
        <v>-2784.1821000000014</v>
      </c>
      <c r="AW86" s="12">
        <f t="shared" si="38"/>
        <v>0</v>
      </c>
      <c r="AX86" s="12">
        <f t="shared" si="38"/>
        <v>0</v>
      </c>
      <c r="AY86" s="12">
        <f t="shared" si="38"/>
        <v>0</v>
      </c>
      <c r="AZ86" s="12">
        <f t="shared" si="38"/>
        <v>0</v>
      </c>
      <c r="BA86" s="12">
        <f t="shared" si="38"/>
        <v>0</v>
      </c>
      <c r="BB86" s="12">
        <f t="shared" si="38"/>
        <v>0</v>
      </c>
      <c r="BC86" s="12">
        <f t="shared" si="38"/>
        <v>0</v>
      </c>
      <c r="BD86" s="12">
        <f t="shared" si="38"/>
        <v>63642.283129999996</v>
      </c>
      <c r="BE86" s="12">
        <f t="shared" si="38"/>
        <v>0</v>
      </c>
      <c r="BF86" s="12">
        <f t="shared" si="38"/>
        <v>0</v>
      </c>
      <c r="BG86" s="12">
        <f t="shared" si="38"/>
        <v>22313.152899999997</v>
      </c>
      <c r="BH86" s="12">
        <f t="shared" si="38"/>
        <v>38754.678420000004</v>
      </c>
      <c r="BI86" s="12">
        <f t="shared" si="38"/>
        <v>0</v>
      </c>
      <c r="BJ86" s="12">
        <f t="shared" si="38"/>
        <v>0</v>
      </c>
      <c r="BK86" s="12">
        <f t="shared" si="38"/>
        <v>0</v>
      </c>
      <c r="BL86" s="12">
        <f t="shared" si="38"/>
        <v>0</v>
      </c>
      <c r="BM86" s="12">
        <f t="shared" si="38"/>
        <v>0</v>
      </c>
      <c r="BN86" s="12">
        <f t="shared" si="38"/>
        <v>-1720.9949999999999</v>
      </c>
      <c r="BO86" s="12">
        <f t="shared" si="38"/>
        <v>-2075.9349999999999</v>
      </c>
      <c r="BP86" s="12">
        <f t="shared" si="38"/>
        <v>0</v>
      </c>
      <c r="BQ86" s="12">
        <f t="shared" ref="BQ86:EB86" si="39">SUM(BQ83:BQ85)</f>
        <v>0</v>
      </c>
      <c r="BR86" s="12">
        <f t="shared" si="39"/>
        <v>0</v>
      </c>
      <c r="BS86" s="12">
        <f t="shared" si="39"/>
        <v>0</v>
      </c>
      <c r="BT86" s="12">
        <f t="shared" si="39"/>
        <v>0</v>
      </c>
      <c r="BU86" s="12">
        <f t="shared" si="39"/>
        <v>0</v>
      </c>
      <c r="BV86" s="12">
        <f t="shared" si="39"/>
        <v>-19.203949999999999</v>
      </c>
      <c r="BW86" s="12">
        <f t="shared" si="39"/>
        <v>0</v>
      </c>
      <c r="BX86" s="12">
        <f t="shared" si="39"/>
        <v>0</v>
      </c>
      <c r="BY86" s="12">
        <f t="shared" si="39"/>
        <v>0</v>
      </c>
      <c r="BZ86" s="12">
        <f t="shared" si="39"/>
        <v>0</v>
      </c>
      <c r="CA86" s="12">
        <f t="shared" si="39"/>
        <v>0</v>
      </c>
      <c r="CB86" s="12">
        <f t="shared" si="39"/>
        <v>0</v>
      </c>
      <c r="CC86" s="12">
        <f t="shared" si="39"/>
        <v>0</v>
      </c>
      <c r="CD86" s="12">
        <f t="shared" si="39"/>
        <v>-369.29399999999998</v>
      </c>
      <c r="CE86" s="12">
        <f t="shared" si="39"/>
        <v>0</v>
      </c>
      <c r="CF86" s="12">
        <f t="shared" si="39"/>
        <v>0</v>
      </c>
      <c r="CG86" s="12">
        <f t="shared" si="39"/>
        <v>-247.697</v>
      </c>
      <c r="CH86" s="12">
        <f t="shared" si="39"/>
        <v>0</v>
      </c>
      <c r="CI86" s="12">
        <f t="shared" si="39"/>
        <v>0</v>
      </c>
      <c r="CJ86" s="12">
        <f t="shared" si="39"/>
        <v>15997.020689999999</v>
      </c>
      <c r="CK86" s="12">
        <f t="shared" si="39"/>
        <v>0</v>
      </c>
      <c r="CL86" s="12">
        <f t="shared" si="39"/>
        <v>0</v>
      </c>
      <c r="CM86" s="12">
        <f t="shared" si="39"/>
        <v>0</v>
      </c>
      <c r="CN86" s="12">
        <f t="shared" si="39"/>
        <v>0</v>
      </c>
      <c r="CO86" s="12">
        <f t="shared" si="39"/>
        <v>0</v>
      </c>
      <c r="CP86" s="12">
        <f t="shared" si="39"/>
        <v>0</v>
      </c>
      <c r="CQ86" s="12">
        <f t="shared" si="39"/>
        <v>0</v>
      </c>
      <c r="CR86" s="12">
        <f t="shared" si="39"/>
        <v>0</v>
      </c>
      <c r="CS86" s="12">
        <f t="shared" si="39"/>
        <v>0</v>
      </c>
      <c r="CT86" s="12">
        <f t="shared" si="39"/>
        <v>0</v>
      </c>
      <c r="CU86" s="12">
        <f t="shared" si="39"/>
        <v>0</v>
      </c>
      <c r="CV86" s="12">
        <f t="shared" si="39"/>
        <v>0</v>
      </c>
      <c r="CW86" s="12">
        <f t="shared" si="39"/>
        <v>0</v>
      </c>
      <c r="CX86" s="12">
        <f t="shared" si="39"/>
        <v>0</v>
      </c>
      <c r="CY86" s="12">
        <f t="shared" si="39"/>
        <v>0</v>
      </c>
      <c r="CZ86" s="12">
        <f t="shared" si="39"/>
        <v>0</v>
      </c>
      <c r="DA86" s="12">
        <f t="shared" si="39"/>
        <v>0</v>
      </c>
      <c r="DB86" s="12">
        <f t="shared" si="39"/>
        <v>0</v>
      </c>
      <c r="DC86" s="12">
        <f t="shared" si="39"/>
        <v>0</v>
      </c>
      <c r="DD86" s="12">
        <f t="shared" si="39"/>
        <v>0</v>
      </c>
      <c r="DE86" s="12">
        <f t="shared" si="39"/>
        <v>0</v>
      </c>
      <c r="DF86" s="12">
        <f t="shared" si="39"/>
        <v>0</v>
      </c>
      <c r="DG86" s="12">
        <f t="shared" si="39"/>
        <v>0</v>
      </c>
      <c r="DH86" s="12">
        <f t="shared" si="39"/>
        <v>0</v>
      </c>
      <c r="DI86" s="12">
        <f t="shared" si="39"/>
        <v>0</v>
      </c>
      <c r="DJ86" s="12">
        <f t="shared" si="39"/>
        <v>0</v>
      </c>
      <c r="DK86" s="12">
        <f t="shared" si="39"/>
        <v>0</v>
      </c>
      <c r="DL86" s="12">
        <f t="shared" si="39"/>
        <v>0</v>
      </c>
      <c r="DM86" s="12">
        <f t="shared" si="39"/>
        <v>0</v>
      </c>
      <c r="DN86" s="12">
        <f t="shared" si="39"/>
        <v>0</v>
      </c>
      <c r="DO86" s="12">
        <f t="shared" si="39"/>
        <v>0</v>
      </c>
      <c r="DP86" s="12">
        <f t="shared" si="39"/>
        <v>0</v>
      </c>
      <c r="DQ86" s="12">
        <f t="shared" si="39"/>
        <v>0</v>
      </c>
      <c r="DR86" s="12">
        <f t="shared" si="39"/>
        <v>0</v>
      </c>
      <c r="DS86" s="12">
        <f t="shared" si="39"/>
        <v>0</v>
      </c>
      <c r="DT86" s="12">
        <f t="shared" si="39"/>
        <v>0</v>
      </c>
      <c r="DU86" s="12">
        <f t="shared" si="39"/>
        <v>0</v>
      </c>
      <c r="DV86" s="12">
        <f t="shared" si="39"/>
        <v>0</v>
      </c>
      <c r="DW86" s="12">
        <f t="shared" si="39"/>
        <v>0</v>
      </c>
      <c r="DX86" s="12">
        <f t="shared" si="39"/>
        <v>0</v>
      </c>
      <c r="DY86" s="12">
        <f t="shared" si="39"/>
        <v>0</v>
      </c>
      <c r="DZ86" s="12">
        <f t="shared" si="39"/>
        <v>0</v>
      </c>
      <c r="EA86" s="12">
        <f t="shared" si="39"/>
        <v>0</v>
      </c>
      <c r="EB86" s="12">
        <f t="shared" si="39"/>
        <v>0</v>
      </c>
      <c r="EC86" s="12">
        <f t="shared" ref="EC86:ES86" si="40">SUM(EC83:EC85)</f>
        <v>0</v>
      </c>
      <c r="ED86" s="12">
        <f t="shared" si="40"/>
        <v>0</v>
      </c>
      <c r="EE86" s="12">
        <f t="shared" si="40"/>
        <v>0</v>
      </c>
      <c r="EF86" s="12">
        <f t="shared" si="40"/>
        <v>0</v>
      </c>
      <c r="EG86" s="12">
        <f t="shared" si="40"/>
        <v>0</v>
      </c>
      <c r="EH86" s="12">
        <f t="shared" si="40"/>
        <v>0</v>
      </c>
      <c r="EI86" s="12">
        <f t="shared" si="40"/>
        <v>0</v>
      </c>
      <c r="EJ86" s="12">
        <f t="shared" si="40"/>
        <v>0</v>
      </c>
      <c r="EK86" s="12">
        <f t="shared" si="40"/>
        <v>0</v>
      </c>
      <c r="EL86" s="12">
        <f t="shared" si="40"/>
        <v>0</v>
      </c>
      <c r="EM86" s="12">
        <f t="shared" si="40"/>
        <v>0</v>
      </c>
      <c r="EN86" s="12">
        <f t="shared" si="40"/>
        <v>0</v>
      </c>
      <c r="EO86" s="12">
        <f t="shared" si="40"/>
        <v>0</v>
      </c>
      <c r="EP86" s="12">
        <f t="shared" si="40"/>
        <v>0</v>
      </c>
      <c r="EQ86" s="12">
        <f t="shared" si="40"/>
        <v>0</v>
      </c>
      <c r="ER86" s="12">
        <f t="shared" si="40"/>
        <v>0</v>
      </c>
      <c r="ES86" s="12">
        <f t="shared" si="40"/>
        <v>0</v>
      </c>
      <c r="ET86" s="12">
        <f>SUM(D86:ES86)</f>
        <v>83489.82809000001</v>
      </c>
      <c r="EU86" s="12"/>
      <c r="EV86" s="12">
        <f>ET86-EW86</f>
        <v>67492.807400000005</v>
      </c>
      <c r="EW86" s="12">
        <v>15997.020689999999</v>
      </c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</row>
    <row r="87" spans="1:175" x14ac:dyDescent="0.25">
      <c r="B87" s="20" t="s">
        <v>0</v>
      </c>
      <c r="C87" s="14">
        <f>XIRR(AS86:ES86,AS$4:ES$4)</f>
        <v>1.3644676327705385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</row>
    <row r="88" spans="1:175" x14ac:dyDescent="0.25">
      <c r="B88" s="20" t="s">
        <v>11</v>
      </c>
      <c r="C88" s="25">
        <f>(ET84+ET85)/-ET83</f>
        <v>2.2227376159839083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</row>
    <row r="89" spans="1:175" ht="13" x14ac:dyDescent="0.3">
      <c r="A89" s="23"/>
      <c r="B89" s="5" t="s">
        <v>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</row>
    <row r="90" spans="1:175" x14ac:dyDescent="0.25"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-3500</v>
      </c>
      <c r="AV90" s="12">
        <v>0</v>
      </c>
      <c r="AW90" s="12">
        <v>0</v>
      </c>
      <c r="AX90" s="12">
        <v>-10000</v>
      </c>
      <c r="AY90" s="12">
        <v>0</v>
      </c>
      <c r="AZ90" s="12">
        <v>843.75</v>
      </c>
      <c r="BA90" s="12">
        <v>3046.875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-2336.71875</v>
      </c>
      <c r="BH90" s="12">
        <v>-5587.04882</v>
      </c>
      <c r="BI90" s="12">
        <v>-3043.6142599999998</v>
      </c>
      <c r="BJ90" s="12">
        <v>-1828.68867</v>
      </c>
      <c r="BK90" s="12">
        <v>-2171.4076400000004</v>
      </c>
      <c r="BL90" s="12">
        <v>-2230.21452</v>
      </c>
      <c r="BM90" s="12">
        <v>-2942.34094</v>
      </c>
      <c r="BN90" s="12">
        <v>-8468.0003699999997</v>
      </c>
      <c r="BO90" s="12">
        <v>-2824.6875</v>
      </c>
      <c r="BP90" s="12">
        <v>0</v>
      </c>
      <c r="BQ90" s="12">
        <v>-3338.90625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f>SUM(D90:ES90)</f>
        <v>-44381.002720000004</v>
      </c>
      <c r="EU90" s="12"/>
      <c r="EV90" s="12">
        <f>ET90-EW90</f>
        <v>-44381.002720000004</v>
      </c>
      <c r="EW90" s="12">
        <v>0</v>
      </c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</row>
    <row r="91" spans="1:175" x14ac:dyDescent="0.25"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f>SUM(D91:ES91)</f>
        <v>0</v>
      </c>
      <c r="EU91" s="12"/>
      <c r="EV91" s="12">
        <f>ET91-EW91</f>
        <v>0</v>
      </c>
      <c r="EW91" s="12">
        <v>0</v>
      </c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</row>
    <row r="92" spans="1:175" ht="14" x14ac:dyDescent="0.4"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22190.509242301599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f>SUM(D92:ES92)</f>
        <v>22190.509242301599</v>
      </c>
      <c r="EU92" s="4"/>
      <c r="EV92" s="4">
        <f>ET92-EW92</f>
        <v>0</v>
      </c>
      <c r="EW92" s="4">
        <v>22190.509242301599</v>
      </c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</row>
    <row r="93" spans="1:175" x14ac:dyDescent="0.25">
      <c r="B93" s="8" t="s">
        <v>217</v>
      </c>
      <c r="C93" s="3"/>
      <c r="D93" s="12">
        <f t="shared" ref="D93:BO93" si="41">SUM(D90:D92)</f>
        <v>0</v>
      </c>
      <c r="E93" s="12">
        <f t="shared" si="41"/>
        <v>0</v>
      </c>
      <c r="F93" s="12">
        <f t="shared" si="41"/>
        <v>0</v>
      </c>
      <c r="G93" s="12">
        <f t="shared" si="41"/>
        <v>0</v>
      </c>
      <c r="H93" s="12">
        <f t="shared" si="41"/>
        <v>0</v>
      </c>
      <c r="I93" s="12">
        <f t="shared" si="41"/>
        <v>0</v>
      </c>
      <c r="J93" s="12">
        <f t="shared" si="41"/>
        <v>0</v>
      </c>
      <c r="K93" s="12">
        <f t="shared" si="41"/>
        <v>0</v>
      </c>
      <c r="L93" s="12">
        <f t="shared" si="41"/>
        <v>0</v>
      </c>
      <c r="M93" s="12">
        <f t="shared" si="41"/>
        <v>0</v>
      </c>
      <c r="N93" s="12">
        <f t="shared" si="41"/>
        <v>0</v>
      </c>
      <c r="O93" s="12">
        <f t="shared" si="41"/>
        <v>0</v>
      </c>
      <c r="P93" s="12">
        <f t="shared" si="41"/>
        <v>0</v>
      </c>
      <c r="Q93" s="12">
        <f t="shared" si="41"/>
        <v>0</v>
      </c>
      <c r="R93" s="12">
        <f t="shared" si="41"/>
        <v>0</v>
      </c>
      <c r="S93" s="12">
        <f t="shared" si="41"/>
        <v>0</v>
      </c>
      <c r="T93" s="12">
        <f t="shared" si="41"/>
        <v>0</v>
      </c>
      <c r="U93" s="12">
        <f t="shared" si="41"/>
        <v>0</v>
      </c>
      <c r="V93" s="12">
        <f t="shared" si="41"/>
        <v>0</v>
      </c>
      <c r="W93" s="12">
        <f t="shared" si="41"/>
        <v>0</v>
      </c>
      <c r="X93" s="12">
        <f t="shared" si="41"/>
        <v>0</v>
      </c>
      <c r="Y93" s="12">
        <f t="shared" si="41"/>
        <v>0</v>
      </c>
      <c r="Z93" s="12">
        <f t="shared" si="41"/>
        <v>0</v>
      </c>
      <c r="AA93" s="12">
        <f t="shared" si="41"/>
        <v>0</v>
      </c>
      <c r="AB93" s="12">
        <f t="shared" si="41"/>
        <v>0</v>
      </c>
      <c r="AC93" s="12">
        <f t="shared" si="41"/>
        <v>0</v>
      </c>
      <c r="AD93" s="12">
        <f t="shared" si="41"/>
        <v>0</v>
      </c>
      <c r="AE93" s="12">
        <f t="shared" si="41"/>
        <v>0</v>
      </c>
      <c r="AF93" s="12">
        <f t="shared" si="41"/>
        <v>0</v>
      </c>
      <c r="AG93" s="12">
        <f t="shared" si="41"/>
        <v>0</v>
      </c>
      <c r="AH93" s="12">
        <f t="shared" si="41"/>
        <v>0</v>
      </c>
      <c r="AI93" s="12">
        <f t="shared" si="41"/>
        <v>0</v>
      </c>
      <c r="AJ93" s="12">
        <f t="shared" si="41"/>
        <v>0</v>
      </c>
      <c r="AK93" s="12">
        <f t="shared" si="41"/>
        <v>0</v>
      </c>
      <c r="AL93" s="12">
        <f t="shared" si="41"/>
        <v>0</v>
      </c>
      <c r="AM93" s="12">
        <f t="shared" si="41"/>
        <v>0</v>
      </c>
      <c r="AN93" s="12">
        <f t="shared" si="41"/>
        <v>0</v>
      </c>
      <c r="AO93" s="12">
        <f t="shared" si="41"/>
        <v>0</v>
      </c>
      <c r="AP93" s="12">
        <f t="shared" si="41"/>
        <v>0</v>
      </c>
      <c r="AQ93" s="12">
        <f t="shared" si="41"/>
        <v>0</v>
      </c>
      <c r="AR93" s="12">
        <f t="shared" si="41"/>
        <v>0</v>
      </c>
      <c r="AS93" s="12">
        <f t="shared" si="41"/>
        <v>0</v>
      </c>
      <c r="AT93" s="12">
        <f t="shared" si="41"/>
        <v>0</v>
      </c>
      <c r="AU93" s="12">
        <f t="shared" si="41"/>
        <v>-3500</v>
      </c>
      <c r="AV93" s="12">
        <f t="shared" si="41"/>
        <v>0</v>
      </c>
      <c r="AW93" s="12">
        <f t="shared" si="41"/>
        <v>0</v>
      </c>
      <c r="AX93" s="12">
        <f t="shared" si="41"/>
        <v>-10000</v>
      </c>
      <c r="AY93" s="12">
        <f t="shared" si="41"/>
        <v>0</v>
      </c>
      <c r="AZ93" s="12">
        <f t="shared" si="41"/>
        <v>843.75</v>
      </c>
      <c r="BA93" s="12">
        <f t="shared" si="41"/>
        <v>3046.875</v>
      </c>
      <c r="BB93" s="12">
        <f t="shared" si="41"/>
        <v>0</v>
      </c>
      <c r="BC93" s="12">
        <f t="shared" si="41"/>
        <v>0</v>
      </c>
      <c r="BD93" s="12">
        <f t="shared" si="41"/>
        <v>0</v>
      </c>
      <c r="BE93" s="12">
        <f t="shared" si="41"/>
        <v>0</v>
      </c>
      <c r="BF93" s="12">
        <f t="shared" si="41"/>
        <v>0</v>
      </c>
      <c r="BG93" s="12">
        <f t="shared" si="41"/>
        <v>-2336.71875</v>
      </c>
      <c r="BH93" s="12">
        <f t="shared" si="41"/>
        <v>-5587.04882</v>
      </c>
      <c r="BI93" s="12">
        <f t="shared" si="41"/>
        <v>-3043.6142599999998</v>
      </c>
      <c r="BJ93" s="12">
        <f t="shared" si="41"/>
        <v>-1828.68867</v>
      </c>
      <c r="BK93" s="12">
        <f t="shared" si="41"/>
        <v>-2171.4076400000004</v>
      </c>
      <c r="BL93" s="12">
        <f t="shared" si="41"/>
        <v>-2230.21452</v>
      </c>
      <c r="BM93" s="12">
        <f t="shared" si="41"/>
        <v>-2942.34094</v>
      </c>
      <c r="BN93" s="12">
        <f t="shared" si="41"/>
        <v>-8468.0003699999997</v>
      </c>
      <c r="BO93" s="12">
        <f t="shared" si="41"/>
        <v>-2824.6875</v>
      </c>
      <c r="BP93" s="12">
        <f t="shared" ref="BP93:EA93" si="42">SUM(BP90:BP92)</f>
        <v>0</v>
      </c>
      <c r="BQ93" s="12">
        <f t="shared" si="42"/>
        <v>-3338.90625</v>
      </c>
      <c r="BR93" s="12">
        <f t="shared" si="42"/>
        <v>0</v>
      </c>
      <c r="BS93" s="12">
        <f t="shared" si="42"/>
        <v>0</v>
      </c>
      <c r="BT93" s="12">
        <f t="shared" si="42"/>
        <v>0</v>
      </c>
      <c r="BU93" s="12">
        <f t="shared" si="42"/>
        <v>0</v>
      </c>
      <c r="BV93" s="12">
        <f t="shared" si="42"/>
        <v>0</v>
      </c>
      <c r="BW93" s="12">
        <f t="shared" si="42"/>
        <v>0</v>
      </c>
      <c r="BX93" s="12">
        <f t="shared" si="42"/>
        <v>0</v>
      </c>
      <c r="BY93" s="12">
        <f t="shared" si="42"/>
        <v>0</v>
      </c>
      <c r="BZ93" s="12">
        <f t="shared" si="42"/>
        <v>0</v>
      </c>
      <c r="CA93" s="12">
        <f t="shared" si="42"/>
        <v>0</v>
      </c>
      <c r="CB93" s="12">
        <f t="shared" si="42"/>
        <v>0</v>
      </c>
      <c r="CC93" s="12">
        <f t="shared" si="42"/>
        <v>0</v>
      </c>
      <c r="CD93" s="12">
        <f t="shared" si="42"/>
        <v>0</v>
      </c>
      <c r="CE93" s="12">
        <f t="shared" si="42"/>
        <v>0</v>
      </c>
      <c r="CF93" s="12">
        <f t="shared" si="42"/>
        <v>0</v>
      </c>
      <c r="CG93" s="12">
        <f t="shared" si="42"/>
        <v>0</v>
      </c>
      <c r="CH93" s="12">
        <f t="shared" si="42"/>
        <v>0</v>
      </c>
      <c r="CI93" s="12">
        <f t="shared" si="42"/>
        <v>0</v>
      </c>
      <c r="CJ93" s="12">
        <f t="shared" si="42"/>
        <v>22190.509242301599</v>
      </c>
      <c r="CK93" s="12">
        <f t="shared" si="42"/>
        <v>0</v>
      </c>
      <c r="CL93" s="12">
        <f t="shared" si="42"/>
        <v>0</v>
      </c>
      <c r="CM93" s="12">
        <f t="shared" si="42"/>
        <v>0</v>
      </c>
      <c r="CN93" s="12">
        <f t="shared" si="42"/>
        <v>0</v>
      </c>
      <c r="CO93" s="12">
        <f t="shared" si="42"/>
        <v>0</v>
      </c>
      <c r="CP93" s="12">
        <f t="shared" si="42"/>
        <v>0</v>
      </c>
      <c r="CQ93" s="12">
        <f t="shared" si="42"/>
        <v>0</v>
      </c>
      <c r="CR93" s="12">
        <f t="shared" si="42"/>
        <v>0</v>
      </c>
      <c r="CS93" s="12">
        <f t="shared" si="42"/>
        <v>0</v>
      </c>
      <c r="CT93" s="12">
        <f t="shared" si="42"/>
        <v>0</v>
      </c>
      <c r="CU93" s="12">
        <f t="shared" si="42"/>
        <v>0</v>
      </c>
      <c r="CV93" s="12">
        <f t="shared" si="42"/>
        <v>0</v>
      </c>
      <c r="CW93" s="12">
        <f t="shared" si="42"/>
        <v>0</v>
      </c>
      <c r="CX93" s="12">
        <f t="shared" si="42"/>
        <v>0</v>
      </c>
      <c r="CY93" s="12">
        <f t="shared" si="42"/>
        <v>0</v>
      </c>
      <c r="CZ93" s="12">
        <f t="shared" si="42"/>
        <v>0</v>
      </c>
      <c r="DA93" s="12">
        <f t="shared" si="42"/>
        <v>0</v>
      </c>
      <c r="DB93" s="12">
        <f t="shared" si="42"/>
        <v>0</v>
      </c>
      <c r="DC93" s="12">
        <f t="shared" si="42"/>
        <v>0</v>
      </c>
      <c r="DD93" s="12">
        <f t="shared" si="42"/>
        <v>0</v>
      </c>
      <c r="DE93" s="12">
        <f t="shared" si="42"/>
        <v>0</v>
      </c>
      <c r="DF93" s="12">
        <f t="shared" si="42"/>
        <v>0</v>
      </c>
      <c r="DG93" s="12">
        <f t="shared" si="42"/>
        <v>0</v>
      </c>
      <c r="DH93" s="12">
        <f t="shared" si="42"/>
        <v>0</v>
      </c>
      <c r="DI93" s="12">
        <f t="shared" si="42"/>
        <v>0</v>
      </c>
      <c r="DJ93" s="12">
        <f t="shared" si="42"/>
        <v>0</v>
      </c>
      <c r="DK93" s="12">
        <f t="shared" si="42"/>
        <v>0</v>
      </c>
      <c r="DL93" s="12">
        <f t="shared" si="42"/>
        <v>0</v>
      </c>
      <c r="DM93" s="12">
        <f t="shared" si="42"/>
        <v>0</v>
      </c>
      <c r="DN93" s="12">
        <f t="shared" si="42"/>
        <v>0</v>
      </c>
      <c r="DO93" s="12">
        <f t="shared" si="42"/>
        <v>0</v>
      </c>
      <c r="DP93" s="12">
        <f t="shared" si="42"/>
        <v>0</v>
      </c>
      <c r="DQ93" s="12">
        <f t="shared" si="42"/>
        <v>0</v>
      </c>
      <c r="DR93" s="12">
        <f t="shared" si="42"/>
        <v>0</v>
      </c>
      <c r="DS93" s="12">
        <f t="shared" si="42"/>
        <v>0</v>
      </c>
      <c r="DT93" s="12">
        <f t="shared" si="42"/>
        <v>0</v>
      </c>
      <c r="DU93" s="12">
        <f t="shared" si="42"/>
        <v>0</v>
      </c>
      <c r="DV93" s="12">
        <f t="shared" si="42"/>
        <v>0</v>
      </c>
      <c r="DW93" s="12">
        <f t="shared" si="42"/>
        <v>0</v>
      </c>
      <c r="DX93" s="12">
        <f t="shared" si="42"/>
        <v>0</v>
      </c>
      <c r="DY93" s="12">
        <f t="shared" si="42"/>
        <v>0</v>
      </c>
      <c r="DZ93" s="12">
        <f t="shared" si="42"/>
        <v>0</v>
      </c>
      <c r="EA93" s="12">
        <f t="shared" si="42"/>
        <v>0</v>
      </c>
      <c r="EB93" s="12">
        <f t="shared" ref="EB93:ES93" si="43">SUM(EB90:EB92)</f>
        <v>0</v>
      </c>
      <c r="EC93" s="12">
        <f t="shared" si="43"/>
        <v>0</v>
      </c>
      <c r="ED93" s="12">
        <f t="shared" si="43"/>
        <v>0</v>
      </c>
      <c r="EE93" s="12">
        <f t="shared" si="43"/>
        <v>0</v>
      </c>
      <c r="EF93" s="12">
        <f t="shared" si="43"/>
        <v>0</v>
      </c>
      <c r="EG93" s="12">
        <f t="shared" si="43"/>
        <v>0</v>
      </c>
      <c r="EH93" s="12">
        <f t="shared" si="43"/>
        <v>0</v>
      </c>
      <c r="EI93" s="12">
        <f t="shared" si="43"/>
        <v>0</v>
      </c>
      <c r="EJ93" s="12">
        <f t="shared" si="43"/>
        <v>0</v>
      </c>
      <c r="EK93" s="12">
        <f t="shared" si="43"/>
        <v>0</v>
      </c>
      <c r="EL93" s="12">
        <f t="shared" si="43"/>
        <v>0</v>
      </c>
      <c r="EM93" s="12">
        <f t="shared" si="43"/>
        <v>0</v>
      </c>
      <c r="EN93" s="12">
        <f t="shared" si="43"/>
        <v>0</v>
      </c>
      <c r="EO93" s="12">
        <f t="shared" si="43"/>
        <v>0</v>
      </c>
      <c r="EP93" s="12">
        <f t="shared" si="43"/>
        <v>0</v>
      </c>
      <c r="EQ93" s="12">
        <f t="shared" si="43"/>
        <v>0</v>
      </c>
      <c r="ER93" s="12">
        <f t="shared" si="43"/>
        <v>0</v>
      </c>
      <c r="ES93" s="12">
        <f t="shared" si="43"/>
        <v>0</v>
      </c>
      <c r="ET93" s="12">
        <f>SUM(D93:ES93)</f>
        <v>-22190.493477698405</v>
      </c>
      <c r="EU93" s="12"/>
      <c r="EV93" s="12">
        <f>ET93-EW93</f>
        <v>-44381.002720000004</v>
      </c>
      <c r="EW93" s="12">
        <v>22190.509242301599</v>
      </c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</row>
    <row r="94" spans="1:175" x14ac:dyDescent="0.25">
      <c r="B94" s="20" t="s">
        <v>0</v>
      </c>
      <c r="C94" s="14">
        <f>XIRR(AU93:ES93,AU$4:ES$4,-0.1)</f>
        <v>-0.26494045769795782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</row>
    <row r="95" spans="1:175" x14ac:dyDescent="0.25">
      <c r="B95" s="20" t="s">
        <v>11</v>
      </c>
      <c r="C95" s="25">
        <f>(ET91+ET92)/-ET90</f>
        <v>0.50000017760530668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</row>
    <row r="96" spans="1:175" ht="13" x14ac:dyDescent="0.3">
      <c r="A96" s="23"/>
      <c r="B96" s="5" t="s">
        <v>28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</row>
    <row r="97" spans="1:175" x14ac:dyDescent="0.25"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-392903.47164999996</v>
      </c>
      <c r="AX97" s="12">
        <v>0</v>
      </c>
      <c r="AY97" s="12">
        <v>0</v>
      </c>
      <c r="AZ97" s="12">
        <v>0</v>
      </c>
      <c r="BA97" s="12">
        <v>62.5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-1335.9964499999999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f>SUM(D97:ES97)</f>
        <v>-394176.96809999994</v>
      </c>
      <c r="EU97" s="12"/>
      <c r="EV97" s="12">
        <f>ET97-EW97</f>
        <v>-394176.96809999994</v>
      </c>
      <c r="EW97" s="12">
        <v>0</v>
      </c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</row>
    <row r="98" spans="1:175" x14ac:dyDescent="0.25"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f>SUM(D98:ES98)</f>
        <v>0</v>
      </c>
      <c r="EU98" s="12"/>
      <c r="EV98" s="12">
        <f>ET98-EW98</f>
        <v>0</v>
      </c>
      <c r="EW98" s="12">
        <v>0</v>
      </c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</row>
    <row r="99" spans="1:175" ht="14" x14ac:dyDescent="0.4"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19768.63377</v>
      </c>
      <c r="BF99" s="4">
        <v>16473.86147</v>
      </c>
      <c r="BG99" s="4">
        <v>56343.934289999997</v>
      </c>
      <c r="BH99" s="4">
        <v>63046.632679999995</v>
      </c>
      <c r="BI99" s="4">
        <v>32947.722949999996</v>
      </c>
      <c r="BJ99" s="4">
        <v>59638.706590000002</v>
      </c>
      <c r="BK99" s="4">
        <v>99508.779399999999</v>
      </c>
      <c r="BL99" s="4">
        <v>87459.900959999999</v>
      </c>
      <c r="BM99" s="4">
        <v>19905.098020000001</v>
      </c>
      <c r="BN99" s="4">
        <v>10924.76065</v>
      </c>
      <c r="BO99" s="4">
        <v>5462.3803200000002</v>
      </c>
      <c r="BP99" s="4">
        <v>10924.76065</v>
      </c>
      <c r="BQ99" s="4">
        <v>5462.3803200000002</v>
      </c>
      <c r="BR99" s="4">
        <v>0</v>
      </c>
      <c r="BS99" s="4">
        <v>0</v>
      </c>
      <c r="BT99" s="4">
        <v>15021.545880000001</v>
      </c>
      <c r="BU99" s="4">
        <v>8193.5704800000003</v>
      </c>
      <c r="BV99" s="4">
        <v>5462.3803200000002</v>
      </c>
      <c r="BW99" s="4">
        <v>5462.3803200000002</v>
      </c>
      <c r="BX99" s="4">
        <v>0</v>
      </c>
      <c r="BY99" s="4">
        <v>8188.5013200000003</v>
      </c>
      <c r="BZ99" s="4">
        <v>16387.14097</v>
      </c>
      <c r="CA99" s="4">
        <v>21724.521290000001</v>
      </c>
      <c r="CB99" s="4">
        <v>32774.281940000001</v>
      </c>
      <c r="CC99" s="4">
        <v>16387.14097</v>
      </c>
      <c r="CD99" s="4">
        <v>5462.3803200000002</v>
      </c>
      <c r="CE99" s="4">
        <v>10924.76065</v>
      </c>
      <c r="CF99" s="4">
        <v>21849.521290000001</v>
      </c>
      <c r="CG99" s="4">
        <v>10924.76065</v>
      </c>
      <c r="CH99" s="4">
        <v>27311.901620000001</v>
      </c>
      <c r="CI99" s="4">
        <v>35505.472099999999</v>
      </c>
      <c r="CJ99" s="4">
        <v>1409615.2015296139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f>SUM(D99:ES99)</f>
        <v>2139063.0137196137</v>
      </c>
      <c r="EU99" s="4"/>
      <c r="EV99" s="4">
        <f>ET99-EW99</f>
        <v>729447.81218999973</v>
      </c>
      <c r="EW99" s="4">
        <v>1409615.2015296139</v>
      </c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</row>
    <row r="100" spans="1:175" x14ac:dyDescent="0.25">
      <c r="B100" s="8" t="s">
        <v>217</v>
      </c>
      <c r="C100" s="3"/>
      <c r="D100" s="12">
        <f t="shared" ref="D100:BO100" si="44">SUM(D97:D99)</f>
        <v>0</v>
      </c>
      <c r="E100" s="12">
        <f t="shared" si="44"/>
        <v>0</v>
      </c>
      <c r="F100" s="12">
        <f t="shared" si="44"/>
        <v>0</v>
      </c>
      <c r="G100" s="12">
        <f t="shared" si="44"/>
        <v>0</v>
      </c>
      <c r="H100" s="12">
        <f t="shared" si="44"/>
        <v>0</v>
      </c>
      <c r="I100" s="12">
        <f t="shared" si="44"/>
        <v>0</v>
      </c>
      <c r="J100" s="12">
        <f t="shared" si="44"/>
        <v>0</v>
      </c>
      <c r="K100" s="12">
        <f t="shared" si="44"/>
        <v>0</v>
      </c>
      <c r="L100" s="12">
        <f t="shared" si="44"/>
        <v>0</v>
      </c>
      <c r="M100" s="12">
        <f t="shared" si="44"/>
        <v>0</v>
      </c>
      <c r="N100" s="12">
        <f t="shared" si="44"/>
        <v>0</v>
      </c>
      <c r="O100" s="12">
        <f t="shared" si="44"/>
        <v>0</v>
      </c>
      <c r="P100" s="12">
        <f t="shared" si="44"/>
        <v>0</v>
      </c>
      <c r="Q100" s="12">
        <f t="shared" si="44"/>
        <v>0</v>
      </c>
      <c r="R100" s="12">
        <f t="shared" si="44"/>
        <v>0</v>
      </c>
      <c r="S100" s="12">
        <f t="shared" si="44"/>
        <v>0</v>
      </c>
      <c r="T100" s="12">
        <f t="shared" si="44"/>
        <v>0</v>
      </c>
      <c r="U100" s="12">
        <f t="shared" si="44"/>
        <v>0</v>
      </c>
      <c r="V100" s="12">
        <f t="shared" si="44"/>
        <v>0</v>
      </c>
      <c r="W100" s="12">
        <f t="shared" si="44"/>
        <v>0</v>
      </c>
      <c r="X100" s="12">
        <f t="shared" si="44"/>
        <v>0</v>
      </c>
      <c r="Y100" s="12">
        <f t="shared" si="44"/>
        <v>0</v>
      </c>
      <c r="Z100" s="12">
        <f t="shared" si="44"/>
        <v>0</v>
      </c>
      <c r="AA100" s="12">
        <f t="shared" si="44"/>
        <v>0</v>
      </c>
      <c r="AB100" s="12">
        <f t="shared" si="44"/>
        <v>0</v>
      </c>
      <c r="AC100" s="12">
        <f t="shared" si="44"/>
        <v>0</v>
      </c>
      <c r="AD100" s="12">
        <f t="shared" si="44"/>
        <v>0</v>
      </c>
      <c r="AE100" s="12">
        <f t="shared" si="44"/>
        <v>0</v>
      </c>
      <c r="AF100" s="12">
        <f t="shared" si="44"/>
        <v>0</v>
      </c>
      <c r="AG100" s="12">
        <f t="shared" si="44"/>
        <v>0</v>
      </c>
      <c r="AH100" s="12">
        <f t="shared" si="44"/>
        <v>0</v>
      </c>
      <c r="AI100" s="12">
        <f t="shared" si="44"/>
        <v>0</v>
      </c>
      <c r="AJ100" s="12">
        <f t="shared" si="44"/>
        <v>0</v>
      </c>
      <c r="AK100" s="12">
        <f t="shared" si="44"/>
        <v>0</v>
      </c>
      <c r="AL100" s="12">
        <f t="shared" si="44"/>
        <v>0</v>
      </c>
      <c r="AM100" s="12">
        <f t="shared" si="44"/>
        <v>0</v>
      </c>
      <c r="AN100" s="12">
        <f t="shared" si="44"/>
        <v>0</v>
      </c>
      <c r="AO100" s="12">
        <f t="shared" si="44"/>
        <v>0</v>
      </c>
      <c r="AP100" s="12">
        <f t="shared" si="44"/>
        <v>0</v>
      </c>
      <c r="AQ100" s="12">
        <f t="shared" si="44"/>
        <v>0</v>
      </c>
      <c r="AR100" s="12">
        <f t="shared" si="44"/>
        <v>0</v>
      </c>
      <c r="AS100" s="12">
        <f t="shared" si="44"/>
        <v>0</v>
      </c>
      <c r="AT100" s="12">
        <f t="shared" si="44"/>
        <v>0</v>
      </c>
      <c r="AU100" s="12">
        <f t="shared" si="44"/>
        <v>0</v>
      </c>
      <c r="AV100" s="12">
        <f t="shared" si="44"/>
        <v>0</v>
      </c>
      <c r="AW100" s="12">
        <f t="shared" si="44"/>
        <v>-392903.47164999996</v>
      </c>
      <c r="AX100" s="12">
        <f t="shared" si="44"/>
        <v>0</v>
      </c>
      <c r="AY100" s="12">
        <f t="shared" si="44"/>
        <v>0</v>
      </c>
      <c r="AZ100" s="12">
        <f t="shared" si="44"/>
        <v>0</v>
      </c>
      <c r="BA100" s="12">
        <f t="shared" si="44"/>
        <v>62.5</v>
      </c>
      <c r="BB100" s="12">
        <f t="shared" si="44"/>
        <v>0</v>
      </c>
      <c r="BC100" s="12">
        <f t="shared" si="44"/>
        <v>0</v>
      </c>
      <c r="BD100" s="12">
        <f t="shared" si="44"/>
        <v>0</v>
      </c>
      <c r="BE100" s="12">
        <f t="shared" si="44"/>
        <v>19768.63377</v>
      </c>
      <c r="BF100" s="12">
        <f t="shared" si="44"/>
        <v>16473.86147</v>
      </c>
      <c r="BG100" s="12">
        <f t="shared" si="44"/>
        <v>56343.934289999997</v>
      </c>
      <c r="BH100" s="12">
        <f t="shared" si="44"/>
        <v>61710.636229999996</v>
      </c>
      <c r="BI100" s="12">
        <f t="shared" si="44"/>
        <v>32947.722949999996</v>
      </c>
      <c r="BJ100" s="12">
        <f t="shared" si="44"/>
        <v>59638.706590000002</v>
      </c>
      <c r="BK100" s="12">
        <f t="shared" si="44"/>
        <v>99508.779399999999</v>
      </c>
      <c r="BL100" s="12">
        <f t="shared" si="44"/>
        <v>87459.900959999999</v>
      </c>
      <c r="BM100" s="12">
        <f t="shared" si="44"/>
        <v>19905.098020000001</v>
      </c>
      <c r="BN100" s="12">
        <f t="shared" si="44"/>
        <v>10924.76065</v>
      </c>
      <c r="BO100" s="12">
        <f t="shared" si="44"/>
        <v>5462.3803200000002</v>
      </c>
      <c r="BP100" s="12">
        <f t="shared" ref="BP100:EA100" si="45">SUM(BP97:BP99)</f>
        <v>10924.76065</v>
      </c>
      <c r="BQ100" s="12">
        <f t="shared" si="45"/>
        <v>5462.3803200000002</v>
      </c>
      <c r="BR100" s="12">
        <f t="shared" si="45"/>
        <v>0</v>
      </c>
      <c r="BS100" s="12">
        <f t="shared" si="45"/>
        <v>0</v>
      </c>
      <c r="BT100" s="12">
        <f t="shared" si="45"/>
        <v>15021.545880000001</v>
      </c>
      <c r="BU100" s="12">
        <f t="shared" si="45"/>
        <v>8193.5704800000003</v>
      </c>
      <c r="BV100" s="12">
        <f t="shared" si="45"/>
        <v>5462.3803200000002</v>
      </c>
      <c r="BW100" s="12">
        <f t="shared" si="45"/>
        <v>5462.3803200000002</v>
      </c>
      <c r="BX100" s="12">
        <f t="shared" si="45"/>
        <v>0</v>
      </c>
      <c r="BY100" s="12">
        <f t="shared" si="45"/>
        <v>8188.5013200000003</v>
      </c>
      <c r="BZ100" s="12">
        <f t="shared" si="45"/>
        <v>16387.14097</v>
      </c>
      <c r="CA100" s="12">
        <f t="shared" si="45"/>
        <v>21724.521290000001</v>
      </c>
      <c r="CB100" s="12">
        <f t="shared" si="45"/>
        <v>32774.281940000001</v>
      </c>
      <c r="CC100" s="12">
        <f t="shared" si="45"/>
        <v>16387.14097</v>
      </c>
      <c r="CD100" s="12">
        <f t="shared" si="45"/>
        <v>5462.3803200000002</v>
      </c>
      <c r="CE100" s="12">
        <f t="shared" si="45"/>
        <v>10924.76065</v>
      </c>
      <c r="CF100" s="12">
        <f t="shared" si="45"/>
        <v>21849.521290000001</v>
      </c>
      <c r="CG100" s="12">
        <f t="shared" si="45"/>
        <v>10924.76065</v>
      </c>
      <c r="CH100" s="12">
        <f t="shared" si="45"/>
        <v>27311.901620000001</v>
      </c>
      <c r="CI100" s="12">
        <f t="shared" si="45"/>
        <v>35505.472099999999</v>
      </c>
      <c r="CJ100" s="12">
        <f t="shared" si="45"/>
        <v>1409615.2015296139</v>
      </c>
      <c r="CK100" s="12">
        <f t="shared" si="45"/>
        <v>0</v>
      </c>
      <c r="CL100" s="12">
        <f t="shared" si="45"/>
        <v>0</v>
      </c>
      <c r="CM100" s="12">
        <f t="shared" si="45"/>
        <v>0</v>
      </c>
      <c r="CN100" s="12">
        <f t="shared" si="45"/>
        <v>0</v>
      </c>
      <c r="CO100" s="12">
        <f t="shared" si="45"/>
        <v>0</v>
      </c>
      <c r="CP100" s="12">
        <f t="shared" si="45"/>
        <v>0</v>
      </c>
      <c r="CQ100" s="12">
        <f t="shared" si="45"/>
        <v>0</v>
      </c>
      <c r="CR100" s="12">
        <f t="shared" si="45"/>
        <v>0</v>
      </c>
      <c r="CS100" s="12">
        <f t="shared" si="45"/>
        <v>0</v>
      </c>
      <c r="CT100" s="12">
        <f t="shared" si="45"/>
        <v>0</v>
      </c>
      <c r="CU100" s="12">
        <f t="shared" si="45"/>
        <v>0</v>
      </c>
      <c r="CV100" s="12">
        <f t="shared" si="45"/>
        <v>0</v>
      </c>
      <c r="CW100" s="12">
        <f t="shared" si="45"/>
        <v>0</v>
      </c>
      <c r="CX100" s="12">
        <f t="shared" si="45"/>
        <v>0</v>
      </c>
      <c r="CY100" s="12">
        <f t="shared" si="45"/>
        <v>0</v>
      </c>
      <c r="CZ100" s="12">
        <f t="shared" si="45"/>
        <v>0</v>
      </c>
      <c r="DA100" s="12">
        <f t="shared" si="45"/>
        <v>0</v>
      </c>
      <c r="DB100" s="12">
        <f t="shared" si="45"/>
        <v>0</v>
      </c>
      <c r="DC100" s="12">
        <f t="shared" si="45"/>
        <v>0</v>
      </c>
      <c r="DD100" s="12">
        <f t="shared" si="45"/>
        <v>0</v>
      </c>
      <c r="DE100" s="12">
        <f t="shared" si="45"/>
        <v>0</v>
      </c>
      <c r="DF100" s="12">
        <f t="shared" si="45"/>
        <v>0</v>
      </c>
      <c r="DG100" s="12">
        <f t="shared" si="45"/>
        <v>0</v>
      </c>
      <c r="DH100" s="12">
        <f t="shared" si="45"/>
        <v>0</v>
      </c>
      <c r="DI100" s="12">
        <f t="shared" si="45"/>
        <v>0</v>
      </c>
      <c r="DJ100" s="12">
        <f t="shared" si="45"/>
        <v>0</v>
      </c>
      <c r="DK100" s="12">
        <f t="shared" si="45"/>
        <v>0</v>
      </c>
      <c r="DL100" s="12">
        <f t="shared" si="45"/>
        <v>0</v>
      </c>
      <c r="DM100" s="12">
        <f t="shared" si="45"/>
        <v>0</v>
      </c>
      <c r="DN100" s="12">
        <f t="shared" si="45"/>
        <v>0</v>
      </c>
      <c r="DO100" s="12">
        <f t="shared" si="45"/>
        <v>0</v>
      </c>
      <c r="DP100" s="12">
        <f t="shared" si="45"/>
        <v>0</v>
      </c>
      <c r="DQ100" s="12">
        <f t="shared" si="45"/>
        <v>0</v>
      </c>
      <c r="DR100" s="12">
        <f t="shared" si="45"/>
        <v>0</v>
      </c>
      <c r="DS100" s="12">
        <f t="shared" si="45"/>
        <v>0</v>
      </c>
      <c r="DT100" s="12">
        <f t="shared" si="45"/>
        <v>0</v>
      </c>
      <c r="DU100" s="12">
        <f t="shared" si="45"/>
        <v>0</v>
      </c>
      <c r="DV100" s="12">
        <f t="shared" si="45"/>
        <v>0</v>
      </c>
      <c r="DW100" s="12">
        <f t="shared" si="45"/>
        <v>0</v>
      </c>
      <c r="DX100" s="12">
        <f t="shared" si="45"/>
        <v>0</v>
      </c>
      <c r="DY100" s="12">
        <f t="shared" si="45"/>
        <v>0</v>
      </c>
      <c r="DZ100" s="12">
        <f t="shared" si="45"/>
        <v>0</v>
      </c>
      <c r="EA100" s="12">
        <f t="shared" si="45"/>
        <v>0</v>
      </c>
      <c r="EB100" s="12">
        <f t="shared" ref="EB100:ES100" si="46">SUM(EB97:EB99)</f>
        <v>0</v>
      </c>
      <c r="EC100" s="12">
        <f t="shared" si="46"/>
        <v>0</v>
      </c>
      <c r="ED100" s="12">
        <f t="shared" si="46"/>
        <v>0</v>
      </c>
      <c r="EE100" s="12">
        <f t="shared" si="46"/>
        <v>0</v>
      </c>
      <c r="EF100" s="12">
        <f t="shared" si="46"/>
        <v>0</v>
      </c>
      <c r="EG100" s="12">
        <f t="shared" si="46"/>
        <v>0</v>
      </c>
      <c r="EH100" s="12">
        <f t="shared" si="46"/>
        <v>0</v>
      </c>
      <c r="EI100" s="12">
        <f t="shared" si="46"/>
        <v>0</v>
      </c>
      <c r="EJ100" s="12">
        <f t="shared" si="46"/>
        <v>0</v>
      </c>
      <c r="EK100" s="12">
        <f t="shared" si="46"/>
        <v>0</v>
      </c>
      <c r="EL100" s="12">
        <f t="shared" si="46"/>
        <v>0</v>
      </c>
      <c r="EM100" s="12">
        <f t="shared" si="46"/>
        <v>0</v>
      </c>
      <c r="EN100" s="12">
        <f t="shared" si="46"/>
        <v>0</v>
      </c>
      <c r="EO100" s="12">
        <f t="shared" si="46"/>
        <v>0</v>
      </c>
      <c r="EP100" s="12">
        <f t="shared" si="46"/>
        <v>0</v>
      </c>
      <c r="EQ100" s="12">
        <f t="shared" si="46"/>
        <v>0</v>
      </c>
      <c r="ER100" s="12">
        <f t="shared" si="46"/>
        <v>0</v>
      </c>
      <c r="ES100" s="12">
        <f t="shared" si="46"/>
        <v>0</v>
      </c>
      <c r="ET100" s="12">
        <f>SUM(D100:ES100)</f>
        <v>1744886.045619614</v>
      </c>
      <c r="EU100" s="12"/>
      <c r="EV100" s="12">
        <f>ET100-EW100</f>
        <v>335270.84409000003</v>
      </c>
      <c r="EW100" s="12">
        <v>1409615.2015296139</v>
      </c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</row>
    <row r="101" spans="1:175" x14ac:dyDescent="0.25">
      <c r="B101" s="20" t="s">
        <v>0</v>
      </c>
      <c r="C101" s="14">
        <f>XIRR(AW100:ES100,AW$4:ES$4)</f>
        <v>1.0639263272285462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</row>
    <row r="102" spans="1:175" x14ac:dyDescent="0.25">
      <c r="B102" s="20" t="s">
        <v>11</v>
      </c>
      <c r="C102" s="25">
        <f>(ET98+ET99)/-ET97</f>
        <v>5.4266565193554088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</row>
    <row r="103" spans="1:175" ht="13" x14ac:dyDescent="0.3">
      <c r="A103" s="23"/>
      <c r="B103" s="5" t="s">
        <v>33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</row>
    <row r="104" spans="1:175" x14ac:dyDescent="0.25"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-1960</v>
      </c>
      <c r="AZ104" s="12">
        <v>0</v>
      </c>
      <c r="BA104" s="12">
        <v>0</v>
      </c>
      <c r="BB104" s="12">
        <v>0</v>
      </c>
      <c r="BC104" s="12">
        <v>0</v>
      </c>
      <c r="BD104" s="12">
        <v>-2450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-1960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-2450</v>
      </c>
      <c r="BR104" s="12">
        <v>0</v>
      </c>
      <c r="BS104" s="12">
        <v>0</v>
      </c>
      <c r="BT104" s="12">
        <v>0</v>
      </c>
      <c r="BU104" s="12">
        <v>-6860</v>
      </c>
      <c r="BV104" s="12">
        <v>-6860</v>
      </c>
      <c r="BW104" s="12">
        <v>0</v>
      </c>
      <c r="BX104" s="12">
        <v>0</v>
      </c>
      <c r="BY104" s="12">
        <v>0</v>
      </c>
      <c r="BZ104" s="12">
        <v>-9800</v>
      </c>
      <c r="CA104" s="12">
        <v>0</v>
      </c>
      <c r="CB104" s="12">
        <v>-14700</v>
      </c>
      <c r="CC104" s="12">
        <v>0</v>
      </c>
      <c r="CD104" s="12">
        <v>0</v>
      </c>
      <c r="CE104" s="12">
        <v>-7840</v>
      </c>
      <c r="CF104" s="12">
        <v>0</v>
      </c>
      <c r="CG104" s="12">
        <v>0</v>
      </c>
      <c r="CH104" s="12">
        <v>-5880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f>SUM(D104:ES104)</f>
        <v>-60760</v>
      </c>
      <c r="EU104" s="12"/>
      <c r="EV104" s="12">
        <f>ET104-EW104</f>
        <v>-60760</v>
      </c>
      <c r="EW104" s="12">
        <v>0</v>
      </c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</row>
    <row r="105" spans="1:175" x14ac:dyDescent="0.25"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f>SUM(D105:ES105)</f>
        <v>0</v>
      </c>
      <c r="EU105" s="12"/>
      <c r="EV105" s="12">
        <f>ET105-EW105</f>
        <v>0</v>
      </c>
      <c r="EW105" s="12">
        <v>0</v>
      </c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</row>
    <row r="106" spans="1:175" ht="14" x14ac:dyDescent="0.4"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60760.000000001004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f>SUM(D106:ES106)</f>
        <v>60760.000000001004</v>
      </c>
      <c r="EU106" s="4"/>
      <c r="EV106" s="4">
        <f>ET106-EW106</f>
        <v>0</v>
      </c>
      <c r="EW106" s="4">
        <v>60760.000000001004</v>
      </c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</row>
    <row r="107" spans="1:175" x14ac:dyDescent="0.25">
      <c r="B107" s="8" t="s">
        <v>217</v>
      </c>
      <c r="C107" s="3"/>
      <c r="D107" s="12">
        <f t="shared" ref="D107:BO107" si="47">SUM(D104:D106)</f>
        <v>0</v>
      </c>
      <c r="E107" s="12">
        <f t="shared" si="47"/>
        <v>0</v>
      </c>
      <c r="F107" s="12">
        <f t="shared" si="47"/>
        <v>0</v>
      </c>
      <c r="G107" s="12">
        <f t="shared" si="47"/>
        <v>0</v>
      </c>
      <c r="H107" s="12">
        <f t="shared" si="47"/>
        <v>0</v>
      </c>
      <c r="I107" s="12">
        <f t="shared" si="47"/>
        <v>0</v>
      </c>
      <c r="J107" s="12">
        <f t="shared" si="47"/>
        <v>0</v>
      </c>
      <c r="K107" s="12">
        <f t="shared" si="47"/>
        <v>0</v>
      </c>
      <c r="L107" s="12">
        <f t="shared" si="47"/>
        <v>0</v>
      </c>
      <c r="M107" s="12">
        <f t="shared" si="47"/>
        <v>0</v>
      </c>
      <c r="N107" s="12">
        <f t="shared" si="47"/>
        <v>0</v>
      </c>
      <c r="O107" s="12">
        <f t="shared" si="47"/>
        <v>0</v>
      </c>
      <c r="P107" s="12">
        <f t="shared" si="47"/>
        <v>0</v>
      </c>
      <c r="Q107" s="12">
        <f t="shared" si="47"/>
        <v>0</v>
      </c>
      <c r="R107" s="12">
        <f t="shared" si="47"/>
        <v>0</v>
      </c>
      <c r="S107" s="12">
        <f t="shared" si="47"/>
        <v>0</v>
      </c>
      <c r="T107" s="12">
        <f t="shared" si="47"/>
        <v>0</v>
      </c>
      <c r="U107" s="12">
        <f t="shared" si="47"/>
        <v>0</v>
      </c>
      <c r="V107" s="12">
        <f t="shared" si="47"/>
        <v>0</v>
      </c>
      <c r="W107" s="12">
        <f t="shared" si="47"/>
        <v>0</v>
      </c>
      <c r="X107" s="12">
        <f t="shared" si="47"/>
        <v>0</v>
      </c>
      <c r="Y107" s="12">
        <f t="shared" si="47"/>
        <v>0</v>
      </c>
      <c r="Z107" s="12">
        <f t="shared" si="47"/>
        <v>0</v>
      </c>
      <c r="AA107" s="12">
        <f t="shared" si="47"/>
        <v>0</v>
      </c>
      <c r="AB107" s="12">
        <f t="shared" si="47"/>
        <v>0</v>
      </c>
      <c r="AC107" s="12">
        <f t="shared" si="47"/>
        <v>0</v>
      </c>
      <c r="AD107" s="12">
        <f t="shared" si="47"/>
        <v>0</v>
      </c>
      <c r="AE107" s="12">
        <f t="shared" si="47"/>
        <v>0</v>
      </c>
      <c r="AF107" s="12">
        <f t="shared" si="47"/>
        <v>0</v>
      </c>
      <c r="AG107" s="12">
        <f t="shared" si="47"/>
        <v>0</v>
      </c>
      <c r="AH107" s="12">
        <f t="shared" si="47"/>
        <v>0</v>
      </c>
      <c r="AI107" s="12">
        <f t="shared" si="47"/>
        <v>0</v>
      </c>
      <c r="AJ107" s="12">
        <f t="shared" si="47"/>
        <v>0</v>
      </c>
      <c r="AK107" s="12">
        <f t="shared" si="47"/>
        <v>0</v>
      </c>
      <c r="AL107" s="12">
        <f t="shared" si="47"/>
        <v>0</v>
      </c>
      <c r="AM107" s="12">
        <f t="shared" si="47"/>
        <v>0</v>
      </c>
      <c r="AN107" s="12">
        <f t="shared" si="47"/>
        <v>0</v>
      </c>
      <c r="AO107" s="12">
        <f t="shared" si="47"/>
        <v>0</v>
      </c>
      <c r="AP107" s="12">
        <f t="shared" si="47"/>
        <v>0</v>
      </c>
      <c r="AQ107" s="12">
        <f t="shared" si="47"/>
        <v>0</v>
      </c>
      <c r="AR107" s="12">
        <f t="shared" si="47"/>
        <v>0</v>
      </c>
      <c r="AS107" s="12">
        <f t="shared" si="47"/>
        <v>0</v>
      </c>
      <c r="AT107" s="12">
        <f t="shared" si="47"/>
        <v>0</v>
      </c>
      <c r="AU107" s="12">
        <f t="shared" si="47"/>
        <v>0</v>
      </c>
      <c r="AV107" s="12">
        <f t="shared" si="47"/>
        <v>0</v>
      </c>
      <c r="AW107" s="12">
        <f t="shared" si="47"/>
        <v>0</v>
      </c>
      <c r="AX107" s="12">
        <f t="shared" si="47"/>
        <v>0</v>
      </c>
      <c r="AY107" s="12">
        <f t="shared" si="47"/>
        <v>-1960</v>
      </c>
      <c r="AZ107" s="12">
        <f t="shared" si="47"/>
        <v>0</v>
      </c>
      <c r="BA107" s="12">
        <f t="shared" si="47"/>
        <v>0</v>
      </c>
      <c r="BB107" s="12">
        <f t="shared" si="47"/>
        <v>0</v>
      </c>
      <c r="BC107" s="12">
        <f t="shared" si="47"/>
        <v>0</v>
      </c>
      <c r="BD107" s="12">
        <f t="shared" si="47"/>
        <v>-2450</v>
      </c>
      <c r="BE107" s="12">
        <f t="shared" si="47"/>
        <v>0</v>
      </c>
      <c r="BF107" s="12">
        <f t="shared" si="47"/>
        <v>0</v>
      </c>
      <c r="BG107" s="12">
        <f t="shared" si="47"/>
        <v>0</v>
      </c>
      <c r="BH107" s="12">
        <f t="shared" si="47"/>
        <v>0</v>
      </c>
      <c r="BI107" s="12">
        <f t="shared" si="47"/>
        <v>0</v>
      </c>
      <c r="BJ107" s="12">
        <f t="shared" si="47"/>
        <v>0</v>
      </c>
      <c r="BK107" s="12">
        <f t="shared" si="47"/>
        <v>-1960</v>
      </c>
      <c r="BL107" s="12">
        <f t="shared" si="47"/>
        <v>0</v>
      </c>
      <c r="BM107" s="12">
        <f t="shared" si="47"/>
        <v>0</v>
      </c>
      <c r="BN107" s="12">
        <f t="shared" si="47"/>
        <v>0</v>
      </c>
      <c r="BO107" s="12">
        <f t="shared" si="47"/>
        <v>0</v>
      </c>
      <c r="BP107" s="12">
        <f t="shared" ref="BP107:EA107" si="48">SUM(BP104:BP106)</f>
        <v>0</v>
      </c>
      <c r="BQ107" s="12">
        <f t="shared" si="48"/>
        <v>-2450</v>
      </c>
      <c r="BR107" s="12">
        <f t="shared" si="48"/>
        <v>0</v>
      </c>
      <c r="BS107" s="12">
        <f t="shared" si="48"/>
        <v>0</v>
      </c>
      <c r="BT107" s="12">
        <f t="shared" si="48"/>
        <v>0</v>
      </c>
      <c r="BU107" s="12">
        <f t="shared" si="48"/>
        <v>-6860</v>
      </c>
      <c r="BV107" s="12">
        <f t="shared" si="48"/>
        <v>-6860</v>
      </c>
      <c r="BW107" s="12">
        <f t="shared" si="48"/>
        <v>0</v>
      </c>
      <c r="BX107" s="12">
        <f t="shared" si="48"/>
        <v>0</v>
      </c>
      <c r="BY107" s="12">
        <f t="shared" si="48"/>
        <v>0</v>
      </c>
      <c r="BZ107" s="12">
        <f t="shared" si="48"/>
        <v>-9800</v>
      </c>
      <c r="CA107" s="12">
        <f t="shared" si="48"/>
        <v>0</v>
      </c>
      <c r="CB107" s="12">
        <f t="shared" si="48"/>
        <v>-14700</v>
      </c>
      <c r="CC107" s="12">
        <f t="shared" si="48"/>
        <v>0</v>
      </c>
      <c r="CD107" s="12">
        <f t="shared" si="48"/>
        <v>0</v>
      </c>
      <c r="CE107" s="12">
        <f t="shared" si="48"/>
        <v>-7840</v>
      </c>
      <c r="CF107" s="12">
        <f t="shared" si="48"/>
        <v>0</v>
      </c>
      <c r="CG107" s="12">
        <f t="shared" si="48"/>
        <v>0</v>
      </c>
      <c r="CH107" s="12">
        <f t="shared" si="48"/>
        <v>-5880</v>
      </c>
      <c r="CI107" s="12">
        <f t="shared" si="48"/>
        <v>0</v>
      </c>
      <c r="CJ107" s="12">
        <f t="shared" si="48"/>
        <v>60760.000000001004</v>
      </c>
      <c r="CK107" s="12">
        <f t="shared" si="48"/>
        <v>0</v>
      </c>
      <c r="CL107" s="12">
        <f t="shared" si="48"/>
        <v>0</v>
      </c>
      <c r="CM107" s="12">
        <f t="shared" si="48"/>
        <v>0</v>
      </c>
      <c r="CN107" s="12">
        <f t="shared" si="48"/>
        <v>0</v>
      </c>
      <c r="CO107" s="12">
        <f t="shared" si="48"/>
        <v>0</v>
      </c>
      <c r="CP107" s="12">
        <f t="shared" si="48"/>
        <v>0</v>
      </c>
      <c r="CQ107" s="12">
        <f t="shared" si="48"/>
        <v>0</v>
      </c>
      <c r="CR107" s="12">
        <f t="shared" si="48"/>
        <v>0</v>
      </c>
      <c r="CS107" s="12">
        <f t="shared" si="48"/>
        <v>0</v>
      </c>
      <c r="CT107" s="12">
        <f t="shared" si="48"/>
        <v>0</v>
      </c>
      <c r="CU107" s="12">
        <f t="shared" si="48"/>
        <v>0</v>
      </c>
      <c r="CV107" s="12">
        <f t="shared" si="48"/>
        <v>0</v>
      </c>
      <c r="CW107" s="12">
        <f t="shared" si="48"/>
        <v>0</v>
      </c>
      <c r="CX107" s="12">
        <f t="shared" si="48"/>
        <v>0</v>
      </c>
      <c r="CY107" s="12">
        <f t="shared" si="48"/>
        <v>0</v>
      </c>
      <c r="CZ107" s="12">
        <f t="shared" si="48"/>
        <v>0</v>
      </c>
      <c r="DA107" s="12">
        <f t="shared" si="48"/>
        <v>0</v>
      </c>
      <c r="DB107" s="12">
        <f t="shared" si="48"/>
        <v>0</v>
      </c>
      <c r="DC107" s="12">
        <f t="shared" si="48"/>
        <v>0</v>
      </c>
      <c r="DD107" s="12">
        <f t="shared" si="48"/>
        <v>0</v>
      </c>
      <c r="DE107" s="12">
        <f t="shared" si="48"/>
        <v>0</v>
      </c>
      <c r="DF107" s="12">
        <f t="shared" si="48"/>
        <v>0</v>
      </c>
      <c r="DG107" s="12">
        <f t="shared" si="48"/>
        <v>0</v>
      </c>
      <c r="DH107" s="12">
        <f t="shared" si="48"/>
        <v>0</v>
      </c>
      <c r="DI107" s="12">
        <f t="shared" si="48"/>
        <v>0</v>
      </c>
      <c r="DJ107" s="12">
        <f t="shared" si="48"/>
        <v>0</v>
      </c>
      <c r="DK107" s="12">
        <f t="shared" si="48"/>
        <v>0</v>
      </c>
      <c r="DL107" s="12">
        <f t="shared" si="48"/>
        <v>0</v>
      </c>
      <c r="DM107" s="12">
        <f t="shared" si="48"/>
        <v>0</v>
      </c>
      <c r="DN107" s="12">
        <f t="shared" si="48"/>
        <v>0</v>
      </c>
      <c r="DO107" s="12">
        <f t="shared" si="48"/>
        <v>0</v>
      </c>
      <c r="DP107" s="12">
        <f t="shared" si="48"/>
        <v>0</v>
      </c>
      <c r="DQ107" s="12">
        <f t="shared" si="48"/>
        <v>0</v>
      </c>
      <c r="DR107" s="12">
        <f t="shared" si="48"/>
        <v>0</v>
      </c>
      <c r="DS107" s="12">
        <f t="shared" si="48"/>
        <v>0</v>
      </c>
      <c r="DT107" s="12">
        <f t="shared" si="48"/>
        <v>0</v>
      </c>
      <c r="DU107" s="12">
        <f t="shared" si="48"/>
        <v>0</v>
      </c>
      <c r="DV107" s="12">
        <f t="shared" si="48"/>
        <v>0</v>
      </c>
      <c r="DW107" s="12">
        <f t="shared" si="48"/>
        <v>0</v>
      </c>
      <c r="DX107" s="12">
        <f t="shared" si="48"/>
        <v>0</v>
      </c>
      <c r="DY107" s="12">
        <f t="shared" si="48"/>
        <v>0</v>
      </c>
      <c r="DZ107" s="12">
        <f t="shared" si="48"/>
        <v>0</v>
      </c>
      <c r="EA107" s="12">
        <f t="shared" si="48"/>
        <v>0</v>
      </c>
      <c r="EB107" s="12">
        <f t="shared" ref="EB107:ES107" si="49">SUM(EB104:EB106)</f>
        <v>0</v>
      </c>
      <c r="EC107" s="12">
        <f t="shared" si="49"/>
        <v>0</v>
      </c>
      <c r="ED107" s="12">
        <f t="shared" si="49"/>
        <v>0</v>
      </c>
      <c r="EE107" s="12">
        <f t="shared" si="49"/>
        <v>0</v>
      </c>
      <c r="EF107" s="12">
        <f t="shared" si="49"/>
        <v>0</v>
      </c>
      <c r="EG107" s="12">
        <f t="shared" si="49"/>
        <v>0</v>
      </c>
      <c r="EH107" s="12">
        <f t="shared" si="49"/>
        <v>0</v>
      </c>
      <c r="EI107" s="12">
        <f t="shared" si="49"/>
        <v>0</v>
      </c>
      <c r="EJ107" s="12">
        <f t="shared" si="49"/>
        <v>0</v>
      </c>
      <c r="EK107" s="12">
        <f t="shared" si="49"/>
        <v>0</v>
      </c>
      <c r="EL107" s="12">
        <f t="shared" si="49"/>
        <v>0</v>
      </c>
      <c r="EM107" s="12">
        <f t="shared" si="49"/>
        <v>0</v>
      </c>
      <c r="EN107" s="12">
        <f t="shared" si="49"/>
        <v>0</v>
      </c>
      <c r="EO107" s="12">
        <f t="shared" si="49"/>
        <v>0</v>
      </c>
      <c r="EP107" s="12">
        <f t="shared" si="49"/>
        <v>0</v>
      </c>
      <c r="EQ107" s="12">
        <f t="shared" si="49"/>
        <v>0</v>
      </c>
      <c r="ER107" s="12">
        <f t="shared" si="49"/>
        <v>0</v>
      </c>
      <c r="ES107" s="12">
        <f t="shared" si="49"/>
        <v>0</v>
      </c>
      <c r="ET107" s="12">
        <f>SUM(D107:ES107)</f>
        <v>1.0040821507573128E-9</v>
      </c>
      <c r="EU107" s="12"/>
      <c r="EV107" s="12">
        <f>ET107-EW107</f>
        <v>-60760</v>
      </c>
      <c r="EW107" s="12">
        <v>60760.000000001004</v>
      </c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</row>
    <row r="108" spans="1:175" x14ac:dyDescent="0.25">
      <c r="B108" s="20" t="s">
        <v>0</v>
      </c>
      <c r="C108" s="14">
        <f>XIRR(AY107:ES107,AY$4:ES$4)</f>
        <v>2.980232238769531E-9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</row>
    <row r="109" spans="1:175" x14ac:dyDescent="0.25">
      <c r="B109" s="20" t="s">
        <v>11</v>
      </c>
      <c r="C109" s="25">
        <f>(ET105+ET106)/-ET104</f>
        <v>1.0000000000000164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</row>
    <row r="110" spans="1:175" ht="13" x14ac:dyDescent="0.3">
      <c r="A110" s="23"/>
      <c r="B110" s="5" t="s">
        <v>34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</row>
    <row r="111" spans="1:175" ht="13" x14ac:dyDescent="0.3">
      <c r="A111" s="23"/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-14864.75</v>
      </c>
      <c r="AZ111" s="12">
        <v>0</v>
      </c>
      <c r="BA111" s="12">
        <v>0</v>
      </c>
      <c r="BB111" s="12">
        <v>0</v>
      </c>
      <c r="BC111" s="12">
        <v>-44594.25</v>
      </c>
      <c r="BD111" s="12">
        <v>0</v>
      </c>
      <c r="BE111" s="12">
        <v>-12387.291670000001</v>
      </c>
      <c r="BF111" s="12">
        <v>0</v>
      </c>
      <c r="BG111" s="12">
        <v>0</v>
      </c>
      <c r="BH111" s="12">
        <v>-4954.9166699999996</v>
      </c>
      <c r="BI111" s="12">
        <v>0</v>
      </c>
      <c r="BJ111" s="12">
        <v>-7432.375</v>
      </c>
      <c r="BK111" s="12">
        <v>-52026.625</v>
      </c>
      <c r="BL111" s="12">
        <v>0</v>
      </c>
      <c r="BM111" s="12">
        <v>-14864.75</v>
      </c>
      <c r="BN111" s="12">
        <v>0</v>
      </c>
      <c r="BO111" s="12">
        <v>0</v>
      </c>
      <c r="BP111" s="12">
        <v>-4954.9166699999996</v>
      </c>
      <c r="BQ111" s="12">
        <v>-9909.8333299999995</v>
      </c>
      <c r="BR111" s="12">
        <v>0</v>
      </c>
      <c r="BS111" s="12">
        <v>-14864.75</v>
      </c>
      <c r="BT111" s="12">
        <v>0</v>
      </c>
      <c r="BU111" s="12">
        <v>0</v>
      </c>
      <c r="BV111" s="12">
        <v>-14864.75</v>
      </c>
      <c r="BW111" s="12">
        <v>0</v>
      </c>
      <c r="BX111" s="12">
        <v>-9909.8333299999995</v>
      </c>
      <c r="BY111" s="12">
        <v>0</v>
      </c>
      <c r="BZ111" s="12">
        <v>0</v>
      </c>
      <c r="CA111" s="12">
        <v>0</v>
      </c>
      <c r="CB111" s="12">
        <v>-9909.8333299999995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f>SUM(D111:ES111)</f>
        <v>-215538.875</v>
      </c>
      <c r="EU111" s="12"/>
      <c r="EV111" s="12">
        <f>ET111-EW111</f>
        <v>-215538.875</v>
      </c>
      <c r="EW111" s="12">
        <v>0</v>
      </c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</row>
    <row r="112" spans="1:175" x14ac:dyDescent="0.25"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f>SUM(D112:ES112)</f>
        <v>0</v>
      </c>
      <c r="EU112" s="12"/>
      <c r="EV112" s="12">
        <f>ET112-EW112</f>
        <v>0</v>
      </c>
      <c r="EW112" s="12">
        <v>0</v>
      </c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</row>
    <row r="113" spans="1:175" ht="14" x14ac:dyDescent="0.4"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2972.95</v>
      </c>
      <c r="CF113" s="4">
        <v>1981.96667</v>
      </c>
      <c r="CG113" s="4">
        <v>2229.7125000000001</v>
      </c>
      <c r="CH113" s="4">
        <v>3220.6958300000001</v>
      </c>
      <c r="CI113" s="4">
        <v>3220.6958300000001</v>
      </c>
      <c r="CJ113" s="4">
        <v>355520.12705502223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f>SUM(D113:ES113)</f>
        <v>369146.14788502222</v>
      </c>
      <c r="EU113" s="4"/>
      <c r="EV113" s="4">
        <f>ET113-EW113</f>
        <v>13626.020829999994</v>
      </c>
      <c r="EW113" s="4">
        <v>355520.12705502223</v>
      </c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</row>
    <row r="114" spans="1:175" x14ac:dyDescent="0.25">
      <c r="B114" s="8" t="s">
        <v>217</v>
      </c>
      <c r="C114" s="3"/>
      <c r="D114" s="12">
        <f t="shared" ref="D114:BO114" si="50">SUM(D111:D113)</f>
        <v>0</v>
      </c>
      <c r="E114" s="12">
        <f t="shared" si="50"/>
        <v>0</v>
      </c>
      <c r="F114" s="12">
        <f t="shared" si="50"/>
        <v>0</v>
      </c>
      <c r="G114" s="12">
        <f t="shared" si="50"/>
        <v>0</v>
      </c>
      <c r="H114" s="12">
        <f t="shared" si="50"/>
        <v>0</v>
      </c>
      <c r="I114" s="12">
        <f t="shared" si="50"/>
        <v>0</v>
      </c>
      <c r="J114" s="12">
        <f t="shared" si="50"/>
        <v>0</v>
      </c>
      <c r="K114" s="12">
        <f t="shared" si="50"/>
        <v>0</v>
      </c>
      <c r="L114" s="12">
        <f t="shared" si="50"/>
        <v>0</v>
      </c>
      <c r="M114" s="12">
        <f t="shared" si="50"/>
        <v>0</v>
      </c>
      <c r="N114" s="12">
        <f t="shared" si="50"/>
        <v>0</v>
      </c>
      <c r="O114" s="12">
        <f t="shared" si="50"/>
        <v>0</v>
      </c>
      <c r="P114" s="12">
        <f t="shared" si="50"/>
        <v>0</v>
      </c>
      <c r="Q114" s="12">
        <f t="shared" si="50"/>
        <v>0</v>
      </c>
      <c r="R114" s="12">
        <f t="shared" si="50"/>
        <v>0</v>
      </c>
      <c r="S114" s="12">
        <f t="shared" si="50"/>
        <v>0</v>
      </c>
      <c r="T114" s="12">
        <f t="shared" si="50"/>
        <v>0</v>
      </c>
      <c r="U114" s="12">
        <f t="shared" si="50"/>
        <v>0</v>
      </c>
      <c r="V114" s="12">
        <f t="shared" si="50"/>
        <v>0</v>
      </c>
      <c r="W114" s="12">
        <f t="shared" si="50"/>
        <v>0</v>
      </c>
      <c r="X114" s="12">
        <f t="shared" si="50"/>
        <v>0</v>
      </c>
      <c r="Y114" s="12">
        <f t="shared" si="50"/>
        <v>0</v>
      </c>
      <c r="Z114" s="12">
        <f t="shared" si="50"/>
        <v>0</v>
      </c>
      <c r="AA114" s="12">
        <f t="shared" si="50"/>
        <v>0</v>
      </c>
      <c r="AB114" s="12">
        <f t="shared" si="50"/>
        <v>0</v>
      </c>
      <c r="AC114" s="12">
        <f t="shared" si="50"/>
        <v>0</v>
      </c>
      <c r="AD114" s="12">
        <f t="shared" si="50"/>
        <v>0</v>
      </c>
      <c r="AE114" s="12">
        <f t="shared" si="50"/>
        <v>0</v>
      </c>
      <c r="AF114" s="12">
        <f t="shared" si="50"/>
        <v>0</v>
      </c>
      <c r="AG114" s="12">
        <f t="shared" si="50"/>
        <v>0</v>
      </c>
      <c r="AH114" s="12">
        <f t="shared" si="50"/>
        <v>0</v>
      </c>
      <c r="AI114" s="12">
        <f t="shared" si="50"/>
        <v>0</v>
      </c>
      <c r="AJ114" s="12">
        <f t="shared" si="50"/>
        <v>0</v>
      </c>
      <c r="AK114" s="12">
        <f t="shared" si="50"/>
        <v>0</v>
      </c>
      <c r="AL114" s="12">
        <f t="shared" si="50"/>
        <v>0</v>
      </c>
      <c r="AM114" s="12">
        <f t="shared" si="50"/>
        <v>0</v>
      </c>
      <c r="AN114" s="12">
        <f t="shared" si="50"/>
        <v>0</v>
      </c>
      <c r="AO114" s="12">
        <f t="shared" si="50"/>
        <v>0</v>
      </c>
      <c r="AP114" s="12">
        <f t="shared" si="50"/>
        <v>0</v>
      </c>
      <c r="AQ114" s="12">
        <f t="shared" si="50"/>
        <v>0</v>
      </c>
      <c r="AR114" s="12">
        <f t="shared" si="50"/>
        <v>0</v>
      </c>
      <c r="AS114" s="12">
        <f t="shared" si="50"/>
        <v>0</v>
      </c>
      <c r="AT114" s="12">
        <f t="shared" si="50"/>
        <v>0</v>
      </c>
      <c r="AU114" s="12">
        <f t="shared" si="50"/>
        <v>0</v>
      </c>
      <c r="AV114" s="12">
        <f t="shared" si="50"/>
        <v>0</v>
      </c>
      <c r="AW114" s="12">
        <f t="shared" si="50"/>
        <v>0</v>
      </c>
      <c r="AX114" s="12">
        <f t="shared" si="50"/>
        <v>0</v>
      </c>
      <c r="AY114" s="12">
        <f t="shared" si="50"/>
        <v>-14864.75</v>
      </c>
      <c r="AZ114" s="12">
        <f t="shared" si="50"/>
        <v>0</v>
      </c>
      <c r="BA114" s="12">
        <f t="shared" si="50"/>
        <v>0</v>
      </c>
      <c r="BB114" s="12">
        <f t="shared" si="50"/>
        <v>0</v>
      </c>
      <c r="BC114" s="12">
        <f t="shared" si="50"/>
        <v>-44594.25</v>
      </c>
      <c r="BD114" s="12">
        <f t="shared" si="50"/>
        <v>0</v>
      </c>
      <c r="BE114" s="12">
        <f t="shared" si="50"/>
        <v>-12387.291670000001</v>
      </c>
      <c r="BF114" s="12">
        <f t="shared" si="50"/>
        <v>0</v>
      </c>
      <c r="BG114" s="12">
        <f t="shared" si="50"/>
        <v>0</v>
      </c>
      <c r="BH114" s="12">
        <f t="shared" si="50"/>
        <v>-4954.9166699999996</v>
      </c>
      <c r="BI114" s="12">
        <f t="shared" si="50"/>
        <v>0</v>
      </c>
      <c r="BJ114" s="12">
        <f t="shared" si="50"/>
        <v>-7432.375</v>
      </c>
      <c r="BK114" s="12">
        <f t="shared" si="50"/>
        <v>-52026.625</v>
      </c>
      <c r="BL114" s="12">
        <f t="shared" si="50"/>
        <v>0</v>
      </c>
      <c r="BM114" s="12">
        <f t="shared" si="50"/>
        <v>-14864.75</v>
      </c>
      <c r="BN114" s="12">
        <f t="shared" si="50"/>
        <v>0</v>
      </c>
      <c r="BO114" s="12">
        <f t="shared" si="50"/>
        <v>0</v>
      </c>
      <c r="BP114" s="12">
        <f t="shared" ref="BP114:EA114" si="51">SUM(BP111:BP113)</f>
        <v>-4954.9166699999996</v>
      </c>
      <c r="BQ114" s="12">
        <f t="shared" si="51"/>
        <v>-9909.8333299999995</v>
      </c>
      <c r="BR114" s="12">
        <f t="shared" si="51"/>
        <v>0</v>
      </c>
      <c r="BS114" s="12">
        <f t="shared" si="51"/>
        <v>-14864.75</v>
      </c>
      <c r="BT114" s="12">
        <f t="shared" si="51"/>
        <v>0</v>
      </c>
      <c r="BU114" s="12">
        <f t="shared" si="51"/>
        <v>0</v>
      </c>
      <c r="BV114" s="12">
        <f t="shared" si="51"/>
        <v>-14864.75</v>
      </c>
      <c r="BW114" s="12">
        <f t="shared" si="51"/>
        <v>0</v>
      </c>
      <c r="BX114" s="12">
        <f t="shared" si="51"/>
        <v>-9909.8333299999995</v>
      </c>
      <c r="BY114" s="12">
        <f t="shared" si="51"/>
        <v>0</v>
      </c>
      <c r="BZ114" s="12">
        <f t="shared" si="51"/>
        <v>0</v>
      </c>
      <c r="CA114" s="12">
        <f t="shared" si="51"/>
        <v>0</v>
      </c>
      <c r="CB114" s="12">
        <f t="shared" si="51"/>
        <v>-9909.8333299999995</v>
      </c>
      <c r="CC114" s="12">
        <f t="shared" si="51"/>
        <v>0</v>
      </c>
      <c r="CD114" s="12">
        <f t="shared" si="51"/>
        <v>0</v>
      </c>
      <c r="CE114" s="12">
        <f t="shared" si="51"/>
        <v>2972.95</v>
      </c>
      <c r="CF114" s="12">
        <f t="shared" si="51"/>
        <v>1981.96667</v>
      </c>
      <c r="CG114" s="12">
        <f t="shared" si="51"/>
        <v>2229.7125000000001</v>
      </c>
      <c r="CH114" s="12">
        <f t="shared" si="51"/>
        <v>3220.6958300000001</v>
      </c>
      <c r="CI114" s="12">
        <f t="shared" si="51"/>
        <v>3220.6958300000001</v>
      </c>
      <c r="CJ114" s="12">
        <f t="shared" si="51"/>
        <v>355520.12705502223</v>
      </c>
      <c r="CK114" s="12">
        <f t="shared" si="51"/>
        <v>0</v>
      </c>
      <c r="CL114" s="12">
        <f t="shared" si="51"/>
        <v>0</v>
      </c>
      <c r="CM114" s="12">
        <f t="shared" si="51"/>
        <v>0</v>
      </c>
      <c r="CN114" s="12">
        <f t="shared" si="51"/>
        <v>0</v>
      </c>
      <c r="CO114" s="12">
        <f t="shared" si="51"/>
        <v>0</v>
      </c>
      <c r="CP114" s="12">
        <f t="shared" si="51"/>
        <v>0</v>
      </c>
      <c r="CQ114" s="12">
        <f t="shared" si="51"/>
        <v>0</v>
      </c>
      <c r="CR114" s="12">
        <f t="shared" si="51"/>
        <v>0</v>
      </c>
      <c r="CS114" s="12">
        <f t="shared" si="51"/>
        <v>0</v>
      </c>
      <c r="CT114" s="12">
        <f t="shared" si="51"/>
        <v>0</v>
      </c>
      <c r="CU114" s="12">
        <f t="shared" si="51"/>
        <v>0</v>
      </c>
      <c r="CV114" s="12">
        <f t="shared" si="51"/>
        <v>0</v>
      </c>
      <c r="CW114" s="12">
        <f t="shared" si="51"/>
        <v>0</v>
      </c>
      <c r="CX114" s="12">
        <f t="shared" si="51"/>
        <v>0</v>
      </c>
      <c r="CY114" s="12">
        <f t="shared" si="51"/>
        <v>0</v>
      </c>
      <c r="CZ114" s="12">
        <f t="shared" si="51"/>
        <v>0</v>
      </c>
      <c r="DA114" s="12">
        <f t="shared" si="51"/>
        <v>0</v>
      </c>
      <c r="DB114" s="12">
        <f t="shared" si="51"/>
        <v>0</v>
      </c>
      <c r="DC114" s="12">
        <f t="shared" si="51"/>
        <v>0</v>
      </c>
      <c r="DD114" s="12">
        <f t="shared" si="51"/>
        <v>0</v>
      </c>
      <c r="DE114" s="12">
        <f t="shared" si="51"/>
        <v>0</v>
      </c>
      <c r="DF114" s="12">
        <f t="shared" si="51"/>
        <v>0</v>
      </c>
      <c r="DG114" s="12">
        <f t="shared" si="51"/>
        <v>0</v>
      </c>
      <c r="DH114" s="12">
        <f t="shared" si="51"/>
        <v>0</v>
      </c>
      <c r="DI114" s="12">
        <f t="shared" si="51"/>
        <v>0</v>
      </c>
      <c r="DJ114" s="12">
        <f t="shared" si="51"/>
        <v>0</v>
      </c>
      <c r="DK114" s="12">
        <f t="shared" si="51"/>
        <v>0</v>
      </c>
      <c r="DL114" s="12">
        <f t="shared" si="51"/>
        <v>0</v>
      </c>
      <c r="DM114" s="12">
        <f t="shared" si="51"/>
        <v>0</v>
      </c>
      <c r="DN114" s="12">
        <f t="shared" si="51"/>
        <v>0</v>
      </c>
      <c r="DO114" s="12">
        <f t="shared" si="51"/>
        <v>0</v>
      </c>
      <c r="DP114" s="12">
        <f t="shared" si="51"/>
        <v>0</v>
      </c>
      <c r="DQ114" s="12">
        <f t="shared" si="51"/>
        <v>0</v>
      </c>
      <c r="DR114" s="12">
        <f t="shared" si="51"/>
        <v>0</v>
      </c>
      <c r="DS114" s="12">
        <f t="shared" si="51"/>
        <v>0</v>
      </c>
      <c r="DT114" s="12">
        <f t="shared" si="51"/>
        <v>0</v>
      </c>
      <c r="DU114" s="12">
        <f t="shared" si="51"/>
        <v>0</v>
      </c>
      <c r="DV114" s="12">
        <f t="shared" si="51"/>
        <v>0</v>
      </c>
      <c r="DW114" s="12">
        <f t="shared" si="51"/>
        <v>0</v>
      </c>
      <c r="DX114" s="12">
        <f t="shared" si="51"/>
        <v>0</v>
      </c>
      <c r="DY114" s="12">
        <f t="shared" si="51"/>
        <v>0</v>
      </c>
      <c r="DZ114" s="12">
        <f t="shared" si="51"/>
        <v>0</v>
      </c>
      <c r="EA114" s="12">
        <f t="shared" si="51"/>
        <v>0</v>
      </c>
      <c r="EB114" s="12">
        <f t="shared" ref="EB114:ES114" si="52">SUM(EB111:EB113)</f>
        <v>0</v>
      </c>
      <c r="EC114" s="12">
        <f t="shared" si="52"/>
        <v>0</v>
      </c>
      <c r="ED114" s="12">
        <f t="shared" si="52"/>
        <v>0</v>
      </c>
      <c r="EE114" s="12">
        <f t="shared" si="52"/>
        <v>0</v>
      </c>
      <c r="EF114" s="12">
        <f t="shared" si="52"/>
        <v>0</v>
      </c>
      <c r="EG114" s="12">
        <f t="shared" si="52"/>
        <v>0</v>
      </c>
      <c r="EH114" s="12">
        <f t="shared" si="52"/>
        <v>0</v>
      </c>
      <c r="EI114" s="12">
        <f t="shared" si="52"/>
        <v>0</v>
      </c>
      <c r="EJ114" s="12">
        <f t="shared" si="52"/>
        <v>0</v>
      </c>
      <c r="EK114" s="12">
        <f t="shared" si="52"/>
        <v>0</v>
      </c>
      <c r="EL114" s="12">
        <f t="shared" si="52"/>
        <v>0</v>
      </c>
      <c r="EM114" s="12">
        <f t="shared" si="52"/>
        <v>0</v>
      </c>
      <c r="EN114" s="12">
        <f t="shared" si="52"/>
        <v>0</v>
      </c>
      <c r="EO114" s="12">
        <f t="shared" si="52"/>
        <v>0</v>
      </c>
      <c r="EP114" s="12">
        <f t="shared" si="52"/>
        <v>0</v>
      </c>
      <c r="EQ114" s="12">
        <f t="shared" si="52"/>
        <v>0</v>
      </c>
      <c r="ER114" s="12">
        <f t="shared" si="52"/>
        <v>0</v>
      </c>
      <c r="ES114" s="12">
        <f t="shared" si="52"/>
        <v>0</v>
      </c>
      <c r="ET114" s="12">
        <f>SUM(D114:ES114)</f>
        <v>153607.27288502225</v>
      </c>
      <c r="EU114" s="12"/>
      <c r="EV114" s="12">
        <f>ET114-EW114</f>
        <v>-201912.85416999998</v>
      </c>
      <c r="EW114" s="12">
        <v>355520.12705502223</v>
      </c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</row>
    <row r="115" spans="1:175" x14ac:dyDescent="0.25">
      <c r="B115" s="20" t="s">
        <v>0</v>
      </c>
      <c r="C115" s="14">
        <f>XIRR(AY114:ES114,AY$4:ES$4)</f>
        <v>0.29104707837104793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</row>
    <row r="116" spans="1:175" x14ac:dyDescent="0.25">
      <c r="B116" s="20" t="s">
        <v>11</v>
      </c>
      <c r="C116" s="25">
        <f>(ET112+ET113)/-ET111</f>
        <v>1.7126662087524684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</row>
    <row r="117" spans="1:175" ht="13" x14ac:dyDescent="0.3">
      <c r="A117" s="23"/>
      <c r="B117" s="5" t="s">
        <v>35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</row>
    <row r="118" spans="1:175" ht="13" x14ac:dyDescent="0.3">
      <c r="A118" s="23"/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-35275</v>
      </c>
      <c r="BA118" s="12">
        <v>-3925</v>
      </c>
      <c r="BB118" s="12">
        <v>0</v>
      </c>
      <c r="BC118" s="12">
        <v>0</v>
      </c>
      <c r="BD118" s="12">
        <v>0</v>
      </c>
      <c r="BE118" s="12">
        <v>0</v>
      </c>
      <c r="BF118" s="12">
        <v>-36975</v>
      </c>
      <c r="BG118" s="12">
        <v>0</v>
      </c>
      <c r="BH118" s="12">
        <v>-284987.5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4912.5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f>SUM(D118:ES118)</f>
        <v>-356250</v>
      </c>
      <c r="EU118" s="12"/>
      <c r="EV118" s="12">
        <f>ET118-EW118</f>
        <v>-356250</v>
      </c>
      <c r="EW118" s="12">
        <v>0</v>
      </c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</row>
    <row r="119" spans="1:175" x14ac:dyDescent="0.25"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f>SUM(D119:ES119)</f>
        <v>0</v>
      </c>
      <c r="EU119" s="12"/>
      <c r="EV119" s="12">
        <f>ET119-EW119</f>
        <v>0</v>
      </c>
      <c r="EW119" s="12">
        <v>0</v>
      </c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</row>
    <row r="120" spans="1:175" ht="14" x14ac:dyDescent="0.4"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9631</v>
      </c>
      <c r="BR120" s="4">
        <v>14446.5</v>
      </c>
      <c r="BS120" s="4">
        <v>14250</v>
      </c>
      <c r="BT120" s="4">
        <v>38000</v>
      </c>
      <c r="BU120" s="4">
        <v>14250</v>
      </c>
      <c r="BV120" s="4">
        <v>28500</v>
      </c>
      <c r="BW120" s="4">
        <v>14250</v>
      </c>
      <c r="BX120" s="4">
        <v>14250</v>
      </c>
      <c r="BY120" s="4">
        <v>28500</v>
      </c>
      <c r="BZ120" s="4">
        <v>28500</v>
      </c>
      <c r="CA120" s="4">
        <v>28500</v>
      </c>
      <c r="CB120" s="4">
        <v>23750</v>
      </c>
      <c r="CC120" s="4">
        <v>19000</v>
      </c>
      <c r="CD120" s="4">
        <v>7125</v>
      </c>
      <c r="CE120" s="4">
        <v>9500</v>
      </c>
      <c r="CF120" s="4">
        <v>9500</v>
      </c>
      <c r="CG120" s="4">
        <v>9500</v>
      </c>
      <c r="CH120" s="4">
        <v>9500</v>
      </c>
      <c r="CI120" s="4">
        <v>9500</v>
      </c>
      <c r="CJ120" s="4">
        <v>714583.41811166005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f>SUM(D120:ES120)</f>
        <v>1045035.9181116601</v>
      </c>
      <c r="EU120" s="4"/>
      <c r="EV120" s="4">
        <f>ET120-EW120</f>
        <v>330452.5</v>
      </c>
      <c r="EW120" s="4">
        <v>714583.41811166005</v>
      </c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</row>
    <row r="121" spans="1:175" x14ac:dyDescent="0.25">
      <c r="B121" s="8" t="s">
        <v>217</v>
      </c>
      <c r="C121" s="3"/>
      <c r="D121" s="12">
        <f t="shared" ref="D121:BO121" si="53">SUM(D118:D120)</f>
        <v>0</v>
      </c>
      <c r="E121" s="12">
        <f t="shared" si="53"/>
        <v>0</v>
      </c>
      <c r="F121" s="12">
        <f t="shared" si="53"/>
        <v>0</v>
      </c>
      <c r="G121" s="12">
        <f t="shared" si="53"/>
        <v>0</v>
      </c>
      <c r="H121" s="12">
        <f t="shared" si="53"/>
        <v>0</v>
      </c>
      <c r="I121" s="12">
        <f t="shared" si="53"/>
        <v>0</v>
      </c>
      <c r="J121" s="12">
        <f t="shared" si="53"/>
        <v>0</v>
      </c>
      <c r="K121" s="12">
        <f t="shared" si="53"/>
        <v>0</v>
      </c>
      <c r="L121" s="12">
        <f t="shared" si="53"/>
        <v>0</v>
      </c>
      <c r="M121" s="12">
        <f t="shared" si="53"/>
        <v>0</v>
      </c>
      <c r="N121" s="12">
        <f t="shared" si="53"/>
        <v>0</v>
      </c>
      <c r="O121" s="12">
        <f t="shared" si="53"/>
        <v>0</v>
      </c>
      <c r="P121" s="12">
        <f t="shared" si="53"/>
        <v>0</v>
      </c>
      <c r="Q121" s="12">
        <f t="shared" si="53"/>
        <v>0</v>
      </c>
      <c r="R121" s="12">
        <f t="shared" si="53"/>
        <v>0</v>
      </c>
      <c r="S121" s="12">
        <f t="shared" si="53"/>
        <v>0</v>
      </c>
      <c r="T121" s="12">
        <f t="shared" si="53"/>
        <v>0</v>
      </c>
      <c r="U121" s="12">
        <f t="shared" si="53"/>
        <v>0</v>
      </c>
      <c r="V121" s="12">
        <f t="shared" si="53"/>
        <v>0</v>
      </c>
      <c r="W121" s="12">
        <f t="shared" si="53"/>
        <v>0</v>
      </c>
      <c r="X121" s="12">
        <f t="shared" si="53"/>
        <v>0</v>
      </c>
      <c r="Y121" s="12">
        <f t="shared" si="53"/>
        <v>0</v>
      </c>
      <c r="Z121" s="12">
        <f t="shared" si="53"/>
        <v>0</v>
      </c>
      <c r="AA121" s="12">
        <f t="shared" si="53"/>
        <v>0</v>
      </c>
      <c r="AB121" s="12">
        <f t="shared" si="53"/>
        <v>0</v>
      </c>
      <c r="AC121" s="12">
        <f t="shared" si="53"/>
        <v>0</v>
      </c>
      <c r="AD121" s="12">
        <f t="shared" si="53"/>
        <v>0</v>
      </c>
      <c r="AE121" s="12">
        <f t="shared" si="53"/>
        <v>0</v>
      </c>
      <c r="AF121" s="12">
        <f t="shared" si="53"/>
        <v>0</v>
      </c>
      <c r="AG121" s="12">
        <f t="shared" si="53"/>
        <v>0</v>
      </c>
      <c r="AH121" s="12">
        <f t="shared" si="53"/>
        <v>0</v>
      </c>
      <c r="AI121" s="12">
        <f t="shared" si="53"/>
        <v>0</v>
      </c>
      <c r="AJ121" s="12">
        <f t="shared" si="53"/>
        <v>0</v>
      </c>
      <c r="AK121" s="12">
        <f t="shared" si="53"/>
        <v>0</v>
      </c>
      <c r="AL121" s="12">
        <f t="shared" si="53"/>
        <v>0</v>
      </c>
      <c r="AM121" s="12">
        <f t="shared" si="53"/>
        <v>0</v>
      </c>
      <c r="AN121" s="12">
        <f t="shared" si="53"/>
        <v>0</v>
      </c>
      <c r="AO121" s="12">
        <f t="shared" si="53"/>
        <v>0</v>
      </c>
      <c r="AP121" s="12">
        <f t="shared" si="53"/>
        <v>0</v>
      </c>
      <c r="AQ121" s="12">
        <f t="shared" si="53"/>
        <v>0</v>
      </c>
      <c r="AR121" s="12">
        <f t="shared" si="53"/>
        <v>0</v>
      </c>
      <c r="AS121" s="12">
        <f t="shared" si="53"/>
        <v>0</v>
      </c>
      <c r="AT121" s="12">
        <f t="shared" si="53"/>
        <v>0</v>
      </c>
      <c r="AU121" s="12">
        <f t="shared" si="53"/>
        <v>0</v>
      </c>
      <c r="AV121" s="12">
        <f t="shared" si="53"/>
        <v>0</v>
      </c>
      <c r="AW121" s="12">
        <f t="shared" si="53"/>
        <v>0</v>
      </c>
      <c r="AX121" s="12">
        <f t="shared" si="53"/>
        <v>0</v>
      </c>
      <c r="AY121" s="12">
        <f t="shared" si="53"/>
        <v>0</v>
      </c>
      <c r="AZ121" s="12">
        <f t="shared" si="53"/>
        <v>-35275</v>
      </c>
      <c r="BA121" s="12">
        <f t="shared" si="53"/>
        <v>-3925</v>
      </c>
      <c r="BB121" s="12">
        <f t="shared" si="53"/>
        <v>0</v>
      </c>
      <c r="BC121" s="12">
        <f t="shared" si="53"/>
        <v>0</v>
      </c>
      <c r="BD121" s="12">
        <f t="shared" si="53"/>
        <v>0</v>
      </c>
      <c r="BE121" s="12">
        <f t="shared" si="53"/>
        <v>0</v>
      </c>
      <c r="BF121" s="12">
        <f t="shared" si="53"/>
        <v>-36975</v>
      </c>
      <c r="BG121" s="12">
        <f t="shared" si="53"/>
        <v>0</v>
      </c>
      <c r="BH121" s="12">
        <f t="shared" si="53"/>
        <v>-284987.5</v>
      </c>
      <c r="BI121" s="12">
        <f t="shared" si="53"/>
        <v>0</v>
      </c>
      <c r="BJ121" s="12">
        <f t="shared" si="53"/>
        <v>0</v>
      </c>
      <c r="BK121" s="12">
        <f t="shared" si="53"/>
        <v>0</v>
      </c>
      <c r="BL121" s="12">
        <f t="shared" si="53"/>
        <v>0</v>
      </c>
      <c r="BM121" s="12">
        <f t="shared" si="53"/>
        <v>0</v>
      </c>
      <c r="BN121" s="12">
        <f t="shared" si="53"/>
        <v>0</v>
      </c>
      <c r="BO121" s="12">
        <f t="shared" si="53"/>
        <v>0</v>
      </c>
      <c r="BP121" s="12">
        <f t="shared" ref="BP121:EA121" si="54">SUM(BP118:BP120)</f>
        <v>0</v>
      </c>
      <c r="BQ121" s="12">
        <f t="shared" si="54"/>
        <v>9631</v>
      </c>
      <c r="BR121" s="12">
        <f t="shared" si="54"/>
        <v>14446.5</v>
      </c>
      <c r="BS121" s="12">
        <f t="shared" si="54"/>
        <v>19162.5</v>
      </c>
      <c r="BT121" s="12">
        <f t="shared" si="54"/>
        <v>38000</v>
      </c>
      <c r="BU121" s="12">
        <f t="shared" si="54"/>
        <v>14250</v>
      </c>
      <c r="BV121" s="12">
        <f t="shared" si="54"/>
        <v>28500</v>
      </c>
      <c r="BW121" s="12">
        <f t="shared" si="54"/>
        <v>14250</v>
      </c>
      <c r="BX121" s="12">
        <f t="shared" si="54"/>
        <v>14250</v>
      </c>
      <c r="BY121" s="12">
        <f t="shared" si="54"/>
        <v>28500</v>
      </c>
      <c r="BZ121" s="12">
        <f t="shared" si="54"/>
        <v>28500</v>
      </c>
      <c r="CA121" s="12">
        <f t="shared" si="54"/>
        <v>28500</v>
      </c>
      <c r="CB121" s="12">
        <f t="shared" si="54"/>
        <v>23750</v>
      </c>
      <c r="CC121" s="12">
        <f t="shared" si="54"/>
        <v>19000</v>
      </c>
      <c r="CD121" s="12">
        <f t="shared" si="54"/>
        <v>7125</v>
      </c>
      <c r="CE121" s="12">
        <f t="shared" si="54"/>
        <v>9500</v>
      </c>
      <c r="CF121" s="12">
        <f t="shared" si="54"/>
        <v>9500</v>
      </c>
      <c r="CG121" s="12">
        <f t="shared" si="54"/>
        <v>9500</v>
      </c>
      <c r="CH121" s="12">
        <f t="shared" si="54"/>
        <v>9500</v>
      </c>
      <c r="CI121" s="12">
        <f t="shared" si="54"/>
        <v>9500</v>
      </c>
      <c r="CJ121" s="12">
        <f t="shared" si="54"/>
        <v>714583.41811166005</v>
      </c>
      <c r="CK121" s="12">
        <f t="shared" si="54"/>
        <v>0</v>
      </c>
      <c r="CL121" s="12">
        <f t="shared" si="54"/>
        <v>0</v>
      </c>
      <c r="CM121" s="12">
        <f t="shared" si="54"/>
        <v>0</v>
      </c>
      <c r="CN121" s="12">
        <f t="shared" si="54"/>
        <v>0</v>
      </c>
      <c r="CO121" s="12">
        <f t="shared" si="54"/>
        <v>0</v>
      </c>
      <c r="CP121" s="12">
        <f t="shared" si="54"/>
        <v>0</v>
      </c>
      <c r="CQ121" s="12">
        <f t="shared" si="54"/>
        <v>0</v>
      </c>
      <c r="CR121" s="12">
        <f t="shared" si="54"/>
        <v>0</v>
      </c>
      <c r="CS121" s="12">
        <f t="shared" si="54"/>
        <v>0</v>
      </c>
      <c r="CT121" s="12">
        <f t="shared" si="54"/>
        <v>0</v>
      </c>
      <c r="CU121" s="12">
        <f t="shared" si="54"/>
        <v>0</v>
      </c>
      <c r="CV121" s="12">
        <f t="shared" si="54"/>
        <v>0</v>
      </c>
      <c r="CW121" s="12">
        <f t="shared" si="54"/>
        <v>0</v>
      </c>
      <c r="CX121" s="12">
        <f t="shared" si="54"/>
        <v>0</v>
      </c>
      <c r="CY121" s="12">
        <f t="shared" si="54"/>
        <v>0</v>
      </c>
      <c r="CZ121" s="12">
        <f t="shared" si="54"/>
        <v>0</v>
      </c>
      <c r="DA121" s="12">
        <f t="shared" si="54"/>
        <v>0</v>
      </c>
      <c r="DB121" s="12">
        <f t="shared" si="54"/>
        <v>0</v>
      </c>
      <c r="DC121" s="12">
        <f t="shared" si="54"/>
        <v>0</v>
      </c>
      <c r="DD121" s="12">
        <f t="shared" si="54"/>
        <v>0</v>
      </c>
      <c r="DE121" s="12">
        <f t="shared" si="54"/>
        <v>0</v>
      </c>
      <c r="DF121" s="12">
        <f t="shared" si="54"/>
        <v>0</v>
      </c>
      <c r="DG121" s="12">
        <f t="shared" si="54"/>
        <v>0</v>
      </c>
      <c r="DH121" s="12">
        <f t="shared" si="54"/>
        <v>0</v>
      </c>
      <c r="DI121" s="12">
        <f t="shared" si="54"/>
        <v>0</v>
      </c>
      <c r="DJ121" s="12">
        <f t="shared" si="54"/>
        <v>0</v>
      </c>
      <c r="DK121" s="12">
        <f t="shared" si="54"/>
        <v>0</v>
      </c>
      <c r="DL121" s="12">
        <f t="shared" si="54"/>
        <v>0</v>
      </c>
      <c r="DM121" s="12">
        <f t="shared" si="54"/>
        <v>0</v>
      </c>
      <c r="DN121" s="12">
        <f t="shared" si="54"/>
        <v>0</v>
      </c>
      <c r="DO121" s="12">
        <f t="shared" si="54"/>
        <v>0</v>
      </c>
      <c r="DP121" s="12">
        <f t="shared" si="54"/>
        <v>0</v>
      </c>
      <c r="DQ121" s="12">
        <f t="shared" si="54"/>
        <v>0</v>
      </c>
      <c r="DR121" s="12">
        <f t="shared" si="54"/>
        <v>0</v>
      </c>
      <c r="DS121" s="12">
        <f t="shared" si="54"/>
        <v>0</v>
      </c>
      <c r="DT121" s="12">
        <f t="shared" si="54"/>
        <v>0</v>
      </c>
      <c r="DU121" s="12">
        <f t="shared" si="54"/>
        <v>0</v>
      </c>
      <c r="DV121" s="12">
        <f t="shared" si="54"/>
        <v>0</v>
      </c>
      <c r="DW121" s="12">
        <f t="shared" si="54"/>
        <v>0</v>
      </c>
      <c r="DX121" s="12">
        <f t="shared" si="54"/>
        <v>0</v>
      </c>
      <c r="DY121" s="12">
        <f t="shared" si="54"/>
        <v>0</v>
      </c>
      <c r="DZ121" s="12">
        <f t="shared" si="54"/>
        <v>0</v>
      </c>
      <c r="EA121" s="12">
        <f t="shared" si="54"/>
        <v>0</v>
      </c>
      <c r="EB121" s="12">
        <f t="shared" ref="EB121:ES121" si="55">SUM(EB118:EB120)</f>
        <v>0</v>
      </c>
      <c r="EC121" s="12">
        <f t="shared" si="55"/>
        <v>0</v>
      </c>
      <c r="ED121" s="12">
        <f t="shared" si="55"/>
        <v>0</v>
      </c>
      <c r="EE121" s="12">
        <f t="shared" si="55"/>
        <v>0</v>
      </c>
      <c r="EF121" s="12">
        <f t="shared" si="55"/>
        <v>0</v>
      </c>
      <c r="EG121" s="12">
        <f t="shared" si="55"/>
        <v>0</v>
      </c>
      <c r="EH121" s="12">
        <f t="shared" si="55"/>
        <v>0</v>
      </c>
      <c r="EI121" s="12">
        <f t="shared" si="55"/>
        <v>0</v>
      </c>
      <c r="EJ121" s="12">
        <f t="shared" si="55"/>
        <v>0</v>
      </c>
      <c r="EK121" s="12">
        <f t="shared" si="55"/>
        <v>0</v>
      </c>
      <c r="EL121" s="12">
        <f t="shared" si="55"/>
        <v>0</v>
      </c>
      <c r="EM121" s="12">
        <f t="shared" si="55"/>
        <v>0</v>
      </c>
      <c r="EN121" s="12">
        <f t="shared" si="55"/>
        <v>0</v>
      </c>
      <c r="EO121" s="12">
        <f t="shared" si="55"/>
        <v>0</v>
      </c>
      <c r="EP121" s="12">
        <f t="shared" si="55"/>
        <v>0</v>
      </c>
      <c r="EQ121" s="12">
        <f t="shared" si="55"/>
        <v>0</v>
      </c>
      <c r="ER121" s="12">
        <f t="shared" si="55"/>
        <v>0</v>
      </c>
      <c r="ES121" s="12">
        <f t="shared" si="55"/>
        <v>0</v>
      </c>
      <c r="ET121" s="12">
        <f>SUM(D121:ES121)</f>
        <v>688785.91811166005</v>
      </c>
      <c r="EU121" s="12"/>
      <c r="EV121" s="12">
        <f>ET121-EW121</f>
        <v>-25797.5</v>
      </c>
      <c r="EW121" s="12">
        <v>714583.41811166005</v>
      </c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</row>
    <row r="122" spans="1:175" x14ac:dyDescent="0.25">
      <c r="B122" s="20" t="s">
        <v>0</v>
      </c>
      <c r="C122" s="14">
        <f>XIRR(AZ121:ES121,AZ$4:ES$4)</f>
        <v>0.6726983129978179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</row>
    <row r="123" spans="1:175" x14ac:dyDescent="0.25">
      <c r="B123" s="20" t="s">
        <v>11</v>
      </c>
      <c r="C123" s="25">
        <f>(ET119+ET120)/-ET118</f>
        <v>2.9334341561029054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</row>
    <row r="124" spans="1:175" ht="13" x14ac:dyDescent="0.3">
      <c r="A124" s="23"/>
      <c r="B124" s="5" t="s">
        <v>36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</row>
    <row r="125" spans="1:175" ht="13" x14ac:dyDescent="0.3">
      <c r="A125" s="23"/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-2965</v>
      </c>
      <c r="BC125" s="12">
        <v>0</v>
      </c>
      <c r="BD125" s="12">
        <v>0</v>
      </c>
      <c r="BE125" s="12">
        <v>0</v>
      </c>
      <c r="BF125" s="12">
        <v>0</v>
      </c>
      <c r="BG125" s="12">
        <v>-2965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-1976.6666699999998</v>
      </c>
      <c r="BP125" s="12">
        <v>0</v>
      </c>
      <c r="BQ125" s="12">
        <v>0</v>
      </c>
      <c r="BR125" s="12">
        <v>0</v>
      </c>
      <c r="BS125" s="12">
        <v>0</v>
      </c>
      <c r="BT125" s="12">
        <v>-1976.6666699999998</v>
      </c>
      <c r="BU125" s="12">
        <v>0</v>
      </c>
      <c r="BV125" s="12">
        <v>0</v>
      </c>
      <c r="BW125" s="12">
        <v>0</v>
      </c>
      <c r="BX125" s="12">
        <v>0</v>
      </c>
      <c r="BY125" s="12">
        <v>-2965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-2965</v>
      </c>
      <c r="CG125" s="12">
        <v>-6424.1666699999996</v>
      </c>
      <c r="CH125" s="12">
        <v>0</v>
      </c>
      <c r="CI125" s="12">
        <v>-52875.832999999999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f>SUM(D125:ES125)</f>
        <v>-75113.333010000002</v>
      </c>
      <c r="EU125" s="12"/>
      <c r="EV125" s="12">
        <f>ET125-EW125</f>
        <v>-75113.333010000002</v>
      </c>
      <c r="EW125" s="12">
        <v>0</v>
      </c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</row>
    <row r="126" spans="1:175" x14ac:dyDescent="0.25"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f>SUM(D126:ES126)</f>
        <v>0</v>
      </c>
      <c r="EU126" s="12"/>
      <c r="EV126" s="12">
        <f>ET126-EW126</f>
        <v>0</v>
      </c>
      <c r="EW126" s="12">
        <v>0</v>
      </c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</row>
    <row r="127" spans="1:175" ht="14" x14ac:dyDescent="0.4"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75113.333010000992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f>SUM(D127:ES127)</f>
        <v>75113.333010000992</v>
      </c>
      <c r="EU127" s="4"/>
      <c r="EV127" s="4">
        <f>ET127-EW127</f>
        <v>0</v>
      </c>
      <c r="EW127" s="4">
        <v>75113.333010000992</v>
      </c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</row>
    <row r="128" spans="1:175" x14ac:dyDescent="0.25">
      <c r="B128" s="8" t="s">
        <v>217</v>
      </c>
      <c r="C128" s="3"/>
      <c r="D128" s="12">
        <f t="shared" ref="D128:BO128" si="56">SUM(D125:D127)</f>
        <v>0</v>
      </c>
      <c r="E128" s="12">
        <f t="shared" si="56"/>
        <v>0</v>
      </c>
      <c r="F128" s="12">
        <f t="shared" si="56"/>
        <v>0</v>
      </c>
      <c r="G128" s="12">
        <f t="shared" si="56"/>
        <v>0</v>
      </c>
      <c r="H128" s="12">
        <f t="shared" si="56"/>
        <v>0</v>
      </c>
      <c r="I128" s="12">
        <f t="shared" si="56"/>
        <v>0</v>
      </c>
      <c r="J128" s="12">
        <f t="shared" si="56"/>
        <v>0</v>
      </c>
      <c r="K128" s="12">
        <f t="shared" si="56"/>
        <v>0</v>
      </c>
      <c r="L128" s="12">
        <f t="shared" si="56"/>
        <v>0</v>
      </c>
      <c r="M128" s="12">
        <f t="shared" si="56"/>
        <v>0</v>
      </c>
      <c r="N128" s="12">
        <f t="shared" si="56"/>
        <v>0</v>
      </c>
      <c r="O128" s="12">
        <f t="shared" si="56"/>
        <v>0</v>
      </c>
      <c r="P128" s="12">
        <f t="shared" si="56"/>
        <v>0</v>
      </c>
      <c r="Q128" s="12">
        <f t="shared" si="56"/>
        <v>0</v>
      </c>
      <c r="R128" s="12">
        <f t="shared" si="56"/>
        <v>0</v>
      </c>
      <c r="S128" s="12">
        <f t="shared" si="56"/>
        <v>0</v>
      </c>
      <c r="T128" s="12">
        <f t="shared" si="56"/>
        <v>0</v>
      </c>
      <c r="U128" s="12">
        <f t="shared" si="56"/>
        <v>0</v>
      </c>
      <c r="V128" s="12">
        <f t="shared" si="56"/>
        <v>0</v>
      </c>
      <c r="W128" s="12">
        <f t="shared" si="56"/>
        <v>0</v>
      </c>
      <c r="X128" s="12">
        <f t="shared" si="56"/>
        <v>0</v>
      </c>
      <c r="Y128" s="12">
        <f t="shared" si="56"/>
        <v>0</v>
      </c>
      <c r="Z128" s="12">
        <f t="shared" si="56"/>
        <v>0</v>
      </c>
      <c r="AA128" s="12">
        <f t="shared" si="56"/>
        <v>0</v>
      </c>
      <c r="AB128" s="12">
        <f t="shared" si="56"/>
        <v>0</v>
      </c>
      <c r="AC128" s="12">
        <f t="shared" si="56"/>
        <v>0</v>
      </c>
      <c r="AD128" s="12">
        <f t="shared" si="56"/>
        <v>0</v>
      </c>
      <c r="AE128" s="12">
        <f t="shared" si="56"/>
        <v>0</v>
      </c>
      <c r="AF128" s="12">
        <f t="shared" si="56"/>
        <v>0</v>
      </c>
      <c r="AG128" s="12">
        <f t="shared" si="56"/>
        <v>0</v>
      </c>
      <c r="AH128" s="12">
        <f t="shared" si="56"/>
        <v>0</v>
      </c>
      <c r="AI128" s="12">
        <f t="shared" si="56"/>
        <v>0</v>
      </c>
      <c r="AJ128" s="12">
        <f t="shared" si="56"/>
        <v>0</v>
      </c>
      <c r="AK128" s="12">
        <f t="shared" si="56"/>
        <v>0</v>
      </c>
      <c r="AL128" s="12">
        <f t="shared" si="56"/>
        <v>0</v>
      </c>
      <c r="AM128" s="12">
        <f t="shared" si="56"/>
        <v>0</v>
      </c>
      <c r="AN128" s="12">
        <f t="shared" si="56"/>
        <v>0</v>
      </c>
      <c r="AO128" s="12">
        <f t="shared" si="56"/>
        <v>0</v>
      </c>
      <c r="AP128" s="12">
        <f t="shared" si="56"/>
        <v>0</v>
      </c>
      <c r="AQ128" s="12">
        <f t="shared" si="56"/>
        <v>0</v>
      </c>
      <c r="AR128" s="12">
        <f t="shared" si="56"/>
        <v>0</v>
      </c>
      <c r="AS128" s="12">
        <f t="shared" si="56"/>
        <v>0</v>
      </c>
      <c r="AT128" s="12">
        <f t="shared" si="56"/>
        <v>0</v>
      </c>
      <c r="AU128" s="12">
        <f t="shared" si="56"/>
        <v>0</v>
      </c>
      <c r="AV128" s="12">
        <f t="shared" si="56"/>
        <v>0</v>
      </c>
      <c r="AW128" s="12">
        <f t="shared" si="56"/>
        <v>0</v>
      </c>
      <c r="AX128" s="12">
        <f t="shared" si="56"/>
        <v>0</v>
      </c>
      <c r="AY128" s="12">
        <f t="shared" si="56"/>
        <v>0</v>
      </c>
      <c r="AZ128" s="12">
        <f t="shared" si="56"/>
        <v>0</v>
      </c>
      <c r="BA128" s="12">
        <f t="shared" si="56"/>
        <v>0</v>
      </c>
      <c r="BB128" s="12">
        <f t="shared" si="56"/>
        <v>-2965</v>
      </c>
      <c r="BC128" s="12">
        <f t="shared" si="56"/>
        <v>0</v>
      </c>
      <c r="BD128" s="12">
        <f t="shared" si="56"/>
        <v>0</v>
      </c>
      <c r="BE128" s="12">
        <f t="shared" si="56"/>
        <v>0</v>
      </c>
      <c r="BF128" s="12">
        <f t="shared" si="56"/>
        <v>0</v>
      </c>
      <c r="BG128" s="12">
        <f t="shared" si="56"/>
        <v>-2965</v>
      </c>
      <c r="BH128" s="12">
        <f t="shared" si="56"/>
        <v>0</v>
      </c>
      <c r="BI128" s="12">
        <f t="shared" si="56"/>
        <v>0</v>
      </c>
      <c r="BJ128" s="12">
        <f t="shared" si="56"/>
        <v>0</v>
      </c>
      <c r="BK128" s="12">
        <f t="shared" si="56"/>
        <v>0</v>
      </c>
      <c r="BL128" s="12">
        <f t="shared" si="56"/>
        <v>0</v>
      </c>
      <c r="BM128" s="12">
        <f t="shared" si="56"/>
        <v>0</v>
      </c>
      <c r="BN128" s="12">
        <f t="shared" si="56"/>
        <v>0</v>
      </c>
      <c r="BO128" s="12">
        <f t="shared" si="56"/>
        <v>-1976.6666699999998</v>
      </c>
      <c r="BP128" s="12">
        <f t="shared" ref="BP128:EA128" si="57">SUM(BP125:BP127)</f>
        <v>0</v>
      </c>
      <c r="BQ128" s="12">
        <f t="shared" si="57"/>
        <v>0</v>
      </c>
      <c r="BR128" s="12">
        <f t="shared" si="57"/>
        <v>0</v>
      </c>
      <c r="BS128" s="12">
        <f t="shared" si="57"/>
        <v>0</v>
      </c>
      <c r="BT128" s="12">
        <f t="shared" si="57"/>
        <v>-1976.6666699999998</v>
      </c>
      <c r="BU128" s="12">
        <f t="shared" si="57"/>
        <v>0</v>
      </c>
      <c r="BV128" s="12">
        <f t="shared" si="57"/>
        <v>0</v>
      </c>
      <c r="BW128" s="12">
        <f t="shared" si="57"/>
        <v>0</v>
      </c>
      <c r="BX128" s="12">
        <f t="shared" si="57"/>
        <v>0</v>
      </c>
      <c r="BY128" s="12">
        <f t="shared" si="57"/>
        <v>-2965</v>
      </c>
      <c r="BZ128" s="12">
        <f t="shared" si="57"/>
        <v>0</v>
      </c>
      <c r="CA128" s="12">
        <f t="shared" si="57"/>
        <v>0</v>
      </c>
      <c r="CB128" s="12">
        <f t="shared" si="57"/>
        <v>0</v>
      </c>
      <c r="CC128" s="12">
        <f t="shared" si="57"/>
        <v>0</v>
      </c>
      <c r="CD128" s="12">
        <f t="shared" si="57"/>
        <v>0</v>
      </c>
      <c r="CE128" s="12">
        <f t="shared" si="57"/>
        <v>0</v>
      </c>
      <c r="CF128" s="12">
        <f t="shared" si="57"/>
        <v>-2965</v>
      </c>
      <c r="CG128" s="12">
        <f t="shared" si="57"/>
        <v>-6424.1666699999996</v>
      </c>
      <c r="CH128" s="12">
        <f t="shared" si="57"/>
        <v>0</v>
      </c>
      <c r="CI128" s="12">
        <f t="shared" si="57"/>
        <v>-52875.832999999999</v>
      </c>
      <c r="CJ128" s="12">
        <f t="shared" si="57"/>
        <v>75113.333010000992</v>
      </c>
      <c r="CK128" s="12">
        <f t="shared" si="57"/>
        <v>0</v>
      </c>
      <c r="CL128" s="12">
        <f t="shared" si="57"/>
        <v>0</v>
      </c>
      <c r="CM128" s="12">
        <f t="shared" si="57"/>
        <v>0</v>
      </c>
      <c r="CN128" s="12">
        <f t="shared" si="57"/>
        <v>0</v>
      </c>
      <c r="CO128" s="12">
        <f t="shared" si="57"/>
        <v>0</v>
      </c>
      <c r="CP128" s="12">
        <f t="shared" si="57"/>
        <v>0</v>
      </c>
      <c r="CQ128" s="12">
        <f t="shared" si="57"/>
        <v>0</v>
      </c>
      <c r="CR128" s="12">
        <f t="shared" si="57"/>
        <v>0</v>
      </c>
      <c r="CS128" s="12">
        <f t="shared" si="57"/>
        <v>0</v>
      </c>
      <c r="CT128" s="12">
        <f t="shared" si="57"/>
        <v>0</v>
      </c>
      <c r="CU128" s="12">
        <f t="shared" si="57"/>
        <v>0</v>
      </c>
      <c r="CV128" s="12">
        <f t="shared" si="57"/>
        <v>0</v>
      </c>
      <c r="CW128" s="12">
        <f t="shared" si="57"/>
        <v>0</v>
      </c>
      <c r="CX128" s="12">
        <f t="shared" si="57"/>
        <v>0</v>
      </c>
      <c r="CY128" s="12">
        <f t="shared" si="57"/>
        <v>0</v>
      </c>
      <c r="CZ128" s="12">
        <f t="shared" si="57"/>
        <v>0</v>
      </c>
      <c r="DA128" s="12">
        <f t="shared" si="57"/>
        <v>0</v>
      </c>
      <c r="DB128" s="12">
        <f t="shared" si="57"/>
        <v>0</v>
      </c>
      <c r="DC128" s="12">
        <f t="shared" si="57"/>
        <v>0</v>
      </c>
      <c r="DD128" s="12">
        <f t="shared" si="57"/>
        <v>0</v>
      </c>
      <c r="DE128" s="12">
        <f t="shared" si="57"/>
        <v>0</v>
      </c>
      <c r="DF128" s="12">
        <f t="shared" si="57"/>
        <v>0</v>
      </c>
      <c r="DG128" s="12">
        <f t="shared" si="57"/>
        <v>0</v>
      </c>
      <c r="DH128" s="12">
        <f t="shared" si="57"/>
        <v>0</v>
      </c>
      <c r="DI128" s="12">
        <f t="shared" si="57"/>
        <v>0</v>
      </c>
      <c r="DJ128" s="12">
        <f t="shared" si="57"/>
        <v>0</v>
      </c>
      <c r="DK128" s="12">
        <f t="shared" si="57"/>
        <v>0</v>
      </c>
      <c r="DL128" s="12">
        <f t="shared" si="57"/>
        <v>0</v>
      </c>
      <c r="DM128" s="12">
        <f t="shared" si="57"/>
        <v>0</v>
      </c>
      <c r="DN128" s="12">
        <f t="shared" si="57"/>
        <v>0</v>
      </c>
      <c r="DO128" s="12">
        <f t="shared" si="57"/>
        <v>0</v>
      </c>
      <c r="DP128" s="12">
        <f t="shared" si="57"/>
        <v>0</v>
      </c>
      <c r="DQ128" s="12">
        <f t="shared" si="57"/>
        <v>0</v>
      </c>
      <c r="DR128" s="12">
        <f t="shared" si="57"/>
        <v>0</v>
      </c>
      <c r="DS128" s="12">
        <f t="shared" si="57"/>
        <v>0</v>
      </c>
      <c r="DT128" s="12">
        <f t="shared" si="57"/>
        <v>0</v>
      </c>
      <c r="DU128" s="12">
        <f t="shared" si="57"/>
        <v>0</v>
      </c>
      <c r="DV128" s="12">
        <f t="shared" si="57"/>
        <v>0</v>
      </c>
      <c r="DW128" s="12">
        <f t="shared" si="57"/>
        <v>0</v>
      </c>
      <c r="DX128" s="12">
        <f t="shared" si="57"/>
        <v>0</v>
      </c>
      <c r="DY128" s="12">
        <f t="shared" si="57"/>
        <v>0</v>
      </c>
      <c r="DZ128" s="12">
        <f t="shared" si="57"/>
        <v>0</v>
      </c>
      <c r="EA128" s="12">
        <f t="shared" si="57"/>
        <v>0</v>
      </c>
      <c r="EB128" s="12">
        <f t="shared" ref="EB128:ES128" si="58">SUM(EB125:EB127)</f>
        <v>0</v>
      </c>
      <c r="EC128" s="12">
        <f t="shared" si="58"/>
        <v>0</v>
      </c>
      <c r="ED128" s="12">
        <f t="shared" si="58"/>
        <v>0</v>
      </c>
      <c r="EE128" s="12">
        <f t="shared" si="58"/>
        <v>0</v>
      </c>
      <c r="EF128" s="12">
        <f t="shared" si="58"/>
        <v>0</v>
      </c>
      <c r="EG128" s="12">
        <f t="shared" si="58"/>
        <v>0</v>
      </c>
      <c r="EH128" s="12">
        <f t="shared" si="58"/>
        <v>0</v>
      </c>
      <c r="EI128" s="12">
        <f t="shared" si="58"/>
        <v>0</v>
      </c>
      <c r="EJ128" s="12">
        <f t="shared" si="58"/>
        <v>0</v>
      </c>
      <c r="EK128" s="12">
        <f t="shared" si="58"/>
        <v>0</v>
      </c>
      <c r="EL128" s="12">
        <f t="shared" si="58"/>
        <v>0</v>
      </c>
      <c r="EM128" s="12">
        <f t="shared" si="58"/>
        <v>0</v>
      </c>
      <c r="EN128" s="12">
        <f t="shared" si="58"/>
        <v>0</v>
      </c>
      <c r="EO128" s="12">
        <f t="shared" si="58"/>
        <v>0</v>
      </c>
      <c r="EP128" s="12">
        <f t="shared" si="58"/>
        <v>0</v>
      </c>
      <c r="EQ128" s="12">
        <f t="shared" si="58"/>
        <v>0</v>
      </c>
      <c r="ER128" s="12">
        <f t="shared" si="58"/>
        <v>0</v>
      </c>
      <c r="ES128" s="12">
        <f t="shared" si="58"/>
        <v>0</v>
      </c>
      <c r="ET128" s="12">
        <f>SUM(D128:ES128)</f>
        <v>9.8953023552894592E-10</v>
      </c>
      <c r="EU128" s="12"/>
      <c r="EV128" s="12">
        <f>ET128-EW128</f>
        <v>-75113.333010000002</v>
      </c>
      <c r="EW128" s="12">
        <v>75113.333010000992</v>
      </c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</row>
    <row r="129" spans="1:175" x14ac:dyDescent="0.25">
      <c r="B129" s="20" t="s">
        <v>0</v>
      </c>
      <c r="C129" s="14">
        <f>XIRR(BB128:ES128,BB$4:ES$4)</f>
        <v>2.980232238769531E-9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</row>
    <row r="130" spans="1:175" x14ac:dyDescent="0.25">
      <c r="B130" s="20" t="s">
        <v>11</v>
      </c>
      <c r="C130" s="25">
        <f>(ET126+ET127)/-ET125</f>
        <v>1.0000000000000131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</row>
    <row r="131" spans="1:175" ht="13" x14ac:dyDescent="0.3">
      <c r="A131" s="23"/>
      <c r="B131" s="5" t="s">
        <v>37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</row>
    <row r="132" spans="1:175" x14ac:dyDescent="0.25"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-421400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-83300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f>SUM(D132:ES132)</f>
        <v>-504700</v>
      </c>
      <c r="EU132" s="12"/>
      <c r="EV132" s="12">
        <f>ET132-EW132</f>
        <v>-504700</v>
      </c>
      <c r="EW132" s="12">
        <v>0</v>
      </c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</row>
    <row r="133" spans="1:175" x14ac:dyDescent="0.25"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f>SUM(D133:ES133)</f>
        <v>0</v>
      </c>
      <c r="EU133" s="12"/>
      <c r="EV133" s="12">
        <f>ET133-EW133</f>
        <v>0</v>
      </c>
      <c r="EW133" s="12">
        <v>0</v>
      </c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</row>
    <row r="134" spans="1:175" ht="14" x14ac:dyDescent="0.4"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521251.83737328777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f>SUM(D134:ES134)</f>
        <v>521251.83737328777</v>
      </c>
      <c r="EU134" s="4"/>
      <c r="EV134" s="4">
        <f>ET134-EW134</f>
        <v>0</v>
      </c>
      <c r="EW134" s="4">
        <v>521251.83737328777</v>
      </c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</row>
    <row r="135" spans="1:175" x14ac:dyDescent="0.25">
      <c r="B135" s="8" t="s">
        <v>217</v>
      </c>
      <c r="C135" s="3"/>
      <c r="D135" s="12">
        <f t="shared" ref="D135:BO135" si="59">SUM(D132:D134)</f>
        <v>0</v>
      </c>
      <c r="E135" s="12">
        <f t="shared" si="59"/>
        <v>0</v>
      </c>
      <c r="F135" s="12">
        <f t="shared" si="59"/>
        <v>0</v>
      </c>
      <c r="G135" s="12">
        <f t="shared" si="59"/>
        <v>0</v>
      </c>
      <c r="H135" s="12">
        <f t="shared" si="59"/>
        <v>0</v>
      </c>
      <c r="I135" s="12">
        <f t="shared" si="59"/>
        <v>0</v>
      </c>
      <c r="J135" s="12">
        <f t="shared" si="59"/>
        <v>0</v>
      </c>
      <c r="K135" s="12">
        <f t="shared" si="59"/>
        <v>0</v>
      </c>
      <c r="L135" s="12">
        <f t="shared" si="59"/>
        <v>0</v>
      </c>
      <c r="M135" s="12">
        <f t="shared" si="59"/>
        <v>0</v>
      </c>
      <c r="N135" s="12">
        <f t="shared" si="59"/>
        <v>0</v>
      </c>
      <c r="O135" s="12">
        <f t="shared" si="59"/>
        <v>0</v>
      </c>
      <c r="P135" s="12">
        <f t="shared" si="59"/>
        <v>0</v>
      </c>
      <c r="Q135" s="12">
        <f t="shared" si="59"/>
        <v>0</v>
      </c>
      <c r="R135" s="12">
        <f t="shared" si="59"/>
        <v>0</v>
      </c>
      <c r="S135" s="12">
        <f t="shared" si="59"/>
        <v>0</v>
      </c>
      <c r="T135" s="12">
        <f t="shared" si="59"/>
        <v>0</v>
      </c>
      <c r="U135" s="12">
        <f t="shared" si="59"/>
        <v>0</v>
      </c>
      <c r="V135" s="12">
        <f t="shared" si="59"/>
        <v>0</v>
      </c>
      <c r="W135" s="12">
        <f t="shared" si="59"/>
        <v>0</v>
      </c>
      <c r="X135" s="12">
        <f t="shared" si="59"/>
        <v>0</v>
      </c>
      <c r="Y135" s="12">
        <f t="shared" si="59"/>
        <v>0</v>
      </c>
      <c r="Z135" s="12">
        <f t="shared" si="59"/>
        <v>0</v>
      </c>
      <c r="AA135" s="12">
        <f t="shared" si="59"/>
        <v>0</v>
      </c>
      <c r="AB135" s="12">
        <f t="shared" si="59"/>
        <v>0</v>
      </c>
      <c r="AC135" s="12">
        <f t="shared" si="59"/>
        <v>0</v>
      </c>
      <c r="AD135" s="12">
        <f t="shared" si="59"/>
        <v>0</v>
      </c>
      <c r="AE135" s="12">
        <f t="shared" si="59"/>
        <v>0</v>
      </c>
      <c r="AF135" s="12">
        <f t="shared" si="59"/>
        <v>0</v>
      </c>
      <c r="AG135" s="12">
        <f t="shared" si="59"/>
        <v>0</v>
      </c>
      <c r="AH135" s="12">
        <f t="shared" si="59"/>
        <v>0</v>
      </c>
      <c r="AI135" s="12">
        <f t="shared" si="59"/>
        <v>0</v>
      </c>
      <c r="AJ135" s="12">
        <f t="shared" si="59"/>
        <v>0</v>
      </c>
      <c r="AK135" s="12">
        <f t="shared" si="59"/>
        <v>0</v>
      </c>
      <c r="AL135" s="12">
        <f t="shared" si="59"/>
        <v>0</v>
      </c>
      <c r="AM135" s="12">
        <f t="shared" si="59"/>
        <v>0</v>
      </c>
      <c r="AN135" s="12">
        <f t="shared" si="59"/>
        <v>0</v>
      </c>
      <c r="AO135" s="12">
        <f t="shared" si="59"/>
        <v>0</v>
      </c>
      <c r="AP135" s="12">
        <f t="shared" si="59"/>
        <v>0</v>
      </c>
      <c r="AQ135" s="12">
        <f t="shared" si="59"/>
        <v>0</v>
      </c>
      <c r="AR135" s="12">
        <f t="shared" si="59"/>
        <v>0</v>
      </c>
      <c r="AS135" s="12">
        <f t="shared" si="59"/>
        <v>0</v>
      </c>
      <c r="AT135" s="12">
        <f t="shared" si="59"/>
        <v>0</v>
      </c>
      <c r="AU135" s="12">
        <f t="shared" si="59"/>
        <v>0</v>
      </c>
      <c r="AV135" s="12">
        <f t="shared" si="59"/>
        <v>0</v>
      </c>
      <c r="AW135" s="12">
        <f t="shared" si="59"/>
        <v>0</v>
      </c>
      <c r="AX135" s="12">
        <f t="shared" si="59"/>
        <v>0</v>
      </c>
      <c r="AY135" s="12">
        <f t="shared" si="59"/>
        <v>0</v>
      </c>
      <c r="AZ135" s="12">
        <f t="shared" si="59"/>
        <v>0</v>
      </c>
      <c r="BA135" s="12">
        <f t="shared" si="59"/>
        <v>0</v>
      </c>
      <c r="BB135" s="12">
        <f t="shared" si="59"/>
        <v>0</v>
      </c>
      <c r="BC135" s="12">
        <f t="shared" si="59"/>
        <v>0</v>
      </c>
      <c r="BD135" s="12">
        <f t="shared" si="59"/>
        <v>0</v>
      </c>
      <c r="BE135" s="12">
        <f t="shared" si="59"/>
        <v>-421400</v>
      </c>
      <c r="BF135" s="12">
        <f t="shared" si="59"/>
        <v>0</v>
      </c>
      <c r="BG135" s="12">
        <f t="shared" si="59"/>
        <v>0</v>
      </c>
      <c r="BH135" s="12">
        <f t="shared" si="59"/>
        <v>0</v>
      </c>
      <c r="BI135" s="12">
        <f t="shared" si="59"/>
        <v>0</v>
      </c>
      <c r="BJ135" s="12">
        <f t="shared" si="59"/>
        <v>0</v>
      </c>
      <c r="BK135" s="12">
        <f t="shared" si="59"/>
        <v>0</v>
      </c>
      <c r="BL135" s="12">
        <f t="shared" si="59"/>
        <v>0</v>
      </c>
      <c r="BM135" s="12">
        <f t="shared" si="59"/>
        <v>0</v>
      </c>
      <c r="BN135" s="12">
        <f t="shared" si="59"/>
        <v>-83300</v>
      </c>
      <c r="BO135" s="12">
        <f t="shared" si="59"/>
        <v>0</v>
      </c>
      <c r="BP135" s="12">
        <f t="shared" ref="BP135:EA135" si="60">SUM(BP132:BP134)</f>
        <v>0</v>
      </c>
      <c r="BQ135" s="12">
        <f t="shared" si="60"/>
        <v>0</v>
      </c>
      <c r="BR135" s="12">
        <f t="shared" si="60"/>
        <v>0</v>
      </c>
      <c r="BS135" s="12">
        <f t="shared" si="60"/>
        <v>0</v>
      </c>
      <c r="BT135" s="12">
        <f t="shared" si="60"/>
        <v>0</v>
      </c>
      <c r="BU135" s="12">
        <f t="shared" si="60"/>
        <v>0</v>
      </c>
      <c r="BV135" s="12">
        <f t="shared" si="60"/>
        <v>0</v>
      </c>
      <c r="BW135" s="12">
        <f t="shared" si="60"/>
        <v>0</v>
      </c>
      <c r="BX135" s="12">
        <f t="shared" si="60"/>
        <v>0</v>
      </c>
      <c r="BY135" s="12">
        <f t="shared" si="60"/>
        <v>0</v>
      </c>
      <c r="BZ135" s="12">
        <f t="shared" si="60"/>
        <v>0</v>
      </c>
      <c r="CA135" s="12">
        <f t="shared" si="60"/>
        <v>0</v>
      </c>
      <c r="CB135" s="12">
        <f t="shared" si="60"/>
        <v>0</v>
      </c>
      <c r="CC135" s="12">
        <f t="shared" si="60"/>
        <v>0</v>
      </c>
      <c r="CD135" s="12">
        <f t="shared" si="60"/>
        <v>0</v>
      </c>
      <c r="CE135" s="12">
        <f t="shared" si="60"/>
        <v>0</v>
      </c>
      <c r="CF135" s="12">
        <f t="shared" si="60"/>
        <v>0</v>
      </c>
      <c r="CG135" s="12">
        <f t="shared" si="60"/>
        <v>0</v>
      </c>
      <c r="CH135" s="12">
        <f t="shared" si="60"/>
        <v>0</v>
      </c>
      <c r="CI135" s="12">
        <f t="shared" si="60"/>
        <v>0</v>
      </c>
      <c r="CJ135" s="12">
        <f t="shared" si="60"/>
        <v>521251.83737328777</v>
      </c>
      <c r="CK135" s="12">
        <f t="shared" si="60"/>
        <v>0</v>
      </c>
      <c r="CL135" s="12">
        <f t="shared" si="60"/>
        <v>0</v>
      </c>
      <c r="CM135" s="12">
        <f t="shared" si="60"/>
        <v>0</v>
      </c>
      <c r="CN135" s="12">
        <f t="shared" si="60"/>
        <v>0</v>
      </c>
      <c r="CO135" s="12">
        <f t="shared" si="60"/>
        <v>0</v>
      </c>
      <c r="CP135" s="12">
        <f t="shared" si="60"/>
        <v>0</v>
      </c>
      <c r="CQ135" s="12">
        <f t="shared" si="60"/>
        <v>0</v>
      </c>
      <c r="CR135" s="12">
        <f t="shared" si="60"/>
        <v>0</v>
      </c>
      <c r="CS135" s="12">
        <f t="shared" si="60"/>
        <v>0</v>
      </c>
      <c r="CT135" s="12">
        <f t="shared" si="60"/>
        <v>0</v>
      </c>
      <c r="CU135" s="12">
        <f t="shared" si="60"/>
        <v>0</v>
      </c>
      <c r="CV135" s="12">
        <f t="shared" si="60"/>
        <v>0</v>
      </c>
      <c r="CW135" s="12">
        <f t="shared" si="60"/>
        <v>0</v>
      </c>
      <c r="CX135" s="12">
        <f t="shared" si="60"/>
        <v>0</v>
      </c>
      <c r="CY135" s="12">
        <f t="shared" si="60"/>
        <v>0</v>
      </c>
      <c r="CZ135" s="12">
        <f t="shared" si="60"/>
        <v>0</v>
      </c>
      <c r="DA135" s="12">
        <f t="shared" si="60"/>
        <v>0</v>
      </c>
      <c r="DB135" s="12">
        <f t="shared" si="60"/>
        <v>0</v>
      </c>
      <c r="DC135" s="12">
        <f t="shared" si="60"/>
        <v>0</v>
      </c>
      <c r="DD135" s="12">
        <f t="shared" si="60"/>
        <v>0</v>
      </c>
      <c r="DE135" s="12">
        <f t="shared" si="60"/>
        <v>0</v>
      </c>
      <c r="DF135" s="12">
        <f t="shared" si="60"/>
        <v>0</v>
      </c>
      <c r="DG135" s="12">
        <f t="shared" si="60"/>
        <v>0</v>
      </c>
      <c r="DH135" s="12">
        <f t="shared" si="60"/>
        <v>0</v>
      </c>
      <c r="DI135" s="12">
        <f t="shared" si="60"/>
        <v>0</v>
      </c>
      <c r="DJ135" s="12">
        <f t="shared" si="60"/>
        <v>0</v>
      </c>
      <c r="DK135" s="12">
        <f t="shared" si="60"/>
        <v>0</v>
      </c>
      <c r="DL135" s="12">
        <f t="shared" si="60"/>
        <v>0</v>
      </c>
      <c r="DM135" s="12">
        <f t="shared" si="60"/>
        <v>0</v>
      </c>
      <c r="DN135" s="12">
        <f t="shared" si="60"/>
        <v>0</v>
      </c>
      <c r="DO135" s="12">
        <f t="shared" si="60"/>
        <v>0</v>
      </c>
      <c r="DP135" s="12">
        <f t="shared" si="60"/>
        <v>0</v>
      </c>
      <c r="DQ135" s="12">
        <f t="shared" si="60"/>
        <v>0</v>
      </c>
      <c r="DR135" s="12">
        <f t="shared" si="60"/>
        <v>0</v>
      </c>
      <c r="DS135" s="12">
        <f t="shared" si="60"/>
        <v>0</v>
      </c>
      <c r="DT135" s="12">
        <f t="shared" si="60"/>
        <v>0</v>
      </c>
      <c r="DU135" s="12">
        <f t="shared" si="60"/>
        <v>0</v>
      </c>
      <c r="DV135" s="12">
        <f t="shared" si="60"/>
        <v>0</v>
      </c>
      <c r="DW135" s="12">
        <f t="shared" si="60"/>
        <v>0</v>
      </c>
      <c r="DX135" s="12">
        <f t="shared" si="60"/>
        <v>0</v>
      </c>
      <c r="DY135" s="12">
        <f t="shared" si="60"/>
        <v>0</v>
      </c>
      <c r="DZ135" s="12">
        <f t="shared" si="60"/>
        <v>0</v>
      </c>
      <c r="EA135" s="12">
        <f t="shared" si="60"/>
        <v>0</v>
      </c>
      <c r="EB135" s="12">
        <f t="shared" ref="EB135:ES135" si="61">SUM(EB132:EB134)</f>
        <v>0</v>
      </c>
      <c r="EC135" s="12">
        <f t="shared" si="61"/>
        <v>0</v>
      </c>
      <c r="ED135" s="12">
        <f t="shared" si="61"/>
        <v>0</v>
      </c>
      <c r="EE135" s="12">
        <f t="shared" si="61"/>
        <v>0</v>
      </c>
      <c r="EF135" s="12">
        <f t="shared" si="61"/>
        <v>0</v>
      </c>
      <c r="EG135" s="12">
        <f t="shared" si="61"/>
        <v>0</v>
      </c>
      <c r="EH135" s="12">
        <f t="shared" si="61"/>
        <v>0</v>
      </c>
      <c r="EI135" s="12">
        <f t="shared" si="61"/>
        <v>0</v>
      </c>
      <c r="EJ135" s="12">
        <f t="shared" si="61"/>
        <v>0</v>
      </c>
      <c r="EK135" s="12">
        <f t="shared" si="61"/>
        <v>0</v>
      </c>
      <c r="EL135" s="12">
        <f t="shared" si="61"/>
        <v>0</v>
      </c>
      <c r="EM135" s="12">
        <f t="shared" si="61"/>
        <v>0</v>
      </c>
      <c r="EN135" s="12">
        <f t="shared" si="61"/>
        <v>0</v>
      </c>
      <c r="EO135" s="12">
        <f t="shared" si="61"/>
        <v>0</v>
      </c>
      <c r="EP135" s="12">
        <f t="shared" si="61"/>
        <v>0</v>
      </c>
      <c r="EQ135" s="12">
        <f t="shared" si="61"/>
        <v>0</v>
      </c>
      <c r="ER135" s="12">
        <f t="shared" si="61"/>
        <v>0</v>
      </c>
      <c r="ES135" s="12">
        <f t="shared" si="61"/>
        <v>0</v>
      </c>
      <c r="ET135" s="12">
        <f>SUM(D135:ES135)</f>
        <v>16551.837373287766</v>
      </c>
      <c r="EU135" s="12"/>
      <c r="EV135" s="12">
        <f>ET135-EW135</f>
        <v>-504700</v>
      </c>
      <c r="EW135" s="12">
        <v>521251.83737328777</v>
      </c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</row>
    <row r="136" spans="1:175" x14ac:dyDescent="0.25">
      <c r="B136" s="20" t="s">
        <v>0</v>
      </c>
      <c r="C136" s="14">
        <f>XIRR(BE135:ES135,BE$4:ES$4)</f>
        <v>1.3200590014457704E-2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</row>
    <row r="137" spans="1:175" x14ac:dyDescent="0.25">
      <c r="B137" s="20" t="s">
        <v>11</v>
      </c>
      <c r="C137" s="25">
        <f>(ET133+ET134)/-ET132</f>
        <v>1.0327953980053255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</row>
    <row r="138" spans="1:175" ht="14.25" customHeight="1" x14ac:dyDescent="0.3">
      <c r="A138" s="23"/>
      <c r="B138" s="5" t="s">
        <v>13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</row>
    <row r="139" spans="1:175" ht="14.25" customHeight="1" x14ac:dyDescent="0.25"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-3636.36364</v>
      </c>
      <c r="BI139" s="12">
        <v>-63636.363640000003</v>
      </c>
      <c r="BJ139" s="12">
        <v>0</v>
      </c>
      <c r="BK139" s="12">
        <v>-29378.54293</v>
      </c>
      <c r="BL139" s="12">
        <v>-59237.875289999996</v>
      </c>
      <c r="BM139" s="12">
        <v>-38972.286380000005</v>
      </c>
      <c r="BN139" s="12">
        <v>-42000</v>
      </c>
      <c r="BO139" s="12">
        <v>-113889.1455</v>
      </c>
      <c r="BP139" s="12">
        <v>0</v>
      </c>
      <c r="BQ139" s="12">
        <v>-194861.43187999999</v>
      </c>
      <c r="BR139" s="12">
        <v>0</v>
      </c>
      <c r="BS139" s="12">
        <v>-38898.008419999998</v>
      </c>
      <c r="BT139" s="12">
        <v>-58476.999049999999</v>
      </c>
      <c r="BU139" s="12">
        <v>0</v>
      </c>
      <c r="BV139" s="12">
        <v>-116953.99809000001</v>
      </c>
      <c r="BW139" s="12">
        <v>214329.10818000001</v>
      </c>
      <c r="BX139" s="12">
        <v>-129907.72382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f>SUM(D139:ES139)</f>
        <v>-675519.6304599999</v>
      </c>
      <c r="EU139" s="12"/>
      <c r="EV139" s="12">
        <f>ET139-EW139</f>
        <v>-675519.6304599999</v>
      </c>
      <c r="EW139" s="12">
        <v>0</v>
      </c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</row>
    <row r="140" spans="1:175" ht="14.25" customHeight="1" x14ac:dyDescent="0.25"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f>SUM(D140:ES140)</f>
        <v>0</v>
      </c>
      <c r="EU140" s="12"/>
      <c r="EV140" s="12">
        <f>ET140-EW140</f>
        <v>0</v>
      </c>
      <c r="EW140" s="12">
        <v>0</v>
      </c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</row>
    <row r="141" spans="1:175" ht="14.25" customHeight="1" x14ac:dyDescent="0.4"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1593657.71765957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f>SUM(D141:ES141)</f>
        <v>1593657.71765957</v>
      </c>
      <c r="EU141" s="4"/>
      <c r="EV141" s="4">
        <f>ET141-EW141</f>
        <v>0</v>
      </c>
      <c r="EW141" s="4">
        <v>1593657.71765957</v>
      </c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</row>
    <row r="142" spans="1:175" ht="14.25" customHeight="1" x14ac:dyDescent="0.25">
      <c r="B142" s="8" t="s">
        <v>217</v>
      </c>
      <c r="C142" s="3"/>
      <c r="D142" s="12">
        <f t="shared" ref="D142" si="62">SUM(D139:D141)</f>
        <v>0</v>
      </c>
      <c r="E142" s="12">
        <f t="shared" ref="E142:BP142" si="63">SUM(E139:E141)</f>
        <v>0</v>
      </c>
      <c r="F142" s="12">
        <f t="shared" si="63"/>
        <v>0</v>
      </c>
      <c r="G142" s="12">
        <f t="shared" si="63"/>
        <v>0</v>
      </c>
      <c r="H142" s="12">
        <f t="shared" si="63"/>
        <v>0</v>
      </c>
      <c r="I142" s="12">
        <f t="shared" si="63"/>
        <v>0</v>
      </c>
      <c r="J142" s="12">
        <f t="shared" si="63"/>
        <v>0</v>
      </c>
      <c r="K142" s="12">
        <f t="shared" si="63"/>
        <v>0</v>
      </c>
      <c r="L142" s="12">
        <f t="shared" si="63"/>
        <v>0</v>
      </c>
      <c r="M142" s="12">
        <f t="shared" si="63"/>
        <v>0</v>
      </c>
      <c r="N142" s="12">
        <f t="shared" si="63"/>
        <v>0</v>
      </c>
      <c r="O142" s="12">
        <f t="shared" si="63"/>
        <v>0</v>
      </c>
      <c r="P142" s="12">
        <f t="shared" si="63"/>
        <v>0</v>
      </c>
      <c r="Q142" s="12">
        <f t="shared" si="63"/>
        <v>0</v>
      </c>
      <c r="R142" s="12">
        <f t="shared" si="63"/>
        <v>0</v>
      </c>
      <c r="S142" s="12">
        <f t="shared" si="63"/>
        <v>0</v>
      </c>
      <c r="T142" s="12">
        <f t="shared" si="63"/>
        <v>0</v>
      </c>
      <c r="U142" s="12">
        <f t="shared" si="63"/>
        <v>0</v>
      </c>
      <c r="V142" s="12">
        <f t="shared" si="63"/>
        <v>0</v>
      </c>
      <c r="W142" s="12">
        <f t="shared" si="63"/>
        <v>0</v>
      </c>
      <c r="X142" s="12">
        <f t="shared" si="63"/>
        <v>0</v>
      </c>
      <c r="Y142" s="12">
        <f t="shared" si="63"/>
        <v>0</v>
      </c>
      <c r="Z142" s="12">
        <f t="shared" si="63"/>
        <v>0</v>
      </c>
      <c r="AA142" s="12">
        <f t="shared" si="63"/>
        <v>0</v>
      </c>
      <c r="AB142" s="12">
        <f t="shared" si="63"/>
        <v>0</v>
      </c>
      <c r="AC142" s="12">
        <f t="shared" si="63"/>
        <v>0</v>
      </c>
      <c r="AD142" s="12">
        <f t="shared" si="63"/>
        <v>0</v>
      </c>
      <c r="AE142" s="12">
        <f t="shared" si="63"/>
        <v>0</v>
      </c>
      <c r="AF142" s="12">
        <f t="shared" si="63"/>
        <v>0</v>
      </c>
      <c r="AG142" s="12">
        <f t="shared" si="63"/>
        <v>0</v>
      </c>
      <c r="AH142" s="12">
        <f t="shared" si="63"/>
        <v>0</v>
      </c>
      <c r="AI142" s="12">
        <f t="shared" si="63"/>
        <v>0</v>
      </c>
      <c r="AJ142" s="12">
        <f t="shared" si="63"/>
        <v>0</v>
      </c>
      <c r="AK142" s="12">
        <f t="shared" si="63"/>
        <v>0</v>
      </c>
      <c r="AL142" s="12">
        <f t="shared" si="63"/>
        <v>0</v>
      </c>
      <c r="AM142" s="12">
        <f t="shared" si="63"/>
        <v>0</v>
      </c>
      <c r="AN142" s="12">
        <f t="shared" si="63"/>
        <v>0</v>
      </c>
      <c r="AO142" s="12">
        <f t="shared" si="63"/>
        <v>0</v>
      </c>
      <c r="AP142" s="12">
        <f t="shared" si="63"/>
        <v>0</v>
      </c>
      <c r="AQ142" s="12">
        <f t="shared" si="63"/>
        <v>0</v>
      </c>
      <c r="AR142" s="12">
        <f t="shared" si="63"/>
        <v>0</v>
      </c>
      <c r="AS142" s="12">
        <f t="shared" si="63"/>
        <v>0</v>
      </c>
      <c r="AT142" s="12">
        <f t="shared" si="63"/>
        <v>0</v>
      </c>
      <c r="AU142" s="12">
        <f t="shared" si="63"/>
        <v>0</v>
      </c>
      <c r="AV142" s="12">
        <f t="shared" si="63"/>
        <v>0</v>
      </c>
      <c r="AW142" s="12">
        <f t="shared" si="63"/>
        <v>0</v>
      </c>
      <c r="AX142" s="12">
        <f t="shared" si="63"/>
        <v>0</v>
      </c>
      <c r="AY142" s="12">
        <f t="shared" si="63"/>
        <v>0</v>
      </c>
      <c r="AZ142" s="12">
        <f t="shared" si="63"/>
        <v>0</v>
      </c>
      <c r="BA142" s="12">
        <f t="shared" si="63"/>
        <v>0</v>
      </c>
      <c r="BB142" s="12">
        <f t="shared" si="63"/>
        <v>0</v>
      </c>
      <c r="BC142" s="12">
        <f t="shared" si="63"/>
        <v>0</v>
      </c>
      <c r="BD142" s="12">
        <f t="shared" si="63"/>
        <v>0</v>
      </c>
      <c r="BE142" s="12">
        <f t="shared" si="63"/>
        <v>0</v>
      </c>
      <c r="BF142" s="12">
        <f t="shared" si="63"/>
        <v>0</v>
      </c>
      <c r="BG142" s="12">
        <f t="shared" si="63"/>
        <v>0</v>
      </c>
      <c r="BH142" s="12">
        <f t="shared" si="63"/>
        <v>-3636.36364</v>
      </c>
      <c r="BI142" s="12">
        <f t="shared" si="63"/>
        <v>-63636.363640000003</v>
      </c>
      <c r="BJ142" s="12">
        <f t="shared" si="63"/>
        <v>0</v>
      </c>
      <c r="BK142" s="12">
        <f t="shared" si="63"/>
        <v>-29378.54293</v>
      </c>
      <c r="BL142" s="12">
        <f t="shared" si="63"/>
        <v>-59237.875289999996</v>
      </c>
      <c r="BM142" s="12">
        <f t="shared" si="63"/>
        <v>-38972.286380000005</v>
      </c>
      <c r="BN142" s="12">
        <f t="shared" si="63"/>
        <v>-42000</v>
      </c>
      <c r="BO142" s="12">
        <f t="shared" si="63"/>
        <v>-113889.1455</v>
      </c>
      <c r="BP142" s="12">
        <f t="shared" si="63"/>
        <v>0</v>
      </c>
      <c r="BQ142" s="12">
        <f t="shared" ref="BQ142:EB142" si="64">SUM(BQ139:BQ141)</f>
        <v>-194861.43187999999</v>
      </c>
      <c r="BR142" s="12">
        <f t="shared" si="64"/>
        <v>0</v>
      </c>
      <c r="BS142" s="12">
        <f t="shared" si="64"/>
        <v>-38898.008419999998</v>
      </c>
      <c r="BT142" s="12">
        <f t="shared" si="64"/>
        <v>-58476.999049999999</v>
      </c>
      <c r="BU142" s="12">
        <f t="shared" si="64"/>
        <v>0</v>
      </c>
      <c r="BV142" s="12">
        <f t="shared" si="64"/>
        <v>-116953.99809000001</v>
      </c>
      <c r="BW142" s="12">
        <f t="shared" si="64"/>
        <v>214329.10818000001</v>
      </c>
      <c r="BX142" s="12">
        <f t="shared" si="64"/>
        <v>-129907.72382</v>
      </c>
      <c r="BY142" s="12">
        <f t="shared" si="64"/>
        <v>0</v>
      </c>
      <c r="BZ142" s="12">
        <f t="shared" si="64"/>
        <v>0</v>
      </c>
      <c r="CA142" s="12">
        <f t="shared" si="64"/>
        <v>0</v>
      </c>
      <c r="CB142" s="12">
        <f t="shared" si="64"/>
        <v>0</v>
      </c>
      <c r="CC142" s="12">
        <f t="shared" si="64"/>
        <v>0</v>
      </c>
      <c r="CD142" s="12">
        <f t="shared" si="64"/>
        <v>0</v>
      </c>
      <c r="CE142" s="12">
        <f t="shared" si="64"/>
        <v>0</v>
      </c>
      <c r="CF142" s="12">
        <f t="shared" si="64"/>
        <v>0</v>
      </c>
      <c r="CG142" s="12">
        <f t="shared" si="64"/>
        <v>0</v>
      </c>
      <c r="CH142" s="12">
        <f t="shared" si="64"/>
        <v>0</v>
      </c>
      <c r="CI142" s="12">
        <f t="shared" si="64"/>
        <v>0</v>
      </c>
      <c r="CJ142" s="12">
        <f t="shared" si="64"/>
        <v>1593657.71765957</v>
      </c>
      <c r="CK142" s="12">
        <f t="shared" si="64"/>
        <v>0</v>
      </c>
      <c r="CL142" s="12">
        <f t="shared" si="64"/>
        <v>0</v>
      </c>
      <c r="CM142" s="12">
        <f t="shared" si="64"/>
        <v>0</v>
      </c>
      <c r="CN142" s="12">
        <f t="shared" si="64"/>
        <v>0</v>
      </c>
      <c r="CO142" s="12">
        <f t="shared" si="64"/>
        <v>0</v>
      </c>
      <c r="CP142" s="12">
        <f t="shared" si="64"/>
        <v>0</v>
      </c>
      <c r="CQ142" s="12">
        <f t="shared" si="64"/>
        <v>0</v>
      </c>
      <c r="CR142" s="12">
        <f t="shared" si="64"/>
        <v>0</v>
      </c>
      <c r="CS142" s="12">
        <f t="shared" si="64"/>
        <v>0</v>
      </c>
      <c r="CT142" s="12">
        <f t="shared" si="64"/>
        <v>0</v>
      </c>
      <c r="CU142" s="12">
        <f t="shared" si="64"/>
        <v>0</v>
      </c>
      <c r="CV142" s="12">
        <f t="shared" si="64"/>
        <v>0</v>
      </c>
      <c r="CW142" s="12">
        <f t="shared" si="64"/>
        <v>0</v>
      </c>
      <c r="CX142" s="12">
        <f t="shared" si="64"/>
        <v>0</v>
      </c>
      <c r="CY142" s="12">
        <f t="shared" si="64"/>
        <v>0</v>
      </c>
      <c r="CZ142" s="12">
        <f t="shared" si="64"/>
        <v>0</v>
      </c>
      <c r="DA142" s="12">
        <f t="shared" si="64"/>
        <v>0</v>
      </c>
      <c r="DB142" s="12">
        <f t="shared" si="64"/>
        <v>0</v>
      </c>
      <c r="DC142" s="12">
        <f t="shared" si="64"/>
        <v>0</v>
      </c>
      <c r="DD142" s="12">
        <f t="shared" si="64"/>
        <v>0</v>
      </c>
      <c r="DE142" s="12">
        <f t="shared" si="64"/>
        <v>0</v>
      </c>
      <c r="DF142" s="12">
        <f t="shared" si="64"/>
        <v>0</v>
      </c>
      <c r="DG142" s="12">
        <f t="shared" si="64"/>
        <v>0</v>
      </c>
      <c r="DH142" s="12">
        <f t="shared" si="64"/>
        <v>0</v>
      </c>
      <c r="DI142" s="12">
        <f t="shared" si="64"/>
        <v>0</v>
      </c>
      <c r="DJ142" s="12">
        <f t="shared" si="64"/>
        <v>0</v>
      </c>
      <c r="DK142" s="12">
        <f t="shared" si="64"/>
        <v>0</v>
      </c>
      <c r="DL142" s="12">
        <f t="shared" si="64"/>
        <v>0</v>
      </c>
      <c r="DM142" s="12">
        <f t="shared" si="64"/>
        <v>0</v>
      </c>
      <c r="DN142" s="12">
        <f t="shared" si="64"/>
        <v>0</v>
      </c>
      <c r="DO142" s="12">
        <f t="shared" si="64"/>
        <v>0</v>
      </c>
      <c r="DP142" s="12">
        <f t="shared" si="64"/>
        <v>0</v>
      </c>
      <c r="DQ142" s="12">
        <f t="shared" si="64"/>
        <v>0</v>
      </c>
      <c r="DR142" s="12">
        <f t="shared" si="64"/>
        <v>0</v>
      </c>
      <c r="DS142" s="12">
        <f t="shared" si="64"/>
        <v>0</v>
      </c>
      <c r="DT142" s="12">
        <f t="shared" si="64"/>
        <v>0</v>
      </c>
      <c r="DU142" s="12">
        <f t="shared" si="64"/>
        <v>0</v>
      </c>
      <c r="DV142" s="12">
        <f t="shared" si="64"/>
        <v>0</v>
      </c>
      <c r="DW142" s="12">
        <f t="shared" si="64"/>
        <v>0</v>
      </c>
      <c r="DX142" s="12">
        <f t="shared" si="64"/>
        <v>0</v>
      </c>
      <c r="DY142" s="12">
        <f t="shared" si="64"/>
        <v>0</v>
      </c>
      <c r="DZ142" s="12">
        <f t="shared" si="64"/>
        <v>0</v>
      </c>
      <c r="EA142" s="12">
        <f t="shared" si="64"/>
        <v>0</v>
      </c>
      <c r="EB142" s="12">
        <f t="shared" si="64"/>
        <v>0</v>
      </c>
      <c r="EC142" s="12">
        <f t="shared" ref="EC142:ES142" si="65">SUM(EC139:EC141)</f>
        <v>0</v>
      </c>
      <c r="ED142" s="12">
        <f t="shared" si="65"/>
        <v>0</v>
      </c>
      <c r="EE142" s="12">
        <f t="shared" si="65"/>
        <v>0</v>
      </c>
      <c r="EF142" s="12">
        <f t="shared" si="65"/>
        <v>0</v>
      </c>
      <c r="EG142" s="12">
        <f t="shared" si="65"/>
        <v>0</v>
      </c>
      <c r="EH142" s="12">
        <f t="shared" si="65"/>
        <v>0</v>
      </c>
      <c r="EI142" s="12">
        <f t="shared" si="65"/>
        <v>0</v>
      </c>
      <c r="EJ142" s="12">
        <f t="shared" si="65"/>
        <v>0</v>
      </c>
      <c r="EK142" s="12">
        <f t="shared" si="65"/>
        <v>0</v>
      </c>
      <c r="EL142" s="12">
        <f t="shared" si="65"/>
        <v>0</v>
      </c>
      <c r="EM142" s="12">
        <f t="shared" si="65"/>
        <v>0</v>
      </c>
      <c r="EN142" s="12">
        <f t="shared" si="65"/>
        <v>0</v>
      </c>
      <c r="EO142" s="12">
        <f t="shared" si="65"/>
        <v>0</v>
      </c>
      <c r="EP142" s="12">
        <f t="shared" si="65"/>
        <v>0</v>
      </c>
      <c r="EQ142" s="12">
        <f t="shared" si="65"/>
        <v>0</v>
      </c>
      <c r="ER142" s="12">
        <f t="shared" si="65"/>
        <v>0</v>
      </c>
      <c r="ES142" s="12">
        <f t="shared" si="65"/>
        <v>0</v>
      </c>
      <c r="ET142" s="12">
        <f>SUM(D142:ES142)</f>
        <v>918138.08719957015</v>
      </c>
      <c r="EU142" s="12"/>
      <c r="EV142" s="12">
        <f>ET142-EW142</f>
        <v>-675519.6304599999</v>
      </c>
      <c r="EW142" s="12">
        <v>1593657.71765957</v>
      </c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</row>
    <row r="143" spans="1:175" ht="14.25" customHeight="1" x14ac:dyDescent="0.25">
      <c r="B143" s="20" t="s">
        <v>0</v>
      </c>
      <c r="C143" s="14">
        <f>XIRR(BH142:ES142,BH$4:ES$4)</f>
        <v>0.63827072978019728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</row>
    <row r="144" spans="1:175" ht="14.25" customHeight="1" x14ac:dyDescent="0.25">
      <c r="A144" s="11"/>
      <c r="B144" s="20" t="s">
        <v>11</v>
      </c>
      <c r="C144" s="25">
        <f>(ET140+ET141)/-ET139</f>
        <v>2.3591582624687866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</row>
    <row r="145" spans="1:175" ht="14.25" customHeight="1" x14ac:dyDescent="0.3">
      <c r="A145" s="23"/>
      <c r="B145" s="5" t="s">
        <v>38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</row>
    <row r="146" spans="1:175" ht="14.25" customHeight="1" x14ac:dyDescent="0.25"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-1818.18182</v>
      </c>
      <c r="BI146" s="12">
        <v>0</v>
      </c>
      <c r="BJ146" s="12">
        <v>-13636.363640000001</v>
      </c>
      <c r="BK146" s="12">
        <v>0</v>
      </c>
      <c r="BL146" s="12">
        <v>-15723.283670000001</v>
      </c>
      <c r="BM146" s="12">
        <v>-15588.914570000001</v>
      </c>
      <c r="BN146" s="12">
        <v>-93533.487389999995</v>
      </c>
      <c r="BO146" s="12">
        <v>0</v>
      </c>
      <c r="BP146" s="12">
        <v>-58458.429619999995</v>
      </c>
      <c r="BQ146" s="12">
        <v>0</v>
      </c>
      <c r="BR146" s="12">
        <v>0</v>
      </c>
      <c r="BS146" s="12">
        <v>-15588.914570000001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-11691.68592</v>
      </c>
      <c r="CA146" s="12">
        <v>0</v>
      </c>
      <c r="CB146" s="12">
        <v>-85739.030109999992</v>
      </c>
      <c r="CC146" s="12">
        <v>0</v>
      </c>
      <c r="CD146" s="12">
        <v>0</v>
      </c>
      <c r="CE146" s="12">
        <v>0</v>
      </c>
      <c r="CF146" s="12">
        <v>0</v>
      </c>
      <c r="CG146" s="12">
        <v>-15588.914570000001</v>
      </c>
      <c r="CH146" s="12">
        <v>0</v>
      </c>
      <c r="CI146" s="12">
        <v>-11691.68592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f>SUM(D146:ES146)</f>
        <v>-339058.89180000004</v>
      </c>
      <c r="EU146" s="12"/>
      <c r="EV146" s="12">
        <f>ET146-EW146</f>
        <v>-339058.89180000004</v>
      </c>
      <c r="EW146" s="12">
        <v>0</v>
      </c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</row>
    <row r="147" spans="1:175" ht="14.25" customHeight="1" x14ac:dyDescent="0.25"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f>SUM(D147:ES147)</f>
        <v>0</v>
      </c>
      <c r="EU147" s="12"/>
      <c r="EV147" s="12">
        <f>ET147-EW147</f>
        <v>0</v>
      </c>
      <c r="EW147" s="12">
        <v>0</v>
      </c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</row>
    <row r="148" spans="1:175" ht="14.25" customHeight="1" x14ac:dyDescent="0.4"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480211.12561110605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f>SUM(D148:ES148)</f>
        <v>480211.12561110605</v>
      </c>
      <c r="EU148" s="4"/>
      <c r="EV148" s="4">
        <f>ET148-EW148</f>
        <v>0</v>
      </c>
      <c r="EW148" s="4">
        <v>480211.12561110605</v>
      </c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</row>
    <row r="149" spans="1:175" ht="14.25" customHeight="1" x14ac:dyDescent="0.25">
      <c r="B149" s="8" t="s">
        <v>217</v>
      </c>
      <c r="C149" s="3"/>
      <c r="D149" s="12">
        <f t="shared" ref="D149" si="66">SUM(D146:D148)</f>
        <v>0</v>
      </c>
      <c r="E149" s="12">
        <f t="shared" ref="E149:BP149" si="67">SUM(E146:E148)</f>
        <v>0</v>
      </c>
      <c r="F149" s="12">
        <f t="shared" si="67"/>
        <v>0</v>
      </c>
      <c r="G149" s="12">
        <f t="shared" si="67"/>
        <v>0</v>
      </c>
      <c r="H149" s="12">
        <f t="shared" si="67"/>
        <v>0</v>
      </c>
      <c r="I149" s="12">
        <f t="shared" si="67"/>
        <v>0</v>
      </c>
      <c r="J149" s="12">
        <f t="shared" si="67"/>
        <v>0</v>
      </c>
      <c r="K149" s="12">
        <f t="shared" si="67"/>
        <v>0</v>
      </c>
      <c r="L149" s="12">
        <f t="shared" si="67"/>
        <v>0</v>
      </c>
      <c r="M149" s="12">
        <f t="shared" si="67"/>
        <v>0</v>
      </c>
      <c r="N149" s="12">
        <f t="shared" si="67"/>
        <v>0</v>
      </c>
      <c r="O149" s="12">
        <f t="shared" si="67"/>
        <v>0</v>
      </c>
      <c r="P149" s="12">
        <f t="shared" si="67"/>
        <v>0</v>
      </c>
      <c r="Q149" s="12">
        <f t="shared" si="67"/>
        <v>0</v>
      </c>
      <c r="R149" s="12">
        <f t="shared" si="67"/>
        <v>0</v>
      </c>
      <c r="S149" s="12">
        <f t="shared" si="67"/>
        <v>0</v>
      </c>
      <c r="T149" s="12">
        <f t="shared" si="67"/>
        <v>0</v>
      </c>
      <c r="U149" s="12">
        <f t="shared" si="67"/>
        <v>0</v>
      </c>
      <c r="V149" s="12">
        <f t="shared" si="67"/>
        <v>0</v>
      </c>
      <c r="W149" s="12">
        <f t="shared" si="67"/>
        <v>0</v>
      </c>
      <c r="X149" s="12">
        <f t="shared" si="67"/>
        <v>0</v>
      </c>
      <c r="Y149" s="12">
        <f t="shared" si="67"/>
        <v>0</v>
      </c>
      <c r="Z149" s="12">
        <f t="shared" si="67"/>
        <v>0</v>
      </c>
      <c r="AA149" s="12">
        <f t="shared" si="67"/>
        <v>0</v>
      </c>
      <c r="AB149" s="12">
        <f t="shared" si="67"/>
        <v>0</v>
      </c>
      <c r="AC149" s="12">
        <f t="shared" si="67"/>
        <v>0</v>
      </c>
      <c r="AD149" s="12">
        <f t="shared" si="67"/>
        <v>0</v>
      </c>
      <c r="AE149" s="12">
        <f t="shared" si="67"/>
        <v>0</v>
      </c>
      <c r="AF149" s="12">
        <f t="shared" si="67"/>
        <v>0</v>
      </c>
      <c r="AG149" s="12">
        <f t="shared" si="67"/>
        <v>0</v>
      </c>
      <c r="AH149" s="12">
        <f t="shared" si="67"/>
        <v>0</v>
      </c>
      <c r="AI149" s="12">
        <f t="shared" si="67"/>
        <v>0</v>
      </c>
      <c r="AJ149" s="12">
        <f t="shared" si="67"/>
        <v>0</v>
      </c>
      <c r="AK149" s="12">
        <f t="shared" si="67"/>
        <v>0</v>
      </c>
      <c r="AL149" s="12">
        <f t="shared" si="67"/>
        <v>0</v>
      </c>
      <c r="AM149" s="12">
        <f t="shared" si="67"/>
        <v>0</v>
      </c>
      <c r="AN149" s="12">
        <f t="shared" si="67"/>
        <v>0</v>
      </c>
      <c r="AO149" s="12">
        <f t="shared" si="67"/>
        <v>0</v>
      </c>
      <c r="AP149" s="12">
        <f t="shared" si="67"/>
        <v>0</v>
      </c>
      <c r="AQ149" s="12">
        <f t="shared" si="67"/>
        <v>0</v>
      </c>
      <c r="AR149" s="12">
        <f t="shared" si="67"/>
        <v>0</v>
      </c>
      <c r="AS149" s="12">
        <f t="shared" si="67"/>
        <v>0</v>
      </c>
      <c r="AT149" s="12">
        <f t="shared" si="67"/>
        <v>0</v>
      </c>
      <c r="AU149" s="12">
        <f t="shared" si="67"/>
        <v>0</v>
      </c>
      <c r="AV149" s="12">
        <f t="shared" si="67"/>
        <v>0</v>
      </c>
      <c r="AW149" s="12">
        <f t="shared" si="67"/>
        <v>0</v>
      </c>
      <c r="AX149" s="12">
        <f t="shared" si="67"/>
        <v>0</v>
      </c>
      <c r="AY149" s="12">
        <f t="shared" si="67"/>
        <v>0</v>
      </c>
      <c r="AZ149" s="12">
        <f t="shared" si="67"/>
        <v>0</v>
      </c>
      <c r="BA149" s="12">
        <f t="shared" si="67"/>
        <v>0</v>
      </c>
      <c r="BB149" s="12">
        <f t="shared" si="67"/>
        <v>0</v>
      </c>
      <c r="BC149" s="12">
        <f t="shared" si="67"/>
        <v>0</v>
      </c>
      <c r="BD149" s="12">
        <f t="shared" si="67"/>
        <v>0</v>
      </c>
      <c r="BE149" s="12">
        <f t="shared" si="67"/>
        <v>0</v>
      </c>
      <c r="BF149" s="12">
        <f t="shared" si="67"/>
        <v>0</v>
      </c>
      <c r="BG149" s="12">
        <f t="shared" si="67"/>
        <v>0</v>
      </c>
      <c r="BH149" s="12">
        <f t="shared" si="67"/>
        <v>-1818.18182</v>
      </c>
      <c r="BI149" s="12">
        <f t="shared" si="67"/>
        <v>0</v>
      </c>
      <c r="BJ149" s="12">
        <f t="shared" si="67"/>
        <v>-13636.363640000001</v>
      </c>
      <c r="BK149" s="12">
        <f t="shared" si="67"/>
        <v>0</v>
      </c>
      <c r="BL149" s="12">
        <f t="shared" si="67"/>
        <v>-15723.283670000001</v>
      </c>
      <c r="BM149" s="12">
        <f t="shared" si="67"/>
        <v>-15588.914570000001</v>
      </c>
      <c r="BN149" s="12">
        <f t="shared" si="67"/>
        <v>-93533.487389999995</v>
      </c>
      <c r="BO149" s="12">
        <f t="shared" si="67"/>
        <v>0</v>
      </c>
      <c r="BP149" s="12">
        <f t="shared" si="67"/>
        <v>-58458.429619999995</v>
      </c>
      <c r="BQ149" s="12">
        <f t="shared" ref="BQ149:EB149" si="68">SUM(BQ146:BQ148)</f>
        <v>0</v>
      </c>
      <c r="BR149" s="12">
        <f t="shared" si="68"/>
        <v>0</v>
      </c>
      <c r="BS149" s="12">
        <f t="shared" si="68"/>
        <v>-15588.914570000001</v>
      </c>
      <c r="BT149" s="12">
        <f t="shared" si="68"/>
        <v>0</v>
      </c>
      <c r="BU149" s="12">
        <f t="shared" si="68"/>
        <v>0</v>
      </c>
      <c r="BV149" s="12">
        <f t="shared" si="68"/>
        <v>0</v>
      </c>
      <c r="BW149" s="12">
        <f t="shared" si="68"/>
        <v>0</v>
      </c>
      <c r="BX149" s="12">
        <f t="shared" si="68"/>
        <v>0</v>
      </c>
      <c r="BY149" s="12">
        <f t="shared" si="68"/>
        <v>0</v>
      </c>
      <c r="BZ149" s="12">
        <f t="shared" si="68"/>
        <v>-11691.68592</v>
      </c>
      <c r="CA149" s="12">
        <f t="shared" si="68"/>
        <v>0</v>
      </c>
      <c r="CB149" s="12">
        <f t="shared" si="68"/>
        <v>-85739.030109999992</v>
      </c>
      <c r="CC149" s="12">
        <f t="shared" si="68"/>
        <v>0</v>
      </c>
      <c r="CD149" s="12">
        <f t="shared" si="68"/>
        <v>0</v>
      </c>
      <c r="CE149" s="12">
        <f t="shared" si="68"/>
        <v>0</v>
      </c>
      <c r="CF149" s="12">
        <f t="shared" si="68"/>
        <v>0</v>
      </c>
      <c r="CG149" s="12">
        <f t="shared" si="68"/>
        <v>-15588.914570000001</v>
      </c>
      <c r="CH149" s="12">
        <f t="shared" si="68"/>
        <v>0</v>
      </c>
      <c r="CI149" s="12">
        <f t="shared" si="68"/>
        <v>-11691.68592</v>
      </c>
      <c r="CJ149" s="12">
        <f t="shared" si="68"/>
        <v>480211.12561110605</v>
      </c>
      <c r="CK149" s="12">
        <f t="shared" si="68"/>
        <v>0</v>
      </c>
      <c r="CL149" s="12">
        <f t="shared" si="68"/>
        <v>0</v>
      </c>
      <c r="CM149" s="12">
        <f t="shared" si="68"/>
        <v>0</v>
      </c>
      <c r="CN149" s="12">
        <f t="shared" si="68"/>
        <v>0</v>
      </c>
      <c r="CO149" s="12">
        <f t="shared" si="68"/>
        <v>0</v>
      </c>
      <c r="CP149" s="12">
        <f t="shared" si="68"/>
        <v>0</v>
      </c>
      <c r="CQ149" s="12">
        <f t="shared" si="68"/>
        <v>0</v>
      </c>
      <c r="CR149" s="12">
        <f t="shared" si="68"/>
        <v>0</v>
      </c>
      <c r="CS149" s="12">
        <f t="shared" si="68"/>
        <v>0</v>
      </c>
      <c r="CT149" s="12">
        <f t="shared" si="68"/>
        <v>0</v>
      </c>
      <c r="CU149" s="12">
        <f t="shared" si="68"/>
        <v>0</v>
      </c>
      <c r="CV149" s="12">
        <f t="shared" si="68"/>
        <v>0</v>
      </c>
      <c r="CW149" s="12">
        <f t="shared" si="68"/>
        <v>0</v>
      </c>
      <c r="CX149" s="12">
        <f t="shared" si="68"/>
        <v>0</v>
      </c>
      <c r="CY149" s="12">
        <f t="shared" si="68"/>
        <v>0</v>
      </c>
      <c r="CZ149" s="12">
        <f t="shared" si="68"/>
        <v>0</v>
      </c>
      <c r="DA149" s="12">
        <f t="shared" si="68"/>
        <v>0</v>
      </c>
      <c r="DB149" s="12">
        <f t="shared" si="68"/>
        <v>0</v>
      </c>
      <c r="DC149" s="12">
        <f t="shared" si="68"/>
        <v>0</v>
      </c>
      <c r="DD149" s="12">
        <f t="shared" si="68"/>
        <v>0</v>
      </c>
      <c r="DE149" s="12">
        <f t="shared" si="68"/>
        <v>0</v>
      </c>
      <c r="DF149" s="12">
        <f t="shared" si="68"/>
        <v>0</v>
      </c>
      <c r="DG149" s="12">
        <f t="shared" si="68"/>
        <v>0</v>
      </c>
      <c r="DH149" s="12">
        <f t="shared" si="68"/>
        <v>0</v>
      </c>
      <c r="DI149" s="12">
        <f t="shared" si="68"/>
        <v>0</v>
      </c>
      <c r="DJ149" s="12">
        <f t="shared" si="68"/>
        <v>0</v>
      </c>
      <c r="DK149" s="12">
        <f t="shared" si="68"/>
        <v>0</v>
      </c>
      <c r="DL149" s="12">
        <f t="shared" si="68"/>
        <v>0</v>
      </c>
      <c r="DM149" s="12">
        <f t="shared" si="68"/>
        <v>0</v>
      </c>
      <c r="DN149" s="12">
        <f t="shared" si="68"/>
        <v>0</v>
      </c>
      <c r="DO149" s="12">
        <f t="shared" si="68"/>
        <v>0</v>
      </c>
      <c r="DP149" s="12">
        <f t="shared" si="68"/>
        <v>0</v>
      </c>
      <c r="DQ149" s="12">
        <f t="shared" si="68"/>
        <v>0</v>
      </c>
      <c r="DR149" s="12">
        <f t="shared" si="68"/>
        <v>0</v>
      </c>
      <c r="DS149" s="12">
        <f t="shared" si="68"/>
        <v>0</v>
      </c>
      <c r="DT149" s="12">
        <f t="shared" si="68"/>
        <v>0</v>
      </c>
      <c r="DU149" s="12">
        <f t="shared" si="68"/>
        <v>0</v>
      </c>
      <c r="DV149" s="12">
        <f t="shared" si="68"/>
        <v>0</v>
      </c>
      <c r="DW149" s="12">
        <f t="shared" si="68"/>
        <v>0</v>
      </c>
      <c r="DX149" s="12">
        <f t="shared" si="68"/>
        <v>0</v>
      </c>
      <c r="DY149" s="12">
        <f t="shared" si="68"/>
        <v>0</v>
      </c>
      <c r="DZ149" s="12">
        <f t="shared" si="68"/>
        <v>0</v>
      </c>
      <c r="EA149" s="12">
        <f t="shared" si="68"/>
        <v>0</v>
      </c>
      <c r="EB149" s="12">
        <f t="shared" si="68"/>
        <v>0</v>
      </c>
      <c r="EC149" s="12">
        <f t="shared" ref="EC149:ES149" si="69">SUM(EC146:EC148)</f>
        <v>0</v>
      </c>
      <c r="ED149" s="12">
        <f t="shared" si="69"/>
        <v>0</v>
      </c>
      <c r="EE149" s="12">
        <f t="shared" si="69"/>
        <v>0</v>
      </c>
      <c r="EF149" s="12">
        <f t="shared" si="69"/>
        <v>0</v>
      </c>
      <c r="EG149" s="12">
        <f t="shared" si="69"/>
        <v>0</v>
      </c>
      <c r="EH149" s="12">
        <f t="shared" si="69"/>
        <v>0</v>
      </c>
      <c r="EI149" s="12">
        <f t="shared" si="69"/>
        <v>0</v>
      </c>
      <c r="EJ149" s="12">
        <f t="shared" si="69"/>
        <v>0</v>
      </c>
      <c r="EK149" s="12">
        <f t="shared" si="69"/>
        <v>0</v>
      </c>
      <c r="EL149" s="12">
        <f t="shared" si="69"/>
        <v>0</v>
      </c>
      <c r="EM149" s="12">
        <f t="shared" si="69"/>
        <v>0</v>
      </c>
      <c r="EN149" s="12">
        <f t="shared" si="69"/>
        <v>0</v>
      </c>
      <c r="EO149" s="12">
        <f t="shared" si="69"/>
        <v>0</v>
      </c>
      <c r="EP149" s="12">
        <f t="shared" si="69"/>
        <v>0</v>
      </c>
      <c r="EQ149" s="12">
        <f t="shared" si="69"/>
        <v>0</v>
      </c>
      <c r="ER149" s="12">
        <f t="shared" si="69"/>
        <v>0</v>
      </c>
      <c r="ES149" s="12">
        <f t="shared" si="69"/>
        <v>0</v>
      </c>
      <c r="ET149" s="12">
        <f>SUM(D149:ES149)</f>
        <v>141152.23381110601</v>
      </c>
      <c r="EU149" s="12"/>
      <c r="EV149" s="12">
        <f>ET149-EW149</f>
        <v>-339058.89180000004</v>
      </c>
      <c r="EW149" s="12">
        <v>480211.12561110605</v>
      </c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</row>
    <row r="150" spans="1:175" ht="14.25" customHeight="1" x14ac:dyDescent="0.25">
      <c r="B150" s="20" t="s">
        <v>0</v>
      </c>
      <c r="C150" s="14">
        <f>XIRR(BH149:ES149,BH$4:ES$4)</f>
        <v>0.28240415453910839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</row>
    <row r="151" spans="1:175" ht="14.25" customHeight="1" x14ac:dyDescent="0.25">
      <c r="B151" s="20" t="s">
        <v>11</v>
      </c>
      <c r="C151" s="25">
        <f>(ET147+ET148)/-ET146</f>
        <v>1.4163059492755234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</row>
    <row r="152" spans="1:175" ht="14.25" customHeight="1" x14ac:dyDescent="0.3">
      <c r="A152" s="23"/>
      <c r="B152" s="5" t="s">
        <v>39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</row>
    <row r="153" spans="1:175" ht="14.25" customHeight="1" x14ac:dyDescent="0.25">
      <c r="B153" s="3" t="s">
        <v>214</v>
      </c>
      <c r="C153" s="5"/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-220000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-272.07411999999999</v>
      </c>
      <c r="BR153" s="12">
        <v>0</v>
      </c>
      <c r="BS153" s="12">
        <v>0</v>
      </c>
      <c r="BT153" s="12">
        <v>0</v>
      </c>
      <c r="BU153" s="12">
        <v>-310.92957000000001</v>
      </c>
      <c r="BV153" s="12">
        <v>0</v>
      </c>
      <c r="BW153" s="12">
        <v>-154.38368</v>
      </c>
      <c r="BX153" s="12">
        <v>0</v>
      </c>
      <c r="BY153" s="12">
        <v>0</v>
      </c>
      <c r="BZ153" s="12">
        <v>-100</v>
      </c>
      <c r="CA153" s="12">
        <v>-131.14203000000001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f>SUM(D153:ES153)</f>
        <v>-220968.5294</v>
      </c>
      <c r="EU153" s="12"/>
      <c r="EV153" s="12">
        <f>ET153-EW153</f>
        <v>-220968.5294</v>
      </c>
      <c r="EW153" s="12">
        <v>0</v>
      </c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</row>
    <row r="154" spans="1:175" ht="14.25" customHeight="1" x14ac:dyDescent="0.25">
      <c r="B154" s="3" t="s">
        <v>215</v>
      </c>
      <c r="C154" s="5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f>SUM(D154:ES154)</f>
        <v>0</v>
      </c>
      <c r="EU154" s="12"/>
      <c r="EV154" s="12">
        <f>ET154-EW154</f>
        <v>0</v>
      </c>
      <c r="EW154" s="12">
        <v>0</v>
      </c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</row>
    <row r="155" spans="1:175" ht="14.25" customHeight="1" x14ac:dyDescent="0.4">
      <c r="B155" s="3" t="s">
        <v>216</v>
      </c>
      <c r="C155" s="5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2865.9459700000002</v>
      </c>
      <c r="CC155" s="4">
        <v>37509.105349999998</v>
      </c>
      <c r="CD155" s="4">
        <v>0</v>
      </c>
      <c r="CE155" s="4">
        <v>0</v>
      </c>
      <c r="CF155" s="4">
        <v>53394.508470000001</v>
      </c>
      <c r="CG155" s="4">
        <v>0</v>
      </c>
      <c r="CH155" s="4">
        <v>61890.529920000001</v>
      </c>
      <c r="CI155" s="4">
        <v>0</v>
      </c>
      <c r="CJ155" s="4">
        <v>311550.50594999996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f>SUM(D155:ES155)</f>
        <v>467210.59565999999</v>
      </c>
      <c r="EU155" s="4"/>
      <c r="EV155" s="4">
        <f>ET155-EW155</f>
        <v>155660.08971000003</v>
      </c>
      <c r="EW155" s="4">
        <v>311550.50594999996</v>
      </c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</row>
    <row r="156" spans="1:175" ht="14.25" customHeight="1" x14ac:dyDescent="0.25">
      <c r="B156" s="8" t="s">
        <v>217</v>
      </c>
      <c r="C156" s="3"/>
      <c r="D156" s="12">
        <f t="shared" ref="D156:BO156" si="70">SUM(D153:D155)</f>
        <v>0</v>
      </c>
      <c r="E156" s="12">
        <f t="shared" si="70"/>
        <v>0</v>
      </c>
      <c r="F156" s="12">
        <f t="shared" si="70"/>
        <v>0</v>
      </c>
      <c r="G156" s="12">
        <f t="shared" si="70"/>
        <v>0</v>
      </c>
      <c r="H156" s="12">
        <f t="shared" si="70"/>
        <v>0</v>
      </c>
      <c r="I156" s="12">
        <f t="shared" si="70"/>
        <v>0</v>
      </c>
      <c r="J156" s="12">
        <f t="shared" si="70"/>
        <v>0</v>
      </c>
      <c r="K156" s="12">
        <f t="shared" si="70"/>
        <v>0</v>
      </c>
      <c r="L156" s="12">
        <f t="shared" si="70"/>
        <v>0</v>
      </c>
      <c r="M156" s="12">
        <f t="shared" si="70"/>
        <v>0</v>
      </c>
      <c r="N156" s="12">
        <f t="shared" si="70"/>
        <v>0</v>
      </c>
      <c r="O156" s="12">
        <f t="shared" si="70"/>
        <v>0</v>
      </c>
      <c r="P156" s="12">
        <f t="shared" si="70"/>
        <v>0</v>
      </c>
      <c r="Q156" s="12">
        <f t="shared" si="70"/>
        <v>0</v>
      </c>
      <c r="R156" s="12">
        <f t="shared" si="70"/>
        <v>0</v>
      </c>
      <c r="S156" s="12">
        <f t="shared" si="70"/>
        <v>0</v>
      </c>
      <c r="T156" s="12">
        <f t="shared" si="70"/>
        <v>0</v>
      </c>
      <c r="U156" s="12">
        <f t="shared" si="70"/>
        <v>0</v>
      </c>
      <c r="V156" s="12">
        <f t="shared" si="70"/>
        <v>0</v>
      </c>
      <c r="W156" s="12">
        <f t="shared" si="70"/>
        <v>0</v>
      </c>
      <c r="X156" s="12">
        <f t="shared" si="70"/>
        <v>0</v>
      </c>
      <c r="Y156" s="12">
        <f t="shared" si="70"/>
        <v>0</v>
      </c>
      <c r="Z156" s="12">
        <f t="shared" si="70"/>
        <v>0</v>
      </c>
      <c r="AA156" s="12">
        <f t="shared" si="70"/>
        <v>0</v>
      </c>
      <c r="AB156" s="12">
        <f t="shared" si="70"/>
        <v>0</v>
      </c>
      <c r="AC156" s="12">
        <f t="shared" si="70"/>
        <v>0</v>
      </c>
      <c r="AD156" s="12">
        <f t="shared" si="70"/>
        <v>0</v>
      </c>
      <c r="AE156" s="12">
        <f t="shared" si="70"/>
        <v>0</v>
      </c>
      <c r="AF156" s="12">
        <f t="shared" si="70"/>
        <v>0</v>
      </c>
      <c r="AG156" s="12">
        <f t="shared" si="70"/>
        <v>0</v>
      </c>
      <c r="AH156" s="12">
        <f t="shared" si="70"/>
        <v>0</v>
      </c>
      <c r="AI156" s="12">
        <f t="shared" si="70"/>
        <v>0</v>
      </c>
      <c r="AJ156" s="12">
        <f t="shared" si="70"/>
        <v>0</v>
      </c>
      <c r="AK156" s="12">
        <f t="shared" si="70"/>
        <v>0</v>
      </c>
      <c r="AL156" s="12">
        <f t="shared" si="70"/>
        <v>0</v>
      </c>
      <c r="AM156" s="12">
        <f t="shared" si="70"/>
        <v>0</v>
      </c>
      <c r="AN156" s="12">
        <f t="shared" si="70"/>
        <v>0</v>
      </c>
      <c r="AO156" s="12">
        <f t="shared" si="70"/>
        <v>0</v>
      </c>
      <c r="AP156" s="12">
        <f t="shared" si="70"/>
        <v>0</v>
      </c>
      <c r="AQ156" s="12">
        <f t="shared" si="70"/>
        <v>0</v>
      </c>
      <c r="AR156" s="12">
        <f t="shared" si="70"/>
        <v>0</v>
      </c>
      <c r="AS156" s="12">
        <f t="shared" si="70"/>
        <v>0</v>
      </c>
      <c r="AT156" s="12">
        <f t="shared" si="70"/>
        <v>0</v>
      </c>
      <c r="AU156" s="12">
        <f t="shared" si="70"/>
        <v>0</v>
      </c>
      <c r="AV156" s="12">
        <f t="shared" si="70"/>
        <v>0</v>
      </c>
      <c r="AW156" s="12">
        <f t="shared" si="70"/>
        <v>0</v>
      </c>
      <c r="AX156" s="12">
        <f t="shared" si="70"/>
        <v>0</v>
      </c>
      <c r="AY156" s="12">
        <f t="shared" si="70"/>
        <v>0</v>
      </c>
      <c r="AZ156" s="12">
        <f t="shared" si="70"/>
        <v>0</v>
      </c>
      <c r="BA156" s="12">
        <f t="shared" si="70"/>
        <v>0</v>
      </c>
      <c r="BB156" s="12">
        <f t="shared" si="70"/>
        <v>0</v>
      </c>
      <c r="BC156" s="12">
        <f t="shared" si="70"/>
        <v>0</v>
      </c>
      <c r="BD156" s="12">
        <f t="shared" si="70"/>
        <v>0</v>
      </c>
      <c r="BE156" s="12">
        <f t="shared" si="70"/>
        <v>0</v>
      </c>
      <c r="BF156" s="12">
        <f t="shared" si="70"/>
        <v>0</v>
      </c>
      <c r="BG156" s="12">
        <f t="shared" si="70"/>
        <v>0</v>
      </c>
      <c r="BH156" s="12">
        <f t="shared" si="70"/>
        <v>0</v>
      </c>
      <c r="BI156" s="12">
        <f t="shared" si="70"/>
        <v>-220000</v>
      </c>
      <c r="BJ156" s="12">
        <f t="shared" si="70"/>
        <v>0</v>
      </c>
      <c r="BK156" s="12">
        <f t="shared" si="70"/>
        <v>0</v>
      </c>
      <c r="BL156" s="12">
        <f t="shared" si="70"/>
        <v>0</v>
      </c>
      <c r="BM156" s="12">
        <f t="shared" si="70"/>
        <v>0</v>
      </c>
      <c r="BN156" s="12">
        <f t="shared" si="70"/>
        <v>0</v>
      </c>
      <c r="BO156" s="12">
        <f t="shared" si="70"/>
        <v>0</v>
      </c>
      <c r="BP156" s="12">
        <f t="shared" ref="BP156:EA156" si="71">SUM(BP153:BP155)</f>
        <v>0</v>
      </c>
      <c r="BQ156" s="12">
        <f t="shared" si="71"/>
        <v>-272.07411999999999</v>
      </c>
      <c r="BR156" s="12">
        <f t="shared" si="71"/>
        <v>0</v>
      </c>
      <c r="BS156" s="12">
        <f t="shared" si="71"/>
        <v>0</v>
      </c>
      <c r="BT156" s="12">
        <f t="shared" si="71"/>
        <v>0</v>
      </c>
      <c r="BU156" s="12">
        <f t="shared" si="71"/>
        <v>-310.92957000000001</v>
      </c>
      <c r="BV156" s="12">
        <f t="shared" si="71"/>
        <v>0</v>
      </c>
      <c r="BW156" s="12">
        <f t="shared" si="71"/>
        <v>-154.38368</v>
      </c>
      <c r="BX156" s="12">
        <f t="shared" si="71"/>
        <v>0</v>
      </c>
      <c r="BY156" s="12">
        <f t="shared" si="71"/>
        <v>0</v>
      </c>
      <c r="BZ156" s="12">
        <f t="shared" si="71"/>
        <v>-100</v>
      </c>
      <c r="CA156" s="12">
        <f t="shared" si="71"/>
        <v>-131.14203000000001</v>
      </c>
      <c r="CB156" s="12">
        <f t="shared" si="71"/>
        <v>2865.9459700000002</v>
      </c>
      <c r="CC156" s="12">
        <f t="shared" si="71"/>
        <v>37509.105349999998</v>
      </c>
      <c r="CD156" s="12">
        <f t="shared" si="71"/>
        <v>0</v>
      </c>
      <c r="CE156" s="12">
        <f t="shared" si="71"/>
        <v>0</v>
      </c>
      <c r="CF156" s="12">
        <f t="shared" si="71"/>
        <v>53394.508470000001</v>
      </c>
      <c r="CG156" s="12">
        <f t="shared" si="71"/>
        <v>0</v>
      </c>
      <c r="CH156" s="12">
        <f t="shared" si="71"/>
        <v>61890.529920000001</v>
      </c>
      <c r="CI156" s="12">
        <f t="shared" si="71"/>
        <v>0</v>
      </c>
      <c r="CJ156" s="12">
        <f t="shared" si="71"/>
        <v>311550.50594999996</v>
      </c>
      <c r="CK156" s="12">
        <f t="shared" si="71"/>
        <v>0</v>
      </c>
      <c r="CL156" s="12">
        <f t="shared" si="71"/>
        <v>0</v>
      </c>
      <c r="CM156" s="12">
        <f t="shared" si="71"/>
        <v>0</v>
      </c>
      <c r="CN156" s="12">
        <f t="shared" si="71"/>
        <v>0</v>
      </c>
      <c r="CO156" s="12">
        <f t="shared" si="71"/>
        <v>0</v>
      </c>
      <c r="CP156" s="12">
        <f t="shared" si="71"/>
        <v>0</v>
      </c>
      <c r="CQ156" s="12">
        <f t="shared" si="71"/>
        <v>0</v>
      </c>
      <c r="CR156" s="12">
        <f t="shared" si="71"/>
        <v>0</v>
      </c>
      <c r="CS156" s="12">
        <f t="shared" si="71"/>
        <v>0</v>
      </c>
      <c r="CT156" s="12">
        <f t="shared" si="71"/>
        <v>0</v>
      </c>
      <c r="CU156" s="12">
        <f t="shared" si="71"/>
        <v>0</v>
      </c>
      <c r="CV156" s="12">
        <f t="shared" si="71"/>
        <v>0</v>
      </c>
      <c r="CW156" s="12">
        <f t="shared" si="71"/>
        <v>0</v>
      </c>
      <c r="CX156" s="12">
        <f t="shared" si="71"/>
        <v>0</v>
      </c>
      <c r="CY156" s="12">
        <f t="shared" si="71"/>
        <v>0</v>
      </c>
      <c r="CZ156" s="12">
        <f t="shared" si="71"/>
        <v>0</v>
      </c>
      <c r="DA156" s="12">
        <f t="shared" si="71"/>
        <v>0</v>
      </c>
      <c r="DB156" s="12">
        <f t="shared" si="71"/>
        <v>0</v>
      </c>
      <c r="DC156" s="12">
        <f t="shared" si="71"/>
        <v>0</v>
      </c>
      <c r="DD156" s="12">
        <f t="shared" si="71"/>
        <v>0</v>
      </c>
      <c r="DE156" s="12">
        <f t="shared" si="71"/>
        <v>0</v>
      </c>
      <c r="DF156" s="12">
        <f t="shared" si="71"/>
        <v>0</v>
      </c>
      <c r="DG156" s="12">
        <f t="shared" si="71"/>
        <v>0</v>
      </c>
      <c r="DH156" s="12">
        <f t="shared" si="71"/>
        <v>0</v>
      </c>
      <c r="DI156" s="12">
        <f t="shared" si="71"/>
        <v>0</v>
      </c>
      <c r="DJ156" s="12">
        <f t="shared" si="71"/>
        <v>0</v>
      </c>
      <c r="DK156" s="12">
        <f t="shared" si="71"/>
        <v>0</v>
      </c>
      <c r="DL156" s="12">
        <f t="shared" si="71"/>
        <v>0</v>
      </c>
      <c r="DM156" s="12">
        <f t="shared" si="71"/>
        <v>0</v>
      </c>
      <c r="DN156" s="12">
        <f t="shared" si="71"/>
        <v>0</v>
      </c>
      <c r="DO156" s="12">
        <f t="shared" si="71"/>
        <v>0</v>
      </c>
      <c r="DP156" s="12">
        <f t="shared" si="71"/>
        <v>0</v>
      </c>
      <c r="DQ156" s="12">
        <f t="shared" si="71"/>
        <v>0</v>
      </c>
      <c r="DR156" s="12">
        <f t="shared" si="71"/>
        <v>0</v>
      </c>
      <c r="DS156" s="12">
        <f t="shared" si="71"/>
        <v>0</v>
      </c>
      <c r="DT156" s="12">
        <f t="shared" si="71"/>
        <v>0</v>
      </c>
      <c r="DU156" s="12">
        <f t="shared" si="71"/>
        <v>0</v>
      </c>
      <c r="DV156" s="12">
        <f t="shared" si="71"/>
        <v>0</v>
      </c>
      <c r="DW156" s="12">
        <f t="shared" si="71"/>
        <v>0</v>
      </c>
      <c r="DX156" s="12">
        <f t="shared" si="71"/>
        <v>0</v>
      </c>
      <c r="DY156" s="12">
        <f t="shared" si="71"/>
        <v>0</v>
      </c>
      <c r="DZ156" s="12">
        <f t="shared" si="71"/>
        <v>0</v>
      </c>
      <c r="EA156" s="12">
        <f t="shared" si="71"/>
        <v>0</v>
      </c>
      <c r="EB156" s="12">
        <f t="shared" ref="EB156:ES156" si="72">SUM(EB153:EB155)</f>
        <v>0</v>
      </c>
      <c r="EC156" s="12">
        <f t="shared" si="72"/>
        <v>0</v>
      </c>
      <c r="ED156" s="12">
        <f t="shared" si="72"/>
        <v>0</v>
      </c>
      <c r="EE156" s="12">
        <f t="shared" si="72"/>
        <v>0</v>
      </c>
      <c r="EF156" s="12">
        <f t="shared" si="72"/>
        <v>0</v>
      </c>
      <c r="EG156" s="12">
        <f t="shared" si="72"/>
        <v>0</v>
      </c>
      <c r="EH156" s="12">
        <f t="shared" si="72"/>
        <v>0</v>
      </c>
      <c r="EI156" s="12">
        <f t="shared" si="72"/>
        <v>0</v>
      </c>
      <c r="EJ156" s="12">
        <f t="shared" si="72"/>
        <v>0</v>
      </c>
      <c r="EK156" s="12">
        <f t="shared" si="72"/>
        <v>0</v>
      </c>
      <c r="EL156" s="12">
        <f t="shared" si="72"/>
        <v>0</v>
      </c>
      <c r="EM156" s="12">
        <f t="shared" si="72"/>
        <v>0</v>
      </c>
      <c r="EN156" s="12">
        <f t="shared" si="72"/>
        <v>0</v>
      </c>
      <c r="EO156" s="12">
        <f t="shared" si="72"/>
        <v>0</v>
      </c>
      <c r="EP156" s="12">
        <f t="shared" si="72"/>
        <v>0</v>
      </c>
      <c r="EQ156" s="12">
        <f t="shared" si="72"/>
        <v>0</v>
      </c>
      <c r="ER156" s="12">
        <f t="shared" si="72"/>
        <v>0</v>
      </c>
      <c r="ES156" s="12">
        <f t="shared" si="72"/>
        <v>0</v>
      </c>
      <c r="ET156" s="12">
        <f>SUM(D156:ES156)</f>
        <v>246242.06625999996</v>
      </c>
      <c r="EU156" s="12"/>
      <c r="EV156" s="12">
        <f>ET156-EW156</f>
        <v>-65308.439689999999</v>
      </c>
      <c r="EW156" s="12">
        <v>311550.50594999996</v>
      </c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</row>
    <row r="157" spans="1:175" ht="14.25" customHeight="1" x14ac:dyDescent="0.25">
      <c r="B157" s="20" t="s">
        <v>0</v>
      </c>
      <c r="C157" s="14">
        <f>XIRR(BI156:ES156,BI$4:ES$4)</f>
        <v>0.42041886448860177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</row>
    <row r="158" spans="1:175" ht="14.25" customHeight="1" x14ac:dyDescent="0.25">
      <c r="B158" s="20" t="s">
        <v>11</v>
      </c>
      <c r="C158" s="25">
        <f>(ET154+ET155)/-ET153</f>
        <v>2.1143761825660228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</row>
    <row r="159" spans="1:175" ht="14.25" customHeight="1" x14ac:dyDescent="0.3">
      <c r="A159" s="23"/>
      <c r="B159" s="5" t="s">
        <v>3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</row>
    <row r="160" spans="1:175" ht="14.25" customHeight="1" x14ac:dyDescent="0.25">
      <c r="B160" s="3" t="s">
        <v>214</v>
      </c>
      <c r="C160" s="5"/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-30846.25434</v>
      </c>
      <c r="BQ160" s="12">
        <v>0</v>
      </c>
      <c r="BR160" s="12">
        <v>-836.88641000000007</v>
      </c>
      <c r="BS160" s="12">
        <v>0</v>
      </c>
      <c r="BT160" s="12">
        <v>0</v>
      </c>
      <c r="BU160" s="12">
        <v>0</v>
      </c>
      <c r="BV160" s="12">
        <v>-49713.84029</v>
      </c>
      <c r="BW160" s="12">
        <v>0</v>
      </c>
      <c r="BX160" s="12">
        <v>0</v>
      </c>
      <c r="BY160" s="12">
        <v>-21305.931550000001</v>
      </c>
      <c r="BZ160" s="12">
        <v>0</v>
      </c>
      <c r="CA160" s="12">
        <v>0</v>
      </c>
      <c r="CB160" s="12">
        <v>-21305.931550000001</v>
      </c>
      <c r="CC160" s="12">
        <v>0</v>
      </c>
      <c r="CD160" s="12">
        <v>0</v>
      </c>
      <c r="CE160" s="12">
        <v>0</v>
      </c>
      <c r="CF160" s="12">
        <v>-14203.95436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f>SUM(D160:ES160)</f>
        <v>-138212.7985</v>
      </c>
      <c r="EU160" s="12"/>
      <c r="EV160" s="12">
        <f>ET160-EW160</f>
        <v>-138212.7985</v>
      </c>
      <c r="EW160" s="12">
        <v>0</v>
      </c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</row>
    <row r="161" spans="1:175" ht="14.25" customHeight="1" x14ac:dyDescent="0.25">
      <c r="B161" s="3" t="s">
        <v>215</v>
      </c>
      <c r="C161" s="5"/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f>SUM(D161:ES161)</f>
        <v>0</v>
      </c>
      <c r="EU161" s="12"/>
      <c r="EV161" s="12">
        <f>ET161-EW161</f>
        <v>0</v>
      </c>
      <c r="EW161" s="12">
        <v>0</v>
      </c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</row>
    <row r="162" spans="1:175" ht="14.25" customHeight="1" x14ac:dyDescent="0.4">
      <c r="B162" s="3" t="s">
        <v>216</v>
      </c>
      <c r="C162" s="5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177516.15761374499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f>SUM(D162:ES162)</f>
        <v>177516.15761374499</v>
      </c>
      <c r="EU162" s="4"/>
      <c r="EV162" s="4">
        <f>ET162-EW162</f>
        <v>0</v>
      </c>
      <c r="EW162" s="4">
        <v>177516.15761374499</v>
      </c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</row>
    <row r="163" spans="1:175" ht="14.25" customHeight="1" x14ac:dyDescent="0.25">
      <c r="B163" s="8" t="s">
        <v>217</v>
      </c>
      <c r="C163" s="3"/>
      <c r="D163" s="12">
        <f t="shared" ref="D163" si="73">SUM(D160:D162)</f>
        <v>0</v>
      </c>
      <c r="E163" s="12">
        <f t="shared" ref="E163:BP163" si="74">SUM(E160:E162)</f>
        <v>0</v>
      </c>
      <c r="F163" s="12">
        <f t="shared" si="74"/>
        <v>0</v>
      </c>
      <c r="G163" s="12">
        <f t="shared" si="74"/>
        <v>0</v>
      </c>
      <c r="H163" s="12">
        <f t="shared" si="74"/>
        <v>0</v>
      </c>
      <c r="I163" s="12">
        <f t="shared" si="74"/>
        <v>0</v>
      </c>
      <c r="J163" s="12">
        <f t="shared" si="74"/>
        <v>0</v>
      </c>
      <c r="K163" s="12">
        <f t="shared" si="74"/>
        <v>0</v>
      </c>
      <c r="L163" s="12">
        <f t="shared" si="74"/>
        <v>0</v>
      </c>
      <c r="M163" s="12">
        <f t="shared" si="74"/>
        <v>0</v>
      </c>
      <c r="N163" s="12">
        <f t="shared" si="74"/>
        <v>0</v>
      </c>
      <c r="O163" s="12">
        <f t="shared" si="74"/>
        <v>0</v>
      </c>
      <c r="P163" s="12">
        <f t="shared" si="74"/>
        <v>0</v>
      </c>
      <c r="Q163" s="12">
        <f t="shared" si="74"/>
        <v>0</v>
      </c>
      <c r="R163" s="12">
        <f t="shared" si="74"/>
        <v>0</v>
      </c>
      <c r="S163" s="12">
        <f t="shared" si="74"/>
        <v>0</v>
      </c>
      <c r="T163" s="12">
        <f t="shared" si="74"/>
        <v>0</v>
      </c>
      <c r="U163" s="12">
        <f t="shared" si="74"/>
        <v>0</v>
      </c>
      <c r="V163" s="12">
        <f t="shared" si="74"/>
        <v>0</v>
      </c>
      <c r="W163" s="12">
        <f t="shared" si="74"/>
        <v>0</v>
      </c>
      <c r="X163" s="12">
        <f t="shared" si="74"/>
        <v>0</v>
      </c>
      <c r="Y163" s="12">
        <f t="shared" si="74"/>
        <v>0</v>
      </c>
      <c r="Z163" s="12">
        <f t="shared" si="74"/>
        <v>0</v>
      </c>
      <c r="AA163" s="12">
        <f t="shared" si="74"/>
        <v>0</v>
      </c>
      <c r="AB163" s="12">
        <f t="shared" si="74"/>
        <v>0</v>
      </c>
      <c r="AC163" s="12">
        <f t="shared" si="74"/>
        <v>0</v>
      </c>
      <c r="AD163" s="12">
        <f t="shared" si="74"/>
        <v>0</v>
      </c>
      <c r="AE163" s="12">
        <f t="shared" si="74"/>
        <v>0</v>
      </c>
      <c r="AF163" s="12">
        <f t="shared" si="74"/>
        <v>0</v>
      </c>
      <c r="AG163" s="12">
        <f t="shared" si="74"/>
        <v>0</v>
      </c>
      <c r="AH163" s="12">
        <f t="shared" si="74"/>
        <v>0</v>
      </c>
      <c r="AI163" s="12">
        <f t="shared" si="74"/>
        <v>0</v>
      </c>
      <c r="AJ163" s="12">
        <f t="shared" si="74"/>
        <v>0</v>
      </c>
      <c r="AK163" s="12">
        <f t="shared" si="74"/>
        <v>0</v>
      </c>
      <c r="AL163" s="12">
        <f t="shared" si="74"/>
        <v>0</v>
      </c>
      <c r="AM163" s="12">
        <f t="shared" si="74"/>
        <v>0</v>
      </c>
      <c r="AN163" s="12">
        <f t="shared" si="74"/>
        <v>0</v>
      </c>
      <c r="AO163" s="12">
        <f t="shared" si="74"/>
        <v>0</v>
      </c>
      <c r="AP163" s="12">
        <f t="shared" si="74"/>
        <v>0</v>
      </c>
      <c r="AQ163" s="12">
        <f t="shared" si="74"/>
        <v>0</v>
      </c>
      <c r="AR163" s="12">
        <f t="shared" si="74"/>
        <v>0</v>
      </c>
      <c r="AS163" s="12">
        <f t="shared" si="74"/>
        <v>0</v>
      </c>
      <c r="AT163" s="12">
        <f t="shared" si="74"/>
        <v>0</v>
      </c>
      <c r="AU163" s="12">
        <f t="shared" si="74"/>
        <v>0</v>
      </c>
      <c r="AV163" s="12">
        <f t="shared" si="74"/>
        <v>0</v>
      </c>
      <c r="AW163" s="12">
        <f t="shared" si="74"/>
        <v>0</v>
      </c>
      <c r="AX163" s="12">
        <f t="shared" si="74"/>
        <v>0</v>
      </c>
      <c r="AY163" s="12">
        <f t="shared" si="74"/>
        <v>0</v>
      </c>
      <c r="AZ163" s="12">
        <f t="shared" si="74"/>
        <v>0</v>
      </c>
      <c r="BA163" s="12">
        <f t="shared" si="74"/>
        <v>0</v>
      </c>
      <c r="BB163" s="12">
        <f t="shared" si="74"/>
        <v>0</v>
      </c>
      <c r="BC163" s="12">
        <f t="shared" si="74"/>
        <v>0</v>
      </c>
      <c r="BD163" s="12">
        <f t="shared" si="74"/>
        <v>0</v>
      </c>
      <c r="BE163" s="12">
        <f t="shared" si="74"/>
        <v>0</v>
      </c>
      <c r="BF163" s="12">
        <f t="shared" si="74"/>
        <v>0</v>
      </c>
      <c r="BG163" s="12">
        <f t="shared" si="74"/>
        <v>0</v>
      </c>
      <c r="BH163" s="12">
        <f t="shared" si="74"/>
        <v>0</v>
      </c>
      <c r="BI163" s="12">
        <f t="shared" si="74"/>
        <v>0</v>
      </c>
      <c r="BJ163" s="12">
        <f t="shared" si="74"/>
        <v>0</v>
      </c>
      <c r="BK163" s="12">
        <f t="shared" si="74"/>
        <v>0</v>
      </c>
      <c r="BL163" s="12">
        <f t="shared" si="74"/>
        <v>0</v>
      </c>
      <c r="BM163" s="12">
        <f t="shared" si="74"/>
        <v>0</v>
      </c>
      <c r="BN163" s="12">
        <f t="shared" si="74"/>
        <v>0</v>
      </c>
      <c r="BO163" s="12">
        <f t="shared" si="74"/>
        <v>0</v>
      </c>
      <c r="BP163" s="12">
        <f t="shared" si="74"/>
        <v>-30846.25434</v>
      </c>
      <c r="BQ163" s="12">
        <f t="shared" ref="BQ163:EB163" si="75">SUM(BQ160:BQ162)</f>
        <v>0</v>
      </c>
      <c r="BR163" s="12">
        <f t="shared" si="75"/>
        <v>-836.88641000000007</v>
      </c>
      <c r="BS163" s="12">
        <f t="shared" si="75"/>
        <v>0</v>
      </c>
      <c r="BT163" s="12">
        <f t="shared" si="75"/>
        <v>0</v>
      </c>
      <c r="BU163" s="12">
        <f t="shared" si="75"/>
        <v>0</v>
      </c>
      <c r="BV163" s="12">
        <f t="shared" si="75"/>
        <v>-49713.84029</v>
      </c>
      <c r="BW163" s="12">
        <f t="shared" si="75"/>
        <v>0</v>
      </c>
      <c r="BX163" s="12">
        <f t="shared" si="75"/>
        <v>0</v>
      </c>
      <c r="BY163" s="12">
        <f t="shared" si="75"/>
        <v>-21305.931550000001</v>
      </c>
      <c r="BZ163" s="12">
        <f t="shared" si="75"/>
        <v>0</v>
      </c>
      <c r="CA163" s="12">
        <f t="shared" si="75"/>
        <v>0</v>
      </c>
      <c r="CB163" s="12">
        <f t="shared" si="75"/>
        <v>-21305.931550000001</v>
      </c>
      <c r="CC163" s="12">
        <f t="shared" si="75"/>
        <v>0</v>
      </c>
      <c r="CD163" s="12">
        <f t="shared" si="75"/>
        <v>0</v>
      </c>
      <c r="CE163" s="12">
        <f t="shared" si="75"/>
        <v>0</v>
      </c>
      <c r="CF163" s="12">
        <f t="shared" si="75"/>
        <v>-14203.95436</v>
      </c>
      <c r="CG163" s="12">
        <f t="shared" si="75"/>
        <v>0</v>
      </c>
      <c r="CH163" s="12">
        <f t="shared" si="75"/>
        <v>0</v>
      </c>
      <c r="CI163" s="12">
        <f t="shared" si="75"/>
        <v>0</v>
      </c>
      <c r="CJ163" s="12">
        <f t="shared" si="75"/>
        <v>177516.15761374499</v>
      </c>
      <c r="CK163" s="12">
        <f t="shared" si="75"/>
        <v>0</v>
      </c>
      <c r="CL163" s="12">
        <f t="shared" si="75"/>
        <v>0</v>
      </c>
      <c r="CM163" s="12">
        <f t="shared" si="75"/>
        <v>0</v>
      </c>
      <c r="CN163" s="12">
        <f t="shared" si="75"/>
        <v>0</v>
      </c>
      <c r="CO163" s="12">
        <f t="shared" si="75"/>
        <v>0</v>
      </c>
      <c r="CP163" s="12">
        <f t="shared" si="75"/>
        <v>0</v>
      </c>
      <c r="CQ163" s="12">
        <f t="shared" si="75"/>
        <v>0</v>
      </c>
      <c r="CR163" s="12">
        <f t="shared" si="75"/>
        <v>0</v>
      </c>
      <c r="CS163" s="12">
        <f t="shared" si="75"/>
        <v>0</v>
      </c>
      <c r="CT163" s="12">
        <f t="shared" si="75"/>
        <v>0</v>
      </c>
      <c r="CU163" s="12">
        <f t="shared" si="75"/>
        <v>0</v>
      </c>
      <c r="CV163" s="12">
        <f t="shared" si="75"/>
        <v>0</v>
      </c>
      <c r="CW163" s="12">
        <f t="shared" si="75"/>
        <v>0</v>
      </c>
      <c r="CX163" s="12">
        <f t="shared" si="75"/>
        <v>0</v>
      </c>
      <c r="CY163" s="12">
        <f t="shared" si="75"/>
        <v>0</v>
      </c>
      <c r="CZ163" s="12">
        <f t="shared" si="75"/>
        <v>0</v>
      </c>
      <c r="DA163" s="12">
        <f t="shared" si="75"/>
        <v>0</v>
      </c>
      <c r="DB163" s="12">
        <f t="shared" si="75"/>
        <v>0</v>
      </c>
      <c r="DC163" s="12">
        <f t="shared" si="75"/>
        <v>0</v>
      </c>
      <c r="DD163" s="12">
        <f t="shared" si="75"/>
        <v>0</v>
      </c>
      <c r="DE163" s="12">
        <f t="shared" si="75"/>
        <v>0</v>
      </c>
      <c r="DF163" s="12">
        <f t="shared" si="75"/>
        <v>0</v>
      </c>
      <c r="DG163" s="12">
        <f t="shared" si="75"/>
        <v>0</v>
      </c>
      <c r="DH163" s="12">
        <f t="shared" si="75"/>
        <v>0</v>
      </c>
      <c r="DI163" s="12">
        <f t="shared" si="75"/>
        <v>0</v>
      </c>
      <c r="DJ163" s="12">
        <f t="shared" si="75"/>
        <v>0</v>
      </c>
      <c r="DK163" s="12">
        <f t="shared" si="75"/>
        <v>0</v>
      </c>
      <c r="DL163" s="12">
        <f t="shared" si="75"/>
        <v>0</v>
      </c>
      <c r="DM163" s="12">
        <f t="shared" si="75"/>
        <v>0</v>
      </c>
      <c r="DN163" s="12">
        <f t="shared" si="75"/>
        <v>0</v>
      </c>
      <c r="DO163" s="12">
        <f t="shared" si="75"/>
        <v>0</v>
      </c>
      <c r="DP163" s="12">
        <f t="shared" si="75"/>
        <v>0</v>
      </c>
      <c r="DQ163" s="12">
        <f t="shared" si="75"/>
        <v>0</v>
      </c>
      <c r="DR163" s="12">
        <f t="shared" si="75"/>
        <v>0</v>
      </c>
      <c r="DS163" s="12">
        <f t="shared" si="75"/>
        <v>0</v>
      </c>
      <c r="DT163" s="12">
        <f t="shared" si="75"/>
        <v>0</v>
      </c>
      <c r="DU163" s="12">
        <f t="shared" si="75"/>
        <v>0</v>
      </c>
      <c r="DV163" s="12">
        <f t="shared" si="75"/>
        <v>0</v>
      </c>
      <c r="DW163" s="12">
        <f t="shared" si="75"/>
        <v>0</v>
      </c>
      <c r="DX163" s="12">
        <f t="shared" si="75"/>
        <v>0</v>
      </c>
      <c r="DY163" s="12">
        <f t="shared" si="75"/>
        <v>0</v>
      </c>
      <c r="DZ163" s="12">
        <f t="shared" si="75"/>
        <v>0</v>
      </c>
      <c r="EA163" s="12">
        <f t="shared" si="75"/>
        <v>0</v>
      </c>
      <c r="EB163" s="12">
        <f t="shared" si="75"/>
        <v>0</v>
      </c>
      <c r="EC163" s="12">
        <f t="shared" ref="EC163:ES163" si="76">SUM(EC160:EC162)</f>
        <v>0</v>
      </c>
      <c r="ED163" s="12">
        <f t="shared" si="76"/>
        <v>0</v>
      </c>
      <c r="EE163" s="12">
        <f t="shared" si="76"/>
        <v>0</v>
      </c>
      <c r="EF163" s="12">
        <f t="shared" si="76"/>
        <v>0</v>
      </c>
      <c r="EG163" s="12">
        <f t="shared" si="76"/>
        <v>0</v>
      </c>
      <c r="EH163" s="12">
        <f t="shared" si="76"/>
        <v>0</v>
      </c>
      <c r="EI163" s="12">
        <f t="shared" si="76"/>
        <v>0</v>
      </c>
      <c r="EJ163" s="12">
        <f t="shared" si="76"/>
        <v>0</v>
      </c>
      <c r="EK163" s="12">
        <f t="shared" si="76"/>
        <v>0</v>
      </c>
      <c r="EL163" s="12">
        <f t="shared" si="76"/>
        <v>0</v>
      </c>
      <c r="EM163" s="12">
        <f t="shared" si="76"/>
        <v>0</v>
      </c>
      <c r="EN163" s="12">
        <f t="shared" si="76"/>
        <v>0</v>
      </c>
      <c r="EO163" s="12">
        <f t="shared" si="76"/>
        <v>0</v>
      </c>
      <c r="EP163" s="12">
        <f t="shared" si="76"/>
        <v>0</v>
      </c>
      <c r="EQ163" s="12">
        <f t="shared" si="76"/>
        <v>0</v>
      </c>
      <c r="ER163" s="12">
        <f t="shared" si="76"/>
        <v>0</v>
      </c>
      <c r="ES163" s="12">
        <f t="shared" si="76"/>
        <v>0</v>
      </c>
      <c r="ET163" s="12">
        <f>SUM(D163:ES163)</f>
        <v>39303.359113744984</v>
      </c>
      <c r="EU163" s="12"/>
      <c r="EV163" s="12">
        <f>ET163-EW163</f>
        <v>-138212.7985</v>
      </c>
      <c r="EW163" s="12">
        <v>177516.15761374499</v>
      </c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</row>
    <row r="164" spans="1:175" ht="14.25" customHeight="1" x14ac:dyDescent="0.25">
      <c r="B164" s="20" t="s">
        <v>0</v>
      </c>
      <c r="C164" s="14">
        <f>XIRR(BP163:ES163,BP$4:ES$4)</f>
        <v>0.25542265772819517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</row>
    <row r="165" spans="1:175" ht="14.25" customHeight="1" x14ac:dyDescent="0.25">
      <c r="B165" s="20" t="s">
        <v>11</v>
      </c>
      <c r="C165" s="25">
        <f>(ET161+ET162)/-ET160</f>
        <v>1.2843684487999494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</row>
    <row r="166" spans="1:175" ht="14.25" customHeight="1" x14ac:dyDescent="0.3">
      <c r="A166" s="23"/>
      <c r="B166" s="5" t="s">
        <v>12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</row>
    <row r="167" spans="1:175" ht="14.25" customHeight="1" x14ac:dyDescent="0.25">
      <c r="B167" s="3" t="s">
        <v>214</v>
      </c>
      <c r="C167" s="5"/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-27500</v>
      </c>
      <c r="BV167" s="12">
        <v>0</v>
      </c>
      <c r="BW167" s="12">
        <v>-45872.781060000001</v>
      </c>
      <c r="BX167" s="12">
        <v>0</v>
      </c>
      <c r="BY167" s="12">
        <v>4483.8921700000001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f>SUM(D167:ES167)</f>
        <v>-68888.888890000002</v>
      </c>
      <c r="EU167" s="12"/>
      <c r="EV167" s="12">
        <f>ET167-EW167</f>
        <v>-68888.888890000002</v>
      </c>
      <c r="EW167" s="12">
        <v>0</v>
      </c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</row>
    <row r="168" spans="1:175" ht="14.25" customHeight="1" x14ac:dyDescent="0.25">
      <c r="B168" s="3" t="s">
        <v>215</v>
      </c>
      <c r="C168" s="5"/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f>SUM(D168:ES168)</f>
        <v>0</v>
      </c>
      <c r="EU168" s="12"/>
      <c r="EV168" s="12">
        <f>ET168-EW168</f>
        <v>0</v>
      </c>
      <c r="EW168" s="12">
        <v>0</v>
      </c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</row>
    <row r="169" spans="1:175" ht="14.25" customHeight="1" x14ac:dyDescent="0.4">
      <c r="B169" s="3" t="s">
        <v>216</v>
      </c>
      <c r="C169" s="5"/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149060.35455734679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f>SUM(D169:ES169)</f>
        <v>149060.35455734679</v>
      </c>
      <c r="EU169" s="4"/>
      <c r="EV169" s="4">
        <f>ET169-EW169</f>
        <v>0</v>
      </c>
      <c r="EW169" s="4">
        <v>149060.35455734679</v>
      </c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</row>
    <row r="170" spans="1:175" ht="14.25" customHeight="1" x14ac:dyDescent="0.25">
      <c r="B170" s="8" t="s">
        <v>217</v>
      </c>
      <c r="C170" s="3"/>
      <c r="D170" s="12">
        <f t="shared" ref="D170" si="77">SUM(D167:D169)</f>
        <v>0</v>
      </c>
      <c r="E170" s="12">
        <f t="shared" ref="E170:BP170" si="78">SUM(E167:E169)</f>
        <v>0</v>
      </c>
      <c r="F170" s="12">
        <f t="shared" si="78"/>
        <v>0</v>
      </c>
      <c r="G170" s="12">
        <f t="shared" si="78"/>
        <v>0</v>
      </c>
      <c r="H170" s="12">
        <f t="shared" si="78"/>
        <v>0</v>
      </c>
      <c r="I170" s="12">
        <f t="shared" si="78"/>
        <v>0</v>
      </c>
      <c r="J170" s="12">
        <f t="shared" si="78"/>
        <v>0</v>
      </c>
      <c r="K170" s="12">
        <f t="shared" si="78"/>
        <v>0</v>
      </c>
      <c r="L170" s="12">
        <f t="shared" si="78"/>
        <v>0</v>
      </c>
      <c r="M170" s="12">
        <f t="shared" si="78"/>
        <v>0</v>
      </c>
      <c r="N170" s="12">
        <f t="shared" si="78"/>
        <v>0</v>
      </c>
      <c r="O170" s="12">
        <f t="shared" si="78"/>
        <v>0</v>
      </c>
      <c r="P170" s="12">
        <f t="shared" si="78"/>
        <v>0</v>
      </c>
      <c r="Q170" s="12">
        <f t="shared" si="78"/>
        <v>0</v>
      </c>
      <c r="R170" s="12">
        <f t="shared" si="78"/>
        <v>0</v>
      </c>
      <c r="S170" s="12">
        <f t="shared" si="78"/>
        <v>0</v>
      </c>
      <c r="T170" s="12">
        <f t="shared" si="78"/>
        <v>0</v>
      </c>
      <c r="U170" s="12">
        <f t="shared" si="78"/>
        <v>0</v>
      </c>
      <c r="V170" s="12">
        <f t="shared" si="78"/>
        <v>0</v>
      </c>
      <c r="W170" s="12">
        <f t="shared" si="78"/>
        <v>0</v>
      </c>
      <c r="X170" s="12">
        <f t="shared" si="78"/>
        <v>0</v>
      </c>
      <c r="Y170" s="12">
        <f t="shared" si="78"/>
        <v>0</v>
      </c>
      <c r="Z170" s="12">
        <f t="shared" si="78"/>
        <v>0</v>
      </c>
      <c r="AA170" s="12">
        <f t="shared" si="78"/>
        <v>0</v>
      </c>
      <c r="AB170" s="12">
        <f t="shared" si="78"/>
        <v>0</v>
      </c>
      <c r="AC170" s="12">
        <f t="shared" si="78"/>
        <v>0</v>
      </c>
      <c r="AD170" s="12">
        <f t="shared" si="78"/>
        <v>0</v>
      </c>
      <c r="AE170" s="12">
        <f t="shared" si="78"/>
        <v>0</v>
      </c>
      <c r="AF170" s="12">
        <f t="shared" si="78"/>
        <v>0</v>
      </c>
      <c r="AG170" s="12">
        <f t="shared" si="78"/>
        <v>0</v>
      </c>
      <c r="AH170" s="12">
        <f t="shared" si="78"/>
        <v>0</v>
      </c>
      <c r="AI170" s="12">
        <f t="shared" si="78"/>
        <v>0</v>
      </c>
      <c r="AJ170" s="12">
        <f t="shared" si="78"/>
        <v>0</v>
      </c>
      <c r="AK170" s="12">
        <f t="shared" si="78"/>
        <v>0</v>
      </c>
      <c r="AL170" s="12">
        <f t="shared" si="78"/>
        <v>0</v>
      </c>
      <c r="AM170" s="12">
        <f t="shared" si="78"/>
        <v>0</v>
      </c>
      <c r="AN170" s="12">
        <f t="shared" si="78"/>
        <v>0</v>
      </c>
      <c r="AO170" s="12">
        <f t="shared" si="78"/>
        <v>0</v>
      </c>
      <c r="AP170" s="12">
        <f t="shared" si="78"/>
        <v>0</v>
      </c>
      <c r="AQ170" s="12">
        <f t="shared" si="78"/>
        <v>0</v>
      </c>
      <c r="AR170" s="12">
        <f t="shared" si="78"/>
        <v>0</v>
      </c>
      <c r="AS170" s="12">
        <f t="shared" si="78"/>
        <v>0</v>
      </c>
      <c r="AT170" s="12">
        <f t="shared" si="78"/>
        <v>0</v>
      </c>
      <c r="AU170" s="12">
        <f t="shared" si="78"/>
        <v>0</v>
      </c>
      <c r="AV170" s="12">
        <f t="shared" si="78"/>
        <v>0</v>
      </c>
      <c r="AW170" s="12">
        <f t="shared" si="78"/>
        <v>0</v>
      </c>
      <c r="AX170" s="12">
        <f t="shared" si="78"/>
        <v>0</v>
      </c>
      <c r="AY170" s="12">
        <f t="shared" si="78"/>
        <v>0</v>
      </c>
      <c r="AZ170" s="12">
        <f t="shared" si="78"/>
        <v>0</v>
      </c>
      <c r="BA170" s="12">
        <f t="shared" si="78"/>
        <v>0</v>
      </c>
      <c r="BB170" s="12">
        <f t="shared" si="78"/>
        <v>0</v>
      </c>
      <c r="BC170" s="12">
        <f t="shared" si="78"/>
        <v>0</v>
      </c>
      <c r="BD170" s="12">
        <f t="shared" si="78"/>
        <v>0</v>
      </c>
      <c r="BE170" s="12">
        <f t="shared" si="78"/>
        <v>0</v>
      </c>
      <c r="BF170" s="12">
        <f t="shared" si="78"/>
        <v>0</v>
      </c>
      <c r="BG170" s="12">
        <f t="shared" si="78"/>
        <v>0</v>
      </c>
      <c r="BH170" s="12">
        <f t="shared" si="78"/>
        <v>0</v>
      </c>
      <c r="BI170" s="12">
        <f t="shared" si="78"/>
        <v>0</v>
      </c>
      <c r="BJ170" s="12">
        <f t="shared" si="78"/>
        <v>0</v>
      </c>
      <c r="BK170" s="12">
        <f t="shared" si="78"/>
        <v>0</v>
      </c>
      <c r="BL170" s="12">
        <f t="shared" si="78"/>
        <v>0</v>
      </c>
      <c r="BM170" s="12">
        <f t="shared" si="78"/>
        <v>0</v>
      </c>
      <c r="BN170" s="12">
        <f t="shared" si="78"/>
        <v>0</v>
      </c>
      <c r="BO170" s="12">
        <f t="shared" si="78"/>
        <v>0</v>
      </c>
      <c r="BP170" s="12">
        <f t="shared" si="78"/>
        <v>0</v>
      </c>
      <c r="BQ170" s="12">
        <f t="shared" ref="BQ170:EB170" si="79">SUM(BQ167:BQ169)</f>
        <v>0</v>
      </c>
      <c r="BR170" s="12">
        <f t="shared" si="79"/>
        <v>0</v>
      </c>
      <c r="BS170" s="12">
        <f t="shared" si="79"/>
        <v>0</v>
      </c>
      <c r="BT170" s="12">
        <f t="shared" si="79"/>
        <v>0</v>
      </c>
      <c r="BU170" s="12">
        <f t="shared" si="79"/>
        <v>-27500</v>
      </c>
      <c r="BV170" s="12">
        <f t="shared" si="79"/>
        <v>0</v>
      </c>
      <c r="BW170" s="12">
        <f t="shared" si="79"/>
        <v>-45872.781060000001</v>
      </c>
      <c r="BX170" s="12">
        <f t="shared" si="79"/>
        <v>0</v>
      </c>
      <c r="BY170" s="12">
        <f t="shared" si="79"/>
        <v>4483.8921700000001</v>
      </c>
      <c r="BZ170" s="12">
        <f t="shared" si="79"/>
        <v>0</v>
      </c>
      <c r="CA170" s="12">
        <f t="shared" si="79"/>
        <v>0</v>
      </c>
      <c r="CB170" s="12">
        <f t="shared" si="79"/>
        <v>0</v>
      </c>
      <c r="CC170" s="12">
        <f t="shared" si="79"/>
        <v>0</v>
      </c>
      <c r="CD170" s="12">
        <f t="shared" si="79"/>
        <v>0</v>
      </c>
      <c r="CE170" s="12">
        <f t="shared" si="79"/>
        <v>0</v>
      </c>
      <c r="CF170" s="12">
        <f t="shared" si="79"/>
        <v>0</v>
      </c>
      <c r="CG170" s="12">
        <f t="shared" si="79"/>
        <v>0</v>
      </c>
      <c r="CH170" s="12">
        <f t="shared" si="79"/>
        <v>0</v>
      </c>
      <c r="CI170" s="12">
        <f t="shared" si="79"/>
        <v>0</v>
      </c>
      <c r="CJ170" s="12">
        <f t="shared" si="79"/>
        <v>149060.35455734679</v>
      </c>
      <c r="CK170" s="12">
        <f t="shared" si="79"/>
        <v>0</v>
      </c>
      <c r="CL170" s="12">
        <f t="shared" si="79"/>
        <v>0</v>
      </c>
      <c r="CM170" s="12">
        <f t="shared" si="79"/>
        <v>0</v>
      </c>
      <c r="CN170" s="12">
        <f t="shared" si="79"/>
        <v>0</v>
      </c>
      <c r="CO170" s="12">
        <f t="shared" si="79"/>
        <v>0</v>
      </c>
      <c r="CP170" s="12">
        <f t="shared" si="79"/>
        <v>0</v>
      </c>
      <c r="CQ170" s="12">
        <f t="shared" si="79"/>
        <v>0</v>
      </c>
      <c r="CR170" s="12">
        <f t="shared" si="79"/>
        <v>0</v>
      </c>
      <c r="CS170" s="12">
        <f t="shared" si="79"/>
        <v>0</v>
      </c>
      <c r="CT170" s="12">
        <f t="shared" si="79"/>
        <v>0</v>
      </c>
      <c r="CU170" s="12">
        <f t="shared" si="79"/>
        <v>0</v>
      </c>
      <c r="CV170" s="12">
        <f t="shared" si="79"/>
        <v>0</v>
      </c>
      <c r="CW170" s="12">
        <f t="shared" si="79"/>
        <v>0</v>
      </c>
      <c r="CX170" s="12">
        <f t="shared" si="79"/>
        <v>0</v>
      </c>
      <c r="CY170" s="12">
        <f t="shared" si="79"/>
        <v>0</v>
      </c>
      <c r="CZ170" s="12">
        <f t="shared" si="79"/>
        <v>0</v>
      </c>
      <c r="DA170" s="12">
        <f t="shared" si="79"/>
        <v>0</v>
      </c>
      <c r="DB170" s="12">
        <f t="shared" si="79"/>
        <v>0</v>
      </c>
      <c r="DC170" s="12">
        <f t="shared" si="79"/>
        <v>0</v>
      </c>
      <c r="DD170" s="12">
        <f t="shared" si="79"/>
        <v>0</v>
      </c>
      <c r="DE170" s="12">
        <f t="shared" si="79"/>
        <v>0</v>
      </c>
      <c r="DF170" s="12">
        <f t="shared" si="79"/>
        <v>0</v>
      </c>
      <c r="DG170" s="12">
        <f t="shared" si="79"/>
        <v>0</v>
      </c>
      <c r="DH170" s="12">
        <f t="shared" si="79"/>
        <v>0</v>
      </c>
      <c r="DI170" s="12">
        <f t="shared" si="79"/>
        <v>0</v>
      </c>
      <c r="DJ170" s="12">
        <f t="shared" si="79"/>
        <v>0</v>
      </c>
      <c r="DK170" s="12">
        <f t="shared" si="79"/>
        <v>0</v>
      </c>
      <c r="DL170" s="12">
        <f t="shared" si="79"/>
        <v>0</v>
      </c>
      <c r="DM170" s="12">
        <f t="shared" si="79"/>
        <v>0</v>
      </c>
      <c r="DN170" s="12">
        <f t="shared" si="79"/>
        <v>0</v>
      </c>
      <c r="DO170" s="12">
        <f t="shared" si="79"/>
        <v>0</v>
      </c>
      <c r="DP170" s="12">
        <f t="shared" si="79"/>
        <v>0</v>
      </c>
      <c r="DQ170" s="12">
        <f t="shared" si="79"/>
        <v>0</v>
      </c>
      <c r="DR170" s="12">
        <f t="shared" si="79"/>
        <v>0</v>
      </c>
      <c r="DS170" s="12">
        <f t="shared" si="79"/>
        <v>0</v>
      </c>
      <c r="DT170" s="12">
        <f t="shared" si="79"/>
        <v>0</v>
      </c>
      <c r="DU170" s="12">
        <f t="shared" si="79"/>
        <v>0</v>
      </c>
      <c r="DV170" s="12">
        <f t="shared" si="79"/>
        <v>0</v>
      </c>
      <c r="DW170" s="12">
        <f t="shared" si="79"/>
        <v>0</v>
      </c>
      <c r="DX170" s="12">
        <f t="shared" si="79"/>
        <v>0</v>
      </c>
      <c r="DY170" s="12">
        <f t="shared" si="79"/>
        <v>0</v>
      </c>
      <c r="DZ170" s="12">
        <f t="shared" si="79"/>
        <v>0</v>
      </c>
      <c r="EA170" s="12">
        <f t="shared" si="79"/>
        <v>0</v>
      </c>
      <c r="EB170" s="12">
        <f t="shared" si="79"/>
        <v>0</v>
      </c>
      <c r="EC170" s="12">
        <f t="shared" ref="EC170:ES170" si="80">SUM(EC167:EC169)</f>
        <v>0</v>
      </c>
      <c r="ED170" s="12">
        <f t="shared" si="80"/>
        <v>0</v>
      </c>
      <c r="EE170" s="12">
        <f t="shared" si="80"/>
        <v>0</v>
      </c>
      <c r="EF170" s="12">
        <f t="shared" si="80"/>
        <v>0</v>
      </c>
      <c r="EG170" s="12">
        <f t="shared" si="80"/>
        <v>0</v>
      </c>
      <c r="EH170" s="12">
        <f t="shared" si="80"/>
        <v>0</v>
      </c>
      <c r="EI170" s="12">
        <f t="shared" si="80"/>
        <v>0</v>
      </c>
      <c r="EJ170" s="12">
        <f t="shared" si="80"/>
        <v>0</v>
      </c>
      <c r="EK170" s="12">
        <f t="shared" si="80"/>
        <v>0</v>
      </c>
      <c r="EL170" s="12">
        <f t="shared" si="80"/>
        <v>0</v>
      </c>
      <c r="EM170" s="12">
        <f t="shared" si="80"/>
        <v>0</v>
      </c>
      <c r="EN170" s="12">
        <f t="shared" si="80"/>
        <v>0</v>
      </c>
      <c r="EO170" s="12">
        <f t="shared" si="80"/>
        <v>0</v>
      </c>
      <c r="EP170" s="12">
        <f t="shared" si="80"/>
        <v>0</v>
      </c>
      <c r="EQ170" s="12">
        <f t="shared" si="80"/>
        <v>0</v>
      </c>
      <c r="ER170" s="12">
        <f t="shared" si="80"/>
        <v>0</v>
      </c>
      <c r="ES170" s="12">
        <f t="shared" si="80"/>
        <v>0</v>
      </c>
      <c r="ET170" s="12">
        <f>SUM(D170:ES170)</f>
        <v>80171.465667346783</v>
      </c>
      <c r="EU170" s="12"/>
      <c r="EV170" s="12">
        <f>ET170-EW170</f>
        <v>-68888.888890000002</v>
      </c>
      <c r="EW170" s="12">
        <v>149060.35455734679</v>
      </c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</row>
    <row r="171" spans="1:175" ht="14.25" customHeight="1" x14ac:dyDescent="0.25">
      <c r="B171" s="20" t="s">
        <v>0</v>
      </c>
      <c r="C171" s="14">
        <f>XIRR(BW170:ES170,BW$4:ES$4)</f>
        <v>2.1912367582321171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</row>
    <row r="172" spans="1:175" ht="14.25" customHeight="1" x14ac:dyDescent="0.25">
      <c r="B172" s="20" t="s">
        <v>11</v>
      </c>
      <c r="C172" s="25">
        <f>(ET168+ET169)/-ET167</f>
        <v>2.1637793403136825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</row>
    <row r="173" spans="1:175" ht="13" x14ac:dyDescent="0.3">
      <c r="B173" s="7" t="s">
        <v>219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</row>
    <row r="174" spans="1:175" x14ac:dyDescent="0.25">
      <c r="A174" s="11"/>
      <c r="B174" s="3" t="s">
        <v>214</v>
      </c>
      <c r="C174" s="5"/>
      <c r="D174" s="12">
        <f t="shared" ref="D174:AI174" si="81">D20+D62+D69+D76+D83+D27+D55+D41+D97+D167+D48</f>
        <v>0</v>
      </c>
      <c r="E174" s="12">
        <f t="shared" si="81"/>
        <v>-1983.3330000000001</v>
      </c>
      <c r="F174" s="12">
        <f t="shared" si="81"/>
        <v>0</v>
      </c>
      <c r="G174" s="12">
        <f t="shared" si="81"/>
        <v>-1988</v>
      </c>
      <c r="H174" s="12">
        <f t="shared" si="81"/>
        <v>0</v>
      </c>
      <c r="I174" s="12">
        <f t="shared" si="81"/>
        <v>0</v>
      </c>
      <c r="J174" s="12">
        <f t="shared" si="81"/>
        <v>0</v>
      </c>
      <c r="K174" s="12">
        <f t="shared" si="81"/>
        <v>-1983.3330000000001</v>
      </c>
      <c r="L174" s="12">
        <f t="shared" si="81"/>
        <v>-1491</v>
      </c>
      <c r="M174" s="12">
        <f t="shared" si="81"/>
        <v>0</v>
      </c>
      <c r="N174" s="12">
        <f t="shared" si="81"/>
        <v>0</v>
      </c>
      <c r="O174" s="12">
        <f t="shared" si="81"/>
        <v>-4900</v>
      </c>
      <c r="P174" s="12">
        <f t="shared" si="81"/>
        <v>-3636.9395800000002</v>
      </c>
      <c r="Q174" s="12">
        <f t="shared" si="81"/>
        <v>-2444.4444399999998</v>
      </c>
      <c r="R174" s="12">
        <f t="shared" si="81"/>
        <v>-3971.3330000000001</v>
      </c>
      <c r="S174" s="12">
        <f t="shared" si="81"/>
        <v>-8897.7777699999988</v>
      </c>
      <c r="T174" s="12">
        <f t="shared" si="81"/>
        <v>-17846.966980000001</v>
      </c>
      <c r="U174" s="12">
        <f t="shared" si="81"/>
        <v>-17275.69802</v>
      </c>
      <c r="V174" s="12">
        <f t="shared" si="81"/>
        <v>-4912.5</v>
      </c>
      <c r="W174" s="12">
        <f t="shared" si="81"/>
        <v>-51650.62</v>
      </c>
      <c r="X174" s="12">
        <f t="shared" si="81"/>
        <v>-13410.690339999999</v>
      </c>
      <c r="Y174" s="12">
        <f t="shared" si="81"/>
        <v>-33476.492629999993</v>
      </c>
      <c r="Z174" s="12">
        <f t="shared" si="81"/>
        <v>-13907.6</v>
      </c>
      <c r="AA174" s="12">
        <f t="shared" si="81"/>
        <v>-56535.158000000003</v>
      </c>
      <c r="AB174" s="12">
        <f t="shared" si="81"/>
        <v>-75257.233669999987</v>
      </c>
      <c r="AC174" s="12">
        <f t="shared" si="81"/>
        <v>-24324.324310000004</v>
      </c>
      <c r="AD174" s="12">
        <f t="shared" si="81"/>
        <v>0</v>
      </c>
      <c r="AE174" s="12">
        <f t="shared" si="81"/>
        <v>-69409.582150000002</v>
      </c>
      <c r="AF174" s="12">
        <f t="shared" si="81"/>
        <v>-19977.599999999999</v>
      </c>
      <c r="AG174" s="12">
        <f t="shared" si="81"/>
        <v>-477784.78518000001</v>
      </c>
      <c r="AH174" s="12">
        <f t="shared" si="81"/>
        <v>-3972</v>
      </c>
      <c r="AI174" s="12">
        <f t="shared" si="81"/>
        <v>-7153.6784100000004</v>
      </c>
      <c r="AJ174" s="12">
        <f t="shared" ref="AJ174:BO174" si="82">AJ20+AJ62+AJ69+AJ76+AJ83+AJ27+AJ55+AJ41+AJ97+AJ167+AJ48</f>
        <v>0</v>
      </c>
      <c r="AK174" s="12">
        <f t="shared" si="82"/>
        <v>-7230.7326899999998</v>
      </c>
      <c r="AL174" s="12">
        <f t="shared" si="82"/>
        <v>-980</v>
      </c>
      <c r="AM174" s="12">
        <f t="shared" si="82"/>
        <v>-16881</v>
      </c>
      <c r="AN174" s="12">
        <f t="shared" si="82"/>
        <v>0</v>
      </c>
      <c r="AO174" s="12">
        <f t="shared" si="82"/>
        <v>-10669.46789</v>
      </c>
      <c r="AP174" s="12">
        <f t="shared" si="82"/>
        <v>0</v>
      </c>
      <c r="AQ174" s="12">
        <f t="shared" si="82"/>
        <v>0</v>
      </c>
      <c r="AR174" s="12">
        <f t="shared" si="82"/>
        <v>-2383.1999999999998</v>
      </c>
      <c r="AS174" s="12">
        <f t="shared" si="82"/>
        <v>-140881.28</v>
      </c>
      <c r="AT174" s="12">
        <f t="shared" si="82"/>
        <v>-980</v>
      </c>
      <c r="AU174" s="12">
        <f t="shared" si="82"/>
        <v>-79709.854029999988</v>
      </c>
      <c r="AV174" s="12">
        <f t="shared" si="82"/>
        <v>-2739.3516000000013</v>
      </c>
      <c r="AW174" s="12">
        <f t="shared" si="82"/>
        <v>-424716.88515999995</v>
      </c>
      <c r="AX174" s="12">
        <f t="shared" si="82"/>
        <v>0</v>
      </c>
      <c r="AY174" s="12">
        <f t="shared" si="82"/>
        <v>0</v>
      </c>
      <c r="AZ174" s="12">
        <f t="shared" si="82"/>
        <v>-61125</v>
      </c>
      <c r="BA174" s="12">
        <f t="shared" si="82"/>
        <v>-60092.663</v>
      </c>
      <c r="BB174" s="12">
        <f t="shared" si="82"/>
        <v>-56173.440000000002</v>
      </c>
      <c r="BC174" s="12">
        <f t="shared" si="82"/>
        <v>0</v>
      </c>
      <c r="BD174" s="12">
        <f t="shared" si="82"/>
        <v>-7000</v>
      </c>
      <c r="BE174" s="12">
        <f t="shared" si="82"/>
        <v>-131152.32000000001</v>
      </c>
      <c r="BF174" s="12">
        <f t="shared" si="82"/>
        <v>36975</v>
      </c>
      <c r="BG174" s="12">
        <f t="shared" si="82"/>
        <v>-68209.580229999992</v>
      </c>
      <c r="BH174" s="12">
        <f t="shared" si="82"/>
        <v>-1335.9964499999999</v>
      </c>
      <c r="BI174" s="12">
        <f t="shared" si="82"/>
        <v>-72737.820950000008</v>
      </c>
      <c r="BJ174" s="12">
        <f t="shared" si="82"/>
        <v>-29930.400000000001</v>
      </c>
      <c r="BK174" s="12">
        <f t="shared" si="82"/>
        <v>-10001.742</v>
      </c>
      <c r="BL174" s="12">
        <f t="shared" si="82"/>
        <v>-23809.523809999999</v>
      </c>
      <c r="BM174" s="12">
        <f t="shared" si="82"/>
        <v>0</v>
      </c>
      <c r="BN174" s="12">
        <f t="shared" si="82"/>
        <v>-1720.9949999999999</v>
      </c>
      <c r="BO174" s="12">
        <f t="shared" si="82"/>
        <v>-30647.363570000001</v>
      </c>
      <c r="BP174" s="12">
        <f t="shared" ref="BP174:CU174" si="83">BP20+BP62+BP69+BP76+BP83+BP27+BP55+BP41+BP97+BP167+BP48</f>
        <v>0</v>
      </c>
      <c r="BQ174" s="12">
        <f t="shared" si="83"/>
        <v>0</v>
      </c>
      <c r="BR174" s="12">
        <f t="shared" si="83"/>
        <v>0</v>
      </c>
      <c r="BS174" s="12">
        <f t="shared" si="83"/>
        <v>0</v>
      </c>
      <c r="BT174" s="12">
        <f t="shared" si="83"/>
        <v>0</v>
      </c>
      <c r="BU174" s="12">
        <f t="shared" si="83"/>
        <v>-41219.630980000002</v>
      </c>
      <c r="BV174" s="12">
        <f t="shared" si="83"/>
        <v>0</v>
      </c>
      <c r="BW174" s="12">
        <f t="shared" si="83"/>
        <v>-45872.781060000001</v>
      </c>
      <c r="BX174" s="12">
        <f t="shared" si="83"/>
        <v>0</v>
      </c>
      <c r="BY174" s="12">
        <f t="shared" si="83"/>
        <v>4483.8921700000001</v>
      </c>
      <c r="BZ174" s="12">
        <f t="shared" si="83"/>
        <v>0</v>
      </c>
      <c r="CA174" s="12">
        <f t="shared" si="83"/>
        <v>0</v>
      </c>
      <c r="CB174" s="12">
        <f t="shared" si="83"/>
        <v>0</v>
      </c>
      <c r="CC174" s="12">
        <f t="shared" si="83"/>
        <v>0</v>
      </c>
      <c r="CD174" s="12">
        <f t="shared" si="83"/>
        <v>-369.29399999999998</v>
      </c>
      <c r="CE174" s="12">
        <f t="shared" si="83"/>
        <v>0</v>
      </c>
      <c r="CF174" s="12">
        <f t="shared" si="83"/>
        <v>0</v>
      </c>
      <c r="CG174" s="12">
        <f t="shared" si="83"/>
        <v>-247.697</v>
      </c>
      <c r="CH174" s="12">
        <f t="shared" si="83"/>
        <v>0</v>
      </c>
      <c r="CI174" s="12">
        <f t="shared" si="83"/>
        <v>0</v>
      </c>
      <c r="CJ174" s="12">
        <f t="shared" si="83"/>
        <v>0</v>
      </c>
      <c r="CK174" s="12">
        <f t="shared" si="83"/>
        <v>0</v>
      </c>
      <c r="CL174" s="12">
        <f t="shared" si="83"/>
        <v>0</v>
      </c>
      <c r="CM174" s="12">
        <f t="shared" si="83"/>
        <v>0</v>
      </c>
      <c r="CN174" s="12">
        <f t="shared" si="83"/>
        <v>0</v>
      </c>
      <c r="CO174" s="12">
        <f t="shared" si="83"/>
        <v>0</v>
      </c>
      <c r="CP174" s="12">
        <f t="shared" si="83"/>
        <v>0</v>
      </c>
      <c r="CQ174" s="12">
        <f t="shared" si="83"/>
        <v>0</v>
      </c>
      <c r="CR174" s="12">
        <f t="shared" si="83"/>
        <v>0</v>
      </c>
      <c r="CS174" s="12">
        <f t="shared" si="83"/>
        <v>0</v>
      </c>
      <c r="CT174" s="12">
        <f t="shared" si="83"/>
        <v>0</v>
      </c>
      <c r="CU174" s="12">
        <f t="shared" si="83"/>
        <v>0</v>
      </c>
      <c r="CV174" s="12">
        <f t="shared" ref="CV174:EA174" si="84">CV20+CV62+CV69+CV76+CV83+CV27+CV55+CV41+CV97+CV167+CV48</f>
        <v>0</v>
      </c>
      <c r="CW174" s="12">
        <f t="shared" si="84"/>
        <v>0</v>
      </c>
      <c r="CX174" s="12">
        <f t="shared" si="84"/>
        <v>0</v>
      </c>
      <c r="CY174" s="12">
        <f t="shared" si="84"/>
        <v>0</v>
      </c>
      <c r="CZ174" s="12">
        <f t="shared" si="84"/>
        <v>0</v>
      </c>
      <c r="DA174" s="12">
        <f t="shared" si="84"/>
        <v>0</v>
      </c>
      <c r="DB174" s="12">
        <f t="shared" si="84"/>
        <v>0</v>
      </c>
      <c r="DC174" s="12">
        <f t="shared" si="84"/>
        <v>0</v>
      </c>
      <c r="DD174" s="12">
        <f t="shared" si="84"/>
        <v>0</v>
      </c>
      <c r="DE174" s="12">
        <f t="shared" si="84"/>
        <v>0</v>
      </c>
      <c r="DF174" s="12">
        <f t="shared" si="84"/>
        <v>0</v>
      </c>
      <c r="DG174" s="12">
        <f t="shared" si="84"/>
        <v>0</v>
      </c>
      <c r="DH174" s="12">
        <f t="shared" si="84"/>
        <v>0</v>
      </c>
      <c r="DI174" s="12">
        <f t="shared" si="84"/>
        <v>0</v>
      </c>
      <c r="DJ174" s="12">
        <f t="shared" si="84"/>
        <v>0</v>
      </c>
      <c r="DK174" s="12">
        <f t="shared" si="84"/>
        <v>0</v>
      </c>
      <c r="DL174" s="12">
        <f t="shared" si="84"/>
        <v>0</v>
      </c>
      <c r="DM174" s="12">
        <f t="shared" si="84"/>
        <v>0</v>
      </c>
      <c r="DN174" s="12">
        <f t="shared" si="84"/>
        <v>0</v>
      </c>
      <c r="DO174" s="12">
        <f t="shared" si="84"/>
        <v>0</v>
      </c>
      <c r="DP174" s="12">
        <f t="shared" si="84"/>
        <v>0</v>
      </c>
      <c r="DQ174" s="12">
        <f t="shared" si="84"/>
        <v>0</v>
      </c>
      <c r="DR174" s="12">
        <f t="shared" si="84"/>
        <v>0</v>
      </c>
      <c r="DS174" s="12">
        <f t="shared" si="84"/>
        <v>0</v>
      </c>
      <c r="DT174" s="12">
        <f t="shared" si="84"/>
        <v>0</v>
      </c>
      <c r="DU174" s="12">
        <f t="shared" si="84"/>
        <v>0</v>
      </c>
      <c r="DV174" s="12">
        <f t="shared" si="84"/>
        <v>0</v>
      </c>
      <c r="DW174" s="12">
        <f t="shared" si="84"/>
        <v>0</v>
      </c>
      <c r="DX174" s="12">
        <f t="shared" si="84"/>
        <v>0</v>
      </c>
      <c r="DY174" s="12">
        <f t="shared" si="84"/>
        <v>0</v>
      </c>
      <c r="DZ174" s="12">
        <f t="shared" si="84"/>
        <v>0</v>
      </c>
      <c r="EA174" s="12">
        <f t="shared" si="84"/>
        <v>0</v>
      </c>
      <c r="EB174" s="12">
        <f t="shared" ref="EB174:ES174" si="85">EB20+EB62+EB69+EB76+EB83+EB27+EB55+EB41+EB97+EB167+EB48</f>
        <v>0</v>
      </c>
      <c r="EC174" s="12">
        <f t="shared" si="85"/>
        <v>0</v>
      </c>
      <c r="ED174" s="12">
        <f t="shared" si="85"/>
        <v>0</v>
      </c>
      <c r="EE174" s="12">
        <f t="shared" si="85"/>
        <v>0</v>
      </c>
      <c r="EF174" s="12">
        <f t="shared" si="85"/>
        <v>0</v>
      </c>
      <c r="EG174" s="12">
        <f t="shared" si="85"/>
        <v>0</v>
      </c>
      <c r="EH174" s="12">
        <f t="shared" si="85"/>
        <v>0</v>
      </c>
      <c r="EI174" s="12">
        <f t="shared" si="85"/>
        <v>0</v>
      </c>
      <c r="EJ174" s="12">
        <f t="shared" si="85"/>
        <v>0</v>
      </c>
      <c r="EK174" s="12">
        <f t="shared" si="85"/>
        <v>0</v>
      </c>
      <c r="EL174" s="12">
        <f t="shared" si="85"/>
        <v>0</v>
      </c>
      <c r="EM174" s="12">
        <f t="shared" si="85"/>
        <v>0</v>
      </c>
      <c r="EN174" s="12">
        <f t="shared" si="85"/>
        <v>0</v>
      </c>
      <c r="EO174" s="12">
        <f t="shared" si="85"/>
        <v>0</v>
      </c>
      <c r="EP174" s="12">
        <f t="shared" si="85"/>
        <v>0</v>
      </c>
      <c r="EQ174" s="12">
        <f t="shared" si="85"/>
        <v>0</v>
      </c>
      <c r="ER174" s="12">
        <f t="shared" si="85"/>
        <v>0</v>
      </c>
      <c r="ES174" s="12">
        <f t="shared" si="85"/>
        <v>0</v>
      </c>
      <c r="ET174" s="12">
        <f>SUM(D174:ES174)</f>
        <v>-2205550.2177300001</v>
      </c>
      <c r="EU174" s="12"/>
      <c r="EV174" s="12">
        <f>ET174-EW174</f>
        <v>-2205550.2177300001</v>
      </c>
      <c r="EW174" s="12">
        <v>0</v>
      </c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</row>
    <row r="175" spans="1:175" x14ac:dyDescent="0.25">
      <c r="B175" s="3" t="s">
        <v>215</v>
      </c>
      <c r="C175" s="5"/>
      <c r="D175" s="12">
        <f t="shared" ref="D175:AI175" si="86">D21+D63+D70+D77+D84+D28+D56+D42+D98+D168+D49</f>
        <v>0</v>
      </c>
      <c r="E175" s="12">
        <f t="shared" si="86"/>
        <v>0</v>
      </c>
      <c r="F175" s="12">
        <f t="shared" si="86"/>
        <v>0</v>
      </c>
      <c r="G175" s="12">
        <f t="shared" si="86"/>
        <v>0</v>
      </c>
      <c r="H175" s="12">
        <f t="shared" si="86"/>
        <v>0</v>
      </c>
      <c r="I175" s="12">
        <f t="shared" si="86"/>
        <v>0</v>
      </c>
      <c r="J175" s="12">
        <f t="shared" si="86"/>
        <v>0</v>
      </c>
      <c r="K175" s="12">
        <f t="shared" si="86"/>
        <v>0</v>
      </c>
      <c r="L175" s="12">
        <f t="shared" si="86"/>
        <v>0</v>
      </c>
      <c r="M175" s="12">
        <f t="shared" si="86"/>
        <v>0</v>
      </c>
      <c r="N175" s="12">
        <f t="shared" si="86"/>
        <v>0</v>
      </c>
      <c r="O175" s="12">
        <f t="shared" si="86"/>
        <v>0</v>
      </c>
      <c r="P175" s="12">
        <f t="shared" si="86"/>
        <v>0</v>
      </c>
      <c r="Q175" s="12">
        <f t="shared" si="86"/>
        <v>0</v>
      </c>
      <c r="R175" s="12">
        <f t="shared" si="86"/>
        <v>0</v>
      </c>
      <c r="S175" s="12">
        <f t="shared" si="86"/>
        <v>0</v>
      </c>
      <c r="T175" s="12">
        <f t="shared" si="86"/>
        <v>0</v>
      </c>
      <c r="U175" s="12">
        <f t="shared" si="86"/>
        <v>0</v>
      </c>
      <c r="V175" s="12">
        <f t="shared" si="86"/>
        <v>0</v>
      </c>
      <c r="W175" s="12">
        <f t="shared" si="86"/>
        <v>0</v>
      </c>
      <c r="X175" s="12">
        <f t="shared" si="86"/>
        <v>0</v>
      </c>
      <c r="Y175" s="12">
        <f t="shared" si="86"/>
        <v>0</v>
      </c>
      <c r="Z175" s="12">
        <f t="shared" si="86"/>
        <v>0</v>
      </c>
      <c r="AA175" s="12">
        <f t="shared" si="86"/>
        <v>0</v>
      </c>
      <c r="AB175" s="12">
        <f t="shared" si="86"/>
        <v>0</v>
      </c>
      <c r="AC175" s="12">
        <f t="shared" si="86"/>
        <v>0</v>
      </c>
      <c r="AD175" s="12">
        <f t="shared" si="86"/>
        <v>0</v>
      </c>
      <c r="AE175" s="12">
        <f t="shared" si="86"/>
        <v>0</v>
      </c>
      <c r="AF175" s="12">
        <f t="shared" si="86"/>
        <v>0</v>
      </c>
      <c r="AG175" s="12">
        <f t="shared" si="86"/>
        <v>0</v>
      </c>
      <c r="AH175" s="12">
        <f t="shared" si="86"/>
        <v>0</v>
      </c>
      <c r="AI175" s="12">
        <f t="shared" si="86"/>
        <v>0</v>
      </c>
      <c r="AJ175" s="12">
        <f t="shared" ref="AJ175:BO175" si="87">AJ21+AJ63+AJ70+AJ77+AJ84+AJ28+AJ56+AJ42+AJ98+AJ168+AJ49</f>
        <v>0</v>
      </c>
      <c r="AK175" s="12">
        <f t="shared" si="87"/>
        <v>0</v>
      </c>
      <c r="AL175" s="12">
        <f t="shared" si="87"/>
        <v>0</v>
      </c>
      <c r="AM175" s="12">
        <f t="shared" si="87"/>
        <v>0</v>
      </c>
      <c r="AN175" s="12">
        <f t="shared" si="87"/>
        <v>0</v>
      </c>
      <c r="AO175" s="12">
        <f t="shared" si="87"/>
        <v>0</v>
      </c>
      <c r="AP175" s="12">
        <f t="shared" si="87"/>
        <v>0</v>
      </c>
      <c r="AQ175" s="12">
        <f t="shared" si="87"/>
        <v>0</v>
      </c>
      <c r="AR175" s="12">
        <f t="shared" si="87"/>
        <v>0</v>
      </c>
      <c r="AS175" s="12">
        <f t="shared" si="87"/>
        <v>0</v>
      </c>
      <c r="AT175" s="12">
        <f t="shared" si="87"/>
        <v>0</v>
      </c>
      <c r="AU175" s="12">
        <f t="shared" si="87"/>
        <v>0</v>
      </c>
      <c r="AV175" s="12">
        <f t="shared" si="87"/>
        <v>0</v>
      </c>
      <c r="AW175" s="12">
        <f t="shared" si="87"/>
        <v>0</v>
      </c>
      <c r="AX175" s="12">
        <f t="shared" si="87"/>
        <v>0</v>
      </c>
      <c r="AY175" s="12">
        <f t="shared" si="87"/>
        <v>0</v>
      </c>
      <c r="AZ175" s="12">
        <f t="shared" si="87"/>
        <v>0</v>
      </c>
      <c r="BA175" s="12">
        <f t="shared" si="87"/>
        <v>0</v>
      </c>
      <c r="BB175" s="12">
        <f t="shared" si="87"/>
        <v>0</v>
      </c>
      <c r="BC175" s="12">
        <f t="shared" si="87"/>
        <v>0</v>
      </c>
      <c r="BD175" s="12">
        <f t="shared" si="87"/>
        <v>0</v>
      </c>
      <c r="BE175" s="12">
        <f t="shared" si="87"/>
        <v>0</v>
      </c>
      <c r="BF175" s="12">
        <f t="shared" si="87"/>
        <v>0</v>
      </c>
      <c r="BG175" s="12">
        <f t="shared" si="87"/>
        <v>0</v>
      </c>
      <c r="BH175" s="12">
        <f t="shared" si="87"/>
        <v>0</v>
      </c>
      <c r="BI175" s="12">
        <f t="shared" si="87"/>
        <v>0</v>
      </c>
      <c r="BJ175" s="12">
        <f t="shared" si="87"/>
        <v>0</v>
      </c>
      <c r="BK175" s="12">
        <f t="shared" si="87"/>
        <v>0</v>
      </c>
      <c r="BL175" s="12">
        <f t="shared" si="87"/>
        <v>0</v>
      </c>
      <c r="BM175" s="12">
        <f t="shared" si="87"/>
        <v>0</v>
      </c>
      <c r="BN175" s="12">
        <f t="shared" si="87"/>
        <v>0</v>
      </c>
      <c r="BO175" s="12">
        <f t="shared" si="87"/>
        <v>0</v>
      </c>
      <c r="BP175" s="12">
        <f t="shared" ref="BP175:CU175" si="88">BP21+BP63+BP70+BP77+BP84+BP28+BP56+BP42+BP98+BP168+BP49</f>
        <v>0</v>
      </c>
      <c r="BQ175" s="12">
        <f t="shared" si="88"/>
        <v>0</v>
      </c>
      <c r="BR175" s="12">
        <f t="shared" si="88"/>
        <v>0</v>
      </c>
      <c r="BS175" s="12">
        <f t="shared" si="88"/>
        <v>0</v>
      </c>
      <c r="BT175" s="12">
        <f t="shared" si="88"/>
        <v>0</v>
      </c>
      <c r="BU175" s="12">
        <f t="shared" si="88"/>
        <v>0</v>
      </c>
      <c r="BV175" s="12">
        <f t="shared" si="88"/>
        <v>0</v>
      </c>
      <c r="BW175" s="12">
        <f t="shared" si="88"/>
        <v>0</v>
      </c>
      <c r="BX175" s="12">
        <f t="shared" si="88"/>
        <v>0</v>
      </c>
      <c r="BY175" s="12">
        <f t="shared" si="88"/>
        <v>0</v>
      </c>
      <c r="BZ175" s="12">
        <f t="shared" si="88"/>
        <v>0</v>
      </c>
      <c r="CA175" s="12">
        <f t="shared" si="88"/>
        <v>0</v>
      </c>
      <c r="CB175" s="12">
        <f t="shared" si="88"/>
        <v>0</v>
      </c>
      <c r="CC175" s="12">
        <f t="shared" si="88"/>
        <v>0</v>
      </c>
      <c r="CD175" s="12">
        <f t="shared" si="88"/>
        <v>0</v>
      </c>
      <c r="CE175" s="12">
        <f t="shared" si="88"/>
        <v>0</v>
      </c>
      <c r="CF175" s="12">
        <f t="shared" si="88"/>
        <v>0</v>
      </c>
      <c r="CG175" s="12">
        <f t="shared" si="88"/>
        <v>0</v>
      </c>
      <c r="CH175" s="12">
        <f t="shared" si="88"/>
        <v>0</v>
      </c>
      <c r="CI175" s="12">
        <f t="shared" si="88"/>
        <v>0</v>
      </c>
      <c r="CJ175" s="12">
        <f t="shared" si="88"/>
        <v>0</v>
      </c>
      <c r="CK175" s="12">
        <f t="shared" si="88"/>
        <v>0</v>
      </c>
      <c r="CL175" s="12">
        <f t="shared" si="88"/>
        <v>0</v>
      </c>
      <c r="CM175" s="12">
        <f t="shared" si="88"/>
        <v>0</v>
      </c>
      <c r="CN175" s="12">
        <f t="shared" si="88"/>
        <v>0</v>
      </c>
      <c r="CO175" s="12">
        <f t="shared" si="88"/>
        <v>0</v>
      </c>
      <c r="CP175" s="12">
        <f t="shared" si="88"/>
        <v>0</v>
      </c>
      <c r="CQ175" s="12">
        <f t="shared" si="88"/>
        <v>0</v>
      </c>
      <c r="CR175" s="12">
        <f t="shared" si="88"/>
        <v>0</v>
      </c>
      <c r="CS175" s="12">
        <f t="shared" si="88"/>
        <v>0</v>
      </c>
      <c r="CT175" s="12">
        <f t="shared" si="88"/>
        <v>0</v>
      </c>
      <c r="CU175" s="12">
        <f t="shared" si="88"/>
        <v>0</v>
      </c>
      <c r="CV175" s="12">
        <f t="shared" ref="CV175:EA175" si="89">CV21+CV63+CV70+CV77+CV84+CV28+CV56+CV42+CV98+CV168+CV49</f>
        <v>0</v>
      </c>
      <c r="CW175" s="12">
        <f t="shared" si="89"/>
        <v>0</v>
      </c>
      <c r="CX175" s="12">
        <f t="shared" si="89"/>
        <v>0</v>
      </c>
      <c r="CY175" s="12">
        <f t="shared" si="89"/>
        <v>0</v>
      </c>
      <c r="CZ175" s="12">
        <f t="shared" si="89"/>
        <v>0</v>
      </c>
      <c r="DA175" s="12">
        <f t="shared" si="89"/>
        <v>0</v>
      </c>
      <c r="DB175" s="12">
        <f t="shared" si="89"/>
        <v>0</v>
      </c>
      <c r="DC175" s="12">
        <f t="shared" si="89"/>
        <v>0</v>
      </c>
      <c r="DD175" s="12">
        <f t="shared" si="89"/>
        <v>0</v>
      </c>
      <c r="DE175" s="12">
        <f t="shared" si="89"/>
        <v>0</v>
      </c>
      <c r="DF175" s="12">
        <f t="shared" si="89"/>
        <v>0</v>
      </c>
      <c r="DG175" s="12">
        <f t="shared" si="89"/>
        <v>0</v>
      </c>
      <c r="DH175" s="12">
        <f t="shared" si="89"/>
        <v>0</v>
      </c>
      <c r="DI175" s="12">
        <f t="shared" si="89"/>
        <v>0</v>
      </c>
      <c r="DJ175" s="12">
        <f t="shared" si="89"/>
        <v>0</v>
      </c>
      <c r="DK175" s="12">
        <f t="shared" si="89"/>
        <v>0</v>
      </c>
      <c r="DL175" s="12">
        <f t="shared" si="89"/>
        <v>0</v>
      </c>
      <c r="DM175" s="12">
        <f t="shared" si="89"/>
        <v>0</v>
      </c>
      <c r="DN175" s="12">
        <f t="shared" si="89"/>
        <v>0</v>
      </c>
      <c r="DO175" s="12">
        <f t="shared" si="89"/>
        <v>0</v>
      </c>
      <c r="DP175" s="12">
        <f t="shared" si="89"/>
        <v>0</v>
      </c>
      <c r="DQ175" s="12">
        <f t="shared" si="89"/>
        <v>0</v>
      </c>
      <c r="DR175" s="12">
        <f t="shared" si="89"/>
        <v>0</v>
      </c>
      <c r="DS175" s="12">
        <f t="shared" si="89"/>
        <v>0</v>
      </c>
      <c r="DT175" s="12">
        <f t="shared" si="89"/>
        <v>0</v>
      </c>
      <c r="DU175" s="12">
        <f t="shared" si="89"/>
        <v>0</v>
      </c>
      <c r="DV175" s="12">
        <f t="shared" si="89"/>
        <v>0</v>
      </c>
      <c r="DW175" s="12">
        <f t="shared" si="89"/>
        <v>0</v>
      </c>
      <c r="DX175" s="12">
        <f t="shared" si="89"/>
        <v>0</v>
      </c>
      <c r="DY175" s="12">
        <f t="shared" si="89"/>
        <v>0</v>
      </c>
      <c r="DZ175" s="12">
        <f t="shared" si="89"/>
        <v>0</v>
      </c>
      <c r="EA175" s="12">
        <f t="shared" si="89"/>
        <v>0</v>
      </c>
      <c r="EB175" s="12">
        <f t="shared" ref="EB175:ES175" si="90">EB21+EB63+EB70+EB77+EB84+EB28+EB56+EB42+EB98+EB168+EB49</f>
        <v>0</v>
      </c>
      <c r="EC175" s="12">
        <f t="shared" si="90"/>
        <v>0</v>
      </c>
      <c r="ED175" s="12">
        <f t="shared" si="90"/>
        <v>0</v>
      </c>
      <c r="EE175" s="12">
        <f t="shared" si="90"/>
        <v>0</v>
      </c>
      <c r="EF175" s="12">
        <f t="shared" si="90"/>
        <v>0</v>
      </c>
      <c r="EG175" s="12">
        <f t="shared" si="90"/>
        <v>0</v>
      </c>
      <c r="EH175" s="12">
        <f t="shared" si="90"/>
        <v>0</v>
      </c>
      <c r="EI175" s="12">
        <f t="shared" si="90"/>
        <v>0</v>
      </c>
      <c r="EJ175" s="12">
        <f t="shared" si="90"/>
        <v>0</v>
      </c>
      <c r="EK175" s="12">
        <f t="shared" si="90"/>
        <v>0</v>
      </c>
      <c r="EL175" s="12">
        <f t="shared" si="90"/>
        <v>0</v>
      </c>
      <c r="EM175" s="12">
        <f t="shared" si="90"/>
        <v>0</v>
      </c>
      <c r="EN175" s="12">
        <f t="shared" si="90"/>
        <v>0</v>
      </c>
      <c r="EO175" s="12">
        <f t="shared" si="90"/>
        <v>0</v>
      </c>
      <c r="EP175" s="12">
        <f t="shared" si="90"/>
        <v>0</v>
      </c>
      <c r="EQ175" s="12">
        <f t="shared" si="90"/>
        <v>0</v>
      </c>
      <c r="ER175" s="12">
        <f t="shared" si="90"/>
        <v>0</v>
      </c>
      <c r="ES175" s="12">
        <f t="shared" si="90"/>
        <v>0</v>
      </c>
      <c r="ET175" s="12">
        <f>SUM(D175:ES175)</f>
        <v>0</v>
      </c>
      <c r="EU175" s="12"/>
      <c r="EV175" s="12">
        <f>ET175-EW175</f>
        <v>0</v>
      </c>
      <c r="EW175" s="12">
        <v>0</v>
      </c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</row>
    <row r="176" spans="1:175" ht="14" x14ac:dyDescent="0.4">
      <c r="B176" s="3" t="s">
        <v>216</v>
      </c>
      <c r="C176" s="5"/>
      <c r="D176" s="4">
        <f t="shared" ref="D176:AI176" si="91">D22+D64+D71+D78+D85+D29+D57+D43+D99+D169+D50</f>
        <v>0</v>
      </c>
      <c r="E176" s="4">
        <f t="shared" si="91"/>
        <v>0</v>
      </c>
      <c r="F176" s="4">
        <f t="shared" si="91"/>
        <v>0</v>
      </c>
      <c r="G176" s="4">
        <f t="shared" si="91"/>
        <v>0</v>
      </c>
      <c r="H176" s="4">
        <f t="shared" si="91"/>
        <v>0</v>
      </c>
      <c r="I176" s="4">
        <f t="shared" si="91"/>
        <v>0</v>
      </c>
      <c r="J176" s="4">
        <f t="shared" si="91"/>
        <v>0</v>
      </c>
      <c r="K176" s="4">
        <f t="shared" si="91"/>
        <v>0</v>
      </c>
      <c r="L176" s="4">
        <f t="shared" si="91"/>
        <v>0</v>
      </c>
      <c r="M176" s="4">
        <f t="shared" si="91"/>
        <v>0</v>
      </c>
      <c r="N176" s="4">
        <f t="shared" si="91"/>
        <v>0</v>
      </c>
      <c r="O176" s="4">
        <f t="shared" si="91"/>
        <v>0</v>
      </c>
      <c r="P176" s="4">
        <f t="shared" si="91"/>
        <v>0</v>
      </c>
      <c r="Q176" s="4">
        <f t="shared" si="91"/>
        <v>0</v>
      </c>
      <c r="R176" s="4">
        <f t="shared" si="91"/>
        <v>0</v>
      </c>
      <c r="S176" s="4">
        <f t="shared" si="91"/>
        <v>0</v>
      </c>
      <c r="T176" s="4">
        <f t="shared" si="91"/>
        <v>0</v>
      </c>
      <c r="U176" s="4">
        <f t="shared" si="91"/>
        <v>9.9999999999999995E-7</v>
      </c>
      <c r="V176" s="4">
        <f t="shared" si="91"/>
        <v>0</v>
      </c>
      <c r="W176" s="4">
        <f t="shared" si="91"/>
        <v>0</v>
      </c>
      <c r="X176" s="4">
        <f t="shared" si="91"/>
        <v>0</v>
      </c>
      <c r="Y176" s="4">
        <f t="shared" si="91"/>
        <v>0</v>
      </c>
      <c r="Z176" s="4">
        <f t="shared" si="91"/>
        <v>0</v>
      </c>
      <c r="AA176" s="4">
        <f t="shared" si="91"/>
        <v>0</v>
      </c>
      <c r="AB176" s="4">
        <f t="shared" si="91"/>
        <v>0</v>
      </c>
      <c r="AC176" s="4">
        <f t="shared" si="91"/>
        <v>0</v>
      </c>
      <c r="AD176" s="4">
        <f t="shared" si="91"/>
        <v>0</v>
      </c>
      <c r="AE176" s="4">
        <f t="shared" si="91"/>
        <v>0</v>
      </c>
      <c r="AF176" s="4">
        <f t="shared" si="91"/>
        <v>46.472000000000001</v>
      </c>
      <c r="AG176" s="4">
        <f t="shared" si="91"/>
        <v>0</v>
      </c>
      <c r="AH176" s="4">
        <f t="shared" si="91"/>
        <v>0</v>
      </c>
      <c r="AI176" s="4">
        <f t="shared" si="91"/>
        <v>0</v>
      </c>
      <c r="AJ176" s="4">
        <f t="shared" ref="AJ176:BO176" si="92">AJ22+AJ64+AJ71+AJ78+AJ85+AJ29+AJ57+AJ43+AJ99+AJ169+AJ50</f>
        <v>0</v>
      </c>
      <c r="AK176" s="4">
        <f t="shared" si="92"/>
        <v>0</v>
      </c>
      <c r="AL176" s="4">
        <f t="shared" si="92"/>
        <v>0</v>
      </c>
      <c r="AM176" s="4">
        <f t="shared" si="92"/>
        <v>0</v>
      </c>
      <c r="AN176" s="4">
        <f t="shared" si="92"/>
        <v>0</v>
      </c>
      <c r="AO176" s="4">
        <f t="shared" si="92"/>
        <v>0</v>
      </c>
      <c r="AP176" s="4">
        <f t="shared" si="92"/>
        <v>0</v>
      </c>
      <c r="AQ176" s="4">
        <f t="shared" si="92"/>
        <v>0</v>
      </c>
      <c r="AR176" s="4">
        <f t="shared" si="92"/>
        <v>0</v>
      </c>
      <c r="AS176" s="4">
        <f t="shared" si="92"/>
        <v>0</v>
      </c>
      <c r="AT176" s="4">
        <f t="shared" si="92"/>
        <v>0</v>
      </c>
      <c r="AU176" s="4">
        <f t="shared" si="92"/>
        <v>0</v>
      </c>
      <c r="AV176" s="4">
        <f t="shared" si="92"/>
        <v>0.29887000000000002</v>
      </c>
      <c r="AW176" s="4">
        <f t="shared" si="92"/>
        <v>0</v>
      </c>
      <c r="AX176" s="4">
        <f t="shared" si="92"/>
        <v>0</v>
      </c>
      <c r="AY176" s="4">
        <f t="shared" si="92"/>
        <v>0</v>
      </c>
      <c r="AZ176" s="4">
        <f t="shared" si="92"/>
        <v>0</v>
      </c>
      <c r="BA176" s="4">
        <f t="shared" si="92"/>
        <v>0</v>
      </c>
      <c r="BB176" s="4">
        <f t="shared" si="92"/>
        <v>9.9999999999999995E-7</v>
      </c>
      <c r="BC176" s="4">
        <f t="shared" si="92"/>
        <v>0</v>
      </c>
      <c r="BD176" s="4">
        <f t="shared" si="92"/>
        <v>70642.283129999996</v>
      </c>
      <c r="BE176" s="4">
        <f t="shared" si="92"/>
        <v>27264.016230000001</v>
      </c>
      <c r="BF176" s="4">
        <f t="shared" si="92"/>
        <v>16473.86147</v>
      </c>
      <c r="BG176" s="4">
        <f t="shared" si="92"/>
        <v>119010.05028</v>
      </c>
      <c r="BH176" s="4">
        <f t="shared" si="92"/>
        <v>101801.31109999999</v>
      </c>
      <c r="BI176" s="4">
        <f t="shared" si="92"/>
        <v>33877.722949999996</v>
      </c>
      <c r="BJ176" s="4">
        <f t="shared" si="92"/>
        <v>59638.706590000002</v>
      </c>
      <c r="BK176" s="4">
        <f t="shared" si="92"/>
        <v>99784.730899999995</v>
      </c>
      <c r="BL176" s="4">
        <f t="shared" si="92"/>
        <v>87459.900959999999</v>
      </c>
      <c r="BM176" s="4">
        <f t="shared" si="92"/>
        <v>19905.098020000001</v>
      </c>
      <c r="BN176" s="4">
        <f t="shared" si="92"/>
        <v>10941.978650000001</v>
      </c>
      <c r="BO176" s="4">
        <f t="shared" si="92"/>
        <v>5462.3803200000002</v>
      </c>
      <c r="BP176" s="4">
        <f t="shared" ref="BP176:CU176" si="93">BP22+BP64+BP71+BP78+BP85+BP29+BP57+BP43+BP99+BP169+BP50</f>
        <v>10924.76065</v>
      </c>
      <c r="BQ176" s="4">
        <f t="shared" si="93"/>
        <v>5741.9862700000003</v>
      </c>
      <c r="BR176" s="4">
        <f t="shared" si="93"/>
        <v>0.57646000000000008</v>
      </c>
      <c r="BS176" s="4">
        <f t="shared" si="93"/>
        <v>5766</v>
      </c>
      <c r="BT176" s="4">
        <f t="shared" si="93"/>
        <v>15021.545880000001</v>
      </c>
      <c r="BU176" s="4">
        <f t="shared" si="93"/>
        <v>8193.5704800000003</v>
      </c>
      <c r="BV176" s="4">
        <f t="shared" si="93"/>
        <v>34014.604940000005</v>
      </c>
      <c r="BW176" s="4">
        <f t="shared" si="93"/>
        <v>1473174.45472</v>
      </c>
      <c r="BX176" s="4">
        <f t="shared" si="93"/>
        <v>4190.4761900000003</v>
      </c>
      <c r="BY176" s="4">
        <f t="shared" si="93"/>
        <v>14530.862929999999</v>
      </c>
      <c r="BZ176" s="4">
        <f t="shared" si="93"/>
        <v>259039.23456000001</v>
      </c>
      <c r="CA176" s="4">
        <f t="shared" si="93"/>
        <v>24820.083849999999</v>
      </c>
      <c r="CB176" s="4">
        <f t="shared" si="93"/>
        <v>192734.29804999998</v>
      </c>
      <c r="CC176" s="4">
        <f t="shared" si="93"/>
        <v>19216.20867</v>
      </c>
      <c r="CD176" s="4">
        <f t="shared" si="93"/>
        <v>152914.77527999997</v>
      </c>
      <c r="CE176" s="4">
        <f t="shared" si="93"/>
        <v>21358.205470000001</v>
      </c>
      <c r="CF176" s="4">
        <f t="shared" si="93"/>
        <v>29534.018120000001</v>
      </c>
      <c r="CG176" s="4">
        <f t="shared" si="93"/>
        <v>38471.994250000003</v>
      </c>
      <c r="CH176" s="4">
        <f t="shared" si="93"/>
        <v>35026.685709999998</v>
      </c>
      <c r="CI176" s="4">
        <f t="shared" si="93"/>
        <v>37886.424480000001</v>
      </c>
      <c r="CJ176" s="4">
        <f t="shared" si="93"/>
        <v>3811351.7378580039</v>
      </c>
      <c r="CK176" s="4">
        <f t="shared" si="93"/>
        <v>0</v>
      </c>
      <c r="CL176" s="4">
        <f t="shared" si="93"/>
        <v>0</v>
      </c>
      <c r="CM176" s="4">
        <f t="shared" si="93"/>
        <v>0</v>
      </c>
      <c r="CN176" s="4">
        <f t="shared" si="93"/>
        <v>0</v>
      </c>
      <c r="CO176" s="4">
        <f t="shared" si="93"/>
        <v>0</v>
      </c>
      <c r="CP176" s="4">
        <f t="shared" si="93"/>
        <v>0</v>
      </c>
      <c r="CQ176" s="4">
        <f t="shared" si="93"/>
        <v>0</v>
      </c>
      <c r="CR176" s="4">
        <f t="shared" si="93"/>
        <v>0</v>
      </c>
      <c r="CS176" s="4">
        <f t="shared" si="93"/>
        <v>0</v>
      </c>
      <c r="CT176" s="4">
        <f t="shared" si="93"/>
        <v>0</v>
      </c>
      <c r="CU176" s="4">
        <f t="shared" si="93"/>
        <v>0</v>
      </c>
      <c r="CV176" s="4">
        <f t="shared" ref="CV176:EA176" si="94">CV22+CV64+CV71+CV78+CV85+CV29+CV57+CV43+CV99+CV169+CV50</f>
        <v>0</v>
      </c>
      <c r="CW176" s="4">
        <f t="shared" si="94"/>
        <v>0</v>
      </c>
      <c r="CX176" s="4">
        <f t="shared" si="94"/>
        <v>0</v>
      </c>
      <c r="CY176" s="4">
        <f t="shared" si="94"/>
        <v>0</v>
      </c>
      <c r="CZ176" s="4">
        <f t="shared" si="94"/>
        <v>0</v>
      </c>
      <c r="DA176" s="4">
        <f t="shared" si="94"/>
        <v>0</v>
      </c>
      <c r="DB176" s="4">
        <f t="shared" si="94"/>
        <v>0</v>
      </c>
      <c r="DC176" s="4">
        <f t="shared" si="94"/>
        <v>0</v>
      </c>
      <c r="DD176" s="4">
        <f t="shared" si="94"/>
        <v>0</v>
      </c>
      <c r="DE176" s="4">
        <f t="shared" si="94"/>
        <v>0</v>
      </c>
      <c r="DF176" s="4">
        <f t="shared" si="94"/>
        <v>0</v>
      </c>
      <c r="DG176" s="4">
        <f t="shared" si="94"/>
        <v>0</v>
      </c>
      <c r="DH176" s="4">
        <f t="shared" si="94"/>
        <v>0</v>
      </c>
      <c r="DI176" s="4">
        <f t="shared" si="94"/>
        <v>0</v>
      </c>
      <c r="DJ176" s="4">
        <f t="shared" si="94"/>
        <v>0</v>
      </c>
      <c r="DK176" s="4">
        <f t="shared" si="94"/>
        <v>0</v>
      </c>
      <c r="DL176" s="4">
        <f t="shared" si="94"/>
        <v>0</v>
      </c>
      <c r="DM176" s="4">
        <f t="shared" si="94"/>
        <v>0</v>
      </c>
      <c r="DN176" s="4">
        <f t="shared" si="94"/>
        <v>0</v>
      </c>
      <c r="DO176" s="4">
        <f t="shared" si="94"/>
        <v>0</v>
      </c>
      <c r="DP176" s="4">
        <f t="shared" si="94"/>
        <v>0</v>
      </c>
      <c r="DQ176" s="4">
        <f t="shared" si="94"/>
        <v>0</v>
      </c>
      <c r="DR176" s="4">
        <f t="shared" si="94"/>
        <v>0</v>
      </c>
      <c r="DS176" s="4">
        <f t="shared" si="94"/>
        <v>0</v>
      </c>
      <c r="DT176" s="4">
        <f t="shared" si="94"/>
        <v>0</v>
      </c>
      <c r="DU176" s="4">
        <f t="shared" si="94"/>
        <v>0</v>
      </c>
      <c r="DV176" s="4">
        <f t="shared" si="94"/>
        <v>0</v>
      </c>
      <c r="DW176" s="4">
        <f t="shared" si="94"/>
        <v>0</v>
      </c>
      <c r="DX176" s="4">
        <f t="shared" si="94"/>
        <v>0</v>
      </c>
      <c r="DY176" s="4">
        <f t="shared" si="94"/>
        <v>0</v>
      </c>
      <c r="DZ176" s="4">
        <f t="shared" si="94"/>
        <v>0</v>
      </c>
      <c r="EA176" s="4">
        <f t="shared" si="94"/>
        <v>0</v>
      </c>
      <c r="EB176" s="4">
        <f t="shared" ref="EB176:ES176" si="95">EB22+EB64+EB71+EB78+EB85+EB29+EB57+EB43+EB99+EB169+EB50</f>
        <v>0</v>
      </c>
      <c r="EC176" s="4">
        <f t="shared" si="95"/>
        <v>0</v>
      </c>
      <c r="ED176" s="4">
        <f t="shared" si="95"/>
        <v>0</v>
      </c>
      <c r="EE176" s="4">
        <f t="shared" si="95"/>
        <v>0</v>
      </c>
      <c r="EF176" s="4">
        <f t="shared" si="95"/>
        <v>0</v>
      </c>
      <c r="EG176" s="4">
        <f t="shared" si="95"/>
        <v>0</v>
      </c>
      <c r="EH176" s="4">
        <f t="shared" si="95"/>
        <v>0</v>
      </c>
      <c r="EI176" s="4">
        <f t="shared" si="95"/>
        <v>0</v>
      </c>
      <c r="EJ176" s="4">
        <f t="shared" si="95"/>
        <v>0</v>
      </c>
      <c r="EK176" s="4">
        <f t="shared" si="95"/>
        <v>0</v>
      </c>
      <c r="EL176" s="4">
        <f t="shared" si="95"/>
        <v>0</v>
      </c>
      <c r="EM176" s="4">
        <f t="shared" si="95"/>
        <v>0</v>
      </c>
      <c r="EN176" s="4">
        <f t="shared" si="95"/>
        <v>0</v>
      </c>
      <c r="EO176" s="4">
        <f t="shared" si="95"/>
        <v>0</v>
      </c>
      <c r="EP176" s="4">
        <f t="shared" si="95"/>
        <v>0</v>
      </c>
      <c r="EQ176" s="4">
        <f t="shared" si="95"/>
        <v>0</v>
      </c>
      <c r="ER176" s="4">
        <f t="shared" si="95"/>
        <v>0</v>
      </c>
      <c r="ES176" s="4">
        <f t="shared" si="95"/>
        <v>0</v>
      </c>
      <c r="ET176" s="4">
        <f>SUM(D176:ES176)</f>
        <v>6846221.3162900032</v>
      </c>
      <c r="EU176" s="4"/>
      <c r="EV176" s="4">
        <f>ET176-EW176</f>
        <v>3034869.5784319993</v>
      </c>
      <c r="EW176" s="4">
        <v>3811351.7378580039</v>
      </c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</row>
    <row r="177" spans="2:175" ht="13" thickBot="1" x14ac:dyDescent="0.3">
      <c r="B177" s="8" t="s">
        <v>217</v>
      </c>
      <c r="C177" s="3"/>
      <c r="D177" s="12">
        <f>SUM(D174:D176)</f>
        <v>0</v>
      </c>
      <c r="E177" s="12">
        <f t="shared" ref="E177:BP177" si="96">SUM(E174:E176)</f>
        <v>-1983.3330000000001</v>
      </c>
      <c r="F177" s="12">
        <f t="shared" si="96"/>
        <v>0</v>
      </c>
      <c r="G177" s="12">
        <f t="shared" si="96"/>
        <v>-1988</v>
      </c>
      <c r="H177" s="12">
        <f t="shared" si="96"/>
        <v>0</v>
      </c>
      <c r="I177" s="12">
        <f t="shared" si="96"/>
        <v>0</v>
      </c>
      <c r="J177" s="12">
        <f t="shared" si="96"/>
        <v>0</v>
      </c>
      <c r="K177" s="12">
        <f t="shared" si="96"/>
        <v>-1983.3330000000001</v>
      </c>
      <c r="L177" s="12">
        <f t="shared" si="96"/>
        <v>-1491</v>
      </c>
      <c r="M177" s="12">
        <f t="shared" si="96"/>
        <v>0</v>
      </c>
      <c r="N177" s="12">
        <f t="shared" si="96"/>
        <v>0</v>
      </c>
      <c r="O177" s="12">
        <f t="shared" si="96"/>
        <v>-4900</v>
      </c>
      <c r="P177" s="12">
        <f t="shared" si="96"/>
        <v>-3636.9395800000002</v>
      </c>
      <c r="Q177" s="12">
        <f t="shared" si="96"/>
        <v>-2444.4444399999998</v>
      </c>
      <c r="R177" s="12">
        <f t="shared" si="96"/>
        <v>-3971.3330000000001</v>
      </c>
      <c r="S177" s="12">
        <f t="shared" si="96"/>
        <v>-8897.7777699999988</v>
      </c>
      <c r="T177" s="12">
        <f t="shared" si="96"/>
        <v>-17846.966980000001</v>
      </c>
      <c r="U177" s="12">
        <f t="shared" si="96"/>
        <v>-17275.698018999999</v>
      </c>
      <c r="V177" s="12">
        <f t="shared" si="96"/>
        <v>-4912.5</v>
      </c>
      <c r="W177" s="12">
        <f t="shared" si="96"/>
        <v>-51650.62</v>
      </c>
      <c r="X177" s="12">
        <f t="shared" si="96"/>
        <v>-13410.690339999999</v>
      </c>
      <c r="Y177" s="12">
        <f t="shared" si="96"/>
        <v>-33476.492629999993</v>
      </c>
      <c r="Z177" s="12">
        <f t="shared" si="96"/>
        <v>-13907.6</v>
      </c>
      <c r="AA177" s="12">
        <f t="shared" si="96"/>
        <v>-56535.158000000003</v>
      </c>
      <c r="AB177" s="12">
        <f t="shared" si="96"/>
        <v>-75257.233669999987</v>
      </c>
      <c r="AC177" s="12">
        <f t="shared" si="96"/>
        <v>-24324.324310000004</v>
      </c>
      <c r="AD177" s="27">
        <f t="shared" si="96"/>
        <v>0</v>
      </c>
      <c r="AE177" s="27">
        <f t="shared" si="96"/>
        <v>-69409.582150000002</v>
      </c>
      <c r="AF177" s="27">
        <f t="shared" si="96"/>
        <v>-19931.127999999997</v>
      </c>
      <c r="AG177" s="27">
        <f t="shared" si="96"/>
        <v>-477784.78518000001</v>
      </c>
      <c r="AH177" s="12">
        <f t="shared" si="96"/>
        <v>-3972</v>
      </c>
      <c r="AI177" s="12">
        <f t="shared" si="96"/>
        <v>-7153.6784100000004</v>
      </c>
      <c r="AJ177" s="12">
        <f t="shared" si="96"/>
        <v>0</v>
      </c>
      <c r="AK177" s="12">
        <f t="shared" si="96"/>
        <v>-7230.7326899999998</v>
      </c>
      <c r="AL177" s="12">
        <f t="shared" si="96"/>
        <v>-980</v>
      </c>
      <c r="AM177" s="12">
        <f t="shared" si="96"/>
        <v>-16881</v>
      </c>
      <c r="AN177" s="12">
        <f t="shared" si="96"/>
        <v>0</v>
      </c>
      <c r="AO177" s="12">
        <f t="shared" si="96"/>
        <v>-10669.46789</v>
      </c>
      <c r="AP177" s="12">
        <f t="shared" si="96"/>
        <v>0</v>
      </c>
      <c r="AQ177" s="12">
        <f t="shared" si="96"/>
        <v>0</v>
      </c>
      <c r="AR177" s="12">
        <f t="shared" si="96"/>
        <v>-2383.1999999999998</v>
      </c>
      <c r="AS177" s="12">
        <f t="shared" si="96"/>
        <v>-140881.28</v>
      </c>
      <c r="AT177" s="12">
        <f t="shared" si="96"/>
        <v>-980</v>
      </c>
      <c r="AU177" s="12">
        <f t="shared" si="96"/>
        <v>-79709.854029999988</v>
      </c>
      <c r="AV177" s="12">
        <f t="shared" si="96"/>
        <v>-2739.0527300000012</v>
      </c>
      <c r="AW177" s="12">
        <f t="shared" si="96"/>
        <v>-424716.88515999995</v>
      </c>
      <c r="AX177" s="12">
        <f t="shared" si="96"/>
        <v>0</v>
      </c>
      <c r="AY177" s="12">
        <f t="shared" si="96"/>
        <v>0</v>
      </c>
      <c r="AZ177" s="12">
        <f t="shared" si="96"/>
        <v>-61125</v>
      </c>
      <c r="BA177" s="12">
        <f t="shared" si="96"/>
        <v>-60092.663</v>
      </c>
      <c r="BB177" s="12">
        <f t="shared" si="96"/>
        <v>-56173.439999000002</v>
      </c>
      <c r="BC177" s="12">
        <f t="shared" si="96"/>
        <v>0</v>
      </c>
      <c r="BD177" s="12">
        <f t="shared" si="96"/>
        <v>63642.283129999996</v>
      </c>
      <c r="BE177" s="12">
        <f t="shared" si="96"/>
        <v>-103888.30377</v>
      </c>
      <c r="BF177" s="12">
        <f t="shared" si="96"/>
        <v>53448.861470000003</v>
      </c>
      <c r="BG177" s="12">
        <f t="shared" si="96"/>
        <v>50800.470050000004</v>
      </c>
      <c r="BH177" s="12">
        <f t="shared" si="96"/>
        <v>100465.31464999999</v>
      </c>
      <c r="BI177" s="12">
        <f t="shared" si="96"/>
        <v>-38860.098000000013</v>
      </c>
      <c r="BJ177" s="12">
        <f t="shared" si="96"/>
        <v>29708.30659</v>
      </c>
      <c r="BK177" s="12">
        <f t="shared" si="96"/>
        <v>89782.988899999997</v>
      </c>
      <c r="BL177" s="12">
        <f t="shared" si="96"/>
        <v>63650.37715</v>
      </c>
      <c r="BM177" s="12">
        <f t="shared" si="96"/>
        <v>19905.098020000001</v>
      </c>
      <c r="BN177" s="12">
        <f t="shared" si="96"/>
        <v>9220.9836500000019</v>
      </c>
      <c r="BO177" s="12">
        <f t="shared" si="96"/>
        <v>-25184.983250000001</v>
      </c>
      <c r="BP177" s="12">
        <f t="shared" si="96"/>
        <v>10924.76065</v>
      </c>
      <c r="BQ177" s="12">
        <f t="shared" ref="BQ177:EB177" si="97">SUM(BQ174:BQ176)</f>
        <v>5741.9862700000003</v>
      </c>
      <c r="BR177" s="12">
        <f t="shared" si="97"/>
        <v>0.57646000000000008</v>
      </c>
      <c r="BS177" s="12">
        <f t="shared" si="97"/>
        <v>5766</v>
      </c>
      <c r="BT177" s="12">
        <f t="shared" si="97"/>
        <v>15021.545880000001</v>
      </c>
      <c r="BU177" s="12">
        <f t="shared" si="97"/>
        <v>-33026.0605</v>
      </c>
      <c r="BV177" s="12">
        <f t="shared" si="97"/>
        <v>34014.604940000005</v>
      </c>
      <c r="BW177" s="12">
        <f t="shared" si="97"/>
        <v>1427301.6736600001</v>
      </c>
      <c r="BX177" s="12">
        <f t="shared" si="97"/>
        <v>4190.4761900000003</v>
      </c>
      <c r="BY177" s="12">
        <f t="shared" si="97"/>
        <v>19014.755099999998</v>
      </c>
      <c r="BZ177" s="12">
        <f t="shared" si="97"/>
        <v>259039.23456000001</v>
      </c>
      <c r="CA177" s="12">
        <f t="shared" si="97"/>
        <v>24820.083849999999</v>
      </c>
      <c r="CB177" s="12">
        <f t="shared" si="97"/>
        <v>192734.29804999998</v>
      </c>
      <c r="CC177" s="12">
        <f t="shared" si="97"/>
        <v>19216.20867</v>
      </c>
      <c r="CD177" s="12">
        <f t="shared" si="97"/>
        <v>152545.48127999998</v>
      </c>
      <c r="CE177" s="12">
        <f t="shared" si="97"/>
        <v>21358.205470000001</v>
      </c>
      <c r="CF177" s="12">
        <f t="shared" si="97"/>
        <v>29534.018120000001</v>
      </c>
      <c r="CG177" s="12">
        <f t="shared" si="97"/>
        <v>38224.297250000003</v>
      </c>
      <c r="CH177" s="12">
        <f t="shared" si="97"/>
        <v>35026.685709999998</v>
      </c>
      <c r="CI177" s="12">
        <f t="shared" si="97"/>
        <v>37886.424480000001</v>
      </c>
      <c r="CJ177" s="12">
        <f t="shared" si="97"/>
        <v>3811351.7378580039</v>
      </c>
      <c r="CK177" s="12">
        <f t="shared" si="97"/>
        <v>0</v>
      </c>
      <c r="CL177" s="12">
        <f t="shared" si="97"/>
        <v>0</v>
      </c>
      <c r="CM177" s="12">
        <f t="shared" si="97"/>
        <v>0</v>
      </c>
      <c r="CN177" s="12">
        <f t="shared" si="97"/>
        <v>0</v>
      </c>
      <c r="CO177" s="12">
        <f t="shared" si="97"/>
        <v>0</v>
      </c>
      <c r="CP177" s="12">
        <f t="shared" si="97"/>
        <v>0</v>
      </c>
      <c r="CQ177" s="12">
        <f t="shared" si="97"/>
        <v>0</v>
      </c>
      <c r="CR177" s="12">
        <f t="shared" si="97"/>
        <v>0</v>
      </c>
      <c r="CS177" s="12">
        <f t="shared" si="97"/>
        <v>0</v>
      </c>
      <c r="CT177" s="12">
        <f t="shared" si="97"/>
        <v>0</v>
      </c>
      <c r="CU177" s="12">
        <f t="shared" si="97"/>
        <v>0</v>
      </c>
      <c r="CV177" s="12">
        <f t="shared" si="97"/>
        <v>0</v>
      </c>
      <c r="CW177" s="12">
        <f t="shared" si="97"/>
        <v>0</v>
      </c>
      <c r="CX177" s="12">
        <f t="shared" si="97"/>
        <v>0</v>
      </c>
      <c r="CY177" s="12">
        <f t="shared" si="97"/>
        <v>0</v>
      </c>
      <c r="CZ177" s="12">
        <f t="shared" si="97"/>
        <v>0</v>
      </c>
      <c r="DA177" s="12">
        <f t="shared" si="97"/>
        <v>0</v>
      </c>
      <c r="DB177" s="12">
        <f t="shared" si="97"/>
        <v>0</v>
      </c>
      <c r="DC177" s="12">
        <f t="shared" si="97"/>
        <v>0</v>
      </c>
      <c r="DD177" s="12">
        <f t="shared" si="97"/>
        <v>0</v>
      </c>
      <c r="DE177" s="12">
        <f t="shared" si="97"/>
        <v>0</v>
      </c>
      <c r="DF177" s="12">
        <f t="shared" si="97"/>
        <v>0</v>
      </c>
      <c r="DG177" s="12">
        <f t="shared" si="97"/>
        <v>0</v>
      </c>
      <c r="DH177" s="12">
        <f t="shared" si="97"/>
        <v>0</v>
      </c>
      <c r="DI177" s="12">
        <f t="shared" si="97"/>
        <v>0</v>
      </c>
      <c r="DJ177" s="12">
        <f t="shared" si="97"/>
        <v>0</v>
      </c>
      <c r="DK177" s="12">
        <f t="shared" si="97"/>
        <v>0</v>
      </c>
      <c r="DL177" s="12">
        <f t="shared" si="97"/>
        <v>0</v>
      </c>
      <c r="DM177" s="12">
        <f t="shared" si="97"/>
        <v>0</v>
      </c>
      <c r="DN177" s="12">
        <f t="shared" si="97"/>
        <v>0</v>
      </c>
      <c r="DO177" s="12">
        <f t="shared" si="97"/>
        <v>0</v>
      </c>
      <c r="DP177" s="12">
        <f t="shared" si="97"/>
        <v>0</v>
      </c>
      <c r="DQ177" s="12">
        <f t="shared" si="97"/>
        <v>0</v>
      </c>
      <c r="DR177" s="12">
        <f t="shared" si="97"/>
        <v>0</v>
      </c>
      <c r="DS177" s="12">
        <f t="shared" si="97"/>
        <v>0</v>
      </c>
      <c r="DT177" s="12">
        <f t="shared" si="97"/>
        <v>0</v>
      </c>
      <c r="DU177" s="12">
        <f t="shared" si="97"/>
        <v>0</v>
      </c>
      <c r="DV177" s="12">
        <f t="shared" si="97"/>
        <v>0</v>
      </c>
      <c r="DW177" s="12">
        <f t="shared" si="97"/>
        <v>0</v>
      </c>
      <c r="DX177" s="12">
        <f t="shared" si="97"/>
        <v>0</v>
      </c>
      <c r="DY177" s="12">
        <f t="shared" si="97"/>
        <v>0</v>
      </c>
      <c r="DZ177" s="12">
        <f t="shared" si="97"/>
        <v>0</v>
      </c>
      <c r="EA177" s="12">
        <f t="shared" si="97"/>
        <v>0</v>
      </c>
      <c r="EB177" s="12">
        <f t="shared" si="97"/>
        <v>0</v>
      </c>
      <c r="EC177" s="12">
        <f t="shared" ref="EC177:ES177" si="98">SUM(EC174:EC176)</f>
        <v>0</v>
      </c>
      <c r="ED177" s="12">
        <f t="shared" si="98"/>
        <v>0</v>
      </c>
      <c r="EE177" s="12">
        <f t="shared" si="98"/>
        <v>0</v>
      </c>
      <c r="EF177" s="12">
        <f t="shared" si="98"/>
        <v>0</v>
      </c>
      <c r="EG177" s="12">
        <f t="shared" si="98"/>
        <v>0</v>
      </c>
      <c r="EH177" s="12">
        <f t="shared" si="98"/>
        <v>0</v>
      </c>
      <c r="EI177" s="12">
        <f t="shared" si="98"/>
        <v>0</v>
      </c>
      <c r="EJ177" s="12">
        <f t="shared" si="98"/>
        <v>0</v>
      </c>
      <c r="EK177" s="12">
        <f t="shared" si="98"/>
        <v>0</v>
      </c>
      <c r="EL177" s="12">
        <f t="shared" si="98"/>
        <v>0</v>
      </c>
      <c r="EM177" s="12">
        <f t="shared" si="98"/>
        <v>0</v>
      </c>
      <c r="EN177" s="12">
        <f t="shared" si="98"/>
        <v>0</v>
      </c>
      <c r="EO177" s="12">
        <f t="shared" si="98"/>
        <v>0</v>
      </c>
      <c r="EP177" s="12">
        <f t="shared" si="98"/>
        <v>0</v>
      </c>
      <c r="EQ177" s="12">
        <f t="shared" si="98"/>
        <v>0</v>
      </c>
      <c r="ER177" s="12">
        <f t="shared" si="98"/>
        <v>0</v>
      </c>
      <c r="ES177" s="12">
        <f t="shared" si="98"/>
        <v>0</v>
      </c>
      <c r="ET177" s="12">
        <f>SUM(D177:ES177)</f>
        <v>4640671.0985600045</v>
      </c>
      <c r="EU177" s="12"/>
      <c r="EV177" s="12">
        <f>ET177-EW177</f>
        <v>829319.36070200056</v>
      </c>
      <c r="EW177" s="12">
        <v>3811351.7378580039</v>
      </c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</row>
    <row r="178" spans="2:175" ht="13" x14ac:dyDescent="0.3">
      <c r="B178" s="20" t="s">
        <v>0</v>
      </c>
      <c r="C178" s="30">
        <f>XIRR(E177:ES177,E$4:ES$4)</f>
        <v>0.41182948946952824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19"/>
      <c r="AE178" s="19"/>
      <c r="AF178" s="19"/>
      <c r="AG178" s="19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</row>
    <row r="179" spans="2:175" ht="13.5" thickBot="1" x14ac:dyDescent="0.35">
      <c r="B179" s="20" t="s">
        <v>11</v>
      </c>
      <c r="C179" s="31">
        <f>IF(ISERROR((ET175+ET176)/-ET174),"-",((ET175+ET176)/-ET174))</f>
        <v>3.1040877062125034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8"/>
      <c r="AE179" s="28"/>
      <c r="AF179" s="28"/>
      <c r="AG179" s="28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</row>
    <row r="180" spans="2:175" ht="13" x14ac:dyDescent="0.3">
      <c r="B180" s="7" t="s">
        <v>220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</row>
    <row r="181" spans="2:175" x14ac:dyDescent="0.25">
      <c r="B181" s="8" t="s">
        <v>214</v>
      </c>
      <c r="C181" s="5"/>
      <c r="D181" s="12">
        <f t="shared" ref="D181:AI181" si="99">D6+D13+D34+D90+D104+D111+D118+D125+D132+D139+D146+D153+D160</f>
        <v>-74950.515090000001</v>
      </c>
      <c r="E181" s="12">
        <f t="shared" si="99"/>
        <v>0</v>
      </c>
      <c r="F181" s="12">
        <f t="shared" si="99"/>
        <v>0</v>
      </c>
      <c r="G181" s="12">
        <f t="shared" si="99"/>
        <v>0</v>
      </c>
      <c r="H181" s="12">
        <f t="shared" si="99"/>
        <v>-15225.913620000001</v>
      </c>
      <c r="I181" s="12">
        <f t="shared" si="99"/>
        <v>-23312.292359999999</v>
      </c>
      <c r="J181" s="12">
        <f t="shared" si="99"/>
        <v>-17836</v>
      </c>
      <c r="K181" s="12">
        <f t="shared" si="99"/>
        <v>-9634.5514999999996</v>
      </c>
      <c r="L181" s="12">
        <f t="shared" si="99"/>
        <v>-186582.77962000002</v>
      </c>
      <c r="M181" s="12">
        <f t="shared" si="99"/>
        <v>0</v>
      </c>
      <c r="N181" s="12">
        <f t="shared" si="99"/>
        <v>-34935.930230000005</v>
      </c>
      <c r="O181" s="12">
        <f t="shared" si="99"/>
        <v>-24086.37874</v>
      </c>
      <c r="P181" s="12">
        <f t="shared" si="99"/>
        <v>-19269.102989999999</v>
      </c>
      <c r="Q181" s="12">
        <f t="shared" si="99"/>
        <v>-8392.3862499999996</v>
      </c>
      <c r="R181" s="12">
        <f t="shared" si="99"/>
        <v>-12561.461789999999</v>
      </c>
      <c r="S181" s="12">
        <f t="shared" si="99"/>
        <v>-30794.019929999999</v>
      </c>
      <c r="T181" s="12">
        <f t="shared" si="99"/>
        <v>-26516.378740000004</v>
      </c>
      <c r="U181" s="12">
        <f t="shared" si="99"/>
        <v>0</v>
      </c>
      <c r="V181" s="12">
        <f t="shared" si="99"/>
        <v>-158355.48173</v>
      </c>
      <c r="W181" s="12">
        <f t="shared" si="99"/>
        <v>0</v>
      </c>
      <c r="X181" s="12">
        <f t="shared" si="99"/>
        <v>20010.076160000001</v>
      </c>
      <c r="Y181" s="12">
        <f t="shared" si="99"/>
        <v>-39340.384619999997</v>
      </c>
      <c r="Z181" s="12">
        <f t="shared" si="99"/>
        <v>-58707.692310000006</v>
      </c>
      <c r="AA181" s="12">
        <f t="shared" si="99"/>
        <v>0</v>
      </c>
      <c r="AB181" s="12">
        <f t="shared" si="99"/>
        <v>-34044.230779999998</v>
      </c>
      <c r="AC181" s="12">
        <f t="shared" si="99"/>
        <v>-1944</v>
      </c>
      <c r="AD181" s="12">
        <f t="shared" si="99"/>
        <v>-9726.9231</v>
      </c>
      <c r="AE181" s="12">
        <f t="shared" si="99"/>
        <v>-16342.811320000001</v>
      </c>
      <c r="AF181" s="12">
        <f t="shared" si="99"/>
        <v>-4950</v>
      </c>
      <c r="AG181" s="12">
        <f t="shared" si="99"/>
        <v>-1944</v>
      </c>
      <c r="AH181" s="12">
        <f t="shared" si="99"/>
        <v>0</v>
      </c>
      <c r="AI181" s="12">
        <f t="shared" si="99"/>
        <v>0</v>
      </c>
      <c r="AJ181" s="12">
        <f t="shared" ref="AJ181:BO181" si="100">AJ6+AJ13+AJ34+AJ90+AJ104+AJ111+AJ118+AJ125+AJ132+AJ139+AJ146+AJ153+AJ160</f>
        <v>0</v>
      </c>
      <c r="AK181" s="12">
        <f t="shared" si="100"/>
        <v>-1944</v>
      </c>
      <c r="AL181" s="12">
        <f t="shared" si="100"/>
        <v>0</v>
      </c>
      <c r="AM181" s="12">
        <f t="shared" si="100"/>
        <v>0</v>
      </c>
      <c r="AN181" s="12">
        <f t="shared" si="100"/>
        <v>-97269.230779999998</v>
      </c>
      <c r="AO181" s="12">
        <f t="shared" si="100"/>
        <v>0</v>
      </c>
      <c r="AP181" s="12">
        <f t="shared" si="100"/>
        <v>0</v>
      </c>
      <c r="AQ181" s="12">
        <f t="shared" si="100"/>
        <v>-1944</v>
      </c>
      <c r="AR181" s="12">
        <f t="shared" si="100"/>
        <v>0</v>
      </c>
      <c r="AS181" s="12">
        <f t="shared" si="100"/>
        <v>0</v>
      </c>
      <c r="AT181" s="12">
        <f t="shared" si="100"/>
        <v>-1944</v>
      </c>
      <c r="AU181" s="12">
        <f t="shared" si="100"/>
        <v>-3500</v>
      </c>
      <c r="AV181" s="12">
        <f t="shared" si="100"/>
        <v>0</v>
      </c>
      <c r="AW181" s="12">
        <f t="shared" si="100"/>
        <v>0</v>
      </c>
      <c r="AX181" s="12">
        <f t="shared" si="100"/>
        <v>-10000</v>
      </c>
      <c r="AY181" s="12">
        <f t="shared" si="100"/>
        <v>-18768.75</v>
      </c>
      <c r="AZ181" s="12">
        <f t="shared" si="100"/>
        <v>-34431.25</v>
      </c>
      <c r="BA181" s="12">
        <f t="shared" si="100"/>
        <v>-4668.9250000000002</v>
      </c>
      <c r="BB181" s="12">
        <f t="shared" si="100"/>
        <v>-2965</v>
      </c>
      <c r="BC181" s="12">
        <f t="shared" si="100"/>
        <v>-80558.25</v>
      </c>
      <c r="BD181" s="12">
        <f t="shared" si="100"/>
        <v>-2450</v>
      </c>
      <c r="BE181" s="12">
        <f t="shared" si="100"/>
        <v>-433787.29167000001</v>
      </c>
      <c r="BF181" s="12">
        <f t="shared" si="100"/>
        <v>-36975</v>
      </c>
      <c r="BG181" s="12">
        <f t="shared" si="100"/>
        <v>-7245.71875</v>
      </c>
      <c r="BH181" s="12">
        <f t="shared" si="100"/>
        <v>-300984.01094999997</v>
      </c>
      <c r="BI181" s="12">
        <f t="shared" si="100"/>
        <v>-307334.9779</v>
      </c>
      <c r="BJ181" s="12">
        <f t="shared" si="100"/>
        <v>-22897.427309999999</v>
      </c>
      <c r="BK181" s="12">
        <f t="shared" si="100"/>
        <v>-85536.575570000001</v>
      </c>
      <c r="BL181" s="12">
        <f t="shared" si="100"/>
        <v>-88855.373479999995</v>
      </c>
      <c r="BM181" s="12">
        <f t="shared" si="100"/>
        <v>-72368.291890000008</v>
      </c>
      <c r="BN181" s="12">
        <f t="shared" si="100"/>
        <v>-238965.48775999999</v>
      </c>
      <c r="BO181" s="12">
        <f t="shared" si="100"/>
        <v>-136186.49966999999</v>
      </c>
      <c r="BP181" s="12">
        <f t="shared" ref="BP181:CU181" si="101">BP6+BP13+BP34+BP90+BP104+BP111+BP118+BP125+BP132+BP139+BP146+BP153+BP160</f>
        <v>-111755.60062999999</v>
      </c>
      <c r="BQ181" s="12">
        <f t="shared" si="101"/>
        <v>-222982.24557999999</v>
      </c>
      <c r="BR181" s="12">
        <f t="shared" si="101"/>
        <v>-836.88641000000007</v>
      </c>
      <c r="BS181" s="12">
        <f t="shared" si="101"/>
        <v>-64439.172989999999</v>
      </c>
      <c r="BT181" s="12">
        <f t="shared" si="101"/>
        <v>-60453.665719999997</v>
      </c>
      <c r="BU181" s="12">
        <f t="shared" si="101"/>
        <v>-21750.92957</v>
      </c>
      <c r="BV181" s="12">
        <f t="shared" si="101"/>
        <v>-202972.58838</v>
      </c>
      <c r="BW181" s="12">
        <f t="shared" si="101"/>
        <v>199594.72450000001</v>
      </c>
      <c r="BX181" s="12">
        <f t="shared" si="101"/>
        <v>-139817.55715000001</v>
      </c>
      <c r="BY181" s="12">
        <f t="shared" si="101"/>
        <v>-24270.931550000001</v>
      </c>
      <c r="BZ181" s="12">
        <f t="shared" si="101"/>
        <v>-21591.68592</v>
      </c>
      <c r="CA181" s="12">
        <f t="shared" si="101"/>
        <v>-131.14203000000001</v>
      </c>
      <c r="CB181" s="12">
        <f t="shared" si="101"/>
        <v>-131654.79498999999</v>
      </c>
      <c r="CC181" s="12">
        <f t="shared" si="101"/>
        <v>-27142.857</v>
      </c>
      <c r="CD181" s="12">
        <f t="shared" si="101"/>
        <v>0</v>
      </c>
      <c r="CE181" s="12">
        <f t="shared" si="101"/>
        <v>-7840</v>
      </c>
      <c r="CF181" s="12">
        <f t="shared" si="101"/>
        <v>-17168.95436</v>
      </c>
      <c r="CG181" s="12">
        <f t="shared" si="101"/>
        <v>-22013.08124</v>
      </c>
      <c r="CH181" s="12">
        <f t="shared" si="101"/>
        <v>-5880</v>
      </c>
      <c r="CI181" s="12">
        <f t="shared" si="101"/>
        <v>-64567.518920000002</v>
      </c>
      <c r="CJ181" s="12">
        <f t="shared" si="101"/>
        <v>0</v>
      </c>
      <c r="CK181" s="12">
        <f t="shared" si="101"/>
        <v>0</v>
      </c>
      <c r="CL181" s="12">
        <f t="shared" si="101"/>
        <v>0</v>
      </c>
      <c r="CM181" s="12">
        <f t="shared" si="101"/>
        <v>0</v>
      </c>
      <c r="CN181" s="12">
        <f t="shared" si="101"/>
        <v>0</v>
      </c>
      <c r="CO181" s="12">
        <f t="shared" si="101"/>
        <v>0</v>
      </c>
      <c r="CP181" s="12">
        <f t="shared" si="101"/>
        <v>0</v>
      </c>
      <c r="CQ181" s="12">
        <f t="shared" si="101"/>
        <v>0</v>
      </c>
      <c r="CR181" s="12">
        <f t="shared" si="101"/>
        <v>0</v>
      </c>
      <c r="CS181" s="12">
        <f t="shared" si="101"/>
        <v>0</v>
      </c>
      <c r="CT181" s="12">
        <f t="shared" si="101"/>
        <v>0</v>
      </c>
      <c r="CU181" s="12">
        <f t="shared" si="101"/>
        <v>0</v>
      </c>
      <c r="CV181" s="12">
        <f t="shared" ref="CV181:EA181" si="102">CV6+CV13+CV34+CV90+CV104+CV111+CV118+CV125+CV132+CV139+CV146+CV153+CV160</f>
        <v>0</v>
      </c>
      <c r="CW181" s="12">
        <f t="shared" si="102"/>
        <v>0</v>
      </c>
      <c r="CX181" s="12">
        <f t="shared" si="102"/>
        <v>0</v>
      </c>
      <c r="CY181" s="12">
        <f t="shared" si="102"/>
        <v>0</v>
      </c>
      <c r="CZ181" s="12">
        <f t="shared" si="102"/>
        <v>0</v>
      </c>
      <c r="DA181" s="12">
        <f t="shared" si="102"/>
        <v>0</v>
      </c>
      <c r="DB181" s="12">
        <f t="shared" si="102"/>
        <v>0</v>
      </c>
      <c r="DC181" s="12">
        <f t="shared" si="102"/>
        <v>0</v>
      </c>
      <c r="DD181" s="12">
        <f t="shared" si="102"/>
        <v>0</v>
      </c>
      <c r="DE181" s="12">
        <f t="shared" si="102"/>
        <v>0</v>
      </c>
      <c r="DF181" s="12">
        <f t="shared" si="102"/>
        <v>0</v>
      </c>
      <c r="DG181" s="12">
        <f t="shared" si="102"/>
        <v>0</v>
      </c>
      <c r="DH181" s="12">
        <f t="shared" si="102"/>
        <v>0</v>
      </c>
      <c r="DI181" s="12">
        <f t="shared" si="102"/>
        <v>0</v>
      </c>
      <c r="DJ181" s="12">
        <f t="shared" si="102"/>
        <v>0</v>
      </c>
      <c r="DK181" s="12">
        <f t="shared" si="102"/>
        <v>0</v>
      </c>
      <c r="DL181" s="12">
        <f t="shared" si="102"/>
        <v>0</v>
      </c>
      <c r="DM181" s="12">
        <f t="shared" si="102"/>
        <v>0</v>
      </c>
      <c r="DN181" s="12">
        <f t="shared" si="102"/>
        <v>0</v>
      </c>
      <c r="DO181" s="12">
        <f t="shared" si="102"/>
        <v>0</v>
      </c>
      <c r="DP181" s="12">
        <f t="shared" si="102"/>
        <v>0</v>
      </c>
      <c r="DQ181" s="12">
        <f t="shared" si="102"/>
        <v>0</v>
      </c>
      <c r="DR181" s="12">
        <f t="shared" si="102"/>
        <v>0</v>
      </c>
      <c r="DS181" s="12">
        <f t="shared" si="102"/>
        <v>0</v>
      </c>
      <c r="DT181" s="12">
        <f t="shared" si="102"/>
        <v>0</v>
      </c>
      <c r="DU181" s="12">
        <f t="shared" si="102"/>
        <v>0</v>
      </c>
      <c r="DV181" s="12">
        <f t="shared" si="102"/>
        <v>0</v>
      </c>
      <c r="DW181" s="12">
        <f t="shared" si="102"/>
        <v>0</v>
      </c>
      <c r="DX181" s="12">
        <f t="shared" si="102"/>
        <v>0</v>
      </c>
      <c r="DY181" s="12">
        <f t="shared" si="102"/>
        <v>0</v>
      </c>
      <c r="DZ181" s="12">
        <f t="shared" si="102"/>
        <v>0</v>
      </c>
      <c r="EA181" s="12">
        <f t="shared" si="102"/>
        <v>0</v>
      </c>
      <c r="EB181" s="12">
        <f t="shared" ref="EB181:ES181" si="103">EB6+EB13+EB34+EB90+EB104+EB111+EB118+EB125+EB132+EB139+EB146+EB153+EB160</f>
        <v>0</v>
      </c>
      <c r="EC181" s="12">
        <f t="shared" si="103"/>
        <v>0</v>
      </c>
      <c r="ED181" s="12">
        <f t="shared" si="103"/>
        <v>0</v>
      </c>
      <c r="EE181" s="12">
        <f t="shared" si="103"/>
        <v>0</v>
      </c>
      <c r="EF181" s="12">
        <f t="shared" si="103"/>
        <v>0</v>
      </c>
      <c r="EG181" s="12">
        <f t="shared" si="103"/>
        <v>0</v>
      </c>
      <c r="EH181" s="12">
        <f t="shared" si="103"/>
        <v>0</v>
      </c>
      <c r="EI181" s="12">
        <f t="shared" si="103"/>
        <v>0</v>
      </c>
      <c r="EJ181" s="12">
        <f t="shared" si="103"/>
        <v>0</v>
      </c>
      <c r="EK181" s="12">
        <f t="shared" si="103"/>
        <v>0</v>
      </c>
      <c r="EL181" s="12">
        <f t="shared" si="103"/>
        <v>0</v>
      </c>
      <c r="EM181" s="12">
        <f t="shared" si="103"/>
        <v>0</v>
      </c>
      <c r="EN181" s="12">
        <f t="shared" si="103"/>
        <v>0</v>
      </c>
      <c r="EO181" s="12">
        <f t="shared" si="103"/>
        <v>0</v>
      </c>
      <c r="EP181" s="12">
        <f t="shared" si="103"/>
        <v>0</v>
      </c>
      <c r="EQ181" s="12">
        <f t="shared" si="103"/>
        <v>0</v>
      </c>
      <c r="ER181" s="12">
        <f t="shared" si="103"/>
        <v>0</v>
      </c>
      <c r="ES181" s="12">
        <f t="shared" si="103"/>
        <v>0</v>
      </c>
      <c r="ET181" s="12">
        <f>SUM(D181:ES181)</f>
        <v>-3728698.1072299997</v>
      </c>
      <c r="EU181" s="12"/>
      <c r="EV181" s="12">
        <f>ET181-EW181</f>
        <v>-3728698.1072299997</v>
      </c>
      <c r="EW181" s="12">
        <v>0</v>
      </c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</row>
    <row r="182" spans="2:175" x14ac:dyDescent="0.25">
      <c r="B182" s="8" t="s">
        <v>215</v>
      </c>
      <c r="C182" s="5"/>
      <c r="D182" s="12">
        <f t="shared" ref="D182:AI182" si="104">D7+D14+D35+D91+D105+D112+D119+D126+D133+D140+D147+D154+D161</f>
        <v>0</v>
      </c>
      <c r="E182" s="12">
        <f t="shared" si="104"/>
        <v>0</v>
      </c>
      <c r="F182" s="12">
        <f t="shared" si="104"/>
        <v>0</v>
      </c>
      <c r="G182" s="12">
        <f t="shared" si="104"/>
        <v>0</v>
      </c>
      <c r="H182" s="12">
        <f t="shared" si="104"/>
        <v>0</v>
      </c>
      <c r="I182" s="12">
        <f t="shared" si="104"/>
        <v>0</v>
      </c>
      <c r="J182" s="12">
        <f t="shared" si="104"/>
        <v>0</v>
      </c>
      <c r="K182" s="12">
        <f t="shared" si="104"/>
        <v>0</v>
      </c>
      <c r="L182" s="12">
        <f t="shared" si="104"/>
        <v>0</v>
      </c>
      <c r="M182" s="12">
        <f t="shared" si="104"/>
        <v>0</v>
      </c>
      <c r="N182" s="12">
        <f t="shared" si="104"/>
        <v>0</v>
      </c>
      <c r="O182" s="12">
        <f t="shared" si="104"/>
        <v>0</v>
      </c>
      <c r="P182" s="12">
        <f t="shared" si="104"/>
        <v>0</v>
      </c>
      <c r="Q182" s="12">
        <f t="shared" si="104"/>
        <v>0</v>
      </c>
      <c r="R182" s="12">
        <f t="shared" si="104"/>
        <v>0</v>
      </c>
      <c r="S182" s="12">
        <f t="shared" si="104"/>
        <v>0</v>
      </c>
      <c r="T182" s="12">
        <f t="shared" si="104"/>
        <v>0</v>
      </c>
      <c r="U182" s="12">
        <f t="shared" si="104"/>
        <v>0</v>
      </c>
      <c r="V182" s="12">
        <f t="shared" si="104"/>
        <v>0</v>
      </c>
      <c r="W182" s="12">
        <f t="shared" si="104"/>
        <v>0</v>
      </c>
      <c r="X182" s="12">
        <f t="shared" si="104"/>
        <v>0</v>
      </c>
      <c r="Y182" s="12">
        <f t="shared" si="104"/>
        <v>0</v>
      </c>
      <c r="Z182" s="12">
        <f t="shared" si="104"/>
        <v>0</v>
      </c>
      <c r="AA182" s="12">
        <f t="shared" si="104"/>
        <v>0</v>
      </c>
      <c r="AB182" s="12">
        <f t="shared" si="104"/>
        <v>0</v>
      </c>
      <c r="AC182" s="12">
        <f t="shared" si="104"/>
        <v>0</v>
      </c>
      <c r="AD182" s="12">
        <f t="shared" si="104"/>
        <v>0</v>
      </c>
      <c r="AE182" s="12">
        <f t="shared" si="104"/>
        <v>0</v>
      </c>
      <c r="AF182" s="12">
        <f t="shared" si="104"/>
        <v>0</v>
      </c>
      <c r="AG182" s="12">
        <f t="shared" si="104"/>
        <v>0</v>
      </c>
      <c r="AH182" s="12">
        <f t="shared" si="104"/>
        <v>0</v>
      </c>
      <c r="AI182" s="12">
        <f t="shared" si="104"/>
        <v>0</v>
      </c>
      <c r="AJ182" s="12">
        <f t="shared" ref="AJ182:BO182" si="105">AJ7+AJ14+AJ35+AJ91+AJ105+AJ112+AJ119+AJ126+AJ133+AJ140+AJ147+AJ154+AJ161</f>
        <v>0</v>
      </c>
      <c r="AK182" s="12">
        <f t="shared" si="105"/>
        <v>0</v>
      </c>
      <c r="AL182" s="12">
        <f t="shared" si="105"/>
        <v>0</v>
      </c>
      <c r="AM182" s="12">
        <f t="shared" si="105"/>
        <v>0</v>
      </c>
      <c r="AN182" s="12">
        <f t="shared" si="105"/>
        <v>0</v>
      </c>
      <c r="AO182" s="12">
        <f t="shared" si="105"/>
        <v>0</v>
      </c>
      <c r="AP182" s="12">
        <f t="shared" si="105"/>
        <v>0</v>
      </c>
      <c r="AQ182" s="12">
        <f t="shared" si="105"/>
        <v>0</v>
      </c>
      <c r="AR182" s="12">
        <f t="shared" si="105"/>
        <v>0</v>
      </c>
      <c r="AS182" s="12">
        <f t="shared" si="105"/>
        <v>0</v>
      </c>
      <c r="AT182" s="12">
        <f t="shared" si="105"/>
        <v>0</v>
      </c>
      <c r="AU182" s="12">
        <f t="shared" si="105"/>
        <v>0</v>
      </c>
      <c r="AV182" s="12">
        <f t="shared" si="105"/>
        <v>0</v>
      </c>
      <c r="AW182" s="12">
        <f t="shared" si="105"/>
        <v>0</v>
      </c>
      <c r="AX182" s="12">
        <f t="shared" si="105"/>
        <v>0</v>
      </c>
      <c r="AY182" s="12">
        <f t="shared" si="105"/>
        <v>0</v>
      </c>
      <c r="AZ182" s="12">
        <f t="shared" si="105"/>
        <v>0</v>
      </c>
      <c r="BA182" s="12">
        <f t="shared" si="105"/>
        <v>0</v>
      </c>
      <c r="BB182" s="12">
        <f t="shared" si="105"/>
        <v>0</v>
      </c>
      <c r="BC182" s="12">
        <f t="shared" si="105"/>
        <v>0</v>
      </c>
      <c r="BD182" s="12">
        <f t="shared" si="105"/>
        <v>0</v>
      </c>
      <c r="BE182" s="12">
        <f t="shared" si="105"/>
        <v>0</v>
      </c>
      <c r="BF182" s="12">
        <f t="shared" si="105"/>
        <v>0</v>
      </c>
      <c r="BG182" s="12">
        <f t="shared" si="105"/>
        <v>0</v>
      </c>
      <c r="BH182" s="12">
        <f t="shared" si="105"/>
        <v>0</v>
      </c>
      <c r="BI182" s="12">
        <f t="shared" si="105"/>
        <v>0</v>
      </c>
      <c r="BJ182" s="12">
        <f t="shared" si="105"/>
        <v>0</v>
      </c>
      <c r="BK182" s="12">
        <f t="shared" si="105"/>
        <v>0</v>
      </c>
      <c r="BL182" s="12">
        <f t="shared" si="105"/>
        <v>0</v>
      </c>
      <c r="BM182" s="12">
        <f t="shared" si="105"/>
        <v>0</v>
      </c>
      <c r="BN182" s="12">
        <f t="shared" si="105"/>
        <v>0</v>
      </c>
      <c r="BO182" s="12">
        <f t="shared" si="105"/>
        <v>0</v>
      </c>
      <c r="BP182" s="12">
        <f t="shared" ref="BP182:CU182" si="106">BP7+BP14+BP35+BP91+BP105+BP112+BP119+BP126+BP133+BP140+BP147+BP154+BP161</f>
        <v>0</v>
      </c>
      <c r="BQ182" s="12">
        <f t="shared" si="106"/>
        <v>0</v>
      </c>
      <c r="BR182" s="12">
        <f t="shared" si="106"/>
        <v>0</v>
      </c>
      <c r="BS182" s="12">
        <f t="shared" si="106"/>
        <v>0</v>
      </c>
      <c r="BT182" s="12">
        <f t="shared" si="106"/>
        <v>0</v>
      </c>
      <c r="BU182" s="12">
        <f t="shared" si="106"/>
        <v>0</v>
      </c>
      <c r="BV182" s="12">
        <f t="shared" si="106"/>
        <v>0</v>
      </c>
      <c r="BW182" s="12">
        <f t="shared" si="106"/>
        <v>0</v>
      </c>
      <c r="BX182" s="12">
        <f t="shared" si="106"/>
        <v>0</v>
      </c>
      <c r="BY182" s="12">
        <f t="shared" si="106"/>
        <v>0</v>
      </c>
      <c r="BZ182" s="12">
        <f t="shared" si="106"/>
        <v>0</v>
      </c>
      <c r="CA182" s="12">
        <f t="shared" si="106"/>
        <v>0</v>
      </c>
      <c r="CB182" s="12">
        <f t="shared" si="106"/>
        <v>0</v>
      </c>
      <c r="CC182" s="12">
        <f t="shared" si="106"/>
        <v>0</v>
      </c>
      <c r="CD182" s="12">
        <f t="shared" si="106"/>
        <v>0</v>
      </c>
      <c r="CE182" s="12">
        <f t="shared" si="106"/>
        <v>0</v>
      </c>
      <c r="CF182" s="12">
        <f t="shared" si="106"/>
        <v>0</v>
      </c>
      <c r="CG182" s="12">
        <f t="shared" si="106"/>
        <v>0</v>
      </c>
      <c r="CH182" s="12">
        <f t="shared" si="106"/>
        <v>0</v>
      </c>
      <c r="CI182" s="12">
        <f t="shared" si="106"/>
        <v>0</v>
      </c>
      <c r="CJ182" s="12">
        <f t="shared" si="106"/>
        <v>0</v>
      </c>
      <c r="CK182" s="12">
        <f t="shared" si="106"/>
        <v>0</v>
      </c>
      <c r="CL182" s="12">
        <f t="shared" si="106"/>
        <v>0</v>
      </c>
      <c r="CM182" s="12">
        <f t="shared" si="106"/>
        <v>0</v>
      </c>
      <c r="CN182" s="12">
        <f t="shared" si="106"/>
        <v>0</v>
      </c>
      <c r="CO182" s="12">
        <f t="shared" si="106"/>
        <v>0</v>
      </c>
      <c r="CP182" s="12">
        <f t="shared" si="106"/>
        <v>0</v>
      </c>
      <c r="CQ182" s="12">
        <f t="shared" si="106"/>
        <v>0</v>
      </c>
      <c r="CR182" s="12">
        <f t="shared" si="106"/>
        <v>0</v>
      </c>
      <c r="CS182" s="12">
        <f t="shared" si="106"/>
        <v>0</v>
      </c>
      <c r="CT182" s="12">
        <f t="shared" si="106"/>
        <v>0</v>
      </c>
      <c r="CU182" s="12">
        <f t="shared" si="106"/>
        <v>0</v>
      </c>
      <c r="CV182" s="12">
        <f t="shared" ref="CV182:EA182" si="107">CV7+CV14+CV35+CV91+CV105+CV112+CV119+CV126+CV133+CV140+CV147+CV154+CV161</f>
        <v>0</v>
      </c>
      <c r="CW182" s="12">
        <f t="shared" si="107"/>
        <v>0</v>
      </c>
      <c r="CX182" s="12">
        <f t="shared" si="107"/>
        <v>0</v>
      </c>
      <c r="CY182" s="12">
        <f t="shared" si="107"/>
        <v>0</v>
      </c>
      <c r="CZ182" s="12">
        <f t="shared" si="107"/>
        <v>0</v>
      </c>
      <c r="DA182" s="12">
        <f t="shared" si="107"/>
        <v>0</v>
      </c>
      <c r="DB182" s="12">
        <f t="shared" si="107"/>
        <v>0</v>
      </c>
      <c r="DC182" s="12">
        <f t="shared" si="107"/>
        <v>0</v>
      </c>
      <c r="DD182" s="12">
        <f t="shared" si="107"/>
        <v>0</v>
      </c>
      <c r="DE182" s="12">
        <f t="shared" si="107"/>
        <v>0</v>
      </c>
      <c r="DF182" s="12">
        <f t="shared" si="107"/>
        <v>0</v>
      </c>
      <c r="DG182" s="12">
        <f t="shared" si="107"/>
        <v>0</v>
      </c>
      <c r="DH182" s="12">
        <f t="shared" si="107"/>
        <v>0</v>
      </c>
      <c r="DI182" s="12">
        <f t="shared" si="107"/>
        <v>0</v>
      </c>
      <c r="DJ182" s="12">
        <f t="shared" si="107"/>
        <v>0</v>
      </c>
      <c r="DK182" s="12">
        <f t="shared" si="107"/>
        <v>0</v>
      </c>
      <c r="DL182" s="12">
        <f t="shared" si="107"/>
        <v>0</v>
      </c>
      <c r="DM182" s="12">
        <f t="shared" si="107"/>
        <v>0</v>
      </c>
      <c r="DN182" s="12">
        <f t="shared" si="107"/>
        <v>0</v>
      </c>
      <c r="DO182" s="12">
        <f t="shared" si="107"/>
        <v>0</v>
      </c>
      <c r="DP182" s="12">
        <f t="shared" si="107"/>
        <v>0</v>
      </c>
      <c r="DQ182" s="12">
        <f t="shared" si="107"/>
        <v>0</v>
      </c>
      <c r="DR182" s="12">
        <f t="shared" si="107"/>
        <v>0</v>
      </c>
      <c r="DS182" s="12">
        <f t="shared" si="107"/>
        <v>0</v>
      </c>
      <c r="DT182" s="12">
        <f t="shared" si="107"/>
        <v>0</v>
      </c>
      <c r="DU182" s="12">
        <f t="shared" si="107"/>
        <v>0</v>
      </c>
      <c r="DV182" s="12">
        <f t="shared" si="107"/>
        <v>0</v>
      </c>
      <c r="DW182" s="12">
        <f t="shared" si="107"/>
        <v>0</v>
      </c>
      <c r="DX182" s="12">
        <f t="shared" si="107"/>
        <v>0</v>
      </c>
      <c r="DY182" s="12">
        <f t="shared" si="107"/>
        <v>0</v>
      </c>
      <c r="DZ182" s="12">
        <f t="shared" si="107"/>
        <v>0</v>
      </c>
      <c r="EA182" s="12">
        <f t="shared" si="107"/>
        <v>0</v>
      </c>
      <c r="EB182" s="12">
        <f t="shared" ref="EB182:ES182" si="108">EB7+EB14+EB35+EB91+EB105+EB112+EB119+EB126+EB133+EB140+EB147+EB154+EB161</f>
        <v>0</v>
      </c>
      <c r="EC182" s="12">
        <f t="shared" si="108"/>
        <v>0</v>
      </c>
      <c r="ED182" s="12">
        <f t="shared" si="108"/>
        <v>0</v>
      </c>
      <c r="EE182" s="12">
        <f t="shared" si="108"/>
        <v>0</v>
      </c>
      <c r="EF182" s="12">
        <f t="shared" si="108"/>
        <v>0</v>
      </c>
      <c r="EG182" s="12">
        <f t="shared" si="108"/>
        <v>0</v>
      </c>
      <c r="EH182" s="12">
        <f t="shared" si="108"/>
        <v>0</v>
      </c>
      <c r="EI182" s="12">
        <f t="shared" si="108"/>
        <v>0</v>
      </c>
      <c r="EJ182" s="12">
        <f t="shared" si="108"/>
        <v>0</v>
      </c>
      <c r="EK182" s="12">
        <f t="shared" si="108"/>
        <v>0</v>
      </c>
      <c r="EL182" s="12">
        <f t="shared" si="108"/>
        <v>0</v>
      </c>
      <c r="EM182" s="12">
        <f t="shared" si="108"/>
        <v>0</v>
      </c>
      <c r="EN182" s="12">
        <f t="shared" si="108"/>
        <v>0</v>
      </c>
      <c r="EO182" s="12">
        <f t="shared" si="108"/>
        <v>0</v>
      </c>
      <c r="EP182" s="12">
        <f t="shared" si="108"/>
        <v>0</v>
      </c>
      <c r="EQ182" s="12">
        <f t="shared" si="108"/>
        <v>0</v>
      </c>
      <c r="ER182" s="12">
        <f t="shared" si="108"/>
        <v>0</v>
      </c>
      <c r="ES182" s="12">
        <f t="shared" si="108"/>
        <v>0</v>
      </c>
      <c r="ET182" s="12">
        <f>SUM(D182:ES182)</f>
        <v>0</v>
      </c>
      <c r="EU182" s="12"/>
      <c r="EV182" s="12">
        <f>ET182-EW182</f>
        <v>0</v>
      </c>
      <c r="EW182" s="12">
        <v>0</v>
      </c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</row>
    <row r="183" spans="2:175" ht="14" x14ac:dyDescent="0.4">
      <c r="B183" s="8" t="s">
        <v>216</v>
      </c>
      <c r="C183" s="5"/>
      <c r="D183" s="4">
        <f t="shared" ref="D183:AI183" si="109">D8+D15+D36+D92+D106+D113+D120+D127+D134+D141+D148+D155+D162</f>
        <v>0</v>
      </c>
      <c r="E183" s="4">
        <f t="shared" si="109"/>
        <v>0</v>
      </c>
      <c r="F183" s="4">
        <f t="shared" si="109"/>
        <v>0</v>
      </c>
      <c r="G183" s="4">
        <f t="shared" si="109"/>
        <v>0</v>
      </c>
      <c r="H183" s="4">
        <f t="shared" si="109"/>
        <v>0</v>
      </c>
      <c r="I183" s="4">
        <f t="shared" si="109"/>
        <v>0</v>
      </c>
      <c r="J183" s="4">
        <f t="shared" si="109"/>
        <v>0</v>
      </c>
      <c r="K183" s="4">
        <f t="shared" si="109"/>
        <v>0</v>
      </c>
      <c r="L183" s="4">
        <f t="shared" si="109"/>
        <v>225.26057999999998</v>
      </c>
      <c r="M183" s="4">
        <f t="shared" si="109"/>
        <v>0</v>
      </c>
      <c r="N183" s="4">
        <f t="shared" si="109"/>
        <v>0</v>
      </c>
      <c r="O183" s="4">
        <f t="shared" si="109"/>
        <v>0</v>
      </c>
      <c r="P183" s="4">
        <f t="shared" si="109"/>
        <v>0</v>
      </c>
      <c r="Q183" s="4">
        <f t="shared" si="109"/>
        <v>0</v>
      </c>
      <c r="R183" s="4">
        <f t="shared" si="109"/>
        <v>0</v>
      </c>
      <c r="S183" s="4">
        <f t="shared" si="109"/>
        <v>0</v>
      </c>
      <c r="T183" s="4">
        <f t="shared" si="109"/>
        <v>0</v>
      </c>
      <c r="U183" s="4">
        <f t="shared" si="109"/>
        <v>0</v>
      </c>
      <c r="V183" s="4">
        <f t="shared" si="109"/>
        <v>0</v>
      </c>
      <c r="W183" s="4">
        <f t="shared" si="109"/>
        <v>0</v>
      </c>
      <c r="X183" s="4">
        <f t="shared" si="109"/>
        <v>334.62990000000002</v>
      </c>
      <c r="Y183" s="4">
        <f t="shared" si="109"/>
        <v>0</v>
      </c>
      <c r="Z183" s="4">
        <f t="shared" si="109"/>
        <v>0</v>
      </c>
      <c r="AA183" s="4">
        <f t="shared" si="109"/>
        <v>0</v>
      </c>
      <c r="AB183" s="4">
        <f t="shared" si="109"/>
        <v>0</v>
      </c>
      <c r="AC183" s="4">
        <f t="shared" si="109"/>
        <v>0</v>
      </c>
      <c r="AD183" s="4">
        <f t="shared" si="109"/>
        <v>0</v>
      </c>
      <c r="AE183" s="4">
        <f t="shared" si="109"/>
        <v>0</v>
      </c>
      <c r="AF183" s="4">
        <f t="shared" si="109"/>
        <v>46.472000000000001</v>
      </c>
      <c r="AG183" s="4">
        <f t="shared" si="109"/>
        <v>0</v>
      </c>
      <c r="AH183" s="4">
        <f t="shared" si="109"/>
        <v>0</v>
      </c>
      <c r="AI183" s="4">
        <f t="shared" si="109"/>
        <v>0</v>
      </c>
      <c r="AJ183" s="4">
        <f t="shared" ref="AJ183:BO183" si="110">AJ8+AJ15+AJ36+AJ92+AJ106+AJ113+AJ120+AJ127+AJ134+AJ141+AJ148+AJ155+AJ162</f>
        <v>0</v>
      </c>
      <c r="AK183" s="4">
        <f t="shared" si="110"/>
        <v>0</v>
      </c>
      <c r="AL183" s="4">
        <f t="shared" si="110"/>
        <v>0</v>
      </c>
      <c r="AM183" s="4">
        <f t="shared" si="110"/>
        <v>0</v>
      </c>
      <c r="AN183" s="4">
        <f t="shared" si="110"/>
        <v>0</v>
      </c>
      <c r="AO183" s="4">
        <f t="shared" si="110"/>
        <v>0</v>
      </c>
      <c r="AP183" s="4">
        <f t="shared" si="110"/>
        <v>0</v>
      </c>
      <c r="AQ183" s="4">
        <f t="shared" si="110"/>
        <v>0</v>
      </c>
      <c r="AR183" s="4">
        <f t="shared" si="110"/>
        <v>0</v>
      </c>
      <c r="AS183" s="4">
        <f t="shared" si="110"/>
        <v>0</v>
      </c>
      <c r="AT183" s="4">
        <f t="shared" si="110"/>
        <v>0</v>
      </c>
      <c r="AU183" s="4">
        <f t="shared" si="110"/>
        <v>0</v>
      </c>
      <c r="AV183" s="4">
        <f t="shared" si="110"/>
        <v>0</v>
      </c>
      <c r="AW183" s="4">
        <f t="shared" si="110"/>
        <v>0</v>
      </c>
      <c r="AX183" s="4">
        <f t="shared" si="110"/>
        <v>0</v>
      </c>
      <c r="AY183" s="4">
        <f t="shared" si="110"/>
        <v>17832.48544</v>
      </c>
      <c r="AZ183" s="4">
        <f t="shared" si="110"/>
        <v>4528.8558300000004</v>
      </c>
      <c r="BA183" s="4">
        <f t="shared" si="110"/>
        <v>6340.3981699999995</v>
      </c>
      <c r="BB183" s="4">
        <f t="shared" si="110"/>
        <v>5770.18714</v>
      </c>
      <c r="BC183" s="4">
        <f t="shared" si="110"/>
        <v>8151.9404999999997</v>
      </c>
      <c r="BD183" s="4">
        <f t="shared" si="110"/>
        <v>9963.4828400000006</v>
      </c>
      <c r="BE183" s="4">
        <f t="shared" si="110"/>
        <v>9057.7116700000006</v>
      </c>
      <c r="BF183" s="4">
        <f t="shared" si="110"/>
        <v>11775.025170000001</v>
      </c>
      <c r="BG183" s="4">
        <f t="shared" si="110"/>
        <v>11231.562470000001</v>
      </c>
      <c r="BH183" s="4">
        <f t="shared" si="110"/>
        <v>12318.487869999999</v>
      </c>
      <c r="BI183" s="4">
        <f t="shared" si="110"/>
        <v>27319.522270000001</v>
      </c>
      <c r="BJ183" s="4">
        <f t="shared" si="110"/>
        <v>16340.47782</v>
      </c>
      <c r="BK183" s="4">
        <f t="shared" si="110"/>
        <v>15608.541519999999</v>
      </c>
      <c r="BL183" s="4">
        <f t="shared" si="110"/>
        <v>16889.430039999999</v>
      </c>
      <c r="BM183" s="4">
        <f t="shared" si="110"/>
        <v>16338.937089999999</v>
      </c>
      <c r="BN183" s="4">
        <f t="shared" si="110"/>
        <v>15422.607749999999</v>
      </c>
      <c r="BO183" s="4">
        <f t="shared" si="110"/>
        <v>14507.026800000001</v>
      </c>
      <c r="BP183" s="4">
        <f t="shared" ref="BP183:CU183" si="111">BP8+BP15+BP36+BP92+BP106+BP113+BP120+BP127+BP134+BP141+BP148+BP155+BP162</f>
        <v>16335.670830000001</v>
      </c>
      <c r="BQ183" s="4">
        <f t="shared" si="111"/>
        <v>27649.147489999999</v>
      </c>
      <c r="BR183" s="4">
        <f t="shared" si="111"/>
        <v>29317.857239999998</v>
      </c>
      <c r="BS183" s="4">
        <f t="shared" si="111"/>
        <v>29121.357239999998</v>
      </c>
      <c r="BT183" s="4">
        <f t="shared" si="111"/>
        <v>51590.468720000004</v>
      </c>
      <c r="BU183" s="4">
        <f t="shared" si="111"/>
        <v>28022.925800000001</v>
      </c>
      <c r="BV183" s="4">
        <f t="shared" si="111"/>
        <v>41906.95766</v>
      </c>
      <c r="BW183" s="4">
        <f t="shared" si="111"/>
        <v>43724.067579999995</v>
      </c>
      <c r="BX183" s="4">
        <f t="shared" si="111"/>
        <v>30882.902130000002</v>
      </c>
      <c r="BY183" s="4">
        <f t="shared" si="111"/>
        <v>42642.617679999996</v>
      </c>
      <c r="BZ183" s="4">
        <f t="shared" si="111"/>
        <v>41543.948359999995</v>
      </c>
      <c r="CA183" s="4">
        <f t="shared" si="111"/>
        <v>43739.757250000002</v>
      </c>
      <c r="CB183" s="4">
        <f t="shared" si="111"/>
        <v>41306.751000000004</v>
      </c>
      <c r="CC183" s="4">
        <f t="shared" si="111"/>
        <v>72663.78297</v>
      </c>
      <c r="CD183" s="4">
        <f t="shared" si="111"/>
        <v>17972.963810000001</v>
      </c>
      <c r="CE183" s="4">
        <f t="shared" si="111"/>
        <v>26979.50287</v>
      </c>
      <c r="CF183" s="4">
        <f t="shared" si="111"/>
        <v>81212.868759999998</v>
      </c>
      <c r="CG183" s="4">
        <f t="shared" si="111"/>
        <v>29895.94686</v>
      </c>
      <c r="CH183" s="4">
        <f t="shared" si="111"/>
        <v>86921.969730000012</v>
      </c>
      <c r="CI183" s="4">
        <f t="shared" si="111"/>
        <v>27490.560689999998</v>
      </c>
      <c r="CJ183" s="4">
        <f t="shared" si="111"/>
        <v>5870919.9356568418</v>
      </c>
      <c r="CK183" s="4">
        <f t="shared" si="111"/>
        <v>0</v>
      </c>
      <c r="CL183" s="4">
        <f t="shared" si="111"/>
        <v>0</v>
      </c>
      <c r="CM183" s="4">
        <f t="shared" si="111"/>
        <v>0</v>
      </c>
      <c r="CN183" s="4">
        <f t="shared" si="111"/>
        <v>0</v>
      </c>
      <c r="CO183" s="4">
        <f t="shared" si="111"/>
        <v>0</v>
      </c>
      <c r="CP183" s="4">
        <f t="shared" si="111"/>
        <v>0</v>
      </c>
      <c r="CQ183" s="4">
        <f t="shared" si="111"/>
        <v>0</v>
      </c>
      <c r="CR183" s="4">
        <f t="shared" si="111"/>
        <v>0</v>
      </c>
      <c r="CS183" s="4">
        <f t="shared" si="111"/>
        <v>0</v>
      </c>
      <c r="CT183" s="4">
        <f t="shared" si="111"/>
        <v>0</v>
      </c>
      <c r="CU183" s="4">
        <f t="shared" si="111"/>
        <v>0</v>
      </c>
      <c r="CV183" s="4">
        <f t="shared" ref="CV183:EA183" si="112">CV8+CV15+CV36+CV92+CV106+CV113+CV120+CV127+CV134+CV141+CV148+CV155+CV162</f>
        <v>0</v>
      </c>
      <c r="CW183" s="4">
        <f t="shared" si="112"/>
        <v>0</v>
      </c>
      <c r="CX183" s="4">
        <f t="shared" si="112"/>
        <v>0</v>
      </c>
      <c r="CY183" s="4">
        <f t="shared" si="112"/>
        <v>0</v>
      </c>
      <c r="CZ183" s="4">
        <f t="shared" si="112"/>
        <v>0</v>
      </c>
      <c r="DA183" s="4">
        <f t="shared" si="112"/>
        <v>0</v>
      </c>
      <c r="DB183" s="4">
        <f t="shared" si="112"/>
        <v>0</v>
      </c>
      <c r="DC183" s="4">
        <f t="shared" si="112"/>
        <v>0</v>
      </c>
      <c r="DD183" s="4">
        <f t="shared" si="112"/>
        <v>0</v>
      </c>
      <c r="DE183" s="4">
        <f t="shared" si="112"/>
        <v>0</v>
      </c>
      <c r="DF183" s="4">
        <f t="shared" si="112"/>
        <v>0</v>
      </c>
      <c r="DG183" s="4">
        <f t="shared" si="112"/>
        <v>0</v>
      </c>
      <c r="DH183" s="4">
        <f t="shared" si="112"/>
        <v>0</v>
      </c>
      <c r="DI183" s="4">
        <f t="shared" si="112"/>
        <v>0</v>
      </c>
      <c r="DJ183" s="4">
        <f t="shared" si="112"/>
        <v>0</v>
      </c>
      <c r="DK183" s="4">
        <f t="shared" si="112"/>
        <v>0</v>
      </c>
      <c r="DL183" s="4">
        <f t="shared" si="112"/>
        <v>0</v>
      </c>
      <c r="DM183" s="4">
        <f t="shared" si="112"/>
        <v>0</v>
      </c>
      <c r="DN183" s="4">
        <f t="shared" si="112"/>
        <v>0</v>
      </c>
      <c r="DO183" s="4">
        <f t="shared" si="112"/>
        <v>0</v>
      </c>
      <c r="DP183" s="4">
        <f t="shared" si="112"/>
        <v>0</v>
      </c>
      <c r="DQ183" s="4">
        <f t="shared" si="112"/>
        <v>0</v>
      </c>
      <c r="DR183" s="4">
        <f t="shared" si="112"/>
        <v>0</v>
      </c>
      <c r="DS183" s="4">
        <f t="shared" si="112"/>
        <v>0</v>
      </c>
      <c r="DT183" s="4">
        <f t="shared" si="112"/>
        <v>0</v>
      </c>
      <c r="DU183" s="4">
        <f t="shared" si="112"/>
        <v>0</v>
      </c>
      <c r="DV183" s="4">
        <f t="shared" si="112"/>
        <v>0</v>
      </c>
      <c r="DW183" s="4">
        <f t="shared" si="112"/>
        <v>0</v>
      </c>
      <c r="DX183" s="4">
        <f t="shared" si="112"/>
        <v>0</v>
      </c>
      <c r="DY183" s="4">
        <f t="shared" si="112"/>
        <v>0</v>
      </c>
      <c r="DZ183" s="4">
        <f t="shared" si="112"/>
        <v>0</v>
      </c>
      <c r="EA183" s="4">
        <f t="shared" si="112"/>
        <v>0</v>
      </c>
      <c r="EB183" s="4">
        <f t="shared" ref="EB183:ES183" si="113">EB8+EB15+EB36+EB92+EB106+EB113+EB120+EB127+EB134+EB141+EB148+EB155+EB162</f>
        <v>0</v>
      </c>
      <c r="EC183" s="4">
        <f t="shared" si="113"/>
        <v>0</v>
      </c>
      <c r="ED183" s="4">
        <f t="shared" si="113"/>
        <v>0</v>
      </c>
      <c r="EE183" s="4">
        <f t="shared" si="113"/>
        <v>0</v>
      </c>
      <c r="EF183" s="4">
        <f t="shared" si="113"/>
        <v>0</v>
      </c>
      <c r="EG183" s="4">
        <f t="shared" si="113"/>
        <v>0</v>
      </c>
      <c r="EH183" s="4">
        <f t="shared" si="113"/>
        <v>0</v>
      </c>
      <c r="EI183" s="4">
        <f t="shared" si="113"/>
        <v>0</v>
      </c>
      <c r="EJ183" s="4">
        <f t="shared" si="113"/>
        <v>0</v>
      </c>
      <c r="EK183" s="4">
        <f t="shared" si="113"/>
        <v>0</v>
      </c>
      <c r="EL183" s="4">
        <f t="shared" si="113"/>
        <v>0</v>
      </c>
      <c r="EM183" s="4">
        <f t="shared" si="113"/>
        <v>0</v>
      </c>
      <c r="EN183" s="4">
        <f t="shared" si="113"/>
        <v>0</v>
      </c>
      <c r="EO183" s="4">
        <f t="shared" si="113"/>
        <v>0</v>
      </c>
      <c r="EP183" s="4">
        <f t="shared" si="113"/>
        <v>0</v>
      </c>
      <c r="EQ183" s="4">
        <f t="shared" si="113"/>
        <v>0</v>
      </c>
      <c r="ER183" s="4">
        <f t="shared" si="113"/>
        <v>0</v>
      </c>
      <c r="ES183" s="4">
        <f t="shared" si="113"/>
        <v>0</v>
      </c>
      <c r="ET183" s="4">
        <f>SUM(D183:ES183)</f>
        <v>6901845.003196842</v>
      </c>
      <c r="EU183" s="4"/>
      <c r="EV183" s="4">
        <f>ET183-EW183</f>
        <v>1030925.0675400002</v>
      </c>
      <c r="EW183" s="4">
        <v>5870919.9356568418</v>
      </c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</row>
    <row r="184" spans="2:175" ht="13" thickBot="1" x14ac:dyDescent="0.3">
      <c r="B184" s="10" t="s">
        <v>217</v>
      </c>
      <c r="C184" s="3"/>
      <c r="D184" s="12">
        <f>SUM(D181:D183)</f>
        <v>-74950.515090000001</v>
      </c>
      <c r="E184" s="12">
        <f t="shared" ref="E184:BP184" si="114">SUM(E181:E183)</f>
        <v>0</v>
      </c>
      <c r="F184" s="12">
        <f t="shared" si="114"/>
        <v>0</v>
      </c>
      <c r="G184" s="12">
        <f t="shared" si="114"/>
        <v>0</v>
      </c>
      <c r="H184" s="12">
        <f t="shared" si="114"/>
        <v>-15225.913620000001</v>
      </c>
      <c r="I184" s="12">
        <f t="shared" si="114"/>
        <v>-23312.292359999999</v>
      </c>
      <c r="J184" s="12">
        <f t="shared" si="114"/>
        <v>-17836</v>
      </c>
      <c r="K184" s="12">
        <f t="shared" si="114"/>
        <v>-9634.5514999999996</v>
      </c>
      <c r="L184" s="12">
        <f t="shared" si="114"/>
        <v>-186357.51904000001</v>
      </c>
      <c r="M184" s="12">
        <f t="shared" si="114"/>
        <v>0</v>
      </c>
      <c r="N184" s="12">
        <f t="shared" si="114"/>
        <v>-34935.930230000005</v>
      </c>
      <c r="O184" s="12">
        <f t="shared" si="114"/>
        <v>-24086.37874</v>
      </c>
      <c r="P184" s="12">
        <f t="shared" si="114"/>
        <v>-19269.102989999999</v>
      </c>
      <c r="Q184" s="12">
        <f t="shared" si="114"/>
        <v>-8392.3862499999996</v>
      </c>
      <c r="R184" s="12">
        <f t="shared" si="114"/>
        <v>-12561.461789999999</v>
      </c>
      <c r="S184" s="12">
        <f t="shared" si="114"/>
        <v>-30794.019929999999</v>
      </c>
      <c r="T184" s="12">
        <f t="shared" si="114"/>
        <v>-26516.378740000004</v>
      </c>
      <c r="U184" s="12">
        <f t="shared" si="114"/>
        <v>0</v>
      </c>
      <c r="V184" s="12">
        <f t="shared" si="114"/>
        <v>-158355.48173</v>
      </c>
      <c r="W184" s="12">
        <f t="shared" si="114"/>
        <v>0</v>
      </c>
      <c r="X184" s="12">
        <f t="shared" si="114"/>
        <v>20344.70606</v>
      </c>
      <c r="Y184" s="12">
        <f t="shared" si="114"/>
        <v>-39340.384619999997</v>
      </c>
      <c r="Z184" s="12">
        <f t="shared" si="114"/>
        <v>-58707.692310000006</v>
      </c>
      <c r="AA184" s="12">
        <f t="shared" si="114"/>
        <v>0</v>
      </c>
      <c r="AB184" s="12">
        <f t="shared" si="114"/>
        <v>-34044.230779999998</v>
      </c>
      <c r="AC184" s="12">
        <f t="shared" si="114"/>
        <v>-1944</v>
      </c>
      <c r="AD184" s="27">
        <f t="shared" si="114"/>
        <v>-9726.9231</v>
      </c>
      <c r="AE184" s="27">
        <f t="shared" si="114"/>
        <v>-16342.811320000001</v>
      </c>
      <c r="AF184" s="27">
        <f t="shared" si="114"/>
        <v>-4903.5280000000002</v>
      </c>
      <c r="AG184" s="27">
        <f t="shared" si="114"/>
        <v>-1944</v>
      </c>
      <c r="AH184" s="12">
        <f t="shared" si="114"/>
        <v>0</v>
      </c>
      <c r="AI184" s="12">
        <f t="shared" si="114"/>
        <v>0</v>
      </c>
      <c r="AJ184" s="12">
        <f t="shared" si="114"/>
        <v>0</v>
      </c>
      <c r="AK184" s="12">
        <f t="shared" si="114"/>
        <v>-1944</v>
      </c>
      <c r="AL184" s="12">
        <f t="shared" si="114"/>
        <v>0</v>
      </c>
      <c r="AM184" s="12">
        <f t="shared" si="114"/>
        <v>0</v>
      </c>
      <c r="AN184" s="12">
        <f t="shared" si="114"/>
        <v>-97269.230779999998</v>
      </c>
      <c r="AO184" s="12">
        <f t="shared" si="114"/>
        <v>0</v>
      </c>
      <c r="AP184" s="12">
        <f t="shared" si="114"/>
        <v>0</v>
      </c>
      <c r="AQ184" s="12">
        <f t="shared" si="114"/>
        <v>-1944</v>
      </c>
      <c r="AR184" s="12">
        <f t="shared" si="114"/>
        <v>0</v>
      </c>
      <c r="AS184" s="12">
        <f t="shared" si="114"/>
        <v>0</v>
      </c>
      <c r="AT184" s="12">
        <f t="shared" si="114"/>
        <v>-1944</v>
      </c>
      <c r="AU184" s="12">
        <f t="shared" si="114"/>
        <v>-3500</v>
      </c>
      <c r="AV184" s="12">
        <f t="shared" si="114"/>
        <v>0</v>
      </c>
      <c r="AW184" s="12">
        <f t="shared" si="114"/>
        <v>0</v>
      </c>
      <c r="AX184" s="12">
        <f t="shared" si="114"/>
        <v>-10000</v>
      </c>
      <c r="AY184" s="12">
        <f t="shared" si="114"/>
        <v>-936.26455999999962</v>
      </c>
      <c r="AZ184" s="12">
        <f t="shared" si="114"/>
        <v>-29902.39417</v>
      </c>
      <c r="BA184" s="12">
        <f t="shared" si="114"/>
        <v>1671.4731699999993</v>
      </c>
      <c r="BB184" s="12">
        <f t="shared" si="114"/>
        <v>2805.18714</v>
      </c>
      <c r="BC184" s="12">
        <f t="shared" si="114"/>
        <v>-72406.309500000003</v>
      </c>
      <c r="BD184" s="12">
        <f t="shared" si="114"/>
        <v>7513.4828400000006</v>
      </c>
      <c r="BE184" s="12">
        <f t="shared" si="114"/>
        <v>-424729.58</v>
      </c>
      <c r="BF184" s="12">
        <f t="shared" si="114"/>
        <v>-25199.974829999999</v>
      </c>
      <c r="BG184" s="12">
        <f t="shared" si="114"/>
        <v>3985.8437200000008</v>
      </c>
      <c r="BH184" s="12">
        <f t="shared" si="114"/>
        <v>-288665.52307999996</v>
      </c>
      <c r="BI184" s="12">
        <f t="shared" si="114"/>
        <v>-280015.45562999998</v>
      </c>
      <c r="BJ184" s="12">
        <f t="shared" si="114"/>
        <v>-6556.9494899999991</v>
      </c>
      <c r="BK184" s="12">
        <f t="shared" si="114"/>
        <v>-69928.034050000002</v>
      </c>
      <c r="BL184" s="12">
        <f t="shared" si="114"/>
        <v>-71965.943440000003</v>
      </c>
      <c r="BM184" s="12">
        <f t="shared" si="114"/>
        <v>-56029.354800000008</v>
      </c>
      <c r="BN184" s="12">
        <f t="shared" si="114"/>
        <v>-223542.88000999999</v>
      </c>
      <c r="BO184" s="12">
        <f t="shared" si="114"/>
        <v>-121679.47286999998</v>
      </c>
      <c r="BP184" s="12">
        <f t="shared" si="114"/>
        <v>-95419.929799999984</v>
      </c>
      <c r="BQ184" s="12">
        <f t="shared" ref="BQ184:EB184" si="115">SUM(BQ181:BQ183)</f>
        <v>-195333.09808999998</v>
      </c>
      <c r="BR184" s="12">
        <f t="shared" si="115"/>
        <v>28480.970829999998</v>
      </c>
      <c r="BS184" s="12">
        <f t="shared" si="115"/>
        <v>-35317.815750000002</v>
      </c>
      <c r="BT184" s="12">
        <f t="shared" si="115"/>
        <v>-8863.1969999999928</v>
      </c>
      <c r="BU184" s="12">
        <f t="shared" si="115"/>
        <v>6271.9962300000007</v>
      </c>
      <c r="BV184" s="12">
        <f t="shared" si="115"/>
        <v>-161065.63072000002</v>
      </c>
      <c r="BW184" s="12">
        <f t="shared" si="115"/>
        <v>243318.79208000001</v>
      </c>
      <c r="BX184" s="12">
        <f t="shared" si="115"/>
        <v>-108934.65502000001</v>
      </c>
      <c r="BY184" s="12">
        <f t="shared" si="115"/>
        <v>18371.686129999995</v>
      </c>
      <c r="BZ184" s="12">
        <f t="shared" si="115"/>
        <v>19952.262439999995</v>
      </c>
      <c r="CA184" s="12">
        <f t="shared" si="115"/>
        <v>43608.61522</v>
      </c>
      <c r="CB184" s="12">
        <f t="shared" si="115"/>
        <v>-90348.043989999991</v>
      </c>
      <c r="CC184" s="12">
        <f t="shared" si="115"/>
        <v>45520.925969999997</v>
      </c>
      <c r="CD184" s="12">
        <f t="shared" si="115"/>
        <v>17972.963810000001</v>
      </c>
      <c r="CE184" s="12">
        <f t="shared" si="115"/>
        <v>19139.50287</v>
      </c>
      <c r="CF184" s="12">
        <f t="shared" si="115"/>
        <v>64043.914399999994</v>
      </c>
      <c r="CG184" s="12">
        <f t="shared" si="115"/>
        <v>7882.8656200000005</v>
      </c>
      <c r="CH184" s="12">
        <f t="shared" si="115"/>
        <v>81041.969730000012</v>
      </c>
      <c r="CI184" s="12">
        <f t="shared" si="115"/>
        <v>-37076.958230000004</v>
      </c>
      <c r="CJ184" s="12">
        <f t="shared" si="115"/>
        <v>5870919.9356568418</v>
      </c>
      <c r="CK184" s="12">
        <f t="shared" si="115"/>
        <v>0</v>
      </c>
      <c r="CL184" s="12">
        <f t="shared" si="115"/>
        <v>0</v>
      </c>
      <c r="CM184" s="12">
        <f t="shared" si="115"/>
        <v>0</v>
      </c>
      <c r="CN184" s="12">
        <f t="shared" si="115"/>
        <v>0</v>
      </c>
      <c r="CO184" s="12">
        <f t="shared" si="115"/>
        <v>0</v>
      </c>
      <c r="CP184" s="12">
        <f t="shared" si="115"/>
        <v>0</v>
      </c>
      <c r="CQ184" s="12">
        <f t="shared" si="115"/>
        <v>0</v>
      </c>
      <c r="CR184" s="12">
        <f t="shared" si="115"/>
        <v>0</v>
      </c>
      <c r="CS184" s="12">
        <f t="shared" si="115"/>
        <v>0</v>
      </c>
      <c r="CT184" s="12">
        <f t="shared" si="115"/>
        <v>0</v>
      </c>
      <c r="CU184" s="12">
        <f t="shared" si="115"/>
        <v>0</v>
      </c>
      <c r="CV184" s="12">
        <f t="shared" si="115"/>
        <v>0</v>
      </c>
      <c r="CW184" s="12">
        <f t="shared" si="115"/>
        <v>0</v>
      </c>
      <c r="CX184" s="12">
        <f t="shared" si="115"/>
        <v>0</v>
      </c>
      <c r="CY184" s="12">
        <f t="shared" si="115"/>
        <v>0</v>
      </c>
      <c r="CZ184" s="12">
        <f t="shared" si="115"/>
        <v>0</v>
      </c>
      <c r="DA184" s="12">
        <f t="shared" si="115"/>
        <v>0</v>
      </c>
      <c r="DB184" s="12">
        <f t="shared" si="115"/>
        <v>0</v>
      </c>
      <c r="DC184" s="12">
        <f t="shared" si="115"/>
        <v>0</v>
      </c>
      <c r="DD184" s="12">
        <f t="shared" si="115"/>
        <v>0</v>
      </c>
      <c r="DE184" s="12">
        <f t="shared" si="115"/>
        <v>0</v>
      </c>
      <c r="DF184" s="12">
        <f t="shared" si="115"/>
        <v>0</v>
      </c>
      <c r="DG184" s="12">
        <f t="shared" si="115"/>
        <v>0</v>
      </c>
      <c r="DH184" s="12">
        <f t="shared" si="115"/>
        <v>0</v>
      </c>
      <c r="DI184" s="12">
        <f t="shared" si="115"/>
        <v>0</v>
      </c>
      <c r="DJ184" s="12">
        <f t="shared" si="115"/>
        <v>0</v>
      </c>
      <c r="DK184" s="12">
        <f t="shared" si="115"/>
        <v>0</v>
      </c>
      <c r="DL184" s="12">
        <f t="shared" si="115"/>
        <v>0</v>
      </c>
      <c r="DM184" s="12">
        <f t="shared" si="115"/>
        <v>0</v>
      </c>
      <c r="DN184" s="12">
        <f t="shared" si="115"/>
        <v>0</v>
      </c>
      <c r="DO184" s="12">
        <f t="shared" si="115"/>
        <v>0</v>
      </c>
      <c r="DP184" s="12">
        <f t="shared" si="115"/>
        <v>0</v>
      </c>
      <c r="DQ184" s="12">
        <f t="shared" si="115"/>
        <v>0</v>
      </c>
      <c r="DR184" s="12">
        <f t="shared" si="115"/>
        <v>0</v>
      </c>
      <c r="DS184" s="12">
        <f t="shared" si="115"/>
        <v>0</v>
      </c>
      <c r="DT184" s="12">
        <f t="shared" si="115"/>
        <v>0</v>
      </c>
      <c r="DU184" s="12">
        <f t="shared" si="115"/>
        <v>0</v>
      </c>
      <c r="DV184" s="12">
        <f t="shared" si="115"/>
        <v>0</v>
      </c>
      <c r="DW184" s="12">
        <f t="shared" si="115"/>
        <v>0</v>
      </c>
      <c r="DX184" s="12">
        <f t="shared" si="115"/>
        <v>0</v>
      </c>
      <c r="DY184" s="12">
        <f t="shared" si="115"/>
        <v>0</v>
      </c>
      <c r="DZ184" s="12">
        <f t="shared" si="115"/>
        <v>0</v>
      </c>
      <c r="EA184" s="12">
        <f t="shared" si="115"/>
        <v>0</v>
      </c>
      <c r="EB184" s="12">
        <f t="shared" si="115"/>
        <v>0</v>
      </c>
      <c r="EC184" s="12">
        <f t="shared" ref="EC184:ES184" si="116">SUM(EC181:EC183)</f>
        <v>0</v>
      </c>
      <c r="ED184" s="12">
        <f t="shared" si="116"/>
        <v>0</v>
      </c>
      <c r="EE184" s="12">
        <f t="shared" si="116"/>
        <v>0</v>
      </c>
      <c r="EF184" s="12">
        <f t="shared" si="116"/>
        <v>0</v>
      </c>
      <c r="EG184" s="12">
        <f t="shared" si="116"/>
        <v>0</v>
      </c>
      <c r="EH184" s="12">
        <f t="shared" si="116"/>
        <v>0</v>
      </c>
      <c r="EI184" s="12">
        <f t="shared" si="116"/>
        <v>0</v>
      </c>
      <c r="EJ184" s="12">
        <f t="shared" si="116"/>
        <v>0</v>
      </c>
      <c r="EK184" s="12">
        <f t="shared" si="116"/>
        <v>0</v>
      </c>
      <c r="EL184" s="12">
        <f t="shared" si="116"/>
        <v>0</v>
      </c>
      <c r="EM184" s="12">
        <f t="shared" si="116"/>
        <v>0</v>
      </c>
      <c r="EN184" s="12">
        <f t="shared" si="116"/>
        <v>0</v>
      </c>
      <c r="EO184" s="12">
        <f t="shared" si="116"/>
        <v>0</v>
      </c>
      <c r="EP184" s="12">
        <f t="shared" si="116"/>
        <v>0</v>
      </c>
      <c r="EQ184" s="12">
        <f t="shared" si="116"/>
        <v>0</v>
      </c>
      <c r="ER184" s="12">
        <f t="shared" si="116"/>
        <v>0</v>
      </c>
      <c r="ES184" s="12">
        <f t="shared" si="116"/>
        <v>0</v>
      </c>
      <c r="ET184" s="12">
        <f>SUM(D184:ES184)</f>
        <v>3173146.8959668423</v>
      </c>
      <c r="EU184" s="12"/>
      <c r="EV184" s="12">
        <f>ET184-EW184</f>
        <v>-2697773.0396899995</v>
      </c>
      <c r="EW184" s="12">
        <v>5870919.9356568418</v>
      </c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</row>
    <row r="185" spans="2:175" ht="13" x14ac:dyDescent="0.3">
      <c r="B185" s="20" t="s">
        <v>0</v>
      </c>
      <c r="C185" s="30">
        <f>XIRR(D184:ES184,D$4:ES$4)</f>
        <v>0.22992799878120429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27"/>
      <c r="AE185" s="27"/>
      <c r="AF185" s="27"/>
      <c r="AG185" s="27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</row>
    <row r="186" spans="2:175" ht="13.5" thickBot="1" x14ac:dyDescent="0.35">
      <c r="B186" s="20" t="s">
        <v>11</v>
      </c>
      <c r="C186" s="31">
        <f>(ET182+ET183)/-ET181</f>
        <v>1.8510066529156823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27"/>
      <c r="AE186" s="27"/>
      <c r="AF186" s="27"/>
      <c r="AG186" s="27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</row>
    <row r="187" spans="2:175" ht="13" x14ac:dyDescent="0.3">
      <c r="B187" s="9" t="s">
        <v>221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</row>
    <row r="188" spans="2:175" x14ac:dyDescent="0.25">
      <c r="B188" s="10" t="s">
        <v>214</v>
      </c>
      <c r="C188" s="5"/>
      <c r="D188" s="12">
        <f t="shared" ref="D188:AI188" si="117">D6+D13+D20+D27+D34+D41+D48+D55+D62+D69+D76+D83+D90+D97+D104+D111+D118+D125+D132+D139+D146+D153+D160+D167</f>
        <v>-74950.515090000001</v>
      </c>
      <c r="E188" s="12">
        <f t="shared" si="117"/>
        <v>-1983.3330000000001</v>
      </c>
      <c r="F188" s="12">
        <f t="shared" si="117"/>
        <v>0</v>
      </c>
      <c r="G188" s="12">
        <f t="shared" si="117"/>
        <v>-1988</v>
      </c>
      <c r="H188" s="12">
        <f t="shared" si="117"/>
        <v>-15225.913620000001</v>
      </c>
      <c r="I188" s="12">
        <f t="shared" si="117"/>
        <v>-23312.292359999999</v>
      </c>
      <c r="J188" s="12">
        <f t="shared" si="117"/>
        <v>-17836</v>
      </c>
      <c r="K188" s="12">
        <f t="shared" si="117"/>
        <v>-11617.8845</v>
      </c>
      <c r="L188" s="12">
        <f t="shared" si="117"/>
        <v>-188073.77962000002</v>
      </c>
      <c r="M188" s="12">
        <f t="shared" si="117"/>
        <v>0</v>
      </c>
      <c r="N188" s="12">
        <f t="shared" si="117"/>
        <v>-34935.930230000005</v>
      </c>
      <c r="O188" s="12">
        <f t="shared" si="117"/>
        <v>-28986.37874</v>
      </c>
      <c r="P188" s="12">
        <f t="shared" si="117"/>
        <v>-22906.042569999998</v>
      </c>
      <c r="Q188" s="12">
        <f t="shared" si="117"/>
        <v>-10836.830689999999</v>
      </c>
      <c r="R188" s="12">
        <f t="shared" si="117"/>
        <v>-16532.79479</v>
      </c>
      <c r="S188" s="12">
        <f t="shared" si="117"/>
        <v>-39691.797699999996</v>
      </c>
      <c r="T188" s="12">
        <f t="shared" si="117"/>
        <v>-44363.345720000005</v>
      </c>
      <c r="U188" s="12">
        <f t="shared" si="117"/>
        <v>-17275.69802</v>
      </c>
      <c r="V188" s="12">
        <f t="shared" si="117"/>
        <v>-163267.98173</v>
      </c>
      <c r="W188" s="12">
        <f t="shared" si="117"/>
        <v>-51650.62</v>
      </c>
      <c r="X188" s="12">
        <f t="shared" si="117"/>
        <v>6599.3858200000013</v>
      </c>
      <c r="Y188" s="12">
        <f t="shared" si="117"/>
        <v>-72816.87724999999</v>
      </c>
      <c r="Z188" s="12">
        <f t="shared" si="117"/>
        <v>-72615.292310000004</v>
      </c>
      <c r="AA188" s="12">
        <f t="shared" si="117"/>
        <v>-56535.158000000003</v>
      </c>
      <c r="AB188" s="12">
        <f t="shared" si="117"/>
        <v>-109301.46444999998</v>
      </c>
      <c r="AC188" s="12">
        <f t="shared" si="117"/>
        <v>-26268.324310000004</v>
      </c>
      <c r="AD188" s="12">
        <f t="shared" si="117"/>
        <v>-9726.9231</v>
      </c>
      <c r="AE188" s="12">
        <f t="shared" si="117"/>
        <v>-85752.393469999995</v>
      </c>
      <c r="AF188" s="12">
        <f t="shared" si="117"/>
        <v>-24927.599999999999</v>
      </c>
      <c r="AG188" s="12">
        <f t="shared" si="117"/>
        <v>-479728.78518000001</v>
      </c>
      <c r="AH188" s="12">
        <f t="shared" si="117"/>
        <v>-3972</v>
      </c>
      <c r="AI188" s="12">
        <f t="shared" si="117"/>
        <v>-7153.6784100000004</v>
      </c>
      <c r="AJ188" s="12">
        <f t="shared" ref="AJ188:BO188" si="118">AJ6+AJ13+AJ20+AJ27+AJ34+AJ41+AJ48+AJ55+AJ62+AJ69+AJ76+AJ83+AJ90+AJ97+AJ104+AJ111+AJ118+AJ125+AJ132+AJ139+AJ146+AJ153+AJ160+AJ167</f>
        <v>0</v>
      </c>
      <c r="AK188" s="12">
        <f t="shared" si="118"/>
        <v>-9174.7326900000007</v>
      </c>
      <c r="AL188" s="12">
        <f t="shared" si="118"/>
        <v>-980</v>
      </c>
      <c r="AM188" s="12">
        <f t="shared" si="118"/>
        <v>-16881</v>
      </c>
      <c r="AN188" s="12">
        <f t="shared" si="118"/>
        <v>-97269.230779999998</v>
      </c>
      <c r="AO188" s="12">
        <f t="shared" si="118"/>
        <v>-10669.46789</v>
      </c>
      <c r="AP188" s="12">
        <f t="shared" si="118"/>
        <v>0</v>
      </c>
      <c r="AQ188" s="12">
        <f t="shared" si="118"/>
        <v>-1944</v>
      </c>
      <c r="AR188" s="12">
        <f t="shared" si="118"/>
        <v>-2383.1999999999998</v>
      </c>
      <c r="AS188" s="12">
        <f t="shared" si="118"/>
        <v>-140881.28</v>
      </c>
      <c r="AT188" s="12">
        <f t="shared" si="118"/>
        <v>-2924</v>
      </c>
      <c r="AU188" s="12">
        <f t="shared" si="118"/>
        <v>-83209.854030000002</v>
      </c>
      <c r="AV188" s="12">
        <f t="shared" si="118"/>
        <v>-2739.3516000000013</v>
      </c>
      <c r="AW188" s="12">
        <f t="shared" si="118"/>
        <v>-424716.88515999995</v>
      </c>
      <c r="AX188" s="12">
        <f t="shared" si="118"/>
        <v>-10000</v>
      </c>
      <c r="AY188" s="12">
        <f t="shared" si="118"/>
        <v>-18768.75</v>
      </c>
      <c r="AZ188" s="12">
        <f t="shared" si="118"/>
        <v>-95556.25</v>
      </c>
      <c r="BA188" s="12">
        <f t="shared" si="118"/>
        <v>-64761.588000000003</v>
      </c>
      <c r="BB188" s="12">
        <f t="shared" si="118"/>
        <v>-59138.44</v>
      </c>
      <c r="BC188" s="12">
        <f t="shared" si="118"/>
        <v>-80558.25</v>
      </c>
      <c r="BD188" s="12">
        <f t="shared" si="118"/>
        <v>-9450</v>
      </c>
      <c r="BE188" s="12">
        <f t="shared" si="118"/>
        <v>-564939.61167000001</v>
      </c>
      <c r="BF188" s="12">
        <f t="shared" si="118"/>
        <v>0</v>
      </c>
      <c r="BG188" s="12">
        <f t="shared" si="118"/>
        <v>-75455.298980000007</v>
      </c>
      <c r="BH188" s="12">
        <f t="shared" si="118"/>
        <v>-302320.0074</v>
      </c>
      <c r="BI188" s="12">
        <f t="shared" si="118"/>
        <v>-380072.79885000002</v>
      </c>
      <c r="BJ188" s="12">
        <f t="shared" si="118"/>
        <v>-52827.827310000001</v>
      </c>
      <c r="BK188" s="12">
        <f t="shared" si="118"/>
        <v>-95538.317569999999</v>
      </c>
      <c r="BL188" s="12">
        <f t="shared" si="118"/>
        <v>-112664.89728999999</v>
      </c>
      <c r="BM188" s="12">
        <f t="shared" si="118"/>
        <v>-72368.291890000008</v>
      </c>
      <c r="BN188" s="12">
        <f t="shared" si="118"/>
        <v>-240686.48275999998</v>
      </c>
      <c r="BO188" s="12">
        <f t="shared" si="118"/>
        <v>-166833.86324000001</v>
      </c>
      <c r="BP188" s="12">
        <f t="shared" ref="BP188:CU188" si="119">BP6+BP13+BP20+BP27+BP34+BP41+BP48+BP55+BP62+BP69+BP76+BP83+BP90+BP97+BP104+BP111+BP118+BP125+BP132+BP139+BP146+BP153+BP160+BP167</f>
        <v>-111755.60062999999</v>
      </c>
      <c r="BQ188" s="12">
        <f t="shared" si="119"/>
        <v>-222982.24557999999</v>
      </c>
      <c r="BR188" s="12">
        <f t="shared" si="119"/>
        <v>-836.88641000000007</v>
      </c>
      <c r="BS188" s="12">
        <f t="shared" si="119"/>
        <v>-64439.172989999999</v>
      </c>
      <c r="BT188" s="12">
        <f t="shared" si="119"/>
        <v>-60453.665719999997</v>
      </c>
      <c r="BU188" s="12">
        <f t="shared" si="119"/>
        <v>-62970.560550000002</v>
      </c>
      <c r="BV188" s="12">
        <f t="shared" si="119"/>
        <v>-202972.58838</v>
      </c>
      <c r="BW188" s="12">
        <f t="shared" si="119"/>
        <v>153721.94344</v>
      </c>
      <c r="BX188" s="12">
        <f t="shared" si="119"/>
        <v>-139817.55715000001</v>
      </c>
      <c r="BY188" s="12">
        <f t="shared" si="119"/>
        <v>-19787.039380000002</v>
      </c>
      <c r="BZ188" s="12">
        <f t="shared" si="119"/>
        <v>-21591.68592</v>
      </c>
      <c r="CA188" s="12">
        <f t="shared" si="119"/>
        <v>-131.14203000000001</v>
      </c>
      <c r="CB188" s="12">
        <f t="shared" si="119"/>
        <v>-131654.79498999999</v>
      </c>
      <c r="CC188" s="12">
        <f t="shared" si="119"/>
        <v>-27142.857</v>
      </c>
      <c r="CD188" s="12">
        <f t="shared" si="119"/>
        <v>-369.29399999999998</v>
      </c>
      <c r="CE188" s="12">
        <f t="shared" si="119"/>
        <v>-7840</v>
      </c>
      <c r="CF188" s="12">
        <f t="shared" si="119"/>
        <v>-17168.95436</v>
      </c>
      <c r="CG188" s="12">
        <f t="shared" si="119"/>
        <v>-22260.77824</v>
      </c>
      <c r="CH188" s="12">
        <f t="shared" si="119"/>
        <v>-5880</v>
      </c>
      <c r="CI188" s="12">
        <f t="shared" si="119"/>
        <v>-64567.518920000002</v>
      </c>
      <c r="CJ188" s="12">
        <f t="shared" si="119"/>
        <v>0</v>
      </c>
      <c r="CK188" s="12">
        <f t="shared" si="119"/>
        <v>0</v>
      </c>
      <c r="CL188" s="12">
        <f t="shared" si="119"/>
        <v>0</v>
      </c>
      <c r="CM188" s="12">
        <f t="shared" si="119"/>
        <v>0</v>
      </c>
      <c r="CN188" s="12">
        <f t="shared" si="119"/>
        <v>0</v>
      </c>
      <c r="CO188" s="12">
        <f t="shared" si="119"/>
        <v>0</v>
      </c>
      <c r="CP188" s="12">
        <f t="shared" si="119"/>
        <v>0</v>
      </c>
      <c r="CQ188" s="12">
        <f t="shared" si="119"/>
        <v>0</v>
      </c>
      <c r="CR188" s="12">
        <f t="shared" si="119"/>
        <v>0</v>
      </c>
      <c r="CS188" s="12">
        <f t="shared" si="119"/>
        <v>0</v>
      </c>
      <c r="CT188" s="12">
        <f t="shared" si="119"/>
        <v>0</v>
      </c>
      <c r="CU188" s="12">
        <f t="shared" si="119"/>
        <v>0</v>
      </c>
      <c r="CV188" s="12">
        <f t="shared" ref="CV188:EA188" si="120">CV6+CV13+CV20+CV27+CV34+CV41+CV48+CV55+CV62+CV69+CV76+CV83+CV90+CV97+CV104+CV111+CV118+CV125+CV132+CV139+CV146+CV153+CV160+CV167</f>
        <v>0</v>
      </c>
      <c r="CW188" s="12">
        <f t="shared" si="120"/>
        <v>0</v>
      </c>
      <c r="CX188" s="12">
        <f t="shared" si="120"/>
        <v>0</v>
      </c>
      <c r="CY188" s="12">
        <f t="shared" si="120"/>
        <v>0</v>
      </c>
      <c r="CZ188" s="12">
        <f t="shared" si="120"/>
        <v>0</v>
      </c>
      <c r="DA188" s="12">
        <f t="shared" si="120"/>
        <v>0</v>
      </c>
      <c r="DB188" s="12">
        <f t="shared" si="120"/>
        <v>0</v>
      </c>
      <c r="DC188" s="12">
        <f t="shared" si="120"/>
        <v>0</v>
      </c>
      <c r="DD188" s="12">
        <f t="shared" si="120"/>
        <v>0</v>
      </c>
      <c r="DE188" s="12">
        <f t="shared" si="120"/>
        <v>0</v>
      </c>
      <c r="DF188" s="12">
        <f t="shared" si="120"/>
        <v>0</v>
      </c>
      <c r="DG188" s="12">
        <f t="shared" si="120"/>
        <v>0</v>
      </c>
      <c r="DH188" s="12">
        <f t="shared" si="120"/>
        <v>0</v>
      </c>
      <c r="DI188" s="12">
        <f t="shared" si="120"/>
        <v>0</v>
      </c>
      <c r="DJ188" s="12">
        <f t="shared" si="120"/>
        <v>0</v>
      </c>
      <c r="DK188" s="12">
        <f t="shared" si="120"/>
        <v>0</v>
      </c>
      <c r="DL188" s="12">
        <f t="shared" si="120"/>
        <v>0</v>
      </c>
      <c r="DM188" s="12">
        <f t="shared" si="120"/>
        <v>0</v>
      </c>
      <c r="DN188" s="12">
        <f t="shared" si="120"/>
        <v>0</v>
      </c>
      <c r="DO188" s="12">
        <f t="shared" si="120"/>
        <v>0</v>
      </c>
      <c r="DP188" s="12">
        <f t="shared" si="120"/>
        <v>0</v>
      </c>
      <c r="DQ188" s="12">
        <f t="shared" si="120"/>
        <v>0</v>
      </c>
      <c r="DR188" s="12">
        <f t="shared" si="120"/>
        <v>0</v>
      </c>
      <c r="DS188" s="12">
        <f t="shared" si="120"/>
        <v>0</v>
      </c>
      <c r="DT188" s="12">
        <f t="shared" si="120"/>
        <v>0</v>
      </c>
      <c r="DU188" s="12">
        <f t="shared" si="120"/>
        <v>0</v>
      </c>
      <c r="DV188" s="12">
        <f t="shared" si="120"/>
        <v>0</v>
      </c>
      <c r="DW188" s="12">
        <f t="shared" si="120"/>
        <v>0</v>
      </c>
      <c r="DX188" s="12">
        <f t="shared" si="120"/>
        <v>0</v>
      </c>
      <c r="DY188" s="12">
        <f t="shared" si="120"/>
        <v>0</v>
      </c>
      <c r="DZ188" s="12">
        <f t="shared" si="120"/>
        <v>0</v>
      </c>
      <c r="EA188" s="12">
        <f t="shared" si="120"/>
        <v>0</v>
      </c>
      <c r="EB188" s="12">
        <f t="shared" ref="EB188:ES188" si="121">EB6+EB13+EB20+EB27+EB34+EB41+EB48+EB55+EB62+EB69+EB76+EB83+EB90+EB97+EB104+EB111+EB118+EB125+EB132+EB139+EB146+EB153+EB160+EB167</f>
        <v>0</v>
      </c>
      <c r="EC188" s="12">
        <f t="shared" si="121"/>
        <v>0</v>
      </c>
      <c r="ED188" s="12">
        <f t="shared" si="121"/>
        <v>0</v>
      </c>
      <c r="EE188" s="12">
        <f t="shared" si="121"/>
        <v>0</v>
      </c>
      <c r="EF188" s="12">
        <f t="shared" si="121"/>
        <v>0</v>
      </c>
      <c r="EG188" s="12">
        <f t="shared" si="121"/>
        <v>0</v>
      </c>
      <c r="EH188" s="12">
        <f t="shared" si="121"/>
        <v>0</v>
      </c>
      <c r="EI188" s="12">
        <f t="shared" si="121"/>
        <v>0</v>
      </c>
      <c r="EJ188" s="12">
        <f t="shared" si="121"/>
        <v>0</v>
      </c>
      <c r="EK188" s="12">
        <f t="shared" si="121"/>
        <v>0</v>
      </c>
      <c r="EL188" s="12">
        <f t="shared" si="121"/>
        <v>0</v>
      </c>
      <c r="EM188" s="12">
        <f t="shared" si="121"/>
        <v>0</v>
      </c>
      <c r="EN188" s="12">
        <f t="shared" si="121"/>
        <v>0</v>
      </c>
      <c r="EO188" s="12">
        <f t="shared" si="121"/>
        <v>0</v>
      </c>
      <c r="EP188" s="12">
        <f t="shared" si="121"/>
        <v>0</v>
      </c>
      <c r="EQ188" s="12">
        <f t="shared" si="121"/>
        <v>0</v>
      </c>
      <c r="ER188" s="12">
        <f t="shared" si="121"/>
        <v>0</v>
      </c>
      <c r="ES188" s="12">
        <f t="shared" si="121"/>
        <v>0</v>
      </c>
      <c r="ET188" s="12">
        <f>SUM(D188:ES188)</f>
        <v>-5934248.324959998</v>
      </c>
      <c r="EU188" s="12"/>
      <c r="EV188" s="12">
        <f>ET188-EW188</f>
        <v>-5934248.324959998</v>
      </c>
      <c r="EW188" s="12">
        <v>0</v>
      </c>
      <c r="EX188" s="12"/>
      <c r="EY188" s="12"/>
      <c r="EZ188" s="16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</row>
    <row r="189" spans="2:175" x14ac:dyDescent="0.25">
      <c r="B189" s="10" t="s">
        <v>215</v>
      </c>
      <c r="C189" s="5"/>
      <c r="D189" s="12">
        <f t="shared" ref="D189:AI189" si="122">D7+D14+D21+D28+D35+D42+D49+D56+D63+D70+D77+D84+D91+D98+D105+D112+D119+D126+D133+D140+D147+D154+D161+D168</f>
        <v>0</v>
      </c>
      <c r="E189" s="12">
        <f t="shared" si="122"/>
        <v>0</v>
      </c>
      <c r="F189" s="12">
        <f t="shared" si="122"/>
        <v>0</v>
      </c>
      <c r="G189" s="12">
        <f t="shared" si="122"/>
        <v>0</v>
      </c>
      <c r="H189" s="12">
        <f t="shared" si="122"/>
        <v>0</v>
      </c>
      <c r="I189" s="12">
        <f t="shared" si="122"/>
        <v>0</v>
      </c>
      <c r="J189" s="12">
        <f t="shared" si="122"/>
        <v>0</v>
      </c>
      <c r="K189" s="12">
        <f t="shared" si="122"/>
        <v>0</v>
      </c>
      <c r="L189" s="12">
        <f t="shared" si="122"/>
        <v>0</v>
      </c>
      <c r="M189" s="12">
        <f t="shared" si="122"/>
        <v>0</v>
      </c>
      <c r="N189" s="12">
        <f t="shared" si="122"/>
        <v>0</v>
      </c>
      <c r="O189" s="12">
        <f t="shared" si="122"/>
        <v>0</v>
      </c>
      <c r="P189" s="12">
        <f t="shared" si="122"/>
        <v>0</v>
      </c>
      <c r="Q189" s="12">
        <f t="shared" si="122"/>
        <v>0</v>
      </c>
      <c r="R189" s="12">
        <f t="shared" si="122"/>
        <v>0</v>
      </c>
      <c r="S189" s="12">
        <f t="shared" si="122"/>
        <v>0</v>
      </c>
      <c r="T189" s="12">
        <f t="shared" si="122"/>
        <v>0</v>
      </c>
      <c r="U189" s="12">
        <f t="shared" si="122"/>
        <v>0</v>
      </c>
      <c r="V189" s="12">
        <f t="shared" si="122"/>
        <v>0</v>
      </c>
      <c r="W189" s="12">
        <f t="shared" si="122"/>
        <v>0</v>
      </c>
      <c r="X189" s="12">
        <f t="shared" si="122"/>
        <v>0</v>
      </c>
      <c r="Y189" s="12">
        <f t="shared" si="122"/>
        <v>0</v>
      </c>
      <c r="Z189" s="12">
        <f t="shared" si="122"/>
        <v>0</v>
      </c>
      <c r="AA189" s="12">
        <f t="shared" si="122"/>
        <v>0</v>
      </c>
      <c r="AB189" s="12">
        <f t="shared" si="122"/>
        <v>0</v>
      </c>
      <c r="AC189" s="12">
        <f t="shared" si="122"/>
        <v>0</v>
      </c>
      <c r="AD189" s="12">
        <f t="shared" si="122"/>
        <v>0</v>
      </c>
      <c r="AE189" s="12">
        <f t="shared" si="122"/>
        <v>0</v>
      </c>
      <c r="AF189" s="12">
        <f t="shared" si="122"/>
        <v>0</v>
      </c>
      <c r="AG189" s="12">
        <f t="shared" si="122"/>
        <v>0</v>
      </c>
      <c r="AH189" s="12">
        <f t="shared" si="122"/>
        <v>0</v>
      </c>
      <c r="AI189" s="12">
        <f t="shared" si="122"/>
        <v>0</v>
      </c>
      <c r="AJ189" s="12">
        <f t="shared" ref="AJ189:BO189" si="123">AJ7+AJ14+AJ21+AJ28+AJ35+AJ42+AJ49+AJ56+AJ63+AJ70+AJ77+AJ84+AJ91+AJ98+AJ105+AJ112+AJ119+AJ126+AJ133+AJ140+AJ147+AJ154+AJ161+AJ168</f>
        <v>0</v>
      </c>
      <c r="AK189" s="12">
        <f t="shared" si="123"/>
        <v>0</v>
      </c>
      <c r="AL189" s="12">
        <f t="shared" si="123"/>
        <v>0</v>
      </c>
      <c r="AM189" s="12">
        <f t="shared" si="123"/>
        <v>0</v>
      </c>
      <c r="AN189" s="12">
        <f t="shared" si="123"/>
        <v>0</v>
      </c>
      <c r="AO189" s="12">
        <f t="shared" si="123"/>
        <v>0</v>
      </c>
      <c r="AP189" s="12">
        <f t="shared" si="123"/>
        <v>0</v>
      </c>
      <c r="AQ189" s="12">
        <f t="shared" si="123"/>
        <v>0</v>
      </c>
      <c r="AR189" s="12">
        <f t="shared" si="123"/>
        <v>0</v>
      </c>
      <c r="AS189" s="12">
        <f t="shared" si="123"/>
        <v>0</v>
      </c>
      <c r="AT189" s="12">
        <f t="shared" si="123"/>
        <v>0</v>
      </c>
      <c r="AU189" s="12">
        <f t="shared" si="123"/>
        <v>0</v>
      </c>
      <c r="AV189" s="12">
        <f t="shared" si="123"/>
        <v>0</v>
      </c>
      <c r="AW189" s="12">
        <f t="shared" si="123"/>
        <v>0</v>
      </c>
      <c r="AX189" s="12">
        <f t="shared" si="123"/>
        <v>0</v>
      </c>
      <c r="AY189" s="12">
        <f t="shared" si="123"/>
        <v>0</v>
      </c>
      <c r="AZ189" s="12">
        <f t="shared" si="123"/>
        <v>0</v>
      </c>
      <c r="BA189" s="12">
        <f t="shared" si="123"/>
        <v>0</v>
      </c>
      <c r="BB189" s="12">
        <f t="shared" si="123"/>
        <v>0</v>
      </c>
      <c r="BC189" s="12">
        <f t="shared" si="123"/>
        <v>0</v>
      </c>
      <c r="BD189" s="12">
        <f t="shared" si="123"/>
        <v>0</v>
      </c>
      <c r="BE189" s="12">
        <f t="shared" si="123"/>
        <v>0</v>
      </c>
      <c r="BF189" s="12">
        <f t="shared" si="123"/>
        <v>0</v>
      </c>
      <c r="BG189" s="12">
        <f t="shared" si="123"/>
        <v>0</v>
      </c>
      <c r="BH189" s="12">
        <f t="shared" si="123"/>
        <v>0</v>
      </c>
      <c r="BI189" s="12">
        <f t="shared" si="123"/>
        <v>0</v>
      </c>
      <c r="BJ189" s="12">
        <f t="shared" si="123"/>
        <v>0</v>
      </c>
      <c r="BK189" s="12">
        <f t="shared" si="123"/>
        <v>0</v>
      </c>
      <c r="BL189" s="12">
        <f t="shared" si="123"/>
        <v>0</v>
      </c>
      <c r="BM189" s="12">
        <f t="shared" si="123"/>
        <v>0</v>
      </c>
      <c r="BN189" s="12">
        <f t="shared" si="123"/>
        <v>0</v>
      </c>
      <c r="BO189" s="12">
        <f t="shared" si="123"/>
        <v>0</v>
      </c>
      <c r="BP189" s="12">
        <f t="shared" ref="BP189:CU189" si="124">BP7+BP14+BP21+BP28+BP35+BP42+BP49+BP56+BP63+BP70+BP77+BP84+BP91+BP98+BP105+BP112+BP119+BP126+BP133+BP140+BP147+BP154+BP161+BP168</f>
        <v>0</v>
      </c>
      <c r="BQ189" s="12">
        <f t="shared" si="124"/>
        <v>0</v>
      </c>
      <c r="BR189" s="12">
        <f t="shared" si="124"/>
        <v>0</v>
      </c>
      <c r="BS189" s="12">
        <f t="shared" si="124"/>
        <v>0</v>
      </c>
      <c r="BT189" s="12">
        <f t="shared" si="124"/>
        <v>0</v>
      </c>
      <c r="BU189" s="12">
        <f t="shared" si="124"/>
        <v>0</v>
      </c>
      <c r="BV189" s="12">
        <f t="shared" si="124"/>
        <v>0</v>
      </c>
      <c r="BW189" s="12">
        <f t="shared" si="124"/>
        <v>0</v>
      </c>
      <c r="BX189" s="12">
        <f t="shared" si="124"/>
        <v>0</v>
      </c>
      <c r="BY189" s="12">
        <f t="shared" si="124"/>
        <v>0</v>
      </c>
      <c r="BZ189" s="12">
        <f t="shared" si="124"/>
        <v>0</v>
      </c>
      <c r="CA189" s="12">
        <f t="shared" si="124"/>
        <v>0</v>
      </c>
      <c r="CB189" s="12">
        <f t="shared" si="124"/>
        <v>0</v>
      </c>
      <c r="CC189" s="12">
        <f t="shared" si="124"/>
        <v>0</v>
      </c>
      <c r="CD189" s="12">
        <f t="shared" si="124"/>
        <v>0</v>
      </c>
      <c r="CE189" s="12">
        <f t="shared" si="124"/>
        <v>0</v>
      </c>
      <c r="CF189" s="12">
        <f t="shared" si="124"/>
        <v>0</v>
      </c>
      <c r="CG189" s="12">
        <f t="shared" si="124"/>
        <v>0</v>
      </c>
      <c r="CH189" s="12">
        <f t="shared" si="124"/>
        <v>0</v>
      </c>
      <c r="CI189" s="12">
        <f t="shared" si="124"/>
        <v>0</v>
      </c>
      <c r="CJ189" s="12">
        <f t="shared" si="124"/>
        <v>0</v>
      </c>
      <c r="CK189" s="12">
        <f t="shared" si="124"/>
        <v>0</v>
      </c>
      <c r="CL189" s="12">
        <f t="shared" si="124"/>
        <v>0</v>
      </c>
      <c r="CM189" s="12">
        <f t="shared" si="124"/>
        <v>0</v>
      </c>
      <c r="CN189" s="12">
        <f t="shared" si="124"/>
        <v>0</v>
      </c>
      <c r="CO189" s="12">
        <f t="shared" si="124"/>
        <v>0</v>
      </c>
      <c r="CP189" s="12">
        <f t="shared" si="124"/>
        <v>0</v>
      </c>
      <c r="CQ189" s="12">
        <f t="shared" si="124"/>
        <v>0</v>
      </c>
      <c r="CR189" s="12">
        <f t="shared" si="124"/>
        <v>0</v>
      </c>
      <c r="CS189" s="12">
        <f t="shared" si="124"/>
        <v>0</v>
      </c>
      <c r="CT189" s="12">
        <f t="shared" si="124"/>
        <v>0</v>
      </c>
      <c r="CU189" s="12">
        <f t="shared" si="124"/>
        <v>0</v>
      </c>
      <c r="CV189" s="12">
        <f t="shared" ref="CV189:EA189" si="125">CV7+CV14+CV21+CV28+CV35+CV42+CV49+CV56+CV63+CV70+CV77+CV84+CV91+CV98+CV105+CV112+CV119+CV126+CV133+CV140+CV147+CV154+CV161+CV168</f>
        <v>0</v>
      </c>
      <c r="CW189" s="12">
        <f t="shared" si="125"/>
        <v>0</v>
      </c>
      <c r="CX189" s="12">
        <f t="shared" si="125"/>
        <v>0</v>
      </c>
      <c r="CY189" s="12">
        <f t="shared" si="125"/>
        <v>0</v>
      </c>
      <c r="CZ189" s="12">
        <f t="shared" si="125"/>
        <v>0</v>
      </c>
      <c r="DA189" s="12">
        <f t="shared" si="125"/>
        <v>0</v>
      </c>
      <c r="DB189" s="12">
        <f t="shared" si="125"/>
        <v>0</v>
      </c>
      <c r="DC189" s="12">
        <f t="shared" si="125"/>
        <v>0</v>
      </c>
      <c r="DD189" s="12">
        <f t="shared" si="125"/>
        <v>0</v>
      </c>
      <c r="DE189" s="12">
        <f t="shared" si="125"/>
        <v>0</v>
      </c>
      <c r="DF189" s="12">
        <f t="shared" si="125"/>
        <v>0</v>
      </c>
      <c r="DG189" s="12">
        <f t="shared" si="125"/>
        <v>0</v>
      </c>
      <c r="DH189" s="12">
        <f t="shared" si="125"/>
        <v>0</v>
      </c>
      <c r="DI189" s="12">
        <f t="shared" si="125"/>
        <v>0</v>
      </c>
      <c r="DJ189" s="12">
        <f t="shared" si="125"/>
        <v>0</v>
      </c>
      <c r="DK189" s="12">
        <f t="shared" si="125"/>
        <v>0</v>
      </c>
      <c r="DL189" s="12">
        <f t="shared" si="125"/>
        <v>0</v>
      </c>
      <c r="DM189" s="12">
        <f t="shared" si="125"/>
        <v>0</v>
      </c>
      <c r="DN189" s="12">
        <f t="shared" si="125"/>
        <v>0</v>
      </c>
      <c r="DO189" s="12">
        <f t="shared" si="125"/>
        <v>0</v>
      </c>
      <c r="DP189" s="12">
        <f t="shared" si="125"/>
        <v>0</v>
      </c>
      <c r="DQ189" s="12">
        <f t="shared" si="125"/>
        <v>0</v>
      </c>
      <c r="DR189" s="12">
        <f t="shared" si="125"/>
        <v>0</v>
      </c>
      <c r="DS189" s="12">
        <f t="shared" si="125"/>
        <v>0</v>
      </c>
      <c r="DT189" s="12">
        <f t="shared" si="125"/>
        <v>0</v>
      </c>
      <c r="DU189" s="12">
        <f t="shared" si="125"/>
        <v>0</v>
      </c>
      <c r="DV189" s="12">
        <f t="shared" si="125"/>
        <v>0</v>
      </c>
      <c r="DW189" s="12">
        <f t="shared" si="125"/>
        <v>0</v>
      </c>
      <c r="DX189" s="12">
        <f t="shared" si="125"/>
        <v>0</v>
      </c>
      <c r="DY189" s="12">
        <f t="shared" si="125"/>
        <v>0</v>
      </c>
      <c r="DZ189" s="12">
        <f t="shared" si="125"/>
        <v>0</v>
      </c>
      <c r="EA189" s="12">
        <f t="shared" si="125"/>
        <v>0</v>
      </c>
      <c r="EB189" s="12">
        <f t="shared" ref="EB189:ES189" si="126">EB7+EB14+EB21+EB28+EB35+EB42+EB49+EB56+EB63+EB70+EB77+EB84+EB91+EB98+EB105+EB112+EB119+EB126+EB133+EB140+EB147+EB154+EB161+EB168</f>
        <v>0</v>
      </c>
      <c r="EC189" s="12">
        <f t="shared" si="126"/>
        <v>0</v>
      </c>
      <c r="ED189" s="12">
        <f t="shared" si="126"/>
        <v>0</v>
      </c>
      <c r="EE189" s="12">
        <f t="shared" si="126"/>
        <v>0</v>
      </c>
      <c r="EF189" s="12">
        <f t="shared" si="126"/>
        <v>0</v>
      </c>
      <c r="EG189" s="12">
        <f t="shared" si="126"/>
        <v>0</v>
      </c>
      <c r="EH189" s="12">
        <f t="shared" si="126"/>
        <v>0</v>
      </c>
      <c r="EI189" s="12">
        <f t="shared" si="126"/>
        <v>0</v>
      </c>
      <c r="EJ189" s="12">
        <f t="shared" si="126"/>
        <v>0</v>
      </c>
      <c r="EK189" s="12">
        <f t="shared" si="126"/>
        <v>0</v>
      </c>
      <c r="EL189" s="12">
        <f t="shared" si="126"/>
        <v>0</v>
      </c>
      <c r="EM189" s="12">
        <f t="shared" si="126"/>
        <v>0</v>
      </c>
      <c r="EN189" s="12">
        <f t="shared" si="126"/>
        <v>0</v>
      </c>
      <c r="EO189" s="12">
        <f t="shared" si="126"/>
        <v>0</v>
      </c>
      <c r="EP189" s="12">
        <f t="shared" si="126"/>
        <v>0</v>
      </c>
      <c r="EQ189" s="12">
        <f t="shared" si="126"/>
        <v>0</v>
      </c>
      <c r="ER189" s="12">
        <f t="shared" si="126"/>
        <v>0</v>
      </c>
      <c r="ES189" s="12">
        <f t="shared" si="126"/>
        <v>0</v>
      </c>
      <c r="ET189" s="12">
        <f>SUM(D189:ES189)</f>
        <v>0</v>
      </c>
      <c r="EU189" s="12"/>
      <c r="EV189" s="12">
        <f>ET189-EW189</f>
        <v>0</v>
      </c>
      <c r="EW189" s="12">
        <v>0</v>
      </c>
      <c r="EX189" s="12"/>
      <c r="EY189" s="12"/>
      <c r="EZ189" s="16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</row>
    <row r="190" spans="2:175" ht="14" x14ac:dyDescent="0.4">
      <c r="B190" s="10" t="s">
        <v>216</v>
      </c>
      <c r="C190" s="5"/>
      <c r="D190" s="4">
        <f t="shared" ref="D190:AI190" si="127">D8+D15+D22+D29+D36+D43+D50+D57+D64+D71+D78+D85+D92+D99+D106+D113+D120+D127+D134+D141+D148+D155+D162+D169</f>
        <v>0</v>
      </c>
      <c r="E190" s="4">
        <f t="shared" si="127"/>
        <v>0</v>
      </c>
      <c r="F190" s="4">
        <f t="shared" si="127"/>
        <v>0</v>
      </c>
      <c r="G190" s="4">
        <f t="shared" si="127"/>
        <v>0</v>
      </c>
      <c r="H190" s="4">
        <f t="shared" si="127"/>
        <v>0</v>
      </c>
      <c r="I190" s="4">
        <f t="shared" si="127"/>
        <v>0</v>
      </c>
      <c r="J190" s="4">
        <f t="shared" si="127"/>
        <v>0</v>
      </c>
      <c r="K190" s="4">
        <f t="shared" si="127"/>
        <v>0</v>
      </c>
      <c r="L190" s="4">
        <f t="shared" si="127"/>
        <v>225.26057999999998</v>
      </c>
      <c r="M190" s="4">
        <f t="shared" si="127"/>
        <v>0</v>
      </c>
      <c r="N190" s="4">
        <f t="shared" si="127"/>
        <v>0</v>
      </c>
      <c r="O190" s="4">
        <f t="shared" si="127"/>
        <v>0</v>
      </c>
      <c r="P190" s="4">
        <f t="shared" si="127"/>
        <v>0</v>
      </c>
      <c r="Q190" s="4">
        <f t="shared" si="127"/>
        <v>0</v>
      </c>
      <c r="R190" s="4">
        <f t="shared" si="127"/>
        <v>0</v>
      </c>
      <c r="S190" s="4">
        <f t="shared" si="127"/>
        <v>0</v>
      </c>
      <c r="T190" s="4">
        <f t="shared" si="127"/>
        <v>0</v>
      </c>
      <c r="U190" s="4">
        <f t="shared" si="127"/>
        <v>9.9999999999999995E-7</v>
      </c>
      <c r="V190" s="4">
        <f t="shared" si="127"/>
        <v>0</v>
      </c>
      <c r="W190" s="4">
        <f t="shared" si="127"/>
        <v>0</v>
      </c>
      <c r="X190" s="4">
        <f t="shared" si="127"/>
        <v>334.62990000000002</v>
      </c>
      <c r="Y190" s="4">
        <f t="shared" si="127"/>
        <v>0</v>
      </c>
      <c r="Z190" s="4">
        <f t="shared" si="127"/>
        <v>0</v>
      </c>
      <c r="AA190" s="4">
        <f t="shared" si="127"/>
        <v>0</v>
      </c>
      <c r="AB190" s="4">
        <f t="shared" si="127"/>
        <v>0</v>
      </c>
      <c r="AC190" s="4">
        <f t="shared" si="127"/>
        <v>0</v>
      </c>
      <c r="AD190" s="4">
        <f t="shared" si="127"/>
        <v>0</v>
      </c>
      <c r="AE190" s="4">
        <f t="shared" si="127"/>
        <v>0</v>
      </c>
      <c r="AF190" s="4">
        <f t="shared" si="127"/>
        <v>92.944000000000003</v>
      </c>
      <c r="AG190" s="4">
        <f t="shared" si="127"/>
        <v>0</v>
      </c>
      <c r="AH190" s="4">
        <f t="shared" si="127"/>
        <v>0</v>
      </c>
      <c r="AI190" s="4">
        <f t="shared" si="127"/>
        <v>0</v>
      </c>
      <c r="AJ190" s="4">
        <f t="shared" ref="AJ190:BO190" si="128">AJ8+AJ15+AJ22+AJ29+AJ36+AJ43+AJ50+AJ57+AJ64+AJ71+AJ78+AJ85+AJ92+AJ99+AJ106+AJ113+AJ120+AJ127+AJ134+AJ141+AJ148+AJ155+AJ162+AJ169</f>
        <v>0</v>
      </c>
      <c r="AK190" s="4">
        <f t="shared" si="128"/>
        <v>0</v>
      </c>
      <c r="AL190" s="4">
        <f t="shared" si="128"/>
        <v>0</v>
      </c>
      <c r="AM190" s="4">
        <f t="shared" si="128"/>
        <v>0</v>
      </c>
      <c r="AN190" s="4">
        <f t="shared" si="128"/>
        <v>0</v>
      </c>
      <c r="AO190" s="4">
        <f t="shared" si="128"/>
        <v>0</v>
      </c>
      <c r="AP190" s="4">
        <f t="shared" si="128"/>
        <v>0</v>
      </c>
      <c r="AQ190" s="4">
        <f t="shared" si="128"/>
        <v>0</v>
      </c>
      <c r="AR190" s="4">
        <f t="shared" si="128"/>
        <v>0</v>
      </c>
      <c r="AS190" s="4">
        <f t="shared" si="128"/>
        <v>0</v>
      </c>
      <c r="AT190" s="4">
        <f t="shared" si="128"/>
        <v>0</v>
      </c>
      <c r="AU190" s="4">
        <f t="shared" si="128"/>
        <v>0</v>
      </c>
      <c r="AV190" s="4">
        <f t="shared" si="128"/>
        <v>0.29887000000000002</v>
      </c>
      <c r="AW190" s="4">
        <f t="shared" si="128"/>
        <v>0</v>
      </c>
      <c r="AX190" s="4">
        <f t="shared" si="128"/>
        <v>0</v>
      </c>
      <c r="AY190" s="4">
        <f t="shared" si="128"/>
        <v>17832.48544</v>
      </c>
      <c r="AZ190" s="4">
        <f t="shared" si="128"/>
        <v>4528.8558300000004</v>
      </c>
      <c r="BA190" s="4">
        <f t="shared" si="128"/>
        <v>6340.3981699999995</v>
      </c>
      <c r="BB190" s="4">
        <f t="shared" si="128"/>
        <v>5770.1871410000003</v>
      </c>
      <c r="BC190" s="4">
        <f t="shared" si="128"/>
        <v>8151.9404999999997</v>
      </c>
      <c r="BD190" s="4">
        <f t="shared" si="128"/>
        <v>80605.765969999993</v>
      </c>
      <c r="BE190" s="4">
        <f t="shared" si="128"/>
        <v>36321.727899999998</v>
      </c>
      <c r="BF190" s="4">
        <f t="shared" si="128"/>
        <v>28248.886640000001</v>
      </c>
      <c r="BG190" s="4">
        <f t="shared" si="128"/>
        <v>130241.61275</v>
      </c>
      <c r="BH190" s="4">
        <f t="shared" si="128"/>
        <v>114119.79897</v>
      </c>
      <c r="BI190" s="4">
        <f t="shared" si="128"/>
        <v>61197.245219999997</v>
      </c>
      <c r="BJ190" s="4">
        <f t="shared" si="128"/>
        <v>75979.184410000002</v>
      </c>
      <c r="BK190" s="4">
        <f t="shared" si="128"/>
        <v>115393.27241999999</v>
      </c>
      <c r="BL190" s="4">
        <f t="shared" si="128"/>
        <v>104349.33100000001</v>
      </c>
      <c r="BM190" s="4">
        <f t="shared" si="128"/>
        <v>36244.035109999997</v>
      </c>
      <c r="BN190" s="4">
        <f t="shared" si="128"/>
        <v>26364.5864</v>
      </c>
      <c r="BO190" s="4">
        <f t="shared" si="128"/>
        <v>19969.407120000003</v>
      </c>
      <c r="BP190" s="4">
        <f t="shared" ref="BP190:CU190" si="129">BP8+BP15+BP22+BP29+BP36+BP43+BP50+BP57+BP64+BP71+BP78+BP85+BP92+BP99+BP106+BP113+BP120+BP127+BP134+BP141+BP148+BP155+BP162+BP169</f>
        <v>27260.431479999999</v>
      </c>
      <c r="BQ190" s="4">
        <f t="shared" si="129"/>
        <v>33391.133759999997</v>
      </c>
      <c r="BR190" s="4">
        <f t="shared" si="129"/>
        <v>29318.433700000001</v>
      </c>
      <c r="BS190" s="4">
        <f t="shared" si="129"/>
        <v>34887.357239999998</v>
      </c>
      <c r="BT190" s="4">
        <f t="shared" si="129"/>
        <v>66612.014599999995</v>
      </c>
      <c r="BU190" s="4">
        <f t="shared" si="129"/>
        <v>36216.496279999999</v>
      </c>
      <c r="BV190" s="4">
        <f t="shared" si="129"/>
        <v>75921.562600000005</v>
      </c>
      <c r="BW190" s="4">
        <f t="shared" si="129"/>
        <v>1516898.5223000001</v>
      </c>
      <c r="BX190" s="4">
        <f t="shared" si="129"/>
        <v>35073.378320000003</v>
      </c>
      <c r="BY190" s="4">
        <f t="shared" si="129"/>
        <v>57173.480609999999</v>
      </c>
      <c r="BZ190" s="4">
        <f t="shared" si="129"/>
        <v>300583.18291999999</v>
      </c>
      <c r="CA190" s="4">
        <f t="shared" si="129"/>
        <v>68559.841100000005</v>
      </c>
      <c r="CB190" s="4">
        <f t="shared" si="129"/>
        <v>234041.04904999997</v>
      </c>
      <c r="CC190" s="4">
        <f t="shared" si="129"/>
        <v>91879.991639999993</v>
      </c>
      <c r="CD190" s="4">
        <f t="shared" si="129"/>
        <v>170887.73908999999</v>
      </c>
      <c r="CE190" s="4">
        <f t="shared" si="129"/>
        <v>48337.708339999997</v>
      </c>
      <c r="CF190" s="4">
        <f t="shared" si="129"/>
        <v>110746.88688000001</v>
      </c>
      <c r="CG190" s="4">
        <f t="shared" si="129"/>
        <v>68367.941110000014</v>
      </c>
      <c r="CH190" s="4">
        <f t="shared" si="129"/>
        <v>121948.65544</v>
      </c>
      <c r="CI190" s="4">
        <f t="shared" si="129"/>
        <v>65376.98517</v>
      </c>
      <c r="CJ190" s="4">
        <f t="shared" si="129"/>
        <v>9682271.6735148448</v>
      </c>
      <c r="CK190" s="4">
        <f t="shared" si="129"/>
        <v>0</v>
      </c>
      <c r="CL190" s="4">
        <f t="shared" si="129"/>
        <v>0</v>
      </c>
      <c r="CM190" s="4">
        <f t="shared" si="129"/>
        <v>0</v>
      </c>
      <c r="CN190" s="4">
        <f t="shared" si="129"/>
        <v>0</v>
      </c>
      <c r="CO190" s="4">
        <f t="shared" si="129"/>
        <v>0</v>
      </c>
      <c r="CP190" s="4">
        <f t="shared" si="129"/>
        <v>0</v>
      </c>
      <c r="CQ190" s="4">
        <f t="shared" si="129"/>
        <v>0</v>
      </c>
      <c r="CR190" s="4">
        <f t="shared" si="129"/>
        <v>0</v>
      </c>
      <c r="CS190" s="4">
        <f t="shared" si="129"/>
        <v>0</v>
      </c>
      <c r="CT190" s="4">
        <f t="shared" si="129"/>
        <v>0</v>
      </c>
      <c r="CU190" s="4">
        <f t="shared" si="129"/>
        <v>0</v>
      </c>
      <c r="CV190" s="4">
        <f t="shared" ref="CV190:EA190" si="130">CV8+CV15+CV22+CV29+CV36+CV43+CV50+CV57+CV64+CV71+CV78+CV85+CV92+CV99+CV106+CV113+CV120+CV127+CV134+CV141+CV148+CV155+CV162+CV169</f>
        <v>0</v>
      </c>
      <c r="CW190" s="4">
        <f t="shared" si="130"/>
        <v>0</v>
      </c>
      <c r="CX190" s="4">
        <f t="shared" si="130"/>
        <v>0</v>
      </c>
      <c r="CY190" s="4">
        <f t="shared" si="130"/>
        <v>0</v>
      </c>
      <c r="CZ190" s="4">
        <f t="shared" si="130"/>
        <v>0</v>
      </c>
      <c r="DA190" s="4">
        <f t="shared" si="130"/>
        <v>0</v>
      </c>
      <c r="DB190" s="4">
        <f t="shared" si="130"/>
        <v>0</v>
      </c>
      <c r="DC190" s="4">
        <f t="shared" si="130"/>
        <v>0</v>
      </c>
      <c r="DD190" s="4">
        <f t="shared" si="130"/>
        <v>0</v>
      </c>
      <c r="DE190" s="4">
        <f t="shared" si="130"/>
        <v>0</v>
      </c>
      <c r="DF190" s="4">
        <f t="shared" si="130"/>
        <v>0</v>
      </c>
      <c r="DG190" s="4">
        <f t="shared" si="130"/>
        <v>0</v>
      </c>
      <c r="DH190" s="4">
        <f t="shared" si="130"/>
        <v>0</v>
      </c>
      <c r="DI190" s="4">
        <f t="shared" si="130"/>
        <v>0</v>
      </c>
      <c r="DJ190" s="4">
        <f t="shared" si="130"/>
        <v>0</v>
      </c>
      <c r="DK190" s="4">
        <f t="shared" si="130"/>
        <v>0</v>
      </c>
      <c r="DL190" s="4">
        <f t="shared" si="130"/>
        <v>0</v>
      </c>
      <c r="DM190" s="4">
        <f t="shared" si="130"/>
        <v>0</v>
      </c>
      <c r="DN190" s="4">
        <f t="shared" si="130"/>
        <v>0</v>
      </c>
      <c r="DO190" s="4">
        <f t="shared" si="130"/>
        <v>0</v>
      </c>
      <c r="DP190" s="4">
        <f t="shared" si="130"/>
        <v>0</v>
      </c>
      <c r="DQ190" s="4">
        <f t="shared" si="130"/>
        <v>0</v>
      </c>
      <c r="DR190" s="4">
        <f t="shared" si="130"/>
        <v>0</v>
      </c>
      <c r="DS190" s="4">
        <f t="shared" si="130"/>
        <v>0</v>
      </c>
      <c r="DT190" s="4">
        <f t="shared" si="130"/>
        <v>0</v>
      </c>
      <c r="DU190" s="4">
        <f t="shared" si="130"/>
        <v>0</v>
      </c>
      <c r="DV190" s="4">
        <f t="shared" si="130"/>
        <v>0</v>
      </c>
      <c r="DW190" s="4">
        <f t="shared" si="130"/>
        <v>0</v>
      </c>
      <c r="DX190" s="4">
        <f t="shared" si="130"/>
        <v>0</v>
      </c>
      <c r="DY190" s="4">
        <f t="shared" si="130"/>
        <v>0</v>
      </c>
      <c r="DZ190" s="4">
        <f t="shared" si="130"/>
        <v>0</v>
      </c>
      <c r="EA190" s="4">
        <f t="shared" si="130"/>
        <v>0</v>
      </c>
      <c r="EB190" s="4">
        <f t="shared" ref="EB190:ES190" si="131">EB8+EB15+EB22+EB29+EB36+EB43+EB50+EB57+EB64+EB71+EB78+EB85+EB92+EB99+EB106+EB113+EB120+EB127+EB134+EB141+EB148+EB155+EB162+EB169</f>
        <v>0</v>
      </c>
      <c r="EC190" s="4">
        <f t="shared" si="131"/>
        <v>0</v>
      </c>
      <c r="ED190" s="4">
        <f t="shared" si="131"/>
        <v>0</v>
      </c>
      <c r="EE190" s="4">
        <f t="shared" si="131"/>
        <v>0</v>
      </c>
      <c r="EF190" s="4">
        <f t="shared" si="131"/>
        <v>0</v>
      </c>
      <c r="EG190" s="4">
        <f t="shared" si="131"/>
        <v>0</v>
      </c>
      <c r="EH190" s="4">
        <f t="shared" si="131"/>
        <v>0</v>
      </c>
      <c r="EI190" s="4">
        <f t="shared" si="131"/>
        <v>0</v>
      </c>
      <c r="EJ190" s="4">
        <f t="shared" si="131"/>
        <v>0</v>
      </c>
      <c r="EK190" s="4">
        <f t="shared" si="131"/>
        <v>0</v>
      </c>
      <c r="EL190" s="4">
        <f t="shared" si="131"/>
        <v>0</v>
      </c>
      <c r="EM190" s="4">
        <f t="shared" si="131"/>
        <v>0</v>
      </c>
      <c r="EN190" s="4">
        <f t="shared" si="131"/>
        <v>0</v>
      </c>
      <c r="EO190" s="4">
        <f t="shared" si="131"/>
        <v>0</v>
      </c>
      <c r="EP190" s="4">
        <f t="shared" si="131"/>
        <v>0</v>
      </c>
      <c r="EQ190" s="4">
        <f t="shared" si="131"/>
        <v>0</v>
      </c>
      <c r="ER190" s="4">
        <f t="shared" si="131"/>
        <v>0</v>
      </c>
      <c r="ES190" s="4">
        <f t="shared" si="131"/>
        <v>0</v>
      </c>
      <c r="ET190" s="4">
        <f>SUM(D190:ES190)</f>
        <v>13748066.319486845</v>
      </c>
      <c r="EU190" s="4"/>
      <c r="EV190" s="4">
        <f>ET190-EW190</f>
        <v>4065794.6459720004</v>
      </c>
      <c r="EW190" s="4">
        <v>9682271.6735148448</v>
      </c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</row>
    <row r="191" spans="2:175" ht="13" thickBot="1" x14ac:dyDescent="0.3">
      <c r="B191" s="29" t="s">
        <v>217</v>
      </c>
      <c r="C191" s="3"/>
      <c r="D191" s="12">
        <f>SUM(D188:D190)</f>
        <v>-74950.515090000001</v>
      </c>
      <c r="E191" s="12">
        <f t="shared" ref="E191:BP191" si="132">SUM(E188:E190)</f>
        <v>-1983.3330000000001</v>
      </c>
      <c r="F191" s="12">
        <f>SUM(F188:F190)</f>
        <v>0</v>
      </c>
      <c r="G191" s="12">
        <f t="shared" si="132"/>
        <v>-1988</v>
      </c>
      <c r="H191" s="12">
        <f t="shared" si="132"/>
        <v>-15225.913620000001</v>
      </c>
      <c r="I191" s="12">
        <f t="shared" si="132"/>
        <v>-23312.292359999999</v>
      </c>
      <c r="J191" s="12">
        <f t="shared" si="132"/>
        <v>-17836</v>
      </c>
      <c r="K191" s="12">
        <f t="shared" si="132"/>
        <v>-11617.8845</v>
      </c>
      <c r="L191" s="12">
        <f t="shared" si="132"/>
        <v>-187848.51904000001</v>
      </c>
      <c r="M191" s="12">
        <f t="shared" si="132"/>
        <v>0</v>
      </c>
      <c r="N191" s="12">
        <f t="shared" si="132"/>
        <v>-34935.930230000005</v>
      </c>
      <c r="O191" s="12">
        <f t="shared" si="132"/>
        <v>-28986.37874</v>
      </c>
      <c r="P191" s="12">
        <f t="shared" si="132"/>
        <v>-22906.042569999998</v>
      </c>
      <c r="Q191" s="12">
        <f t="shared" si="132"/>
        <v>-10836.830689999999</v>
      </c>
      <c r="R191" s="12">
        <f t="shared" si="132"/>
        <v>-16532.79479</v>
      </c>
      <c r="S191" s="12">
        <f t="shared" si="132"/>
        <v>-39691.797699999996</v>
      </c>
      <c r="T191" s="12">
        <f t="shared" si="132"/>
        <v>-44363.345720000005</v>
      </c>
      <c r="U191" s="12">
        <f t="shared" si="132"/>
        <v>-17275.698018999999</v>
      </c>
      <c r="V191" s="12">
        <f t="shared" si="132"/>
        <v>-163267.98173</v>
      </c>
      <c r="W191" s="12">
        <f t="shared" si="132"/>
        <v>-51650.62</v>
      </c>
      <c r="X191" s="12">
        <f t="shared" si="132"/>
        <v>6934.0157200000012</v>
      </c>
      <c r="Y191" s="12">
        <f t="shared" si="132"/>
        <v>-72816.87724999999</v>
      </c>
      <c r="Z191" s="12">
        <f t="shared" si="132"/>
        <v>-72615.292310000004</v>
      </c>
      <c r="AA191" s="12">
        <f t="shared" si="132"/>
        <v>-56535.158000000003</v>
      </c>
      <c r="AB191" s="12">
        <f t="shared" si="132"/>
        <v>-109301.46444999998</v>
      </c>
      <c r="AC191" s="12">
        <f t="shared" si="132"/>
        <v>-26268.324310000004</v>
      </c>
      <c r="AD191" s="27">
        <f t="shared" si="132"/>
        <v>-9726.9231</v>
      </c>
      <c r="AE191" s="27">
        <f t="shared" si="132"/>
        <v>-85752.393469999995</v>
      </c>
      <c r="AF191" s="27">
        <f t="shared" si="132"/>
        <v>-24834.655999999999</v>
      </c>
      <c r="AG191" s="27">
        <f t="shared" si="132"/>
        <v>-479728.78518000001</v>
      </c>
      <c r="AH191" s="12">
        <f t="shared" si="132"/>
        <v>-3972</v>
      </c>
      <c r="AI191" s="12">
        <f t="shared" si="132"/>
        <v>-7153.6784100000004</v>
      </c>
      <c r="AJ191" s="12">
        <f t="shared" si="132"/>
        <v>0</v>
      </c>
      <c r="AK191" s="12">
        <f t="shared" si="132"/>
        <v>-9174.7326900000007</v>
      </c>
      <c r="AL191" s="12">
        <f t="shared" si="132"/>
        <v>-980</v>
      </c>
      <c r="AM191" s="12">
        <f t="shared" si="132"/>
        <v>-16881</v>
      </c>
      <c r="AN191" s="12">
        <f t="shared" si="132"/>
        <v>-97269.230779999998</v>
      </c>
      <c r="AO191" s="12">
        <f t="shared" si="132"/>
        <v>-10669.46789</v>
      </c>
      <c r="AP191" s="12">
        <f t="shared" si="132"/>
        <v>0</v>
      </c>
      <c r="AQ191" s="12">
        <f t="shared" si="132"/>
        <v>-1944</v>
      </c>
      <c r="AR191" s="12">
        <f t="shared" si="132"/>
        <v>-2383.1999999999998</v>
      </c>
      <c r="AS191" s="12">
        <f t="shared" si="132"/>
        <v>-140881.28</v>
      </c>
      <c r="AT191" s="12">
        <f t="shared" si="132"/>
        <v>-2924</v>
      </c>
      <c r="AU191" s="12">
        <f t="shared" si="132"/>
        <v>-83209.854030000002</v>
      </c>
      <c r="AV191" s="12">
        <f t="shared" si="132"/>
        <v>-2739.0527300000012</v>
      </c>
      <c r="AW191" s="12">
        <f t="shared" si="132"/>
        <v>-424716.88515999995</v>
      </c>
      <c r="AX191" s="12">
        <f t="shared" si="132"/>
        <v>-10000</v>
      </c>
      <c r="AY191" s="12">
        <f t="shared" si="132"/>
        <v>-936.26455999999962</v>
      </c>
      <c r="AZ191" s="12">
        <f t="shared" si="132"/>
        <v>-91027.39417</v>
      </c>
      <c r="BA191" s="12">
        <f t="shared" si="132"/>
        <v>-58421.189830000003</v>
      </c>
      <c r="BB191" s="12">
        <f t="shared" si="132"/>
        <v>-53368.252859</v>
      </c>
      <c r="BC191" s="12">
        <f t="shared" si="132"/>
        <v>-72406.309500000003</v>
      </c>
      <c r="BD191" s="12">
        <f t="shared" si="132"/>
        <v>71155.765969999993</v>
      </c>
      <c r="BE191" s="12">
        <f t="shared" si="132"/>
        <v>-528617.88376999996</v>
      </c>
      <c r="BF191" s="12">
        <f t="shared" si="132"/>
        <v>28248.886640000001</v>
      </c>
      <c r="BG191" s="12">
        <f t="shared" si="132"/>
        <v>54786.313769999993</v>
      </c>
      <c r="BH191" s="12">
        <f t="shared" si="132"/>
        <v>-188200.20843</v>
      </c>
      <c r="BI191" s="12">
        <f t="shared" si="132"/>
        <v>-318875.55363000004</v>
      </c>
      <c r="BJ191" s="12">
        <f t="shared" si="132"/>
        <v>23151.357100000001</v>
      </c>
      <c r="BK191" s="12">
        <f t="shared" si="132"/>
        <v>19854.954849999995</v>
      </c>
      <c r="BL191" s="12">
        <f t="shared" si="132"/>
        <v>-8315.5662899999879</v>
      </c>
      <c r="BM191" s="12">
        <f t="shared" si="132"/>
        <v>-36124.256780000011</v>
      </c>
      <c r="BN191" s="12">
        <f t="shared" si="132"/>
        <v>-214321.89635999998</v>
      </c>
      <c r="BO191" s="12">
        <f t="shared" si="132"/>
        <v>-146864.45611999999</v>
      </c>
      <c r="BP191" s="12">
        <f t="shared" si="132"/>
        <v>-84495.169149999987</v>
      </c>
      <c r="BQ191" s="12">
        <f t="shared" ref="BQ191:EB191" si="133">SUM(BQ188:BQ190)</f>
        <v>-189591.11181999999</v>
      </c>
      <c r="BR191" s="12">
        <f t="shared" si="133"/>
        <v>28481.547290000002</v>
      </c>
      <c r="BS191" s="12">
        <f t="shared" si="133"/>
        <v>-29551.815750000002</v>
      </c>
      <c r="BT191" s="12">
        <f t="shared" si="133"/>
        <v>6158.3488799999977</v>
      </c>
      <c r="BU191" s="12">
        <f t="shared" si="133"/>
        <v>-26754.064270000003</v>
      </c>
      <c r="BV191" s="12">
        <f t="shared" si="133"/>
        <v>-127051.02578</v>
      </c>
      <c r="BW191" s="12">
        <f t="shared" si="133"/>
        <v>1670620.4657400001</v>
      </c>
      <c r="BX191" s="12">
        <f t="shared" si="133"/>
        <v>-104744.17883</v>
      </c>
      <c r="BY191" s="12">
        <f t="shared" si="133"/>
        <v>37386.441229999997</v>
      </c>
      <c r="BZ191" s="12">
        <f t="shared" si="133"/>
        <v>278991.49699999997</v>
      </c>
      <c r="CA191" s="12">
        <f t="shared" si="133"/>
        <v>68428.699070000002</v>
      </c>
      <c r="CB191" s="12">
        <f t="shared" si="133"/>
        <v>102386.25405999998</v>
      </c>
      <c r="CC191" s="12">
        <f t="shared" si="133"/>
        <v>64737.134639999989</v>
      </c>
      <c r="CD191" s="12">
        <f t="shared" si="133"/>
        <v>170518.44508999999</v>
      </c>
      <c r="CE191" s="12">
        <f t="shared" si="133"/>
        <v>40497.708339999997</v>
      </c>
      <c r="CF191" s="12">
        <f t="shared" si="133"/>
        <v>93577.932520000002</v>
      </c>
      <c r="CG191" s="12">
        <f t="shared" si="133"/>
        <v>46107.162870000015</v>
      </c>
      <c r="CH191" s="12">
        <f t="shared" si="133"/>
        <v>116068.65544</v>
      </c>
      <c r="CI191" s="12">
        <f t="shared" si="133"/>
        <v>809.46624999999767</v>
      </c>
      <c r="CJ191" s="12">
        <f t="shared" si="133"/>
        <v>9682271.6735148448</v>
      </c>
      <c r="CK191" s="12">
        <f t="shared" si="133"/>
        <v>0</v>
      </c>
      <c r="CL191" s="12">
        <f t="shared" si="133"/>
        <v>0</v>
      </c>
      <c r="CM191" s="12">
        <f t="shared" si="133"/>
        <v>0</v>
      </c>
      <c r="CN191" s="12">
        <f t="shared" si="133"/>
        <v>0</v>
      </c>
      <c r="CO191" s="12">
        <f t="shared" si="133"/>
        <v>0</v>
      </c>
      <c r="CP191" s="12">
        <f t="shared" si="133"/>
        <v>0</v>
      </c>
      <c r="CQ191" s="12">
        <f t="shared" si="133"/>
        <v>0</v>
      </c>
      <c r="CR191" s="12">
        <f t="shared" si="133"/>
        <v>0</v>
      </c>
      <c r="CS191" s="12">
        <f t="shared" si="133"/>
        <v>0</v>
      </c>
      <c r="CT191" s="12">
        <f t="shared" si="133"/>
        <v>0</v>
      </c>
      <c r="CU191" s="12">
        <f t="shared" si="133"/>
        <v>0</v>
      </c>
      <c r="CV191" s="12">
        <f t="shared" si="133"/>
        <v>0</v>
      </c>
      <c r="CW191" s="12">
        <f t="shared" si="133"/>
        <v>0</v>
      </c>
      <c r="CX191" s="12">
        <f t="shared" si="133"/>
        <v>0</v>
      </c>
      <c r="CY191" s="12">
        <f t="shared" si="133"/>
        <v>0</v>
      </c>
      <c r="CZ191" s="12">
        <f t="shared" si="133"/>
        <v>0</v>
      </c>
      <c r="DA191" s="12">
        <f t="shared" si="133"/>
        <v>0</v>
      </c>
      <c r="DB191" s="12">
        <f t="shared" si="133"/>
        <v>0</v>
      </c>
      <c r="DC191" s="12">
        <f t="shared" si="133"/>
        <v>0</v>
      </c>
      <c r="DD191" s="12">
        <f t="shared" si="133"/>
        <v>0</v>
      </c>
      <c r="DE191" s="12">
        <f t="shared" si="133"/>
        <v>0</v>
      </c>
      <c r="DF191" s="12">
        <f t="shared" si="133"/>
        <v>0</v>
      </c>
      <c r="DG191" s="12">
        <f t="shared" si="133"/>
        <v>0</v>
      </c>
      <c r="DH191" s="12">
        <f t="shared" si="133"/>
        <v>0</v>
      </c>
      <c r="DI191" s="12">
        <f t="shared" si="133"/>
        <v>0</v>
      </c>
      <c r="DJ191" s="12">
        <f t="shared" si="133"/>
        <v>0</v>
      </c>
      <c r="DK191" s="12">
        <f t="shared" si="133"/>
        <v>0</v>
      </c>
      <c r="DL191" s="12">
        <f t="shared" si="133"/>
        <v>0</v>
      </c>
      <c r="DM191" s="12">
        <f t="shared" si="133"/>
        <v>0</v>
      </c>
      <c r="DN191" s="12">
        <f t="shared" si="133"/>
        <v>0</v>
      </c>
      <c r="DO191" s="12">
        <f t="shared" si="133"/>
        <v>0</v>
      </c>
      <c r="DP191" s="12">
        <f t="shared" si="133"/>
        <v>0</v>
      </c>
      <c r="DQ191" s="12">
        <f t="shared" si="133"/>
        <v>0</v>
      </c>
      <c r="DR191" s="12">
        <f t="shared" si="133"/>
        <v>0</v>
      </c>
      <c r="DS191" s="12">
        <f t="shared" si="133"/>
        <v>0</v>
      </c>
      <c r="DT191" s="12">
        <f t="shared" si="133"/>
        <v>0</v>
      </c>
      <c r="DU191" s="12">
        <f t="shared" si="133"/>
        <v>0</v>
      </c>
      <c r="DV191" s="12">
        <f t="shared" si="133"/>
        <v>0</v>
      </c>
      <c r="DW191" s="12">
        <f t="shared" si="133"/>
        <v>0</v>
      </c>
      <c r="DX191" s="12">
        <f t="shared" si="133"/>
        <v>0</v>
      </c>
      <c r="DY191" s="12">
        <f t="shared" si="133"/>
        <v>0</v>
      </c>
      <c r="DZ191" s="12">
        <f t="shared" si="133"/>
        <v>0</v>
      </c>
      <c r="EA191" s="12">
        <f t="shared" si="133"/>
        <v>0</v>
      </c>
      <c r="EB191" s="12">
        <f t="shared" si="133"/>
        <v>0</v>
      </c>
      <c r="EC191" s="12">
        <f t="shared" ref="EC191:ES191" si="134">SUM(EC188:EC190)</f>
        <v>0</v>
      </c>
      <c r="ED191" s="12">
        <f t="shared" si="134"/>
        <v>0</v>
      </c>
      <c r="EE191" s="12">
        <f t="shared" si="134"/>
        <v>0</v>
      </c>
      <c r="EF191" s="12">
        <f t="shared" si="134"/>
        <v>0</v>
      </c>
      <c r="EG191" s="12">
        <f t="shared" si="134"/>
        <v>0</v>
      </c>
      <c r="EH191" s="12">
        <f t="shared" si="134"/>
        <v>0</v>
      </c>
      <c r="EI191" s="12">
        <f t="shared" si="134"/>
        <v>0</v>
      </c>
      <c r="EJ191" s="12">
        <f t="shared" si="134"/>
        <v>0</v>
      </c>
      <c r="EK191" s="12">
        <f t="shared" si="134"/>
        <v>0</v>
      </c>
      <c r="EL191" s="12">
        <f t="shared" si="134"/>
        <v>0</v>
      </c>
      <c r="EM191" s="12">
        <f t="shared" si="134"/>
        <v>0</v>
      </c>
      <c r="EN191" s="12">
        <f t="shared" si="134"/>
        <v>0</v>
      </c>
      <c r="EO191" s="12">
        <f t="shared" si="134"/>
        <v>0</v>
      </c>
      <c r="EP191" s="12">
        <f t="shared" si="134"/>
        <v>0</v>
      </c>
      <c r="EQ191" s="12">
        <f t="shared" si="134"/>
        <v>0</v>
      </c>
      <c r="ER191" s="12">
        <f t="shared" si="134"/>
        <v>0</v>
      </c>
      <c r="ES191" s="12">
        <f t="shared" si="134"/>
        <v>0</v>
      </c>
      <c r="ET191" s="12">
        <f>SUM(D191:ES191)</f>
        <v>7813817.9945268445</v>
      </c>
      <c r="EU191" s="12"/>
      <c r="EV191" s="12">
        <f>ET191-EW191</f>
        <v>-1868453.6789880004</v>
      </c>
      <c r="EW191" s="12">
        <v>9682271.6735148448</v>
      </c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</row>
    <row r="192" spans="2:175" ht="13" x14ac:dyDescent="0.3">
      <c r="B192" s="20" t="s">
        <v>0</v>
      </c>
      <c r="C192" s="30">
        <f>XIRR(D191:ES191,D$4:ES$4)</f>
        <v>0.31047553420066842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27"/>
      <c r="AE192" s="27"/>
      <c r="AF192" s="27"/>
      <c r="AG192" s="27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</row>
    <row r="193" spans="2:175" ht="13.5" thickBot="1" x14ac:dyDescent="0.35">
      <c r="B193" s="20" t="s">
        <v>11</v>
      </c>
      <c r="C193" s="31">
        <f>(ET189+ET190)/-ET188</f>
        <v>2.3167325609987039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27"/>
      <c r="AE193" s="27"/>
      <c r="AF193" s="27"/>
      <c r="AG193" s="27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B1E3-70BB-438E-87EF-67B01AA1B108}">
  <dimension ref="A1:FS207"/>
  <sheetViews>
    <sheetView zoomScaleNormal="85" workbookViewId="0">
      <pane xSplit="3" topLeftCell="D1" activePane="topRight" state="frozen"/>
      <selection activeCell="N43" sqref="N43"/>
      <selection pane="topRight" activeCell="J31" sqref="J31"/>
    </sheetView>
  </sheetViews>
  <sheetFormatPr defaultColWidth="9.1796875" defaultRowHeight="12.5" x14ac:dyDescent="0.25"/>
  <cols>
    <col min="1" max="1" width="16.81640625" customWidth="1"/>
    <col min="2" max="2" width="45.54296875" customWidth="1"/>
    <col min="3" max="3" width="12.453125" bestFit="1" customWidth="1"/>
    <col min="4" max="4" width="11.453125" bestFit="1" customWidth="1"/>
    <col min="5" max="5" width="11" bestFit="1" customWidth="1"/>
    <col min="6" max="6" width="12" bestFit="1" customWidth="1"/>
    <col min="7" max="7" width="9.26953125" bestFit="1" customWidth="1"/>
    <col min="8" max="16" width="9.81640625" bestFit="1" customWidth="1"/>
    <col min="17" max="17" width="13.26953125" customWidth="1"/>
    <col min="18" max="18" width="10.54296875" customWidth="1"/>
    <col min="19" max="19" width="9.81640625" bestFit="1" customWidth="1"/>
    <col min="20" max="20" width="12.453125" customWidth="1"/>
    <col min="21" max="21" width="9.81640625" bestFit="1" customWidth="1"/>
    <col min="22" max="22" width="10.453125" bestFit="1" customWidth="1"/>
    <col min="23" max="23" width="9.81640625" bestFit="1" customWidth="1"/>
    <col min="24" max="24" width="11.453125" customWidth="1"/>
    <col min="25" max="26" width="10.7265625" bestFit="1" customWidth="1"/>
    <col min="27" max="27" width="10" customWidth="1"/>
    <col min="28" max="28" width="10.453125" bestFit="1" customWidth="1"/>
    <col min="29" max="29" width="10.7265625" customWidth="1"/>
    <col min="30" max="30" width="10.453125" bestFit="1" customWidth="1"/>
    <col min="31" max="31" width="10.7265625" bestFit="1" customWidth="1"/>
    <col min="32" max="32" width="10.26953125" customWidth="1"/>
    <col min="33" max="33" width="10.453125" customWidth="1"/>
    <col min="34" max="36" width="9.81640625" bestFit="1" customWidth="1"/>
    <col min="37" max="38" width="10.54296875" bestFit="1" customWidth="1"/>
    <col min="39" max="39" width="9" bestFit="1" customWidth="1"/>
    <col min="40" max="40" width="9.81640625" bestFit="1" customWidth="1"/>
    <col min="41" max="41" width="9.1796875" bestFit="1" customWidth="1"/>
    <col min="42" max="42" width="10.54296875" bestFit="1" customWidth="1"/>
    <col min="43" max="44" width="9.81640625" bestFit="1" customWidth="1"/>
    <col min="45" max="45" width="9.1796875" bestFit="1" customWidth="1"/>
    <col min="46" max="47" width="10.7265625" bestFit="1" customWidth="1"/>
    <col min="48" max="57" width="9.26953125" bestFit="1" customWidth="1"/>
    <col min="58" max="58" width="9.81640625" bestFit="1" customWidth="1"/>
    <col min="59" max="64" width="9.26953125" bestFit="1" customWidth="1"/>
    <col min="65" max="65" width="10.7265625" bestFit="1" customWidth="1"/>
    <col min="66" max="73" width="9.26953125" bestFit="1" customWidth="1"/>
    <col min="74" max="74" width="10.7265625" bestFit="1" customWidth="1"/>
    <col min="75" max="75" width="9.81640625" bestFit="1" customWidth="1"/>
    <col min="76" max="78" width="9.26953125" bestFit="1" customWidth="1"/>
    <col min="79" max="79" width="9.81640625" bestFit="1" customWidth="1"/>
    <col min="80" max="82" width="9.26953125" bestFit="1" customWidth="1"/>
    <col min="83" max="83" width="10.7265625" bestFit="1" customWidth="1"/>
    <col min="84" max="91" width="9.26953125" bestFit="1" customWidth="1"/>
    <col min="92" max="92" width="11.453125" bestFit="1" customWidth="1"/>
    <col min="93" max="97" width="9.26953125" bestFit="1" customWidth="1"/>
    <col min="98" max="98" width="11.453125" bestFit="1" customWidth="1"/>
    <col min="99" max="100" width="9.26953125" bestFit="1" customWidth="1"/>
    <col min="101" max="101" width="11.453125" bestFit="1" customWidth="1"/>
    <col min="102" max="103" width="9.26953125" bestFit="1" customWidth="1"/>
    <col min="104" max="104" width="11.453125" bestFit="1" customWidth="1"/>
    <col min="105" max="108" width="9.26953125" bestFit="1" customWidth="1"/>
    <col min="109" max="110" width="9.7265625" bestFit="1" customWidth="1"/>
    <col min="111" max="115" width="9.26953125" bestFit="1" customWidth="1"/>
    <col min="116" max="116" width="11.26953125" bestFit="1" customWidth="1"/>
    <col min="117" max="148" width="9.26953125" bestFit="1" customWidth="1"/>
    <col min="149" max="149" width="10.1796875" customWidth="1"/>
    <col min="150" max="150" width="12.81640625" customWidth="1"/>
    <col min="151" max="151" width="11.7265625" customWidth="1"/>
    <col min="152" max="152" width="14.453125" customWidth="1"/>
    <col min="153" max="153" width="13.26953125" bestFit="1" customWidth="1"/>
    <col min="155" max="155" width="9.1796875" customWidth="1"/>
  </cols>
  <sheetData>
    <row r="1" spans="1:175" ht="13" x14ac:dyDescent="0.3">
      <c r="B1" s="1" t="s">
        <v>210</v>
      </c>
    </row>
    <row r="2" spans="1:175" x14ac:dyDescent="0.25">
      <c r="B2" t="s">
        <v>251</v>
      </c>
    </row>
    <row r="3" spans="1:175" ht="13" x14ac:dyDescent="0.3">
      <c r="A3" s="21"/>
      <c r="EV3" s="11" t="s">
        <v>211</v>
      </c>
    </row>
    <row r="4" spans="1:175" ht="13" x14ac:dyDescent="0.3">
      <c r="A4" s="21"/>
      <c r="B4" s="2" t="s">
        <v>222</v>
      </c>
      <c r="D4" s="16">
        <v>42094</v>
      </c>
      <c r="E4" s="16">
        <f t="shared" ref="E4:BP4" si="0">EOMONTH(D4,1)</f>
        <v>42124</v>
      </c>
      <c r="F4" s="16">
        <f t="shared" si="0"/>
        <v>42155</v>
      </c>
      <c r="G4" s="16">
        <f t="shared" si="0"/>
        <v>42185</v>
      </c>
      <c r="H4" s="16">
        <f t="shared" si="0"/>
        <v>42216</v>
      </c>
      <c r="I4" s="16">
        <f t="shared" si="0"/>
        <v>42247</v>
      </c>
      <c r="J4" s="16">
        <f t="shared" si="0"/>
        <v>42277</v>
      </c>
      <c r="K4" s="16">
        <f t="shared" si="0"/>
        <v>42308</v>
      </c>
      <c r="L4" s="16">
        <f t="shared" si="0"/>
        <v>42338</v>
      </c>
      <c r="M4" s="16">
        <f t="shared" si="0"/>
        <v>42369</v>
      </c>
      <c r="N4" s="16">
        <f t="shared" si="0"/>
        <v>42400</v>
      </c>
      <c r="O4" s="16">
        <f t="shared" si="0"/>
        <v>42429</v>
      </c>
      <c r="P4" s="16">
        <f t="shared" si="0"/>
        <v>42460</v>
      </c>
      <c r="Q4" s="16">
        <f t="shared" si="0"/>
        <v>42490</v>
      </c>
      <c r="R4" s="16">
        <f t="shared" si="0"/>
        <v>42521</v>
      </c>
      <c r="S4" s="16">
        <f t="shared" si="0"/>
        <v>42551</v>
      </c>
      <c r="T4" s="16">
        <f t="shared" si="0"/>
        <v>42582</v>
      </c>
      <c r="U4" s="16">
        <f t="shared" si="0"/>
        <v>42613</v>
      </c>
      <c r="V4" s="16">
        <f t="shared" si="0"/>
        <v>42643</v>
      </c>
      <c r="W4" s="16">
        <f t="shared" si="0"/>
        <v>42674</v>
      </c>
      <c r="X4" s="16">
        <f t="shared" si="0"/>
        <v>42704</v>
      </c>
      <c r="Y4" s="16">
        <f t="shared" si="0"/>
        <v>42735</v>
      </c>
      <c r="Z4" s="16">
        <f t="shared" si="0"/>
        <v>42766</v>
      </c>
      <c r="AA4" s="16">
        <f t="shared" si="0"/>
        <v>42794</v>
      </c>
      <c r="AB4" s="16">
        <f t="shared" si="0"/>
        <v>42825</v>
      </c>
      <c r="AC4" s="16">
        <f t="shared" si="0"/>
        <v>42855</v>
      </c>
      <c r="AD4" s="16">
        <f t="shared" si="0"/>
        <v>42886</v>
      </c>
      <c r="AE4" s="16">
        <f t="shared" si="0"/>
        <v>42916</v>
      </c>
      <c r="AF4" s="16">
        <f t="shared" si="0"/>
        <v>42947</v>
      </c>
      <c r="AG4" s="16">
        <f t="shared" si="0"/>
        <v>42978</v>
      </c>
      <c r="AH4" s="16">
        <f t="shared" si="0"/>
        <v>43008</v>
      </c>
      <c r="AI4" s="16">
        <f t="shared" si="0"/>
        <v>43039</v>
      </c>
      <c r="AJ4" s="16">
        <f t="shared" si="0"/>
        <v>43069</v>
      </c>
      <c r="AK4" s="16">
        <f t="shared" si="0"/>
        <v>43100</v>
      </c>
      <c r="AL4" s="16">
        <f t="shared" si="0"/>
        <v>43131</v>
      </c>
      <c r="AM4" s="16">
        <f t="shared" si="0"/>
        <v>43159</v>
      </c>
      <c r="AN4" s="16">
        <f t="shared" si="0"/>
        <v>43190</v>
      </c>
      <c r="AO4" s="16">
        <f t="shared" si="0"/>
        <v>43220</v>
      </c>
      <c r="AP4" s="16">
        <f t="shared" si="0"/>
        <v>43251</v>
      </c>
      <c r="AQ4" s="16">
        <f t="shared" si="0"/>
        <v>43281</v>
      </c>
      <c r="AR4" s="16">
        <f t="shared" si="0"/>
        <v>43312</v>
      </c>
      <c r="AS4" s="16">
        <f t="shared" si="0"/>
        <v>43343</v>
      </c>
      <c r="AT4" s="16">
        <f t="shared" si="0"/>
        <v>43373</v>
      </c>
      <c r="AU4" s="16">
        <f t="shared" si="0"/>
        <v>43404</v>
      </c>
      <c r="AV4" s="16">
        <f t="shared" si="0"/>
        <v>43434</v>
      </c>
      <c r="AW4" s="16">
        <f t="shared" si="0"/>
        <v>43465</v>
      </c>
      <c r="AX4" s="16">
        <f t="shared" si="0"/>
        <v>43496</v>
      </c>
      <c r="AY4" s="16">
        <f t="shared" si="0"/>
        <v>43524</v>
      </c>
      <c r="AZ4" s="16">
        <f t="shared" si="0"/>
        <v>43555</v>
      </c>
      <c r="BA4" s="16">
        <f t="shared" si="0"/>
        <v>43585</v>
      </c>
      <c r="BB4" s="16">
        <f t="shared" si="0"/>
        <v>43616</v>
      </c>
      <c r="BC4" s="16">
        <f t="shared" si="0"/>
        <v>43646</v>
      </c>
      <c r="BD4" s="16">
        <f t="shared" si="0"/>
        <v>43677</v>
      </c>
      <c r="BE4" s="16">
        <f t="shared" si="0"/>
        <v>43708</v>
      </c>
      <c r="BF4" s="16">
        <f t="shared" si="0"/>
        <v>43738</v>
      </c>
      <c r="BG4" s="16">
        <f t="shared" si="0"/>
        <v>43769</v>
      </c>
      <c r="BH4" s="16">
        <f t="shared" si="0"/>
        <v>43799</v>
      </c>
      <c r="BI4" s="16">
        <f t="shared" si="0"/>
        <v>43830</v>
      </c>
      <c r="BJ4" s="16">
        <f t="shared" si="0"/>
        <v>43861</v>
      </c>
      <c r="BK4" s="16">
        <f t="shared" si="0"/>
        <v>43890</v>
      </c>
      <c r="BL4" s="16">
        <f t="shared" si="0"/>
        <v>43921</v>
      </c>
      <c r="BM4" s="16">
        <f t="shared" si="0"/>
        <v>43951</v>
      </c>
      <c r="BN4" s="16">
        <f t="shared" si="0"/>
        <v>43982</v>
      </c>
      <c r="BO4" s="16">
        <f t="shared" si="0"/>
        <v>44012</v>
      </c>
      <c r="BP4" s="16">
        <f t="shared" si="0"/>
        <v>44043</v>
      </c>
      <c r="BQ4" s="16">
        <f t="shared" ref="BQ4:EB4" si="1">EOMONTH(BP4,1)</f>
        <v>44074</v>
      </c>
      <c r="BR4" s="16">
        <f t="shared" si="1"/>
        <v>44104</v>
      </c>
      <c r="BS4" s="16">
        <f t="shared" si="1"/>
        <v>44135</v>
      </c>
      <c r="BT4" s="16">
        <f t="shared" si="1"/>
        <v>44165</v>
      </c>
      <c r="BU4" s="16">
        <f t="shared" si="1"/>
        <v>44196</v>
      </c>
      <c r="BV4" s="16">
        <f t="shared" si="1"/>
        <v>44227</v>
      </c>
      <c r="BW4" s="16">
        <f t="shared" si="1"/>
        <v>44255</v>
      </c>
      <c r="BX4" s="16">
        <f t="shared" si="1"/>
        <v>44286</v>
      </c>
      <c r="BY4" s="16">
        <f t="shared" si="1"/>
        <v>44316</v>
      </c>
      <c r="BZ4" s="16">
        <f t="shared" si="1"/>
        <v>44347</v>
      </c>
      <c r="CA4" s="16">
        <f t="shared" si="1"/>
        <v>44377</v>
      </c>
      <c r="CB4" s="16">
        <f t="shared" si="1"/>
        <v>44408</v>
      </c>
      <c r="CC4" s="16">
        <f t="shared" si="1"/>
        <v>44439</v>
      </c>
      <c r="CD4" s="16">
        <f t="shared" si="1"/>
        <v>44469</v>
      </c>
      <c r="CE4" s="16">
        <f t="shared" si="1"/>
        <v>44500</v>
      </c>
      <c r="CF4" s="16">
        <f t="shared" si="1"/>
        <v>44530</v>
      </c>
      <c r="CG4" s="16">
        <f t="shared" si="1"/>
        <v>44561</v>
      </c>
      <c r="CH4" s="16">
        <f t="shared" si="1"/>
        <v>44592</v>
      </c>
      <c r="CI4" s="16">
        <f t="shared" si="1"/>
        <v>44620</v>
      </c>
      <c r="CJ4" s="16">
        <f t="shared" si="1"/>
        <v>44651</v>
      </c>
      <c r="CK4" s="16">
        <f t="shared" si="1"/>
        <v>44681</v>
      </c>
      <c r="CL4" s="16">
        <f t="shared" si="1"/>
        <v>44712</v>
      </c>
      <c r="CM4" s="16">
        <f t="shared" si="1"/>
        <v>44742</v>
      </c>
      <c r="CN4" s="16">
        <f t="shared" si="1"/>
        <v>44773</v>
      </c>
      <c r="CO4" s="16">
        <f t="shared" si="1"/>
        <v>44804</v>
      </c>
      <c r="CP4" s="16">
        <f t="shared" si="1"/>
        <v>44834</v>
      </c>
      <c r="CQ4" s="16">
        <f t="shared" si="1"/>
        <v>44865</v>
      </c>
      <c r="CR4" s="16">
        <f t="shared" si="1"/>
        <v>44895</v>
      </c>
      <c r="CS4" s="16">
        <f t="shared" si="1"/>
        <v>44926</v>
      </c>
      <c r="CT4" s="16">
        <f t="shared" si="1"/>
        <v>44957</v>
      </c>
      <c r="CU4" s="16">
        <f t="shared" si="1"/>
        <v>44985</v>
      </c>
      <c r="CV4" s="16">
        <f t="shared" si="1"/>
        <v>45016</v>
      </c>
      <c r="CW4" s="16">
        <f t="shared" si="1"/>
        <v>45046</v>
      </c>
      <c r="CX4" s="16">
        <f t="shared" si="1"/>
        <v>45077</v>
      </c>
      <c r="CY4" s="16">
        <f t="shared" si="1"/>
        <v>45107</v>
      </c>
      <c r="CZ4" s="16">
        <f t="shared" si="1"/>
        <v>45138</v>
      </c>
      <c r="DA4" s="16">
        <f t="shared" si="1"/>
        <v>45169</v>
      </c>
      <c r="DB4" s="16">
        <f t="shared" si="1"/>
        <v>45199</v>
      </c>
      <c r="DC4" s="16">
        <f t="shared" si="1"/>
        <v>45230</v>
      </c>
      <c r="DD4" s="16">
        <f t="shared" si="1"/>
        <v>45260</v>
      </c>
      <c r="DE4" s="16">
        <f t="shared" si="1"/>
        <v>45291</v>
      </c>
      <c r="DF4" s="16">
        <f t="shared" si="1"/>
        <v>45322</v>
      </c>
      <c r="DG4" s="16">
        <f t="shared" si="1"/>
        <v>45351</v>
      </c>
      <c r="DH4" s="16">
        <f t="shared" si="1"/>
        <v>45382</v>
      </c>
      <c r="DI4" s="16">
        <f t="shared" si="1"/>
        <v>45412</v>
      </c>
      <c r="DJ4" s="16">
        <f t="shared" si="1"/>
        <v>45443</v>
      </c>
      <c r="DK4" s="16">
        <f t="shared" si="1"/>
        <v>45473</v>
      </c>
      <c r="DL4" s="16">
        <f t="shared" si="1"/>
        <v>45504</v>
      </c>
      <c r="DM4" s="16">
        <f t="shared" si="1"/>
        <v>45535</v>
      </c>
      <c r="DN4" s="16">
        <f t="shared" si="1"/>
        <v>45565</v>
      </c>
      <c r="DO4" s="16">
        <f t="shared" si="1"/>
        <v>45596</v>
      </c>
      <c r="DP4" s="16">
        <f t="shared" si="1"/>
        <v>45626</v>
      </c>
      <c r="DQ4" s="16">
        <f t="shared" si="1"/>
        <v>45657</v>
      </c>
      <c r="DR4" s="16">
        <f t="shared" si="1"/>
        <v>45688</v>
      </c>
      <c r="DS4" s="16">
        <f t="shared" si="1"/>
        <v>45716</v>
      </c>
      <c r="DT4" s="16">
        <f t="shared" si="1"/>
        <v>45747</v>
      </c>
      <c r="DU4" s="16">
        <f t="shared" si="1"/>
        <v>45777</v>
      </c>
      <c r="DV4" s="16">
        <f t="shared" si="1"/>
        <v>45808</v>
      </c>
      <c r="DW4" s="16">
        <f t="shared" si="1"/>
        <v>45838</v>
      </c>
      <c r="DX4" s="16">
        <f t="shared" si="1"/>
        <v>45869</v>
      </c>
      <c r="DY4" s="16">
        <f t="shared" si="1"/>
        <v>45900</v>
      </c>
      <c r="DZ4" s="16">
        <f t="shared" si="1"/>
        <v>45930</v>
      </c>
      <c r="EA4" s="16">
        <f t="shared" si="1"/>
        <v>45961</v>
      </c>
      <c r="EB4" s="16">
        <f t="shared" si="1"/>
        <v>45991</v>
      </c>
      <c r="EC4" s="16">
        <f t="shared" ref="EC4:ES4" si="2">EOMONTH(EB4,1)</f>
        <v>46022</v>
      </c>
      <c r="ED4" s="16">
        <f t="shared" si="2"/>
        <v>46053</v>
      </c>
      <c r="EE4" s="16">
        <f t="shared" si="2"/>
        <v>46081</v>
      </c>
      <c r="EF4" s="16">
        <f t="shared" si="2"/>
        <v>46112</v>
      </c>
      <c r="EG4" s="16">
        <f t="shared" si="2"/>
        <v>46142</v>
      </c>
      <c r="EH4" s="16">
        <f t="shared" si="2"/>
        <v>46173</v>
      </c>
      <c r="EI4" s="16">
        <f t="shared" si="2"/>
        <v>46203</v>
      </c>
      <c r="EJ4" s="16">
        <f t="shared" si="2"/>
        <v>46234</v>
      </c>
      <c r="EK4" s="16">
        <f t="shared" si="2"/>
        <v>46265</v>
      </c>
      <c r="EL4" s="16">
        <f t="shared" si="2"/>
        <v>46295</v>
      </c>
      <c r="EM4" s="16">
        <f t="shared" si="2"/>
        <v>46326</v>
      </c>
      <c r="EN4" s="16">
        <f t="shared" si="2"/>
        <v>46356</v>
      </c>
      <c r="EO4" s="16">
        <f t="shared" si="2"/>
        <v>46387</v>
      </c>
      <c r="EP4" s="16">
        <f t="shared" si="2"/>
        <v>46418</v>
      </c>
      <c r="EQ4" s="16">
        <f t="shared" si="2"/>
        <v>46446</v>
      </c>
      <c r="ER4" s="16">
        <f t="shared" si="2"/>
        <v>46477</v>
      </c>
      <c r="ES4" s="16">
        <f t="shared" si="2"/>
        <v>46507</v>
      </c>
      <c r="ET4" s="22" t="s">
        <v>8</v>
      </c>
      <c r="EU4" s="16"/>
      <c r="EV4" s="11" t="s">
        <v>252</v>
      </c>
      <c r="EW4" s="11" t="s">
        <v>213</v>
      </c>
      <c r="EX4" s="16"/>
      <c r="EY4" s="16"/>
      <c r="EZ4" s="22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</row>
    <row r="5" spans="1:175" ht="13" x14ac:dyDescent="0.3">
      <c r="A5" s="23"/>
      <c r="B5" s="5" t="s">
        <v>40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</row>
    <row r="6" spans="1:175" x14ac:dyDescent="0.25">
      <c r="B6" s="3" t="s">
        <v>214</v>
      </c>
      <c r="C6" s="5"/>
      <c r="D6" s="12">
        <v>-162521.10018000001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-8820</v>
      </c>
      <c r="Q6" s="12">
        <v>0</v>
      </c>
      <c r="R6" s="12">
        <v>0</v>
      </c>
      <c r="S6" s="12">
        <v>-260484</v>
      </c>
      <c r="T6" s="12">
        <v>0</v>
      </c>
      <c r="U6" s="12">
        <v>0</v>
      </c>
      <c r="V6" s="12">
        <v>0</v>
      </c>
      <c r="W6" s="12">
        <v>0</v>
      </c>
      <c r="X6" s="12">
        <v>79272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-55200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-28800</v>
      </c>
      <c r="AW6" s="12">
        <v>0</v>
      </c>
      <c r="AX6" s="12">
        <v>0</v>
      </c>
      <c r="AY6" s="12">
        <v>0</v>
      </c>
      <c r="AZ6" s="12">
        <v>-28800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-149.89869000000002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f>SUM(D6:ES6)</f>
        <v>-465502.99887000001</v>
      </c>
      <c r="EU6" s="12"/>
      <c r="EV6" s="12">
        <f>ET6-EW6</f>
        <v>-465502.99887000001</v>
      </c>
      <c r="EW6" s="12">
        <v>0</v>
      </c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</row>
    <row r="7" spans="1:175" x14ac:dyDescent="0.25">
      <c r="B7" s="3" t="s">
        <v>215</v>
      </c>
      <c r="C7" s="5"/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f>SUM(D7:ES7)</f>
        <v>0</v>
      </c>
      <c r="EU7" s="12"/>
      <c r="EV7" s="12">
        <f>ET7-EW7</f>
        <v>0</v>
      </c>
      <c r="EW7" s="12">
        <v>0</v>
      </c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</row>
    <row r="8" spans="1:175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9.9999999999999995E-8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f>SUM(D8:ES8)</f>
        <v>9.9999999999999995E-8</v>
      </c>
      <c r="EU8" s="4"/>
      <c r="EV8" s="4">
        <f>ET8-EW8</f>
        <v>9.9999999999999995E-8</v>
      </c>
      <c r="EW8" s="4">
        <v>0</v>
      </c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</row>
    <row r="9" spans="1:175" x14ac:dyDescent="0.25">
      <c r="B9" s="8" t="s">
        <v>217</v>
      </c>
      <c r="C9" s="3"/>
      <c r="D9" s="12">
        <f>SUM(D6:D8)</f>
        <v>-162521.10018000001</v>
      </c>
      <c r="E9" s="12">
        <f t="shared" ref="E9:BP9" si="3">SUM(E6:E8)</f>
        <v>0</v>
      </c>
      <c r="F9" s="12">
        <f t="shared" si="3"/>
        <v>0</v>
      </c>
      <c r="G9" s="12">
        <f t="shared" si="3"/>
        <v>0</v>
      </c>
      <c r="H9" s="12">
        <f t="shared" si="3"/>
        <v>0</v>
      </c>
      <c r="I9" s="12">
        <f t="shared" si="3"/>
        <v>0</v>
      </c>
      <c r="J9" s="12">
        <f t="shared" si="3"/>
        <v>0</v>
      </c>
      <c r="K9" s="12">
        <f t="shared" si="3"/>
        <v>0</v>
      </c>
      <c r="L9" s="12">
        <f t="shared" si="3"/>
        <v>0</v>
      </c>
      <c r="M9" s="12">
        <f t="shared" si="3"/>
        <v>0</v>
      </c>
      <c r="N9" s="12">
        <f t="shared" si="3"/>
        <v>0</v>
      </c>
      <c r="O9" s="12">
        <f t="shared" si="3"/>
        <v>0</v>
      </c>
      <c r="P9" s="12">
        <f t="shared" si="3"/>
        <v>-8820</v>
      </c>
      <c r="Q9" s="12">
        <f t="shared" si="3"/>
        <v>0</v>
      </c>
      <c r="R9" s="12">
        <f t="shared" si="3"/>
        <v>0</v>
      </c>
      <c r="S9" s="12">
        <f t="shared" si="3"/>
        <v>-260484</v>
      </c>
      <c r="T9" s="12">
        <f t="shared" si="3"/>
        <v>0</v>
      </c>
      <c r="U9" s="12">
        <f t="shared" si="3"/>
        <v>0</v>
      </c>
      <c r="V9" s="12">
        <f t="shared" si="3"/>
        <v>0</v>
      </c>
      <c r="W9" s="12">
        <f t="shared" si="3"/>
        <v>0</v>
      </c>
      <c r="X9" s="12">
        <f t="shared" si="3"/>
        <v>79272</v>
      </c>
      <c r="Y9" s="12">
        <f t="shared" si="3"/>
        <v>0</v>
      </c>
      <c r="Z9" s="12">
        <f t="shared" si="3"/>
        <v>0</v>
      </c>
      <c r="AA9" s="12">
        <f t="shared" si="3"/>
        <v>0</v>
      </c>
      <c r="AB9" s="12">
        <f t="shared" si="3"/>
        <v>0</v>
      </c>
      <c r="AC9" s="12">
        <f t="shared" si="3"/>
        <v>0</v>
      </c>
      <c r="AD9" s="27">
        <f t="shared" si="3"/>
        <v>0</v>
      </c>
      <c r="AE9" s="27">
        <f t="shared" si="3"/>
        <v>0</v>
      </c>
      <c r="AF9" s="27">
        <f t="shared" si="3"/>
        <v>0</v>
      </c>
      <c r="AG9" s="27">
        <f t="shared" si="3"/>
        <v>0</v>
      </c>
      <c r="AH9" s="12">
        <f t="shared" si="3"/>
        <v>0</v>
      </c>
      <c r="AI9" s="12">
        <f t="shared" si="3"/>
        <v>-55200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0</v>
      </c>
      <c r="AN9" s="12">
        <f t="shared" si="3"/>
        <v>0</v>
      </c>
      <c r="AO9" s="12">
        <f t="shared" si="3"/>
        <v>0</v>
      </c>
      <c r="AP9" s="12">
        <f t="shared" si="3"/>
        <v>0</v>
      </c>
      <c r="AQ9" s="12">
        <f t="shared" si="3"/>
        <v>0</v>
      </c>
      <c r="AR9" s="12">
        <f t="shared" si="3"/>
        <v>0</v>
      </c>
      <c r="AS9" s="12">
        <f t="shared" si="3"/>
        <v>0</v>
      </c>
      <c r="AT9" s="12">
        <f t="shared" si="3"/>
        <v>0</v>
      </c>
      <c r="AU9" s="12">
        <f t="shared" si="3"/>
        <v>0</v>
      </c>
      <c r="AV9" s="12">
        <f t="shared" si="3"/>
        <v>-28800</v>
      </c>
      <c r="AW9" s="12">
        <f t="shared" si="3"/>
        <v>0</v>
      </c>
      <c r="AX9" s="12">
        <f t="shared" si="3"/>
        <v>0</v>
      </c>
      <c r="AY9" s="12">
        <f t="shared" si="3"/>
        <v>0</v>
      </c>
      <c r="AZ9" s="12">
        <f t="shared" si="3"/>
        <v>-28800</v>
      </c>
      <c r="BA9" s="12">
        <f t="shared" si="3"/>
        <v>0</v>
      </c>
      <c r="BB9" s="12">
        <f t="shared" si="3"/>
        <v>0</v>
      </c>
      <c r="BC9" s="12">
        <f t="shared" si="3"/>
        <v>0</v>
      </c>
      <c r="BD9" s="12">
        <f t="shared" si="3"/>
        <v>0</v>
      </c>
      <c r="BE9" s="12">
        <f t="shared" si="3"/>
        <v>0</v>
      </c>
      <c r="BF9" s="12">
        <f t="shared" si="3"/>
        <v>0</v>
      </c>
      <c r="BG9" s="12">
        <f t="shared" si="3"/>
        <v>0</v>
      </c>
      <c r="BH9" s="12">
        <f t="shared" si="3"/>
        <v>0</v>
      </c>
      <c r="BI9" s="12">
        <f t="shared" si="3"/>
        <v>0</v>
      </c>
      <c r="BJ9" s="12">
        <f t="shared" si="3"/>
        <v>9.9999999999999995E-8</v>
      </c>
      <c r="BK9" s="12">
        <f t="shared" si="3"/>
        <v>0</v>
      </c>
      <c r="BL9" s="12">
        <f t="shared" si="3"/>
        <v>0</v>
      </c>
      <c r="BM9" s="12">
        <f t="shared" si="3"/>
        <v>0</v>
      </c>
      <c r="BN9" s="12">
        <f t="shared" si="3"/>
        <v>0</v>
      </c>
      <c r="BO9" s="12">
        <f t="shared" si="3"/>
        <v>-149.89869000000002</v>
      </c>
      <c r="BP9" s="12">
        <f t="shared" si="3"/>
        <v>0</v>
      </c>
      <c r="BQ9" s="12">
        <f t="shared" ref="BQ9:EB9" si="4">SUM(BQ6:BQ8)</f>
        <v>0</v>
      </c>
      <c r="BR9" s="12">
        <f t="shared" si="4"/>
        <v>0</v>
      </c>
      <c r="BS9" s="12">
        <f t="shared" si="4"/>
        <v>0</v>
      </c>
      <c r="BT9" s="12">
        <f t="shared" si="4"/>
        <v>0</v>
      </c>
      <c r="BU9" s="12">
        <f t="shared" si="4"/>
        <v>0</v>
      </c>
      <c r="BV9" s="12">
        <f t="shared" si="4"/>
        <v>0</v>
      </c>
      <c r="BW9" s="12">
        <f t="shared" si="4"/>
        <v>0</v>
      </c>
      <c r="BX9" s="12">
        <f t="shared" si="4"/>
        <v>0</v>
      </c>
      <c r="BY9" s="12">
        <f t="shared" si="4"/>
        <v>0</v>
      </c>
      <c r="BZ9" s="12">
        <f t="shared" si="4"/>
        <v>0</v>
      </c>
      <c r="CA9" s="12">
        <f t="shared" si="4"/>
        <v>0</v>
      </c>
      <c r="CB9" s="12">
        <f t="shared" si="4"/>
        <v>0</v>
      </c>
      <c r="CC9" s="12">
        <f t="shared" si="4"/>
        <v>0</v>
      </c>
      <c r="CD9" s="12">
        <f t="shared" si="4"/>
        <v>0</v>
      </c>
      <c r="CE9" s="12">
        <f t="shared" si="4"/>
        <v>0</v>
      </c>
      <c r="CF9" s="12">
        <f t="shared" si="4"/>
        <v>0</v>
      </c>
      <c r="CG9" s="12">
        <f t="shared" si="4"/>
        <v>0</v>
      </c>
      <c r="CH9" s="12">
        <f t="shared" si="4"/>
        <v>0</v>
      </c>
      <c r="CI9" s="12">
        <f t="shared" si="4"/>
        <v>0</v>
      </c>
      <c r="CJ9" s="12">
        <f t="shared" si="4"/>
        <v>0</v>
      </c>
      <c r="CK9" s="12">
        <f t="shared" si="4"/>
        <v>0</v>
      </c>
      <c r="CL9" s="12">
        <f t="shared" si="4"/>
        <v>0</v>
      </c>
      <c r="CM9" s="12">
        <f t="shared" si="4"/>
        <v>0</v>
      </c>
      <c r="CN9" s="12">
        <f t="shared" si="4"/>
        <v>0</v>
      </c>
      <c r="CO9" s="12">
        <f t="shared" si="4"/>
        <v>0</v>
      </c>
      <c r="CP9" s="12">
        <f t="shared" si="4"/>
        <v>0</v>
      </c>
      <c r="CQ9" s="12">
        <f t="shared" si="4"/>
        <v>0</v>
      </c>
      <c r="CR9" s="12">
        <f t="shared" si="4"/>
        <v>0</v>
      </c>
      <c r="CS9" s="12">
        <f t="shared" si="4"/>
        <v>0</v>
      </c>
      <c r="CT9" s="12">
        <f t="shared" si="4"/>
        <v>0</v>
      </c>
      <c r="CU9" s="12">
        <f t="shared" si="4"/>
        <v>0</v>
      </c>
      <c r="CV9" s="12">
        <f t="shared" si="4"/>
        <v>0</v>
      </c>
      <c r="CW9" s="12">
        <f t="shared" si="4"/>
        <v>0</v>
      </c>
      <c r="CX9" s="12">
        <f t="shared" si="4"/>
        <v>0</v>
      </c>
      <c r="CY9" s="12">
        <f t="shared" si="4"/>
        <v>0</v>
      </c>
      <c r="CZ9" s="12">
        <f t="shared" si="4"/>
        <v>0</v>
      </c>
      <c r="DA9" s="12">
        <f t="shared" si="4"/>
        <v>0</v>
      </c>
      <c r="DB9" s="12">
        <f t="shared" si="4"/>
        <v>0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0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ref="EC9:ES9" si="5">SUM(EC6:EC8)</f>
        <v>0</v>
      </c>
      <c r="ED9" s="12">
        <f t="shared" si="5"/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 t="shared" si="5"/>
        <v>0</v>
      </c>
      <c r="EM9" s="12">
        <f t="shared" si="5"/>
        <v>0</v>
      </c>
      <c r="EN9" s="12">
        <f t="shared" si="5"/>
        <v>0</v>
      </c>
      <c r="EO9" s="12">
        <f t="shared" si="5"/>
        <v>0</v>
      </c>
      <c r="EP9" s="12">
        <f t="shared" si="5"/>
        <v>0</v>
      </c>
      <c r="EQ9" s="12">
        <f t="shared" si="5"/>
        <v>0</v>
      </c>
      <c r="ER9" s="12">
        <f t="shared" si="5"/>
        <v>0</v>
      </c>
      <c r="ES9" s="12">
        <f t="shared" si="5"/>
        <v>0</v>
      </c>
      <c r="ET9" s="12">
        <f>SUM(D9:ES9)</f>
        <v>-465502.99886990001</v>
      </c>
      <c r="EU9" s="12"/>
      <c r="EV9" s="12">
        <f>ET9-EW9</f>
        <v>-465502.99886990001</v>
      </c>
      <c r="EW9" s="12">
        <v>0</v>
      </c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</row>
    <row r="10" spans="1:175" x14ac:dyDescent="0.25">
      <c r="B10" s="20" t="s">
        <v>0</v>
      </c>
      <c r="C10" s="14" t="s">
        <v>9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19"/>
      <c r="AE10" s="19"/>
      <c r="AF10" s="19"/>
      <c r="AG10" s="19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</row>
    <row r="11" spans="1:175" x14ac:dyDescent="0.25">
      <c r="B11" s="20" t="s">
        <v>11</v>
      </c>
      <c r="C11" s="25">
        <f>(ET7+ET8)/-ET6</f>
        <v>2.1482138727945504E-13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8"/>
      <c r="AE11" s="28"/>
      <c r="AF11" s="28"/>
      <c r="AG11" s="28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</row>
    <row r="12" spans="1:175" ht="13" x14ac:dyDescent="0.3">
      <c r="A12" s="23"/>
      <c r="B12" s="5" t="s">
        <v>43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</row>
    <row r="13" spans="1:175" x14ac:dyDescent="0.25">
      <c r="B13" s="3" t="s">
        <v>214</v>
      </c>
      <c r="C13" s="5"/>
      <c r="D13" s="12">
        <v>0</v>
      </c>
      <c r="E13" s="12">
        <v>0</v>
      </c>
      <c r="F13" s="12">
        <v>-14074.114460000001</v>
      </c>
      <c r="G13" s="12">
        <v>0</v>
      </c>
      <c r="H13" s="12">
        <v>-5721.5569100000002</v>
      </c>
      <c r="I13" s="12">
        <v>0</v>
      </c>
      <c r="J13" s="12">
        <v>0</v>
      </c>
      <c r="K13" s="12">
        <v>0</v>
      </c>
      <c r="L13" s="12">
        <v>-7922.1557300000004</v>
      </c>
      <c r="M13" s="12">
        <v>0</v>
      </c>
      <c r="N13" s="12">
        <v>0</v>
      </c>
      <c r="O13" s="12">
        <v>0</v>
      </c>
      <c r="P13" s="12">
        <v>-1650.44911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-2200.59881</v>
      </c>
      <c r="X13" s="12">
        <v>0</v>
      </c>
      <c r="Y13" s="12">
        <v>-25526.946230000001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-7592.0659000000005</v>
      </c>
      <c r="AH13" s="12">
        <v>-18705.089909999999</v>
      </c>
      <c r="AI13" s="12">
        <v>-10782.93418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-6601.7964400000001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f>SUM(D13:ES13)</f>
        <v>-100777.70768000001</v>
      </c>
      <c r="EU13" s="12"/>
      <c r="EV13" s="12">
        <f>ET13-EW13</f>
        <v>-100777.70768000001</v>
      </c>
      <c r="EW13" s="12">
        <v>0</v>
      </c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</row>
    <row r="14" spans="1:175" x14ac:dyDescent="0.25">
      <c r="B14" s="3" t="s">
        <v>215</v>
      </c>
      <c r="C14" s="5"/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f>SUM(D14:ES14)</f>
        <v>0</v>
      </c>
      <c r="EU14" s="12"/>
      <c r="EV14" s="12">
        <f>ET14-EW14</f>
        <v>0</v>
      </c>
      <c r="EW14" s="12">
        <v>0</v>
      </c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</row>
    <row r="15" spans="1:175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125834.731</v>
      </c>
      <c r="BZ15" s="4">
        <v>0</v>
      </c>
      <c r="CA15" s="4">
        <v>0</v>
      </c>
      <c r="CB15" s="4">
        <v>0</v>
      </c>
      <c r="CC15" s="4">
        <v>0</v>
      </c>
      <c r="CD15" s="4">
        <v>11883.234</v>
      </c>
      <c r="CE15" s="4">
        <v>0</v>
      </c>
      <c r="CF15" s="4">
        <v>0</v>
      </c>
      <c r="CG15" s="4">
        <v>7677.9589999999998</v>
      </c>
      <c r="CH15" s="4">
        <v>0</v>
      </c>
      <c r="CI15" s="4">
        <v>0</v>
      </c>
      <c r="CJ15" s="4">
        <v>0</v>
      </c>
      <c r="CK15" s="4">
        <v>0</v>
      </c>
      <c r="CL15" s="4">
        <v>210.18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f>SUM(D15:ES15)</f>
        <v>145606.10399999999</v>
      </c>
      <c r="EU15" s="4"/>
      <c r="EV15" s="4">
        <f>ET15-EW15</f>
        <v>145606.10399999999</v>
      </c>
      <c r="EW15" s="4">
        <v>0</v>
      </c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</row>
    <row r="16" spans="1:175" x14ac:dyDescent="0.25">
      <c r="B16" s="8" t="s">
        <v>217</v>
      </c>
      <c r="C16" s="14"/>
      <c r="D16" s="12">
        <f t="shared" ref="D16:BO16" si="6">SUM(D13:D15)</f>
        <v>0</v>
      </c>
      <c r="E16" s="12">
        <f t="shared" si="6"/>
        <v>0</v>
      </c>
      <c r="F16" s="12">
        <f t="shared" si="6"/>
        <v>-14074.114460000001</v>
      </c>
      <c r="G16" s="12">
        <f t="shared" si="6"/>
        <v>0</v>
      </c>
      <c r="H16" s="12">
        <f t="shared" si="6"/>
        <v>-5721.5569100000002</v>
      </c>
      <c r="I16" s="12">
        <f t="shared" si="6"/>
        <v>0</v>
      </c>
      <c r="J16" s="12">
        <f t="shared" si="6"/>
        <v>0</v>
      </c>
      <c r="K16" s="12">
        <f t="shared" si="6"/>
        <v>0</v>
      </c>
      <c r="L16" s="12">
        <f t="shared" si="6"/>
        <v>-7922.1557300000004</v>
      </c>
      <c r="M16" s="12">
        <f t="shared" si="6"/>
        <v>0</v>
      </c>
      <c r="N16" s="12">
        <f t="shared" si="6"/>
        <v>0</v>
      </c>
      <c r="O16" s="12">
        <f t="shared" si="6"/>
        <v>0</v>
      </c>
      <c r="P16" s="12">
        <f t="shared" si="6"/>
        <v>-1650.44911</v>
      </c>
      <c r="Q16" s="12">
        <f t="shared" si="6"/>
        <v>0</v>
      </c>
      <c r="R16" s="12">
        <f t="shared" si="6"/>
        <v>0</v>
      </c>
      <c r="S16" s="12">
        <f t="shared" si="6"/>
        <v>0</v>
      </c>
      <c r="T16" s="12">
        <f t="shared" si="6"/>
        <v>0</v>
      </c>
      <c r="U16" s="12">
        <f t="shared" si="6"/>
        <v>0</v>
      </c>
      <c r="V16" s="12">
        <f t="shared" si="6"/>
        <v>0</v>
      </c>
      <c r="W16" s="12">
        <f t="shared" si="6"/>
        <v>-2200.59881</v>
      </c>
      <c r="X16" s="12">
        <f t="shared" si="6"/>
        <v>0</v>
      </c>
      <c r="Y16" s="12">
        <f t="shared" si="6"/>
        <v>-25526.946230000001</v>
      </c>
      <c r="Z16" s="12">
        <f t="shared" si="6"/>
        <v>0</v>
      </c>
      <c r="AA16" s="12">
        <f t="shared" si="6"/>
        <v>0</v>
      </c>
      <c r="AB16" s="12">
        <f t="shared" si="6"/>
        <v>0</v>
      </c>
      <c r="AC16" s="12">
        <f t="shared" si="6"/>
        <v>0</v>
      </c>
      <c r="AD16" s="27">
        <f t="shared" si="6"/>
        <v>0</v>
      </c>
      <c r="AE16" s="27">
        <f t="shared" si="6"/>
        <v>0</v>
      </c>
      <c r="AF16" s="27">
        <f t="shared" si="6"/>
        <v>0</v>
      </c>
      <c r="AG16" s="27">
        <f t="shared" si="6"/>
        <v>-7592.0659000000005</v>
      </c>
      <c r="AH16" s="12">
        <f t="shared" si="6"/>
        <v>-18705.089909999999</v>
      </c>
      <c r="AI16" s="12">
        <f t="shared" si="6"/>
        <v>-10782.93418</v>
      </c>
      <c r="AJ16" s="12">
        <f t="shared" si="6"/>
        <v>0</v>
      </c>
      <c r="AK16" s="12">
        <f t="shared" si="6"/>
        <v>0</v>
      </c>
      <c r="AL16" s="12">
        <f t="shared" si="6"/>
        <v>0</v>
      </c>
      <c r="AM16" s="12">
        <f t="shared" si="6"/>
        <v>0</v>
      </c>
      <c r="AN16" s="12">
        <f t="shared" si="6"/>
        <v>0</v>
      </c>
      <c r="AO16" s="12">
        <f t="shared" si="6"/>
        <v>0</v>
      </c>
      <c r="AP16" s="12">
        <f t="shared" si="6"/>
        <v>0</v>
      </c>
      <c r="AQ16" s="12">
        <f t="shared" si="6"/>
        <v>-6601.7964400000001</v>
      </c>
      <c r="AR16" s="12">
        <f t="shared" si="6"/>
        <v>0</v>
      </c>
      <c r="AS16" s="12">
        <f t="shared" si="6"/>
        <v>0</v>
      </c>
      <c r="AT16" s="12">
        <f t="shared" si="6"/>
        <v>0</v>
      </c>
      <c r="AU16" s="12">
        <f t="shared" si="6"/>
        <v>0</v>
      </c>
      <c r="AV16" s="12">
        <f t="shared" si="6"/>
        <v>0</v>
      </c>
      <c r="AW16" s="12">
        <f t="shared" si="6"/>
        <v>0</v>
      </c>
      <c r="AX16" s="12">
        <f t="shared" si="6"/>
        <v>0</v>
      </c>
      <c r="AY16" s="12">
        <f t="shared" si="6"/>
        <v>0</v>
      </c>
      <c r="AZ16" s="12">
        <f t="shared" si="6"/>
        <v>0</v>
      </c>
      <c r="BA16" s="12">
        <f t="shared" si="6"/>
        <v>0</v>
      </c>
      <c r="BB16" s="12">
        <f t="shared" si="6"/>
        <v>0</v>
      </c>
      <c r="BC16" s="12">
        <f t="shared" si="6"/>
        <v>0</v>
      </c>
      <c r="BD16" s="12">
        <f t="shared" si="6"/>
        <v>0</v>
      </c>
      <c r="BE16" s="12">
        <f t="shared" si="6"/>
        <v>0</v>
      </c>
      <c r="BF16" s="12">
        <f t="shared" si="6"/>
        <v>0</v>
      </c>
      <c r="BG16" s="12">
        <f t="shared" si="6"/>
        <v>0</v>
      </c>
      <c r="BH16" s="12">
        <f t="shared" si="6"/>
        <v>0</v>
      </c>
      <c r="BI16" s="12">
        <f t="shared" si="6"/>
        <v>0</v>
      </c>
      <c r="BJ16" s="12">
        <f t="shared" si="6"/>
        <v>0</v>
      </c>
      <c r="BK16" s="12">
        <f t="shared" si="6"/>
        <v>0</v>
      </c>
      <c r="BL16" s="12">
        <f t="shared" si="6"/>
        <v>0</v>
      </c>
      <c r="BM16" s="12">
        <f t="shared" si="6"/>
        <v>0</v>
      </c>
      <c r="BN16" s="12">
        <f t="shared" si="6"/>
        <v>0</v>
      </c>
      <c r="BO16" s="12">
        <f t="shared" si="6"/>
        <v>0</v>
      </c>
      <c r="BP16" s="12">
        <f t="shared" ref="BP16:EA16" si="7">SUM(BP13:BP15)</f>
        <v>0</v>
      </c>
      <c r="BQ16" s="12">
        <f t="shared" si="7"/>
        <v>0</v>
      </c>
      <c r="BR16" s="12">
        <f t="shared" si="7"/>
        <v>0</v>
      </c>
      <c r="BS16" s="12">
        <f t="shared" si="7"/>
        <v>0</v>
      </c>
      <c r="BT16" s="12">
        <f t="shared" si="7"/>
        <v>0</v>
      </c>
      <c r="BU16" s="12">
        <f t="shared" si="7"/>
        <v>0</v>
      </c>
      <c r="BV16" s="12">
        <f t="shared" si="7"/>
        <v>0</v>
      </c>
      <c r="BW16" s="12">
        <f t="shared" si="7"/>
        <v>0</v>
      </c>
      <c r="BX16" s="12">
        <f t="shared" si="7"/>
        <v>0</v>
      </c>
      <c r="BY16" s="12">
        <f t="shared" si="7"/>
        <v>125834.731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0</v>
      </c>
      <c r="CD16" s="12">
        <f t="shared" si="7"/>
        <v>11883.234</v>
      </c>
      <c r="CE16" s="12">
        <f t="shared" si="7"/>
        <v>0</v>
      </c>
      <c r="CF16" s="12">
        <f t="shared" si="7"/>
        <v>0</v>
      </c>
      <c r="CG16" s="12">
        <f t="shared" si="7"/>
        <v>7677.9589999999998</v>
      </c>
      <c r="CH16" s="12">
        <f t="shared" si="7"/>
        <v>0</v>
      </c>
      <c r="CI16" s="12">
        <f t="shared" si="7"/>
        <v>0</v>
      </c>
      <c r="CJ16" s="12">
        <f t="shared" si="7"/>
        <v>0</v>
      </c>
      <c r="CK16" s="12">
        <f t="shared" si="7"/>
        <v>0</v>
      </c>
      <c r="CL16" s="12">
        <f t="shared" si="7"/>
        <v>210.18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0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0</v>
      </c>
      <c r="DJ16" s="12">
        <f t="shared" si="7"/>
        <v>0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ref="EB16:ES16" si="8">SUM(EB13:EB15)</f>
        <v>0</v>
      </c>
      <c r="EC16" s="12">
        <f t="shared" si="8"/>
        <v>0</v>
      </c>
      <c r="ED16" s="12">
        <f t="shared" si="8"/>
        <v>0</v>
      </c>
      <c r="EE16" s="12">
        <f t="shared" si="8"/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 t="shared" si="8"/>
        <v>0</v>
      </c>
      <c r="EM16" s="12">
        <f t="shared" si="8"/>
        <v>0</v>
      </c>
      <c r="EN16" s="12">
        <f t="shared" si="8"/>
        <v>0</v>
      </c>
      <c r="EO16" s="12">
        <f t="shared" si="8"/>
        <v>0</v>
      </c>
      <c r="EP16" s="12">
        <f t="shared" si="8"/>
        <v>0</v>
      </c>
      <c r="EQ16" s="12">
        <f t="shared" si="8"/>
        <v>0</v>
      </c>
      <c r="ER16" s="12">
        <f t="shared" si="8"/>
        <v>0</v>
      </c>
      <c r="ES16" s="12">
        <f t="shared" si="8"/>
        <v>0</v>
      </c>
      <c r="ET16" s="12">
        <f>SUM(D16:ES16)</f>
        <v>44828.396319999993</v>
      </c>
      <c r="EU16" s="12"/>
      <c r="EV16" s="12">
        <f>ET16-EW16</f>
        <v>44828.396319999993</v>
      </c>
      <c r="EW16" s="12">
        <v>0</v>
      </c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</row>
    <row r="17" spans="1:175" x14ac:dyDescent="0.25">
      <c r="B17" s="20" t="s">
        <v>0</v>
      </c>
      <c r="C17" s="14">
        <f>XIRR(F16:ES16,F$4:ES$4)</f>
        <v>8.5849246382713323E-2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19"/>
      <c r="AE17" s="19"/>
      <c r="AF17" s="19"/>
      <c r="AG17" s="19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</row>
    <row r="18" spans="1:175" x14ac:dyDescent="0.25">
      <c r="B18" s="20" t="s">
        <v>11</v>
      </c>
      <c r="C18" s="25">
        <f>(ET14+ET15)/-ET13</f>
        <v>1.4448245286779475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8"/>
      <c r="AE18" s="28"/>
      <c r="AF18" s="28"/>
      <c r="AG18" s="28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</row>
    <row r="19" spans="1:175" ht="13" x14ac:dyDescent="0.3">
      <c r="A19" s="23"/>
      <c r="B19" s="5" t="s">
        <v>41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</row>
    <row r="20" spans="1:175" x14ac:dyDescent="0.25">
      <c r="B20" s="3" t="s">
        <v>214</v>
      </c>
      <c r="C20" s="5"/>
      <c r="D20" s="12">
        <v>0</v>
      </c>
      <c r="E20" s="12">
        <v>0</v>
      </c>
      <c r="F20" s="12">
        <v>-4950</v>
      </c>
      <c r="G20" s="12">
        <v>0</v>
      </c>
      <c r="H20" s="12">
        <v>0</v>
      </c>
      <c r="I20" s="12">
        <v>0</v>
      </c>
      <c r="J20" s="12">
        <v>0</v>
      </c>
      <c r="K20" s="12">
        <v>-9900</v>
      </c>
      <c r="L20" s="12">
        <v>-4950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-84150</v>
      </c>
      <c r="S20" s="12">
        <v>0</v>
      </c>
      <c r="T20" s="12">
        <v>-4950</v>
      </c>
      <c r="U20" s="12">
        <v>-34650</v>
      </c>
      <c r="V20" s="12">
        <v>0</v>
      </c>
      <c r="W20" s="12">
        <v>-9900</v>
      </c>
      <c r="X20" s="12">
        <v>0</v>
      </c>
      <c r="Y20" s="12">
        <v>-14850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f>SUM(D20:ES20)</f>
        <v>-168300</v>
      </c>
      <c r="EU20" s="12"/>
      <c r="EV20" s="12">
        <f>ET20-EW20</f>
        <v>-168300</v>
      </c>
      <c r="EW20" s="12">
        <v>0</v>
      </c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</row>
    <row r="21" spans="1:175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f>SUM(D21:ES21)</f>
        <v>0</v>
      </c>
      <c r="EU21" s="12"/>
      <c r="EV21" s="12">
        <f>ET21-EW21</f>
        <v>0</v>
      </c>
      <c r="EW21" s="12">
        <v>0</v>
      </c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</row>
    <row r="22" spans="1:175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453057.22147000005</v>
      </c>
      <c r="AB22" s="4">
        <v>0</v>
      </c>
      <c r="AC22" s="4">
        <v>0</v>
      </c>
      <c r="AD22" s="4">
        <v>0</v>
      </c>
      <c r="AE22" s="4">
        <v>0</v>
      </c>
      <c r="AF22" s="4">
        <v>4189</v>
      </c>
      <c r="AG22" s="4">
        <v>16390.20363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13882.204400000001</v>
      </c>
      <c r="AN22" s="4">
        <v>0</v>
      </c>
      <c r="AO22" s="4">
        <v>0</v>
      </c>
      <c r="AP22" s="4">
        <v>0</v>
      </c>
      <c r="AQ22" s="4">
        <v>3139.3170599999999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1105.4154599999999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710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21630.19081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328.52778999999998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330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f>SUM(D22:ES22)</f>
        <v>514762.08062000002</v>
      </c>
      <c r="EU22" s="4"/>
      <c r="EV22" s="4">
        <f>ET22-EW22</f>
        <v>514762.08062000002</v>
      </c>
      <c r="EW22" s="4">
        <v>0</v>
      </c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</row>
    <row r="23" spans="1:175" x14ac:dyDescent="0.25">
      <c r="B23" s="8" t="s">
        <v>217</v>
      </c>
      <c r="C23" s="3"/>
      <c r="D23" s="12">
        <f t="shared" ref="D23:BO23" si="9">SUM(D20:D22)</f>
        <v>0</v>
      </c>
      <c r="E23" s="12">
        <f t="shared" si="9"/>
        <v>0</v>
      </c>
      <c r="F23" s="12">
        <f t="shared" si="9"/>
        <v>-4950</v>
      </c>
      <c r="G23" s="12">
        <f t="shared" si="9"/>
        <v>0</v>
      </c>
      <c r="H23" s="12">
        <f t="shared" si="9"/>
        <v>0</v>
      </c>
      <c r="I23" s="12">
        <f t="shared" si="9"/>
        <v>0</v>
      </c>
      <c r="J23" s="12">
        <f t="shared" si="9"/>
        <v>0</v>
      </c>
      <c r="K23" s="12">
        <f t="shared" si="9"/>
        <v>-9900</v>
      </c>
      <c r="L23" s="12">
        <f t="shared" si="9"/>
        <v>-4950</v>
      </c>
      <c r="M23" s="12">
        <f t="shared" si="9"/>
        <v>0</v>
      </c>
      <c r="N23" s="12">
        <f t="shared" si="9"/>
        <v>0</v>
      </c>
      <c r="O23" s="12">
        <f t="shared" si="9"/>
        <v>0</v>
      </c>
      <c r="P23" s="12">
        <f t="shared" si="9"/>
        <v>0</v>
      </c>
      <c r="Q23" s="12">
        <f t="shared" si="9"/>
        <v>0</v>
      </c>
      <c r="R23" s="12">
        <f t="shared" si="9"/>
        <v>-84150</v>
      </c>
      <c r="S23" s="12">
        <f t="shared" si="9"/>
        <v>0</v>
      </c>
      <c r="T23" s="12">
        <f t="shared" si="9"/>
        <v>-4950</v>
      </c>
      <c r="U23" s="12">
        <f t="shared" si="9"/>
        <v>-34650</v>
      </c>
      <c r="V23" s="12">
        <f t="shared" si="9"/>
        <v>0</v>
      </c>
      <c r="W23" s="12">
        <f t="shared" si="9"/>
        <v>-9900</v>
      </c>
      <c r="X23" s="12">
        <f t="shared" si="9"/>
        <v>0</v>
      </c>
      <c r="Y23" s="12">
        <f t="shared" si="9"/>
        <v>-14850</v>
      </c>
      <c r="Z23" s="12">
        <f t="shared" si="9"/>
        <v>0</v>
      </c>
      <c r="AA23" s="12">
        <f t="shared" si="9"/>
        <v>453057.22147000005</v>
      </c>
      <c r="AB23" s="12">
        <f t="shared" si="9"/>
        <v>0</v>
      </c>
      <c r="AC23" s="12">
        <f t="shared" si="9"/>
        <v>0</v>
      </c>
      <c r="AD23" s="27">
        <f t="shared" si="9"/>
        <v>0</v>
      </c>
      <c r="AE23" s="27">
        <f t="shared" si="9"/>
        <v>0</v>
      </c>
      <c r="AF23" s="27">
        <f t="shared" si="9"/>
        <v>4189</v>
      </c>
      <c r="AG23" s="27">
        <f t="shared" si="9"/>
        <v>16390.20363</v>
      </c>
      <c r="AH23" s="12">
        <f t="shared" si="9"/>
        <v>0</v>
      </c>
      <c r="AI23" s="12">
        <f t="shared" si="9"/>
        <v>0</v>
      </c>
      <c r="AJ23" s="12">
        <f t="shared" si="9"/>
        <v>0</v>
      </c>
      <c r="AK23" s="12">
        <f t="shared" si="9"/>
        <v>0</v>
      </c>
      <c r="AL23" s="12">
        <f t="shared" si="9"/>
        <v>0</v>
      </c>
      <c r="AM23" s="12">
        <f t="shared" si="9"/>
        <v>13882.204400000001</v>
      </c>
      <c r="AN23" s="12">
        <f t="shared" si="9"/>
        <v>0</v>
      </c>
      <c r="AO23" s="12">
        <f t="shared" si="9"/>
        <v>0</v>
      </c>
      <c r="AP23" s="12">
        <f t="shared" si="9"/>
        <v>0</v>
      </c>
      <c r="AQ23" s="12">
        <f t="shared" si="9"/>
        <v>3139.3170599999999</v>
      </c>
      <c r="AR23" s="12">
        <f t="shared" si="9"/>
        <v>0</v>
      </c>
      <c r="AS23" s="12">
        <f t="shared" si="9"/>
        <v>0</v>
      </c>
      <c r="AT23" s="12">
        <f t="shared" si="9"/>
        <v>0</v>
      </c>
      <c r="AU23" s="12">
        <f t="shared" si="9"/>
        <v>0</v>
      </c>
      <c r="AV23" s="12">
        <f t="shared" si="9"/>
        <v>0</v>
      </c>
      <c r="AW23" s="12">
        <f t="shared" si="9"/>
        <v>1105.4154599999999</v>
      </c>
      <c r="AX23" s="12">
        <f t="shared" si="9"/>
        <v>0</v>
      </c>
      <c r="AY23" s="12">
        <f t="shared" si="9"/>
        <v>0</v>
      </c>
      <c r="AZ23" s="12">
        <f t="shared" si="9"/>
        <v>0</v>
      </c>
      <c r="BA23" s="12">
        <f t="shared" si="9"/>
        <v>0</v>
      </c>
      <c r="BB23" s="12">
        <f t="shared" si="9"/>
        <v>0</v>
      </c>
      <c r="BC23" s="12">
        <f t="shared" si="9"/>
        <v>0</v>
      </c>
      <c r="BD23" s="12">
        <f t="shared" si="9"/>
        <v>710</v>
      </c>
      <c r="BE23" s="12">
        <f t="shared" si="9"/>
        <v>0</v>
      </c>
      <c r="BF23" s="12">
        <f t="shared" si="9"/>
        <v>0</v>
      </c>
      <c r="BG23" s="12">
        <f t="shared" si="9"/>
        <v>0</v>
      </c>
      <c r="BH23" s="12">
        <f t="shared" si="9"/>
        <v>0</v>
      </c>
      <c r="BI23" s="12">
        <f t="shared" si="9"/>
        <v>0</v>
      </c>
      <c r="BJ23" s="12">
        <f t="shared" si="9"/>
        <v>0</v>
      </c>
      <c r="BK23" s="12">
        <f t="shared" si="9"/>
        <v>21630.19081</v>
      </c>
      <c r="BL23" s="12">
        <f t="shared" si="9"/>
        <v>0</v>
      </c>
      <c r="BM23" s="12">
        <f t="shared" si="9"/>
        <v>0</v>
      </c>
      <c r="BN23" s="12">
        <f t="shared" si="9"/>
        <v>0</v>
      </c>
      <c r="BO23" s="12">
        <f t="shared" si="9"/>
        <v>0</v>
      </c>
      <c r="BP23" s="12">
        <f t="shared" ref="BP23:EA23" si="10">SUM(BP20:BP22)</f>
        <v>0</v>
      </c>
      <c r="BQ23" s="12">
        <f t="shared" si="10"/>
        <v>0</v>
      </c>
      <c r="BR23" s="12">
        <f t="shared" si="10"/>
        <v>0</v>
      </c>
      <c r="BS23" s="12">
        <f t="shared" si="10"/>
        <v>0</v>
      </c>
      <c r="BT23" s="12">
        <f t="shared" si="10"/>
        <v>0</v>
      </c>
      <c r="BU23" s="12">
        <f t="shared" si="10"/>
        <v>0</v>
      </c>
      <c r="BV23" s="12">
        <f t="shared" si="10"/>
        <v>328.52778999999998</v>
      </c>
      <c r="BW23" s="12">
        <f t="shared" si="10"/>
        <v>0</v>
      </c>
      <c r="BX23" s="12">
        <f t="shared" si="10"/>
        <v>0</v>
      </c>
      <c r="BY23" s="12">
        <f t="shared" si="10"/>
        <v>0</v>
      </c>
      <c r="BZ23" s="12">
        <f t="shared" si="10"/>
        <v>0</v>
      </c>
      <c r="CA23" s="12">
        <f t="shared" si="10"/>
        <v>0</v>
      </c>
      <c r="CB23" s="12">
        <f t="shared" si="10"/>
        <v>0</v>
      </c>
      <c r="CC23" s="12">
        <f t="shared" si="10"/>
        <v>0</v>
      </c>
      <c r="CD23" s="12">
        <f t="shared" si="10"/>
        <v>0</v>
      </c>
      <c r="CE23" s="12">
        <f t="shared" si="10"/>
        <v>0</v>
      </c>
      <c r="CF23" s="12">
        <f t="shared" si="10"/>
        <v>0</v>
      </c>
      <c r="CG23" s="12">
        <f t="shared" si="10"/>
        <v>0</v>
      </c>
      <c r="CH23" s="12">
        <f t="shared" si="10"/>
        <v>0</v>
      </c>
      <c r="CI23" s="12">
        <f t="shared" si="10"/>
        <v>0</v>
      </c>
      <c r="CJ23" s="12">
        <f t="shared" si="10"/>
        <v>0</v>
      </c>
      <c r="CK23" s="12">
        <f t="shared" si="10"/>
        <v>0</v>
      </c>
      <c r="CL23" s="12">
        <f t="shared" si="10"/>
        <v>0</v>
      </c>
      <c r="CM23" s="12">
        <f t="shared" si="10"/>
        <v>0</v>
      </c>
      <c r="CN23" s="12">
        <f t="shared" si="10"/>
        <v>0</v>
      </c>
      <c r="CO23" s="12">
        <f t="shared" si="10"/>
        <v>0</v>
      </c>
      <c r="CP23" s="12">
        <f t="shared" si="10"/>
        <v>0</v>
      </c>
      <c r="CQ23" s="12">
        <f t="shared" si="10"/>
        <v>0</v>
      </c>
      <c r="CR23" s="12">
        <f t="shared" si="10"/>
        <v>0</v>
      </c>
      <c r="CS23" s="12">
        <f t="shared" si="10"/>
        <v>0</v>
      </c>
      <c r="CT23" s="12">
        <f t="shared" si="10"/>
        <v>0</v>
      </c>
      <c r="CU23" s="12">
        <f t="shared" si="10"/>
        <v>0</v>
      </c>
      <c r="CV23" s="12">
        <f t="shared" si="10"/>
        <v>0</v>
      </c>
      <c r="CW23" s="12">
        <f t="shared" si="10"/>
        <v>0</v>
      </c>
      <c r="CX23" s="12">
        <f t="shared" si="10"/>
        <v>0</v>
      </c>
      <c r="CY23" s="12">
        <f t="shared" si="10"/>
        <v>0</v>
      </c>
      <c r="CZ23" s="12">
        <f t="shared" si="10"/>
        <v>0</v>
      </c>
      <c r="DA23" s="12">
        <f t="shared" si="10"/>
        <v>0</v>
      </c>
      <c r="DB23" s="12">
        <f t="shared" si="10"/>
        <v>0</v>
      </c>
      <c r="DC23" s="12">
        <f t="shared" si="10"/>
        <v>0</v>
      </c>
      <c r="DD23" s="12">
        <f t="shared" si="10"/>
        <v>0</v>
      </c>
      <c r="DE23" s="12">
        <f t="shared" si="10"/>
        <v>330</v>
      </c>
      <c r="DF23" s="12">
        <f t="shared" si="10"/>
        <v>0</v>
      </c>
      <c r="DG23" s="12">
        <f t="shared" si="10"/>
        <v>0</v>
      </c>
      <c r="DH23" s="12">
        <f t="shared" si="10"/>
        <v>0</v>
      </c>
      <c r="DI23" s="12">
        <f t="shared" si="10"/>
        <v>0</v>
      </c>
      <c r="DJ23" s="12">
        <f t="shared" si="10"/>
        <v>0</v>
      </c>
      <c r="DK23" s="12">
        <f t="shared" si="10"/>
        <v>0</v>
      </c>
      <c r="DL23" s="12">
        <f t="shared" si="10"/>
        <v>0</v>
      </c>
      <c r="DM23" s="12">
        <f t="shared" si="10"/>
        <v>0</v>
      </c>
      <c r="DN23" s="12">
        <f t="shared" si="10"/>
        <v>0</v>
      </c>
      <c r="DO23" s="12">
        <f t="shared" si="10"/>
        <v>0</v>
      </c>
      <c r="DP23" s="12">
        <f t="shared" si="10"/>
        <v>0</v>
      </c>
      <c r="DQ23" s="12">
        <f t="shared" si="10"/>
        <v>0</v>
      </c>
      <c r="DR23" s="12">
        <f t="shared" si="10"/>
        <v>0</v>
      </c>
      <c r="DS23" s="12">
        <f t="shared" si="10"/>
        <v>0</v>
      </c>
      <c r="DT23" s="12">
        <f t="shared" si="10"/>
        <v>0</v>
      </c>
      <c r="DU23" s="12">
        <f t="shared" si="10"/>
        <v>0</v>
      </c>
      <c r="DV23" s="12">
        <f t="shared" si="10"/>
        <v>0</v>
      </c>
      <c r="DW23" s="12">
        <f t="shared" si="10"/>
        <v>0</v>
      </c>
      <c r="DX23" s="12">
        <f t="shared" si="10"/>
        <v>0</v>
      </c>
      <c r="DY23" s="12">
        <f t="shared" si="10"/>
        <v>0</v>
      </c>
      <c r="DZ23" s="12">
        <f t="shared" si="10"/>
        <v>0</v>
      </c>
      <c r="EA23" s="12">
        <f t="shared" si="10"/>
        <v>0</v>
      </c>
      <c r="EB23" s="12">
        <f t="shared" ref="EB23:ES23" si="11">SUM(EB20:EB22)</f>
        <v>0</v>
      </c>
      <c r="EC23" s="12">
        <f t="shared" si="11"/>
        <v>0</v>
      </c>
      <c r="ED23" s="12">
        <f t="shared" si="11"/>
        <v>0</v>
      </c>
      <c r="EE23" s="12">
        <f t="shared" si="11"/>
        <v>0</v>
      </c>
      <c r="EF23" s="12">
        <f t="shared" si="11"/>
        <v>0</v>
      </c>
      <c r="EG23" s="12">
        <f t="shared" si="11"/>
        <v>0</v>
      </c>
      <c r="EH23" s="12">
        <f t="shared" si="11"/>
        <v>0</v>
      </c>
      <c r="EI23" s="12">
        <f t="shared" si="11"/>
        <v>0</v>
      </c>
      <c r="EJ23" s="12">
        <f t="shared" si="11"/>
        <v>0</v>
      </c>
      <c r="EK23" s="12">
        <f t="shared" si="11"/>
        <v>0</v>
      </c>
      <c r="EL23" s="12">
        <f t="shared" si="11"/>
        <v>0</v>
      </c>
      <c r="EM23" s="12">
        <f t="shared" si="11"/>
        <v>0</v>
      </c>
      <c r="EN23" s="12">
        <f t="shared" si="11"/>
        <v>0</v>
      </c>
      <c r="EO23" s="12">
        <f t="shared" si="11"/>
        <v>0</v>
      </c>
      <c r="EP23" s="12">
        <f t="shared" si="11"/>
        <v>0</v>
      </c>
      <c r="EQ23" s="12">
        <f t="shared" si="11"/>
        <v>0</v>
      </c>
      <c r="ER23" s="12">
        <f t="shared" si="11"/>
        <v>0</v>
      </c>
      <c r="ES23" s="12">
        <f t="shared" si="11"/>
        <v>0</v>
      </c>
      <c r="ET23" s="12">
        <f>SUM(D23:ES23)</f>
        <v>346462.08062000002</v>
      </c>
      <c r="EU23" s="12"/>
      <c r="EV23" s="12">
        <f>ET23-EW23</f>
        <v>346462.08062000002</v>
      </c>
      <c r="EW23" s="12">
        <v>0</v>
      </c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</row>
    <row r="24" spans="1:175" x14ac:dyDescent="0.25">
      <c r="B24" s="20" t="s">
        <v>0</v>
      </c>
      <c r="C24" s="14">
        <f>XIRR(F23:ES23,F$4:ES$4)</f>
        <v>2.7324644327163701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19"/>
      <c r="AE24" s="19"/>
      <c r="AF24" s="19"/>
      <c r="AG24" s="19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</row>
    <row r="25" spans="1:175" x14ac:dyDescent="0.25">
      <c r="B25" s="20" t="s">
        <v>11</v>
      </c>
      <c r="C25" s="25">
        <f>(ET21+ET22)/-ET20</f>
        <v>3.0585982211527036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8"/>
      <c r="AE25" s="28"/>
      <c r="AF25" s="28"/>
      <c r="AG25" s="28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</row>
    <row r="26" spans="1:175" ht="13" x14ac:dyDescent="0.3">
      <c r="A26" s="23"/>
      <c r="B26" s="5" t="s">
        <v>42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</row>
    <row r="27" spans="1:175" x14ac:dyDescent="0.25">
      <c r="B27" s="3" t="s">
        <v>214</v>
      </c>
      <c r="C27" s="5"/>
      <c r="D27" s="12">
        <v>0</v>
      </c>
      <c r="E27" s="12">
        <v>0</v>
      </c>
      <c r="F27" s="12">
        <v>-1229.0833300000002</v>
      </c>
      <c r="G27" s="12">
        <v>0</v>
      </c>
      <c r="H27" s="12">
        <v>-1393.5833400000001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-702.5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-10303.333329999999</v>
      </c>
      <c r="Z27" s="12">
        <v>0</v>
      </c>
      <c r="AA27" s="12">
        <v>0</v>
      </c>
      <c r="AB27" s="12">
        <v>0</v>
      </c>
      <c r="AC27" s="12">
        <v>-281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f>SUM(D27:ES27)</f>
        <v>-13909.5</v>
      </c>
      <c r="EU27" s="12"/>
      <c r="EV27" s="12">
        <f>ET27-EW27</f>
        <v>-13909.5</v>
      </c>
      <c r="EW27" s="12">
        <v>0</v>
      </c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</row>
    <row r="28" spans="1:175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f>SUM(D28:ES28)</f>
        <v>0</v>
      </c>
      <c r="EU28" s="12"/>
      <c r="EV28" s="12">
        <f>ET28-EW28</f>
        <v>0</v>
      </c>
      <c r="EW28" s="12">
        <v>0</v>
      </c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</row>
    <row r="29" spans="1:175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51090.087</v>
      </c>
      <c r="AF29" s="4">
        <v>0</v>
      </c>
      <c r="AG29" s="4">
        <v>0</v>
      </c>
      <c r="AH29" s="4">
        <v>1171.6161200000001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2687.82521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2667.1496299999999</v>
      </c>
      <c r="AU29" s="4">
        <v>0</v>
      </c>
      <c r="AV29" s="4">
        <v>0</v>
      </c>
      <c r="AW29" s="4">
        <v>0</v>
      </c>
      <c r="AX29" s="4">
        <v>20.405200000000001</v>
      </c>
      <c r="AY29" s="4">
        <v>2.4891399999999999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f>SUM(D29:ES29)</f>
        <v>57639.5723</v>
      </c>
      <c r="EU29" s="4"/>
      <c r="EV29" s="4">
        <f>ET29-EW29</f>
        <v>57639.5723</v>
      </c>
      <c r="EW29" s="4">
        <v>0</v>
      </c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</row>
    <row r="30" spans="1:175" x14ac:dyDescent="0.25">
      <c r="B30" s="8" t="s">
        <v>217</v>
      </c>
      <c r="C30" s="3"/>
      <c r="D30" s="12">
        <f t="shared" ref="D30:BO30" si="12">SUM(D27:D29)</f>
        <v>0</v>
      </c>
      <c r="E30" s="12">
        <f t="shared" si="12"/>
        <v>0</v>
      </c>
      <c r="F30" s="12">
        <f t="shared" si="12"/>
        <v>-1229.0833300000002</v>
      </c>
      <c r="G30" s="12">
        <f t="shared" si="12"/>
        <v>0</v>
      </c>
      <c r="H30" s="12">
        <f t="shared" si="12"/>
        <v>-1393.5833400000001</v>
      </c>
      <c r="I30" s="12">
        <f t="shared" si="12"/>
        <v>0</v>
      </c>
      <c r="J30" s="12">
        <f t="shared" si="12"/>
        <v>0</v>
      </c>
      <c r="K30" s="12">
        <f t="shared" si="12"/>
        <v>0</v>
      </c>
      <c r="L30" s="12">
        <f t="shared" si="12"/>
        <v>0</v>
      </c>
      <c r="M30" s="12">
        <f t="shared" si="12"/>
        <v>0</v>
      </c>
      <c r="N30" s="12">
        <f t="shared" si="12"/>
        <v>0</v>
      </c>
      <c r="O30" s="12">
        <f t="shared" si="12"/>
        <v>0</v>
      </c>
      <c r="P30" s="12">
        <f t="shared" si="12"/>
        <v>-702.5</v>
      </c>
      <c r="Q30" s="12">
        <f t="shared" si="12"/>
        <v>0</v>
      </c>
      <c r="R30" s="12">
        <f t="shared" si="12"/>
        <v>0</v>
      </c>
      <c r="S30" s="12">
        <f t="shared" si="12"/>
        <v>0</v>
      </c>
      <c r="T30" s="12">
        <f t="shared" si="12"/>
        <v>0</v>
      </c>
      <c r="U30" s="12">
        <f t="shared" si="12"/>
        <v>0</v>
      </c>
      <c r="V30" s="12">
        <f t="shared" si="12"/>
        <v>0</v>
      </c>
      <c r="W30" s="12">
        <f t="shared" si="12"/>
        <v>0</v>
      </c>
      <c r="X30" s="12">
        <f t="shared" si="12"/>
        <v>0</v>
      </c>
      <c r="Y30" s="12">
        <f t="shared" si="12"/>
        <v>-10303.333329999999</v>
      </c>
      <c r="Z30" s="12">
        <f t="shared" si="12"/>
        <v>0</v>
      </c>
      <c r="AA30" s="12">
        <f t="shared" si="12"/>
        <v>0</v>
      </c>
      <c r="AB30" s="12">
        <f t="shared" si="12"/>
        <v>0</v>
      </c>
      <c r="AC30" s="12">
        <f t="shared" si="12"/>
        <v>-281</v>
      </c>
      <c r="AD30" s="27">
        <f t="shared" si="12"/>
        <v>0</v>
      </c>
      <c r="AE30" s="27">
        <f t="shared" si="12"/>
        <v>51090.087</v>
      </c>
      <c r="AF30" s="27">
        <f t="shared" si="12"/>
        <v>0</v>
      </c>
      <c r="AG30" s="27">
        <f t="shared" si="12"/>
        <v>0</v>
      </c>
      <c r="AH30" s="12">
        <f t="shared" si="12"/>
        <v>1171.6161200000001</v>
      </c>
      <c r="AI30" s="12">
        <f t="shared" si="12"/>
        <v>0</v>
      </c>
      <c r="AJ30" s="12">
        <f t="shared" si="12"/>
        <v>0</v>
      </c>
      <c r="AK30" s="12">
        <f t="shared" si="12"/>
        <v>0</v>
      </c>
      <c r="AL30" s="12">
        <f t="shared" si="12"/>
        <v>0</v>
      </c>
      <c r="AM30" s="12">
        <f t="shared" si="12"/>
        <v>0</v>
      </c>
      <c r="AN30" s="12">
        <f t="shared" si="12"/>
        <v>2687.82521</v>
      </c>
      <c r="AO30" s="12">
        <f t="shared" si="12"/>
        <v>0</v>
      </c>
      <c r="AP30" s="12">
        <f t="shared" si="12"/>
        <v>0</v>
      </c>
      <c r="AQ30" s="12">
        <f t="shared" si="12"/>
        <v>0</v>
      </c>
      <c r="AR30" s="12">
        <f t="shared" si="12"/>
        <v>0</v>
      </c>
      <c r="AS30" s="12">
        <f t="shared" si="12"/>
        <v>0</v>
      </c>
      <c r="AT30" s="12">
        <f t="shared" si="12"/>
        <v>2667.1496299999999</v>
      </c>
      <c r="AU30" s="12">
        <f t="shared" si="12"/>
        <v>0</v>
      </c>
      <c r="AV30" s="12">
        <f t="shared" si="12"/>
        <v>0</v>
      </c>
      <c r="AW30" s="12">
        <f t="shared" si="12"/>
        <v>0</v>
      </c>
      <c r="AX30" s="12">
        <f t="shared" si="12"/>
        <v>20.405200000000001</v>
      </c>
      <c r="AY30" s="12">
        <f t="shared" si="12"/>
        <v>2.4891399999999999</v>
      </c>
      <c r="AZ30" s="12">
        <f t="shared" si="12"/>
        <v>0</v>
      </c>
      <c r="BA30" s="12">
        <f t="shared" si="12"/>
        <v>0</v>
      </c>
      <c r="BB30" s="12">
        <f t="shared" si="12"/>
        <v>0</v>
      </c>
      <c r="BC30" s="12">
        <f t="shared" si="12"/>
        <v>0</v>
      </c>
      <c r="BD30" s="12">
        <f t="shared" si="12"/>
        <v>0</v>
      </c>
      <c r="BE30" s="12">
        <f t="shared" si="12"/>
        <v>0</v>
      </c>
      <c r="BF30" s="12">
        <f t="shared" si="12"/>
        <v>0</v>
      </c>
      <c r="BG30" s="12">
        <f t="shared" si="12"/>
        <v>0</v>
      </c>
      <c r="BH30" s="12">
        <f t="shared" si="12"/>
        <v>0</v>
      </c>
      <c r="BI30" s="12">
        <f t="shared" si="12"/>
        <v>0</v>
      </c>
      <c r="BJ30" s="12">
        <f t="shared" si="12"/>
        <v>0</v>
      </c>
      <c r="BK30" s="12">
        <f t="shared" si="12"/>
        <v>0</v>
      </c>
      <c r="BL30" s="12">
        <f t="shared" si="12"/>
        <v>0</v>
      </c>
      <c r="BM30" s="12">
        <f t="shared" si="12"/>
        <v>0</v>
      </c>
      <c r="BN30" s="12">
        <f t="shared" si="12"/>
        <v>0</v>
      </c>
      <c r="BO30" s="12">
        <f t="shared" si="12"/>
        <v>0</v>
      </c>
      <c r="BP30" s="12">
        <f t="shared" ref="BP30:EA30" si="13">SUM(BP27:BP29)</f>
        <v>0</v>
      </c>
      <c r="BQ30" s="12">
        <f t="shared" si="13"/>
        <v>0</v>
      </c>
      <c r="BR30" s="12">
        <f t="shared" si="13"/>
        <v>0</v>
      </c>
      <c r="BS30" s="12">
        <f t="shared" si="13"/>
        <v>0</v>
      </c>
      <c r="BT30" s="12">
        <f t="shared" si="13"/>
        <v>0</v>
      </c>
      <c r="BU30" s="12">
        <f t="shared" si="13"/>
        <v>0</v>
      </c>
      <c r="BV30" s="12">
        <f t="shared" si="13"/>
        <v>0</v>
      </c>
      <c r="BW30" s="12">
        <f t="shared" si="13"/>
        <v>0</v>
      </c>
      <c r="BX30" s="12">
        <f t="shared" si="13"/>
        <v>0</v>
      </c>
      <c r="BY30" s="12">
        <f t="shared" si="13"/>
        <v>0</v>
      </c>
      <c r="BZ30" s="12">
        <f t="shared" si="13"/>
        <v>0</v>
      </c>
      <c r="CA30" s="12">
        <f t="shared" si="13"/>
        <v>0</v>
      </c>
      <c r="CB30" s="12">
        <f t="shared" si="13"/>
        <v>0</v>
      </c>
      <c r="CC30" s="12">
        <f t="shared" si="13"/>
        <v>0</v>
      </c>
      <c r="CD30" s="12">
        <f t="shared" si="13"/>
        <v>0</v>
      </c>
      <c r="CE30" s="12">
        <f t="shared" si="13"/>
        <v>0</v>
      </c>
      <c r="CF30" s="12">
        <f t="shared" si="13"/>
        <v>0</v>
      </c>
      <c r="CG30" s="12">
        <f t="shared" si="13"/>
        <v>0</v>
      </c>
      <c r="CH30" s="12">
        <f t="shared" si="13"/>
        <v>0</v>
      </c>
      <c r="CI30" s="12">
        <f t="shared" si="13"/>
        <v>0</v>
      </c>
      <c r="CJ30" s="12">
        <f t="shared" si="13"/>
        <v>0</v>
      </c>
      <c r="CK30" s="12">
        <f t="shared" si="13"/>
        <v>0</v>
      </c>
      <c r="CL30" s="12">
        <f t="shared" si="13"/>
        <v>0</v>
      </c>
      <c r="CM30" s="12">
        <f t="shared" si="13"/>
        <v>0</v>
      </c>
      <c r="CN30" s="12">
        <f t="shared" si="13"/>
        <v>0</v>
      </c>
      <c r="CO30" s="12">
        <f t="shared" si="13"/>
        <v>0</v>
      </c>
      <c r="CP30" s="12">
        <f t="shared" si="13"/>
        <v>0</v>
      </c>
      <c r="CQ30" s="12">
        <f t="shared" si="13"/>
        <v>0</v>
      </c>
      <c r="CR30" s="12">
        <f t="shared" si="13"/>
        <v>0</v>
      </c>
      <c r="CS30" s="12">
        <f t="shared" si="13"/>
        <v>0</v>
      </c>
      <c r="CT30" s="12">
        <f t="shared" si="13"/>
        <v>0</v>
      </c>
      <c r="CU30" s="12">
        <f t="shared" si="13"/>
        <v>0</v>
      </c>
      <c r="CV30" s="12">
        <f t="shared" si="13"/>
        <v>0</v>
      </c>
      <c r="CW30" s="12">
        <f t="shared" si="13"/>
        <v>0</v>
      </c>
      <c r="CX30" s="12">
        <f t="shared" si="13"/>
        <v>0</v>
      </c>
      <c r="CY30" s="12">
        <f t="shared" si="13"/>
        <v>0</v>
      </c>
      <c r="CZ30" s="12">
        <f t="shared" si="13"/>
        <v>0</v>
      </c>
      <c r="DA30" s="12">
        <f t="shared" si="13"/>
        <v>0</v>
      </c>
      <c r="DB30" s="12">
        <f t="shared" si="13"/>
        <v>0</v>
      </c>
      <c r="DC30" s="12">
        <f t="shared" si="13"/>
        <v>0</v>
      </c>
      <c r="DD30" s="12">
        <f t="shared" si="13"/>
        <v>0</v>
      </c>
      <c r="DE30" s="12">
        <f t="shared" si="13"/>
        <v>0</v>
      </c>
      <c r="DF30" s="12">
        <f t="shared" si="13"/>
        <v>0</v>
      </c>
      <c r="DG30" s="12">
        <f t="shared" si="13"/>
        <v>0</v>
      </c>
      <c r="DH30" s="12">
        <f t="shared" si="13"/>
        <v>0</v>
      </c>
      <c r="DI30" s="12">
        <f t="shared" si="13"/>
        <v>0</v>
      </c>
      <c r="DJ30" s="12">
        <f t="shared" si="13"/>
        <v>0</v>
      </c>
      <c r="DK30" s="12">
        <f t="shared" si="13"/>
        <v>0</v>
      </c>
      <c r="DL30" s="12">
        <f t="shared" si="13"/>
        <v>0</v>
      </c>
      <c r="DM30" s="12">
        <f t="shared" si="13"/>
        <v>0</v>
      </c>
      <c r="DN30" s="12">
        <f t="shared" si="13"/>
        <v>0</v>
      </c>
      <c r="DO30" s="12">
        <f t="shared" si="13"/>
        <v>0</v>
      </c>
      <c r="DP30" s="12">
        <f t="shared" si="13"/>
        <v>0</v>
      </c>
      <c r="DQ30" s="12">
        <f t="shared" si="13"/>
        <v>0</v>
      </c>
      <c r="DR30" s="12">
        <f t="shared" si="13"/>
        <v>0</v>
      </c>
      <c r="DS30" s="12">
        <f t="shared" si="13"/>
        <v>0</v>
      </c>
      <c r="DT30" s="12">
        <f t="shared" si="13"/>
        <v>0</v>
      </c>
      <c r="DU30" s="12">
        <f t="shared" si="13"/>
        <v>0</v>
      </c>
      <c r="DV30" s="12">
        <f t="shared" si="13"/>
        <v>0</v>
      </c>
      <c r="DW30" s="12">
        <f t="shared" si="13"/>
        <v>0</v>
      </c>
      <c r="DX30" s="12">
        <f t="shared" si="13"/>
        <v>0</v>
      </c>
      <c r="DY30" s="12">
        <f t="shared" si="13"/>
        <v>0</v>
      </c>
      <c r="DZ30" s="12">
        <f t="shared" si="13"/>
        <v>0</v>
      </c>
      <c r="EA30" s="12">
        <f t="shared" si="13"/>
        <v>0</v>
      </c>
      <c r="EB30" s="12">
        <f t="shared" ref="EB30:ES30" si="14">SUM(EB27:EB29)</f>
        <v>0</v>
      </c>
      <c r="EC30" s="12">
        <f t="shared" si="14"/>
        <v>0</v>
      </c>
      <c r="ED30" s="12">
        <f t="shared" si="14"/>
        <v>0</v>
      </c>
      <c r="EE30" s="12">
        <f t="shared" si="14"/>
        <v>0</v>
      </c>
      <c r="EF30" s="12">
        <f t="shared" si="14"/>
        <v>0</v>
      </c>
      <c r="EG30" s="12">
        <f t="shared" si="14"/>
        <v>0</v>
      </c>
      <c r="EH30" s="12">
        <f t="shared" si="14"/>
        <v>0</v>
      </c>
      <c r="EI30" s="12">
        <f t="shared" si="14"/>
        <v>0</v>
      </c>
      <c r="EJ30" s="12">
        <f t="shared" si="14"/>
        <v>0</v>
      </c>
      <c r="EK30" s="12">
        <f t="shared" si="14"/>
        <v>0</v>
      </c>
      <c r="EL30" s="12">
        <f t="shared" si="14"/>
        <v>0</v>
      </c>
      <c r="EM30" s="12">
        <f t="shared" si="14"/>
        <v>0</v>
      </c>
      <c r="EN30" s="12">
        <f t="shared" si="14"/>
        <v>0</v>
      </c>
      <c r="EO30" s="12">
        <f t="shared" si="14"/>
        <v>0</v>
      </c>
      <c r="EP30" s="12">
        <f t="shared" si="14"/>
        <v>0</v>
      </c>
      <c r="EQ30" s="12">
        <f t="shared" si="14"/>
        <v>0</v>
      </c>
      <c r="ER30" s="12">
        <f t="shared" si="14"/>
        <v>0</v>
      </c>
      <c r="ES30" s="12">
        <f t="shared" si="14"/>
        <v>0</v>
      </c>
      <c r="ET30" s="12">
        <f>SUM(D30:ES30)</f>
        <v>43730.0723</v>
      </c>
      <c r="EU30" s="12"/>
      <c r="EV30" s="12">
        <f>ET30-EW30</f>
        <v>43730.0723</v>
      </c>
      <c r="EW30" s="12">
        <v>0</v>
      </c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</row>
    <row r="31" spans="1:175" x14ac:dyDescent="0.25">
      <c r="B31" s="20" t="s">
        <v>0</v>
      </c>
      <c r="C31" s="14">
        <f>XIRR(F30:ES30,F$4:ES$4)</f>
        <v>2.4348220586776734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19"/>
      <c r="AE31" s="19"/>
      <c r="AF31" s="19"/>
      <c r="AG31" s="19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</row>
    <row r="32" spans="1:175" x14ac:dyDescent="0.25">
      <c r="B32" s="20" t="s">
        <v>11</v>
      </c>
      <c r="C32" s="25">
        <f>(ET28+ET29)/-ET27</f>
        <v>4.1438996585067756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8"/>
      <c r="AE32" s="28"/>
      <c r="AF32" s="28"/>
      <c r="AG32" s="28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</row>
    <row r="33" spans="1:175" ht="13" x14ac:dyDescent="0.3">
      <c r="A33" s="23"/>
      <c r="B33" s="5" t="s">
        <v>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</row>
    <row r="34" spans="1:175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-302.95901000000003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-330</v>
      </c>
      <c r="O34" s="12">
        <v>0</v>
      </c>
      <c r="P34" s="12">
        <v>-1254.3273899999999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-330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-264</v>
      </c>
      <c r="AJ34" s="12">
        <v>0</v>
      </c>
      <c r="AK34" s="12">
        <v>0</v>
      </c>
      <c r="AL34" s="12">
        <v>0</v>
      </c>
      <c r="AM34" s="12">
        <v>-132</v>
      </c>
      <c r="AN34" s="12">
        <v>0</v>
      </c>
      <c r="AO34" s="12">
        <v>0</v>
      </c>
      <c r="AP34" s="12">
        <v>0</v>
      </c>
      <c r="AQ34" s="12">
        <v>-198</v>
      </c>
      <c r="AR34" s="12">
        <v>0</v>
      </c>
      <c r="AS34" s="12">
        <v>-10255.6391</v>
      </c>
      <c r="AT34" s="12">
        <v>-80656.804470000003</v>
      </c>
      <c r="AU34" s="12">
        <v>0</v>
      </c>
      <c r="AV34" s="12">
        <v>-2.9089299999999998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-3000</v>
      </c>
      <c r="BE34" s="12">
        <v>0</v>
      </c>
      <c r="BF34" s="12">
        <v>0</v>
      </c>
      <c r="BG34" s="12">
        <v>-1666.6666699999998</v>
      </c>
      <c r="BH34" s="12">
        <v>-10000</v>
      </c>
      <c r="BI34" s="12">
        <v>0</v>
      </c>
      <c r="BJ34" s="12">
        <v>-2000</v>
      </c>
      <c r="BK34" s="12">
        <v>0</v>
      </c>
      <c r="BL34" s="12">
        <v>-2000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f>SUM(D34:ES34)</f>
        <v>-112393.30557000001</v>
      </c>
      <c r="EU34" s="12"/>
      <c r="EV34" s="12">
        <f>ET34-EW34</f>
        <v>-112393.30557000001</v>
      </c>
      <c r="EW34" s="12">
        <v>0</v>
      </c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</row>
    <row r="35" spans="1:175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f>SUM(D35:ES35)</f>
        <v>0</v>
      </c>
      <c r="EU35" s="12"/>
      <c r="EV35" s="12">
        <f>ET35-EW35</f>
        <v>0</v>
      </c>
      <c r="EW35" s="12">
        <v>0</v>
      </c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</row>
    <row r="36" spans="1:175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1666.6666699999998</v>
      </c>
      <c r="CA36" s="4">
        <v>0</v>
      </c>
      <c r="CB36" s="4">
        <v>0</v>
      </c>
      <c r="CC36" s="4">
        <v>2333.3333299999999</v>
      </c>
      <c r="CD36" s="4">
        <v>0</v>
      </c>
      <c r="CE36" s="4">
        <v>163160.63485</v>
      </c>
      <c r="CF36" s="4">
        <v>0</v>
      </c>
      <c r="CG36" s="4">
        <v>0</v>
      </c>
      <c r="CH36" s="4">
        <v>0</v>
      </c>
      <c r="CI36" s="4">
        <v>2635.4052900000002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3035.4074999999998</v>
      </c>
      <c r="CP36" s="4">
        <v>0</v>
      </c>
      <c r="CQ36" s="4">
        <v>0</v>
      </c>
      <c r="CR36" s="4">
        <v>2641.6640200000002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6548.79</v>
      </c>
      <c r="DH36" s="4">
        <v>0</v>
      </c>
      <c r="DI36" s="4">
        <v>0</v>
      </c>
      <c r="DJ36" s="4">
        <v>0</v>
      </c>
      <c r="DK36" s="4">
        <v>0</v>
      </c>
      <c r="DL36" s="4">
        <v>715.55401559986694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f>SUM(D36:ES36)</f>
        <v>182737.45567559986</v>
      </c>
      <c r="EU36" s="4"/>
      <c r="EV36" s="4">
        <f>ET36-EW36</f>
        <v>182021.90166</v>
      </c>
      <c r="EW36" s="4">
        <v>715.55401559986694</v>
      </c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</row>
    <row r="37" spans="1:175" x14ac:dyDescent="0.25">
      <c r="B37" s="8" t="s">
        <v>217</v>
      </c>
      <c r="C37" s="3"/>
      <c r="D37" s="12">
        <f t="shared" ref="D37:BO37" si="15">SUM(D34:D36)</f>
        <v>0</v>
      </c>
      <c r="E37" s="12">
        <f t="shared" si="15"/>
        <v>0</v>
      </c>
      <c r="F37" s="12">
        <f t="shared" si="15"/>
        <v>0</v>
      </c>
      <c r="G37" s="12">
        <f t="shared" si="15"/>
        <v>-302.95901000000003</v>
      </c>
      <c r="H37" s="12">
        <f t="shared" si="15"/>
        <v>0</v>
      </c>
      <c r="I37" s="12">
        <f t="shared" si="15"/>
        <v>0</v>
      </c>
      <c r="J37" s="12">
        <f t="shared" si="15"/>
        <v>0</v>
      </c>
      <c r="K37" s="12">
        <f t="shared" si="15"/>
        <v>0</v>
      </c>
      <c r="L37" s="12">
        <f t="shared" si="15"/>
        <v>0</v>
      </c>
      <c r="M37" s="12">
        <f t="shared" si="15"/>
        <v>0</v>
      </c>
      <c r="N37" s="12">
        <f t="shared" si="15"/>
        <v>-330</v>
      </c>
      <c r="O37" s="12">
        <f t="shared" si="15"/>
        <v>0</v>
      </c>
      <c r="P37" s="12">
        <f t="shared" si="15"/>
        <v>-1254.3273899999999</v>
      </c>
      <c r="Q37" s="12">
        <f t="shared" si="15"/>
        <v>0</v>
      </c>
      <c r="R37" s="12">
        <f t="shared" si="15"/>
        <v>0</v>
      </c>
      <c r="S37" s="12">
        <f t="shared" si="15"/>
        <v>0</v>
      </c>
      <c r="T37" s="12">
        <f t="shared" si="15"/>
        <v>0</v>
      </c>
      <c r="U37" s="12">
        <f t="shared" si="15"/>
        <v>0</v>
      </c>
      <c r="V37" s="12">
        <f t="shared" si="15"/>
        <v>0</v>
      </c>
      <c r="W37" s="12">
        <f t="shared" si="15"/>
        <v>0</v>
      </c>
      <c r="X37" s="12">
        <f t="shared" si="15"/>
        <v>0</v>
      </c>
      <c r="Y37" s="12">
        <f t="shared" si="15"/>
        <v>0</v>
      </c>
      <c r="Z37" s="12">
        <f t="shared" si="15"/>
        <v>-330</v>
      </c>
      <c r="AA37" s="12">
        <f t="shared" si="15"/>
        <v>0</v>
      </c>
      <c r="AB37" s="12">
        <f t="shared" si="15"/>
        <v>0</v>
      </c>
      <c r="AC37" s="12">
        <f t="shared" si="15"/>
        <v>0</v>
      </c>
      <c r="AD37" s="27">
        <f t="shared" si="15"/>
        <v>0</v>
      </c>
      <c r="AE37" s="27">
        <f t="shared" si="15"/>
        <v>0</v>
      </c>
      <c r="AF37" s="27">
        <f t="shared" si="15"/>
        <v>0</v>
      </c>
      <c r="AG37" s="27">
        <f t="shared" si="15"/>
        <v>0</v>
      </c>
      <c r="AH37" s="12">
        <f t="shared" si="15"/>
        <v>0</v>
      </c>
      <c r="AI37" s="12">
        <f t="shared" si="15"/>
        <v>-264</v>
      </c>
      <c r="AJ37" s="12">
        <f t="shared" si="15"/>
        <v>0</v>
      </c>
      <c r="AK37" s="12">
        <f t="shared" si="15"/>
        <v>0</v>
      </c>
      <c r="AL37" s="12">
        <f t="shared" si="15"/>
        <v>0</v>
      </c>
      <c r="AM37" s="12">
        <f t="shared" si="15"/>
        <v>-132</v>
      </c>
      <c r="AN37" s="12">
        <f t="shared" si="15"/>
        <v>0</v>
      </c>
      <c r="AO37" s="12">
        <f t="shared" si="15"/>
        <v>0</v>
      </c>
      <c r="AP37" s="12">
        <f t="shared" si="15"/>
        <v>0</v>
      </c>
      <c r="AQ37" s="12">
        <f t="shared" si="15"/>
        <v>-198</v>
      </c>
      <c r="AR37" s="12">
        <f t="shared" si="15"/>
        <v>0</v>
      </c>
      <c r="AS37" s="12">
        <f t="shared" si="15"/>
        <v>-10255.6391</v>
      </c>
      <c r="AT37" s="12">
        <f t="shared" si="15"/>
        <v>-80656.804470000003</v>
      </c>
      <c r="AU37" s="12">
        <f t="shared" si="15"/>
        <v>0</v>
      </c>
      <c r="AV37" s="12">
        <f t="shared" si="15"/>
        <v>-2.9089299999999998</v>
      </c>
      <c r="AW37" s="12">
        <f t="shared" si="15"/>
        <v>0</v>
      </c>
      <c r="AX37" s="12">
        <f t="shared" si="15"/>
        <v>0</v>
      </c>
      <c r="AY37" s="12">
        <f t="shared" si="15"/>
        <v>0</v>
      </c>
      <c r="AZ37" s="12">
        <f t="shared" si="15"/>
        <v>0</v>
      </c>
      <c r="BA37" s="12">
        <f t="shared" si="15"/>
        <v>0</v>
      </c>
      <c r="BB37" s="12">
        <f t="shared" si="15"/>
        <v>0</v>
      </c>
      <c r="BC37" s="12">
        <f t="shared" si="15"/>
        <v>0</v>
      </c>
      <c r="BD37" s="12">
        <f t="shared" si="15"/>
        <v>-3000</v>
      </c>
      <c r="BE37" s="12">
        <f t="shared" si="15"/>
        <v>0</v>
      </c>
      <c r="BF37" s="12">
        <f t="shared" si="15"/>
        <v>0</v>
      </c>
      <c r="BG37" s="12">
        <f t="shared" si="15"/>
        <v>-1666.6666699999998</v>
      </c>
      <c r="BH37" s="12">
        <f t="shared" si="15"/>
        <v>-10000</v>
      </c>
      <c r="BI37" s="12">
        <f t="shared" si="15"/>
        <v>0</v>
      </c>
      <c r="BJ37" s="12">
        <f t="shared" si="15"/>
        <v>-2000</v>
      </c>
      <c r="BK37" s="12">
        <f t="shared" si="15"/>
        <v>0</v>
      </c>
      <c r="BL37" s="12">
        <f t="shared" si="15"/>
        <v>-2000</v>
      </c>
      <c r="BM37" s="12">
        <f t="shared" si="15"/>
        <v>0</v>
      </c>
      <c r="BN37" s="12">
        <f t="shared" si="15"/>
        <v>0</v>
      </c>
      <c r="BO37" s="12">
        <f t="shared" si="15"/>
        <v>0</v>
      </c>
      <c r="BP37" s="12">
        <f t="shared" ref="BP37:EA37" si="16">SUM(BP34:BP36)</f>
        <v>0</v>
      </c>
      <c r="BQ37" s="12">
        <f t="shared" si="16"/>
        <v>0</v>
      </c>
      <c r="BR37" s="12">
        <f t="shared" si="16"/>
        <v>0</v>
      </c>
      <c r="BS37" s="12">
        <f t="shared" si="16"/>
        <v>0</v>
      </c>
      <c r="BT37" s="12">
        <f t="shared" si="16"/>
        <v>0</v>
      </c>
      <c r="BU37" s="12">
        <f t="shared" si="16"/>
        <v>0</v>
      </c>
      <c r="BV37" s="12">
        <f t="shared" si="16"/>
        <v>0</v>
      </c>
      <c r="BW37" s="12">
        <f t="shared" si="16"/>
        <v>0</v>
      </c>
      <c r="BX37" s="12">
        <f t="shared" si="16"/>
        <v>0</v>
      </c>
      <c r="BY37" s="12">
        <f t="shared" si="16"/>
        <v>0</v>
      </c>
      <c r="BZ37" s="12">
        <f t="shared" si="16"/>
        <v>1666.6666699999998</v>
      </c>
      <c r="CA37" s="12">
        <f t="shared" si="16"/>
        <v>0</v>
      </c>
      <c r="CB37" s="12">
        <f t="shared" si="16"/>
        <v>0</v>
      </c>
      <c r="CC37" s="12">
        <f t="shared" si="16"/>
        <v>2333.3333299999999</v>
      </c>
      <c r="CD37" s="12">
        <f t="shared" si="16"/>
        <v>0</v>
      </c>
      <c r="CE37" s="12">
        <f t="shared" si="16"/>
        <v>163160.63485</v>
      </c>
      <c r="CF37" s="12">
        <f t="shared" si="16"/>
        <v>0</v>
      </c>
      <c r="CG37" s="12">
        <f t="shared" si="16"/>
        <v>0</v>
      </c>
      <c r="CH37" s="12">
        <f t="shared" si="16"/>
        <v>0</v>
      </c>
      <c r="CI37" s="12">
        <f t="shared" si="16"/>
        <v>2635.4052900000002</v>
      </c>
      <c r="CJ37" s="12">
        <f t="shared" si="16"/>
        <v>0</v>
      </c>
      <c r="CK37" s="12">
        <f t="shared" si="16"/>
        <v>0</v>
      </c>
      <c r="CL37" s="12">
        <f t="shared" si="16"/>
        <v>0</v>
      </c>
      <c r="CM37" s="12">
        <f t="shared" si="16"/>
        <v>0</v>
      </c>
      <c r="CN37" s="12">
        <f t="shared" si="16"/>
        <v>0</v>
      </c>
      <c r="CO37" s="12">
        <f t="shared" si="16"/>
        <v>3035.4074999999998</v>
      </c>
      <c r="CP37" s="12">
        <f t="shared" si="16"/>
        <v>0</v>
      </c>
      <c r="CQ37" s="12">
        <f t="shared" si="16"/>
        <v>0</v>
      </c>
      <c r="CR37" s="12">
        <f t="shared" si="16"/>
        <v>2641.6640200000002</v>
      </c>
      <c r="CS37" s="12">
        <f t="shared" si="16"/>
        <v>0</v>
      </c>
      <c r="CT37" s="12">
        <f t="shared" si="16"/>
        <v>0</v>
      </c>
      <c r="CU37" s="12">
        <f t="shared" si="16"/>
        <v>0</v>
      </c>
      <c r="CV37" s="12">
        <f t="shared" si="16"/>
        <v>0</v>
      </c>
      <c r="CW37" s="12">
        <f t="shared" si="16"/>
        <v>0</v>
      </c>
      <c r="CX37" s="12">
        <f t="shared" si="16"/>
        <v>0</v>
      </c>
      <c r="CY37" s="12">
        <f t="shared" si="16"/>
        <v>0</v>
      </c>
      <c r="CZ37" s="12">
        <f t="shared" si="16"/>
        <v>0</v>
      </c>
      <c r="DA37" s="12">
        <f t="shared" si="16"/>
        <v>0</v>
      </c>
      <c r="DB37" s="12">
        <f t="shared" si="16"/>
        <v>0</v>
      </c>
      <c r="DC37" s="12">
        <f t="shared" si="16"/>
        <v>0</v>
      </c>
      <c r="DD37" s="12">
        <f t="shared" si="16"/>
        <v>0</v>
      </c>
      <c r="DE37" s="12">
        <f t="shared" si="16"/>
        <v>0</v>
      </c>
      <c r="DF37" s="12">
        <f t="shared" si="16"/>
        <v>0</v>
      </c>
      <c r="DG37" s="12">
        <f t="shared" si="16"/>
        <v>6548.79</v>
      </c>
      <c r="DH37" s="12">
        <f t="shared" si="16"/>
        <v>0</v>
      </c>
      <c r="DI37" s="12">
        <f t="shared" si="16"/>
        <v>0</v>
      </c>
      <c r="DJ37" s="12">
        <f t="shared" si="16"/>
        <v>0</v>
      </c>
      <c r="DK37" s="12">
        <f t="shared" si="16"/>
        <v>0</v>
      </c>
      <c r="DL37" s="12">
        <f t="shared" si="16"/>
        <v>715.55401559986694</v>
      </c>
      <c r="DM37" s="12">
        <f t="shared" si="16"/>
        <v>0</v>
      </c>
      <c r="DN37" s="12">
        <f t="shared" si="16"/>
        <v>0</v>
      </c>
      <c r="DO37" s="12">
        <f t="shared" si="16"/>
        <v>0</v>
      </c>
      <c r="DP37" s="12">
        <f t="shared" si="16"/>
        <v>0</v>
      </c>
      <c r="DQ37" s="12">
        <f t="shared" si="16"/>
        <v>0</v>
      </c>
      <c r="DR37" s="12">
        <f t="shared" si="16"/>
        <v>0</v>
      </c>
      <c r="DS37" s="12">
        <f t="shared" si="16"/>
        <v>0</v>
      </c>
      <c r="DT37" s="12">
        <f t="shared" si="16"/>
        <v>0</v>
      </c>
      <c r="DU37" s="12">
        <f t="shared" si="16"/>
        <v>0</v>
      </c>
      <c r="DV37" s="12">
        <f t="shared" si="16"/>
        <v>0</v>
      </c>
      <c r="DW37" s="12">
        <f t="shared" si="16"/>
        <v>0</v>
      </c>
      <c r="DX37" s="12">
        <f t="shared" si="16"/>
        <v>0</v>
      </c>
      <c r="DY37" s="12">
        <f t="shared" si="16"/>
        <v>0</v>
      </c>
      <c r="DZ37" s="12">
        <f t="shared" si="16"/>
        <v>0</v>
      </c>
      <c r="EA37" s="12">
        <f t="shared" si="16"/>
        <v>0</v>
      </c>
      <c r="EB37" s="12">
        <f t="shared" ref="EB37:ES37" si="17">SUM(EB34:EB36)</f>
        <v>0</v>
      </c>
      <c r="EC37" s="12">
        <f t="shared" si="17"/>
        <v>0</v>
      </c>
      <c r="ED37" s="12">
        <f t="shared" si="17"/>
        <v>0</v>
      </c>
      <c r="EE37" s="12">
        <f t="shared" si="17"/>
        <v>0</v>
      </c>
      <c r="EF37" s="12">
        <f t="shared" si="17"/>
        <v>0</v>
      </c>
      <c r="EG37" s="12">
        <f t="shared" si="17"/>
        <v>0</v>
      </c>
      <c r="EH37" s="12">
        <f t="shared" si="17"/>
        <v>0</v>
      </c>
      <c r="EI37" s="12">
        <f t="shared" si="17"/>
        <v>0</v>
      </c>
      <c r="EJ37" s="12">
        <f t="shared" si="17"/>
        <v>0</v>
      </c>
      <c r="EK37" s="12">
        <f t="shared" si="17"/>
        <v>0</v>
      </c>
      <c r="EL37" s="12">
        <f t="shared" si="17"/>
        <v>0</v>
      </c>
      <c r="EM37" s="12">
        <f t="shared" si="17"/>
        <v>0</v>
      </c>
      <c r="EN37" s="12">
        <f t="shared" si="17"/>
        <v>0</v>
      </c>
      <c r="EO37" s="12">
        <f t="shared" si="17"/>
        <v>0</v>
      </c>
      <c r="EP37" s="12">
        <f t="shared" si="17"/>
        <v>0</v>
      </c>
      <c r="EQ37" s="12">
        <f t="shared" si="17"/>
        <v>0</v>
      </c>
      <c r="ER37" s="12">
        <f t="shared" si="17"/>
        <v>0</v>
      </c>
      <c r="ES37" s="12">
        <f t="shared" si="17"/>
        <v>0</v>
      </c>
      <c r="ET37" s="12">
        <f>SUM(D37:ES37)</f>
        <v>70344.150105599852</v>
      </c>
      <c r="EU37" s="12"/>
      <c r="EV37" s="12">
        <f>ET37-EW37</f>
        <v>69628.596089999992</v>
      </c>
      <c r="EW37" s="12">
        <v>715.55401559986694</v>
      </c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</row>
    <row r="38" spans="1:175" x14ac:dyDescent="0.25">
      <c r="B38" s="20" t="s">
        <v>0</v>
      </c>
      <c r="C38" s="14">
        <f>XIRR(G37:ES37,G$4:ES$4)</f>
        <v>0.17043260931968687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19"/>
      <c r="AE38" s="19"/>
      <c r="AF38" s="19"/>
      <c r="AG38" s="19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</row>
    <row r="39" spans="1:175" x14ac:dyDescent="0.25">
      <c r="B39" s="20" t="s">
        <v>11</v>
      </c>
      <c r="C39" s="25">
        <f>(ET35+ET36)/-ET34</f>
        <v>1.6258749108663648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8"/>
      <c r="AE39" s="28"/>
      <c r="AF39" s="28"/>
      <c r="AG39" s="28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</row>
    <row r="40" spans="1:175" ht="13" x14ac:dyDescent="0.3">
      <c r="A40" s="23"/>
      <c r="B40" s="5" t="s">
        <v>44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</row>
    <row r="41" spans="1:175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-11640</v>
      </c>
      <c r="L41" s="12">
        <v>-17460</v>
      </c>
      <c r="M41" s="12">
        <v>-2910</v>
      </c>
      <c r="N41" s="12">
        <v>-7760</v>
      </c>
      <c r="O41" s="12">
        <v>0</v>
      </c>
      <c r="P41" s="12">
        <v>-7760</v>
      </c>
      <c r="Q41" s="12">
        <v>0</v>
      </c>
      <c r="R41" s="12">
        <v>-9700</v>
      </c>
      <c r="S41" s="12">
        <v>-7760</v>
      </c>
      <c r="T41" s="12">
        <v>-9409</v>
      </c>
      <c r="U41" s="12">
        <v>-22601</v>
      </c>
      <c r="V41" s="12">
        <v>-19400</v>
      </c>
      <c r="W41" s="12">
        <v>0</v>
      </c>
      <c r="X41" s="12">
        <v>-19700</v>
      </c>
      <c r="Y41" s="12">
        <v>-19100</v>
      </c>
      <c r="Z41" s="12">
        <v>-4850</v>
      </c>
      <c r="AA41" s="12">
        <v>-7081.4609099999998</v>
      </c>
      <c r="AB41" s="12">
        <v>2231.4609100000002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-254.137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f>SUM(D41:ES41)</f>
        <v>-165154.13699999999</v>
      </c>
      <c r="EU41" s="12"/>
      <c r="EV41" s="12">
        <f>ET41-EW41</f>
        <v>-165154.13699999999</v>
      </c>
      <c r="EW41" s="12">
        <v>0</v>
      </c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</row>
    <row r="42" spans="1:175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f>SUM(D42:ES42)</f>
        <v>0</v>
      </c>
      <c r="EU42" s="12"/>
      <c r="EV42" s="12">
        <f>ET42-EW42</f>
        <v>0</v>
      </c>
      <c r="EW42" s="12">
        <v>0</v>
      </c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</row>
    <row r="43" spans="1:175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322587.83509000001</v>
      </c>
      <c r="AC43" s="4">
        <v>0</v>
      </c>
      <c r="AD43" s="4">
        <v>1257.4259999999999</v>
      </c>
      <c r="AE43" s="4">
        <v>3667.4490000000001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45606.901920000004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2960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1110</v>
      </c>
      <c r="BF43" s="4">
        <v>0</v>
      </c>
      <c r="BG43" s="4">
        <v>962</v>
      </c>
      <c r="BH43" s="4">
        <v>0</v>
      </c>
      <c r="BI43" s="4">
        <v>335.55554999999998</v>
      </c>
      <c r="BJ43" s="4">
        <v>5369.0227400000003</v>
      </c>
      <c r="BK43" s="4">
        <v>0</v>
      </c>
      <c r="BL43" s="4">
        <v>0.49531999999999998</v>
      </c>
      <c r="BM43" s="4">
        <v>0</v>
      </c>
      <c r="BN43" s="4">
        <v>57.344749999999998</v>
      </c>
      <c r="BO43" s="4">
        <v>89</v>
      </c>
      <c r="BP43" s="4">
        <v>20</v>
      </c>
      <c r="BQ43" s="4">
        <v>27</v>
      </c>
      <c r="BR43" s="4">
        <v>39</v>
      </c>
      <c r="BS43" s="4">
        <v>295.03643</v>
      </c>
      <c r="BT43" s="4">
        <v>42</v>
      </c>
      <c r="BU43" s="4">
        <v>95</v>
      </c>
      <c r="BV43" s="4">
        <v>70.142594682695929</v>
      </c>
      <c r="BW43" s="4">
        <v>0</v>
      </c>
      <c r="BX43" s="4">
        <v>136</v>
      </c>
      <c r="BY43" s="4">
        <v>79.921399999999991</v>
      </c>
      <c r="BZ43" s="4">
        <v>0</v>
      </c>
      <c r="CA43" s="4">
        <v>205</v>
      </c>
      <c r="CB43" s="4">
        <v>78.123601303356978</v>
      </c>
      <c r="CC43" s="4">
        <v>100</v>
      </c>
      <c r="CD43" s="4">
        <v>100</v>
      </c>
      <c r="CE43" s="4">
        <v>109.44297</v>
      </c>
      <c r="CF43" s="4">
        <v>130</v>
      </c>
      <c r="CG43" s="4">
        <v>125</v>
      </c>
      <c r="CH43" s="4">
        <v>199.39467999999999</v>
      </c>
      <c r="CI43" s="4">
        <v>120</v>
      </c>
      <c r="CJ43" s="4">
        <v>80</v>
      </c>
      <c r="CK43" s="4">
        <v>124.26558</v>
      </c>
      <c r="CL43" s="4">
        <v>85</v>
      </c>
      <c r="CM43" s="4">
        <v>132</v>
      </c>
      <c r="CN43" s="4">
        <v>683.07227999999998</v>
      </c>
      <c r="CO43" s="4">
        <v>165</v>
      </c>
      <c r="CP43" s="4">
        <v>165</v>
      </c>
      <c r="CQ43" s="4">
        <v>200</v>
      </c>
      <c r="CR43" s="4">
        <v>200</v>
      </c>
      <c r="CS43" s="4">
        <v>170</v>
      </c>
      <c r="CT43" s="4">
        <v>180</v>
      </c>
      <c r="CU43" s="4">
        <v>150</v>
      </c>
      <c r="CV43" s="4">
        <v>75</v>
      </c>
      <c r="CW43" s="4">
        <v>125</v>
      </c>
      <c r="CX43" s="4">
        <v>95</v>
      </c>
      <c r="CY43" s="4">
        <v>115</v>
      </c>
      <c r="CZ43" s="4">
        <v>120</v>
      </c>
      <c r="DA43" s="4">
        <v>70</v>
      </c>
      <c r="DB43" s="4">
        <v>69</v>
      </c>
      <c r="DC43" s="4">
        <v>165</v>
      </c>
      <c r="DD43" s="4">
        <v>100</v>
      </c>
      <c r="DE43" s="4">
        <v>110</v>
      </c>
      <c r="DF43" s="4">
        <v>95</v>
      </c>
      <c r="DG43" s="4">
        <v>330</v>
      </c>
      <c r="DH43" s="4">
        <v>80</v>
      </c>
      <c r="DI43" s="4">
        <v>135</v>
      </c>
      <c r="DJ43" s="4">
        <v>150</v>
      </c>
      <c r="DK43" s="4">
        <v>135</v>
      </c>
      <c r="DL43" s="4">
        <v>4763.3130000000001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f>SUM(D43:ES43)</f>
        <v>395040.74290598609</v>
      </c>
      <c r="EU43" s="4"/>
      <c r="EV43" s="4">
        <f>ET43-EW43</f>
        <v>390277.42990598606</v>
      </c>
      <c r="EW43" s="4">
        <v>4763.3130000000001</v>
      </c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</row>
    <row r="44" spans="1:175" x14ac:dyDescent="0.25">
      <c r="B44" s="8" t="s">
        <v>217</v>
      </c>
      <c r="C44" s="3"/>
      <c r="D44" s="12">
        <f t="shared" ref="D44:BO44" si="18">SUM(D41:D43)</f>
        <v>0</v>
      </c>
      <c r="E44" s="12">
        <f t="shared" si="18"/>
        <v>0</v>
      </c>
      <c r="F44" s="12">
        <f t="shared" si="18"/>
        <v>0</v>
      </c>
      <c r="G44" s="12">
        <f t="shared" si="18"/>
        <v>0</v>
      </c>
      <c r="H44" s="12">
        <f t="shared" si="18"/>
        <v>0</v>
      </c>
      <c r="I44" s="12">
        <f t="shared" si="18"/>
        <v>0</v>
      </c>
      <c r="J44" s="12">
        <f t="shared" si="18"/>
        <v>0</v>
      </c>
      <c r="K44" s="12">
        <f t="shared" si="18"/>
        <v>-11640</v>
      </c>
      <c r="L44" s="12">
        <f t="shared" si="18"/>
        <v>-17460</v>
      </c>
      <c r="M44" s="12">
        <f t="shared" si="18"/>
        <v>-2910</v>
      </c>
      <c r="N44" s="12">
        <f t="shared" si="18"/>
        <v>-7760</v>
      </c>
      <c r="O44" s="12">
        <f t="shared" si="18"/>
        <v>0</v>
      </c>
      <c r="P44" s="12">
        <f t="shared" si="18"/>
        <v>-7760</v>
      </c>
      <c r="Q44" s="12">
        <f t="shared" si="18"/>
        <v>0</v>
      </c>
      <c r="R44" s="12">
        <f t="shared" si="18"/>
        <v>-9700</v>
      </c>
      <c r="S44" s="12">
        <f t="shared" si="18"/>
        <v>-7760</v>
      </c>
      <c r="T44" s="12">
        <f t="shared" si="18"/>
        <v>-9409</v>
      </c>
      <c r="U44" s="12">
        <f t="shared" si="18"/>
        <v>-22601</v>
      </c>
      <c r="V44" s="12">
        <f t="shared" si="18"/>
        <v>-19400</v>
      </c>
      <c r="W44" s="12">
        <f t="shared" si="18"/>
        <v>0</v>
      </c>
      <c r="X44" s="12">
        <f t="shared" si="18"/>
        <v>-19700</v>
      </c>
      <c r="Y44" s="12">
        <f t="shared" si="18"/>
        <v>-19100</v>
      </c>
      <c r="Z44" s="12">
        <f t="shared" si="18"/>
        <v>-4850</v>
      </c>
      <c r="AA44" s="12">
        <f t="shared" si="18"/>
        <v>-7081.4609099999998</v>
      </c>
      <c r="AB44" s="12">
        <f t="shared" si="18"/>
        <v>324819.29600000003</v>
      </c>
      <c r="AC44" s="12">
        <f t="shared" si="18"/>
        <v>0</v>
      </c>
      <c r="AD44" s="27">
        <f t="shared" si="18"/>
        <v>1257.4259999999999</v>
      </c>
      <c r="AE44" s="27">
        <f t="shared" si="18"/>
        <v>3667.4490000000001</v>
      </c>
      <c r="AF44" s="27">
        <f t="shared" si="18"/>
        <v>0</v>
      </c>
      <c r="AG44" s="27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0</v>
      </c>
      <c r="AO44" s="12">
        <f t="shared" si="18"/>
        <v>0</v>
      </c>
      <c r="AP44" s="12">
        <f t="shared" si="18"/>
        <v>45606.901920000004</v>
      </c>
      <c r="AQ44" s="12">
        <f t="shared" si="18"/>
        <v>0</v>
      </c>
      <c r="AR44" s="12">
        <f t="shared" si="18"/>
        <v>0</v>
      </c>
      <c r="AS44" s="12">
        <f t="shared" si="18"/>
        <v>0</v>
      </c>
      <c r="AT44" s="12">
        <f t="shared" si="18"/>
        <v>0</v>
      </c>
      <c r="AU44" s="12">
        <f t="shared" si="18"/>
        <v>0</v>
      </c>
      <c r="AV44" s="12">
        <f t="shared" si="18"/>
        <v>0</v>
      </c>
      <c r="AW44" s="12">
        <f t="shared" si="18"/>
        <v>0</v>
      </c>
      <c r="AX44" s="12">
        <f t="shared" si="18"/>
        <v>0</v>
      </c>
      <c r="AY44" s="12">
        <f t="shared" si="18"/>
        <v>2960</v>
      </c>
      <c r="AZ44" s="12">
        <f t="shared" si="18"/>
        <v>0</v>
      </c>
      <c r="BA44" s="12">
        <f t="shared" si="18"/>
        <v>0</v>
      </c>
      <c r="BB44" s="12">
        <f t="shared" si="18"/>
        <v>0</v>
      </c>
      <c r="BC44" s="12">
        <f t="shared" si="18"/>
        <v>0</v>
      </c>
      <c r="BD44" s="12">
        <f t="shared" si="18"/>
        <v>0</v>
      </c>
      <c r="BE44" s="12">
        <f t="shared" si="18"/>
        <v>1110</v>
      </c>
      <c r="BF44" s="12">
        <f t="shared" si="18"/>
        <v>0</v>
      </c>
      <c r="BG44" s="12">
        <f t="shared" si="18"/>
        <v>962</v>
      </c>
      <c r="BH44" s="12">
        <f t="shared" si="18"/>
        <v>0</v>
      </c>
      <c r="BI44" s="12">
        <f t="shared" si="18"/>
        <v>335.55554999999998</v>
      </c>
      <c r="BJ44" s="12">
        <f t="shared" si="18"/>
        <v>5369.0227400000003</v>
      </c>
      <c r="BK44" s="12">
        <f t="shared" si="18"/>
        <v>0</v>
      </c>
      <c r="BL44" s="12">
        <f t="shared" si="18"/>
        <v>0.49531999999999998</v>
      </c>
      <c r="BM44" s="12">
        <f t="shared" si="18"/>
        <v>0</v>
      </c>
      <c r="BN44" s="12">
        <f t="shared" si="18"/>
        <v>57.344749999999998</v>
      </c>
      <c r="BO44" s="12">
        <f t="shared" si="18"/>
        <v>89</v>
      </c>
      <c r="BP44" s="12">
        <f t="shared" ref="BP44:EA44" si="19">SUM(BP41:BP43)</f>
        <v>20</v>
      </c>
      <c r="BQ44" s="12">
        <f t="shared" si="19"/>
        <v>27</v>
      </c>
      <c r="BR44" s="12">
        <f t="shared" si="19"/>
        <v>39</v>
      </c>
      <c r="BS44" s="12">
        <f t="shared" si="19"/>
        <v>295.03643</v>
      </c>
      <c r="BT44" s="12">
        <f t="shared" si="19"/>
        <v>42</v>
      </c>
      <c r="BU44" s="12">
        <f t="shared" si="19"/>
        <v>95</v>
      </c>
      <c r="BV44" s="12">
        <f t="shared" si="19"/>
        <v>70.142594682695929</v>
      </c>
      <c r="BW44" s="12">
        <f t="shared" si="19"/>
        <v>0</v>
      </c>
      <c r="BX44" s="12">
        <f t="shared" si="19"/>
        <v>136</v>
      </c>
      <c r="BY44" s="12">
        <f t="shared" si="19"/>
        <v>79.921399999999991</v>
      </c>
      <c r="BZ44" s="12">
        <f t="shared" si="19"/>
        <v>0</v>
      </c>
      <c r="CA44" s="12">
        <f t="shared" si="19"/>
        <v>205</v>
      </c>
      <c r="CB44" s="12">
        <f t="shared" si="19"/>
        <v>78.123601303356978</v>
      </c>
      <c r="CC44" s="12">
        <f t="shared" si="19"/>
        <v>100</v>
      </c>
      <c r="CD44" s="12">
        <f t="shared" si="19"/>
        <v>100</v>
      </c>
      <c r="CE44" s="12">
        <f t="shared" si="19"/>
        <v>109.44297</v>
      </c>
      <c r="CF44" s="12">
        <f t="shared" si="19"/>
        <v>130</v>
      </c>
      <c r="CG44" s="12">
        <f t="shared" si="19"/>
        <v>125</v>
      </c>
      <c r="CH44" s="12">
        <f t="shared" si="19"/>
        <v>199.39467999999999</v>
      </c>
      <c r="CI44" s="12">
        <f t="shared" si="19"/>
        <v>120</v>
      </c>
      <c r="CJ44" s="12">
        <f t="shared" si="19"/>
        <v>80</v>
      </c>
      <c r="CK44" s="12">
        <f t="shared" si="19"/>
        <v>124.26558</v>
      </c>
      <c r="CL44" s="12">
        <f t="shared" si="19"/>
        <v>85</v>
      </c>
      <c r="CM44" s="12">
        <f t="shared" si="19"/>
        <v>132</v>
      </c>
      <c r="CN44" s="12">
        <f t="shared" si="19"/>
        <v>683.07227999999998</v>
      </c>
      <c r="CO44" s="12">
        <f t="shared" si="19"/>
        <v>165</v>
      </c>
      <c r="CP44" s="12">
        <f t="shared" si="19"/>
        <v>165</v>
      </c>
      <c r="CQ44" s="12">
        <f t="shared" si="19"/>
        <v>200</v>
      </c>
      <c r="CR44" s="12">
        <f t="shared" si="19"/>
        <v>200</v>
      </c>
      <c r="CS44" s="12">
        <f t="shared" si="19"/>
        <v>170</v>
      </c>
      <c r="CT44" s="12">
        <f t="shared" si="19"/>
        <v>180</v>
      </c>
      <c r="CU44" s="12">
        <f t="shared" si="19"/>
        <v>150</v>
      </c>
      <c r="CV44" s="12">
        <f t="shared" si="19"/>
        <v>75</v>
      </c>
      <c r="CW44" s="12">
        <f t="shared" si="19"/>
        <v>125</v>
      </c>
      <c r="CX44" s="12">
        <f t="shared" si="19"/>
        <v>95</v>
      </c>
      <c r="CY44" s="12">
        <f t="shared" si="19"/>
        <v>115</v>
      </c>
      <c r="CZ44" s="12">
        <f t="shared" si="19"/>
        <v>120</v>
      </c>
      <c r="DA44" s="12">
        <f t="shared" si="19"/>
        <v>70</v>
      </c>
      <c r="DB44" s="12">
        <f t="shared" si="19"/>
        <v>69</v>
      </c>
      <c r="DC44" s="12">
        <f t="shared" si="19"/>
        <v>165</v>
      </c>
      <c r="DD44" s="12">
        <f t="shared" si="19"/>
        <v>100</v>
      </c>
      <c r="DE44" s="12">
        <f t="shared" si="19"/>
        <v>110</v>
      </c>
      <c r="DF44" s="12">
        <f t="shared" si="19"/>
        <v>95</v>
      </c>
      <c r="DG44" s="12">
        <f t="shared" si="19"/>
        <v>330</v>
      </c>
      <c r="DH44" s="12">
        <f t="shared" si="19"/>
        <v>80</v>
      </c>
      <c r="DI44" s="12">
        <f t="shared" si="19"/>
        <v>135</v>
      </c>
      <c r="DJ44" s="12">
        <f t="shared" si="19"/>
        <v>-104.137</v>
      </c>
      <c r="DK44" s="12">
        <f t="shared" si="19"/>
        <v>135</v>
      </c>
      <c r="DL44" s="12">
        <f t="shared" si="19"/>
        <v>4763.3130000000001</v>
      </c>
      <c r="DM44" s="12">
        <f t="shared" si="19"/>
        <v>0</v>
      </c>
      <c r="DN44" s="12">
        <f t="shared" si="19"/>
        <v>0</v>
      </c>
      <c r="DO44" s="12">
        <f t="shared" si="19"/>
        <v>0</v>
      </c>
      <c r="DP44" s="12">
        <f t="shared" si="19"/>
        <v>0</v>
      </c>
      <c r="DQ44" s="12">
        <f t="shared" si="19"/>
        <v>0</v>
      </c>
      <c r="DR44" s="12">
        <f t="shared" si="19"/>
        <v>0</v>
      </c>
      <c r="DS44" s="12">
        <f t="shared" si="19"/>
        <v>0</v>
      </c>
      <c r="DT44" s="12">
        <f t="shared" si="19"/>
        <v>0</v>
      </c>
      <c r="DU44" s="12">
        <f t="shared" si="19"/>
        <v>0</v>
      </c>
      <c r="DV44" s="12">
        <f t="shared" si="19"/>
        <v>0</v>
      </c>
      <c r="DW44" s="12">
        <f t="shared" si="19"/>
        <v>0</v>
      </c>
      <c r="DX44" s="12">
        <f t="shared" si="19"/>
        <v>0</v>
      </c>
      <c r="DY44" s="12">
        <f t="shared" si="19"/>
        <v>0</v>
      </c>
      <c r="DZ44" s="12">
        <f t="shared" si="19"/>
        <v>0</v>
      </c>
      <c r="EA44" s="12">
        <f t="shared" si="19"/>
        <v>0</v>
      </c>
      <c r="EB44" s="12">
        <f t="shared" ref="EB44:ES44" si="20">SUM(EB41:EB43)</f>
        <v>0</v>
      </c>
      <c r="EC44" s="12">
        <f t="shared" si="20"/>
        <v>0</v>
      </c>
      <c r="ED44" s="12">
        <f t="shared" si="20"/>
        <v>0</v>
      </c>
      <c r="EE44" s="12">
        <f t="shared" si="20"/>
        <v>0</v>
      </c>
      <c r="EF44" s="12">
        <f t="shared" si="20"/>
        <v>0</v>
      </c>
      <c r="EG44" s="12">
        <f t="shared" si="20"/>
        <v>0</v>
      </c>
      <c r="EH44" s="12">
        <f t="shared" si="20"/>
        <v>0</v>
      </c>
      <c r="EI44" s="12">
        <f t="shared" si="20"/>
        <v>0</v>
      </c>
      <c r="EJ44" s="12">
        <f t="shared" si="20"/>
        <v>0</v>
      </c>
      <c r="EK44" s="12">
        <f t="shared" si="20"/>
        <v>0</v>
      </c>
      <c r="EL44" s="12">
        <f t="shared" si="20"/>
        <v>0</v>
      </c>
      <c r="EM44" s="12">
        <f t="shared" si="20"/>
        <v>0</v>
      </c>
      <c r="EN44" s="12">
        <f t="shared" si="20"/>
        <v>0</v>
      </c>
      <c r="EO44" s="12">
        <f t="shared" si="20"/>
        <v>0</v>
      </c>
      <c r="EP44" s="12">
        <f t="shared" si="20"/>
        <v>0</v>
      </c>
      <c r="EQ44" s="12">
        <f t="shared" si="20"/>
        <v>0</v>
      </c>
      <c r="ER44" s="12">
        <f t="shared" si="20"/>
        <v>0</v>
      </c>
      <c r="ES44" s="12">
        <f t="shared" si="20"/>
        <v>0</v>
      </c>
      <c r="ET44" s="12">
        <f>SUM(D44:ES44)</f>
        <v>229886.60590598604</v>
      </c>
      <c r="EU44" s="12"/>
      <c r="EV44" s="12">
        <f>ET44-EW44</f>
        <v>225123.29290598605</v>
      </c>
      <c r="EW44" s="12">
        <v>4763.3130000000001</v>
      </c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</row>
    <row r="45" spans="1:175" x14ac:dyDescent="0.25">
      <c r="B45" s="20" t="s">
        <v>0</v>
      </c>
      <c r="C45" s="14">
        <f>XIRR(K44:ES44,K$4:ES$4)</f>
        <v>1.5487022757530213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19"/>
      <c r="AE45" s="19"/>
      <c r="AF45" s="19"/>
      <c r="AG45" s="19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</row>
    <row r="46" spans="1:175" x14ac:dyDescent="0.25">
      <c r="B46" s="20" t="s">
        <v>11</v>
      </c>
      <c r="C46" s="25">
        <f>(ET42+ET43)/-ET41</f>
        <v>2.3919518462076801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8"/>
      <c r="AE46" s="28"/>
      <c r="AF46" s="28"/>
      <c r="AG46" s="28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</row>
    <row r="47" spans="1:175" ht="13" x14ac:dyDescent="0.3">
      <c r="A47" s="23"/>
      <c r="B47" s="5" t="s">
        <v>45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</row>
    <row r="48" spans="1:175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-715.65</v>
      </c>
      <c r="M48" s="12">
        <v>0</v>
      </c>
      <c r="N48" s="12">
        <v>0</v>
      </c>
      <c r="O48" s="12">
        <v>0</v>
      </c>
      <c r="P48" s="12">
        <v>-9542</v>
      </c>
      <c r="Q48" s="12">
        <v>-24565.879000000001</v>
      </c>
      <c r="R48" s="12">
        <v>0</v>
      </c>
      <c r="S48" s="12">
        <v>-219143.54105</v>
      </c>
      <c r="T48" s="12">
        <v>-23500</v>
      </c>
      <c r="U48" s="12">
        <v>-24465.994999999999</v>
      </c>
      <c r="V48" s="12">
        <v>-33389.65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-19079.8</v>
      </c>
      <c r="AC48" s="12">
        <v>0</v>
      </c>
      <c r="AD48" s="12">
        <v>-23849.75</v>
      </c>
      <c r="AE48" s="12">
        <v>0</v>
      </c>
      <c r="AF48" s="12">
        <v>0</v>
      </c>
      <c r="AG48" s="12">
        <v>42929.55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f>SUM(D48:ES48)</f>
        <v>-335322.71505</v>
      </c>
      <c r="EU48" s="12"/>
      <c r="EV48" s="12">
        <f>ET48-EW48</f>
        <v>-335322.71505</v>
      </c>
      <c r="EW48" s="12">
        <v>0</v>
      </c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</row>
    <row r="49" spans="1:175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f>SUM(D49:ES49)</f>
        <v>0</v>
      </c>
      <c r="EU49" s="12"/>
      <c r="EV49" s="12">
        <f>ET49-EW49</f>
        <v>0</v>
      </c>
      <c r="EW49" s="12">
        <v>0</v>
      </c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</row>
    <row r="50" spans="1:175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953.99</v>
      </c>
      <c r="AC50" s="4">
        <v>0</v>
      </c>
      <c r="AD50" s="4">
        <v>0</v>
      </c>
      <c r="AE50" s="4">
        <v>0</v>
      </c>
      <c r="AF50" s="4">
        <v>0</v>
      </c>
      <c r="AG50" s="4">
        <v>1280.8295900000001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554164.32079999999</v>
      </c>
      <c r="BX50" s="4">
        <v>109109.59187</v>
      </c>
      <c r="BY50" s="4">
        <v>9126.2924999999996</v>
      </c>
      <c r="BZ50" s="4">
        <v>0</v>
      </c>
      <c r="CA50" s="4">
        <v>0</v>
      </c>
      <c r="CB50" s="4">
        <v>11482.424919999999</v>
      </c>
      <c r="CC50" s="4">
        <v>0</v>
      </c>
      <c r="CD50" s="4">
        <v>21564.02432</v>
      </c>
      <c r="CE50" s="4">
        <v>335893.96</v>
      </c>
      <c r="CF50" s="4">
        <v>0</v>
      </c>
      <c r="CG50" s="4">
        <v>23035.814910000001</v>
      </c>
      <c r="CH50" s="4">
        <v>434346.26017999992</v>
      </c>
      <c r="CI50" s="4">
        <v>9.6645099999999999</v>
      </c>
      <c r="CJ50" s="4">
        <v>435145.36231</v>
      </c>
      <c r="CK50" s="4">
        <v>0</v>
      </c>
      <c r="CL50" s="4">
        <v>126914.34209999999</v>
      </c>
      <c r="CM50" s="4">
        <v>385980.22925999999</v>
      </c>
      <c r="CN50" s="4">
        <v>0</v>
      </c>
      <c r="CO50" s="4">
        <v>0</v>
      </c>
      <c r="CP50" s="4">
        <v>139445.03247999999</v>
      </c>
      <c r="CQ50" s="4">
        <v>962.74684999999999</v>
      </c>
      <c r="CR50" s="4">
        <v>47042.437659999996</v>
      </c>
      <c r="CS50" s="4">
        <v>739.1060500000001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693.64985000000001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f>SUM(D50:ES50)</f>
        <v>2637890.0801600004</v>
      </c>
      <c r="EU50" s="4"/>
      <c r="EV50" s="4">
        <f>ET50-EW50</f>
        <v>2637890.0801600004</v>
      </c>
      <c r="EW50" s="4">
        <v>0</v>
      </c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</row>
    <row r="51" spans="1:175" x14ac:dyDescent="0.25">
      <c r="B51" s="8" t="s">
        <v>217</v>
      </c>
      <c r="C51" s="3"/>
      <c r="D51" s="12">
        <f t="shared" ref="D51:BO51" si="21">SUM(D48:D50)</f>
        <v>0</v>
      </c>
      <c r="E51" s="12">
        <f t="shared" si="21"/>
        <v>0</v>
      </c>
      <c r="F51" s="12">
        <f t="shared" si="21"/>
        <v>0</v>
      </c>
      <c r="G51" s="12">
        <f t="shared" si="21"/>
        <v>0</v>
      </c>
      <c r="H51" s="12">
        <f t="shared" si="21"/>
        <v>0</v>
      </c>
      <c r="I51" s="12">
        <f t="shared" si="21"/>
        <v>0</v>
      </c>
      <c r="J51" s="12">
        <f t="shared" si="21"/>
        <v>0</v>
      </c>
      <c r="K51" s="12">
        <f t="shared" si="21"/>
        <v>0</v>
      </c>
      <c r="L51" s="12">
        <f t="shared" si="21"/>
        <v>-715.65</v>
      </c>
      <c r="M51" s="12">
        <f t="shared" si="21"/>
        <v>0</v>
      </c>
      <c r="N51" s="12">
        <f t="shared" si="21"/>
        <v>0</v>
      </c>
      <c r="O51" s="12">
        <f t="shared" si="21"/>
        <v>0</v>
      </c>
      <c r="P51" s="12">
        <f t="shared" si="21"/>
        <v>-9542</v>
      </c>
      <c r="Q51" s="12">
        <f t="shared" si="21"/>
        <v>-24565.879000000001</v>
      </c>
      <c r="R51" s="12">
        <f t="shared" si="21"/>
        <v>0</v>
      </c>
      <c r="S51" s="12">
        <f t="shared" si="21"/>
        <v>-219143.54105</v>
      </c>
      <c r="T51" s="12">
        <f t="shared" si="21"/>
        <v>-23500</v>
      </c>
      <c r="U51" s="12">
        <f t="shared" si="21"/>
        <v>-24465.994999999999</v>
      </c>
      <c r="V51" s="12">
        <f t="shared" si="21"/>
        <v>-33389.65</v>
      </c>
      <c r="W51" s="12">
        <f t="shared" si="21"/>
        <v>0</v>
      </c>
      <c r="X51" s="12">
        <f t="shared" si="21"/>
        <v>0</v>
      </c>
      <c r="Y51" s="12">
        <f t="shared" si="21"/>
        <v>0</v>
      </c>
      <c r="Z51" s="12">
        <f t="shared" si="21"/>
        <v>0</v>
      </c>
      <c r="AA51" s="12">
        <f t="shared" si="21"/>
        <v>0</v>
      </c>
      <c r="AB51" s="12">
        <f t="shared" si="21"/>
        <v>-18125.809999999998</v>
      </c>
      <c r="AC51" s="12">
        <f t="shared" si="21"/>
        <v>0</v>
      </c>
      <c r="AD51" s="27">
        <f t="shared" si="21"/>
        <v>-23849.75</v>
      </c>
      <c r="AE51" s="27">
        <f t="shared" si="21"/>
        <v>0</v>
      </c>
      <c r="AF51" s="27">
        <f t="shared" si="21"/>
        <v>0</v>
      </c>
      <c r="AG51" s="27">
        <f t="shared" si="21"/>
        <v>44210.379590000004</v>
      </c>
      <c r="AH51" s="12">
        <f t="shared" si="21"/>
        <v>0</v>
      </c>
      <c r="AI51" s="12">
        <f t="shared" si="21"/>
        <v>0</v>
      </c>
      <c r="AJ51" s="12">
        <f t="shared" si="21"/>
        <v>0</v>
      </c>
      <c r="AK51" s="12">
        <f t="shared" si="21"/>
        <v>0</v>
      </c>
      <c r="AL51" s="12">
        <f t="shared" si="21"/>
        <v>0</v>
      </c>
      <c r="AM51" s="12">
        <f t="shared" si="21"/>
        <v>0</v>
      </c>
      <c r="AN51" s="12">
        <f t="shared" si="21"/>
        <v>0</v>
      </c>
      <c r="AO51" s="12">
        <f t="shared" si="21"/>
        <v>0</v>
      </c>
      <c r="AP51" s="12">
        <f t="shared" si="21"/>
        <v>0</v>
      </c>
      <c r="AQ51" s="12">
        <f t="shared" si="21"/>
        <v>0</v>
      </c>
      <c r="AR51" s="12">
        <f t="shared" si="21"/>
        <v>0</v>
      </c>
      <c r="AS51" s="12">
        <f t="shared" si="21"/>
        <v>0</v>
      </c>
      <c r="AT51" s="12">
        <f t="shared" si="21"/>
        <v>0</v>
      </c>
      <c r="AU51" s="12">
        <f t="shared" si="21"/>
        <v>0</v>
      </c>
      <c r="AV51" s="12">
        <f t="shared" si="21"/>
        <v>0</v>
      </c>
      <c r="AW51" s="12">
        <f t="shared" si="21"/>
        <v>0</v>
      </c>
      <c r="AX51" s="12">
        <f t="shared" si="21"/>
        <v>0</v>
      </c>
      <c r="AY51" s="12">
        <f t="shared" si="21"/>
        <v>0</v>
      </c>
      <c r="AZ51" s="12">
        <f t="shared" si="21"/>
        <v>0</v>
      </c>
      <c r="BA51" s="12">
        <f t="shared" si="21"/>
        <v>0</v>
      </c>
      <c r="BB51" s="12">
        <f t="shared" si="21"/>
        <v>0</v>
      </c>
      <c r="BC51" s="12">
        <f t="shared" si="21"/>
        <v>0</v>
      </c>
      <c r="BD51" s="12">
        <f t="shared" si="21"/>
        <v>0</v>
      </c>
      <c r="BE51" s="12">
        <f t="shared" si="21"/>
        <v>0</v>
      </c>
      <c r="BF51" s="12">
        <f t="shared" si="21"/>
        <v>0</v>
      </c>
      <c r="BG51" s="12">
        <f t="shared" si="21"/>
        <v>0</v>
      </c>
      <c r="BH51" s="12">
        <f t="shared" si="21"/>
        <v>0</v>
      </c>
      <c r="BI51" s="12">
        <f t="shared" si="21"/>
        <v>0</v>
      </c>
      <c r="BJ51" s="12">
        <f t="shared" si="21"/>
        <v>0</v>
      </c>
      <c r="BK51" s="12">
        <f t="shared" si="21"/>
        <v>0</v>
      </c>
      <c r="BL51" s="12">
        <f t="shared" si="21"/>
        <v>0</v>
      </c>
      <c r="BM51" s="12">
        <f t="shared" si="21"/>
        <v>0</v>
      </c>
      <c r="BN51" s="12">
        <f t="shared" si="21"/>
        <v>0</v>
      </c>
      <c r="BO51" s="12">
        <f t="shared" si="21"/>
        <v>0</v>
      </c>
      <c r="BP51" s="12">
        <f t="shared" ref="BP51:EA51" si="22">SUM(BP48:BP50)</f>
        <v>0</v>
      </c>
      <c r="BQ51" s="12">
        <f t="shared" si="22"/>
        <v>0</v>
      </c>
      <c r="BR51" s="12">
        <f t="shared" si="22"/>
        <v>0</v>
      </c>
      <c r="BS51" s="12">
        <f t="shared" si="22"/>
        <v>0</v>
      </c>
      <c r="BT51" s="12">
        <f t="shared" si="22"/>
        <v>0</v>
      </c>
      <c r="BU51" s="12">
        <f t="shared" si="22"/>
        <v>0</v>
      </c>
      <c r="BV51" s="12">
        <f t="shared" si="22"/>
        <v>0</v>
      </c>
      <c r="BW51" s="12">
        <f t="shared" si="22"/>
        <v>554164.32079999999</v>
      </c>
      <c r="BX51" s="12">
        <f t="shared" si="22"/>
        <v>109109.59187</v>
      </c>
      <c r="BY51" s="12">
        <f t="shared" si="22"/>
        <v>9126.2924999999996</v>
      </c>
      <c r="BZ51" s="12">
        <f t="shared" si="22"/>
        <v>0</v>
      </c>
      <c r="CA51" s="12">
        <f t="shared" si="22"/>
        <v>0</v>
      </c>
      <c r="CB51" s="12">
        <f t="shared" si="22"/>
        <v>11482.424919999999</v>
      </c>
      <c r="CC51" s="12">
        <f t="shared" si="22"/>
        <v>0</v>
      </c>
      <c r="CD51" s="12">
        <f t="shared" si="22"/>
        <v>21564.02432</v>
      </c>
      <c r="CE51" s="12">
        <f t="shared" si="22"/>
        <v>335893.96</v>
      </c>
      <c r="CF51" s="12">
        <f t="shared" si="22"/>
        <v>0</v>
      </c>
      <c r="CG51" s="12">
        <f t="shared" si="22"/>
        <v>23035.814910000001</v>
      </c>
      <c r="CH51" s="12">
        <f t="shared" si="22"/>
        <v>434346.26017999992</v>
      </c>
      <c r="CI51" s="12">
        <f t="shared" si="22"/>
        <v>9.6645099999999999</v>
      </c>
      <c r="CJ51" s="12">
        <f t="shared" si="22"/>
        <v>435145.36231</v>
      </c>
      <c r="CK51" s="12">
        <f t="shared" si="22"/>
        <v>0</v>
      </c>
      <c r="CL51" s="12">
        <f t="shared" si="22"/>
        <v>126914.34209999999</v>
      </c>
      <c r="CM51" s="12">
        <f t="shared" si="22"/>
        <v>385980.22925999999</v>
      </c>
      <c r="CN51" s="12">
        <f t="shared" si="22"/>
        <v>0</v>
      </c>
      <c r="CO51" s="12">
        <f t="shared" si="22"/>
        <v>0</v>
      </c>
      <c r="CP51" s="12">
        <f t="shared" si="22"/>
        <v>139445.03247999999</v>
      </c>
      <c r="CQ51" s="12">
        <f t="shared" si="22"/>
        <v>962.74684999999999</v>
      </c>
      <c r="CR51" s="12">
        <f t="shared" si="22"/>
        <v>47042.437659999996</v>
      </c>
      <c r="CS51" s="12">
        <f t="shared" si="22"/>
        <v>739.1060500000001</v>
      </c>
      <c r="CT51" s="12">
        <f t="shared" si="22"/>
        <v>0</v>
      </c>
      <c r="CU51" s="12">
        <f t="shared" si="22"/>
        <v>0</v>
      </c>
      <c r="CV51" s="12">
        <f t="shared" si="22"/>
        <v>0</v>
      </c>
      <c r="CW51" s="12">
        <f t="shared" si="22"/>
        <v>0</v>
      </c>
      <c r="CX51" s="12">
        <f t="shared" si="22"/>
        <v>0</v>
      </c>
      <c r="CY51" s="12">
        <f t="shared" si="22"/>
        <v>0</v>
      </c>
      <c r="CZ51" s="12">
        <f t="shared" si="22"/>
        <v>0</v>
      </c>
      <c r="DA51" s="12">
        <f t="shared" si="22"/>
        <v>0</v>
      </c>
      <c r="DB51" s="12">
        <f t="shared" si="22"/>
        <v>0</v>
      </c>
      <c r="DC51" s="12">
        <f t="shared" si="22"/>
        <v>0</v>
      </c>
      <c r="DD51" s="12">
        <f t="shared" si="22"/>
        <v>0</v>
      </c>
      <c r="DE51" s="12">
        <f t="shared" si="22"/>
        <v>0</v>
      </c>
      <c r="DF51" s="12">
        <f t="shared" si="22"/>
        <v>0</v>
      </c>
      <c r="DG51" s="12">
        <f t="shared" si="22"/>
        <v>693.64985000000001</v>
      </c>
      <c r="DH51" s="12">
        <f t="shared" si="22"/>
        <v>0</v>
      </c>
      <c r="DI51" s="12">
        <f t="shared" si="22"/>
        <v>0</v>
      </c>
      <c r="DJ51" s="12">
        <f t="shared" si="22"/>
        <v>0</v>
      </c>
      <c r="DK51" s="12">
        <f t="shared" si="22"/>
        <v>0</v>
      </c>
      <c r="DL51" s="12">
        <f t="shared" si="22"/>
        <v>0</v>
      </c>
      <c r="DM51" s="12">
        <f t="shared" si="22"/>
        <v>0</v>
      </c>
      <c r="DN51" s="12">
        <f t="shared" si="22"/>
        <v>0</v>
      </c>
      <c r="DO51" s="12">
        <f t="shared" si="22"/>
        <v>0</v>
      </c>
      <c r="DP51" s="12">
        <f t="shared" si="22"/>
        <v>0</v>
      </c>
      <c r="DQ51" s="12">
        <f t="shared" si="22"/>
        <v>0</v>
      </c>
      <c r="DR51" s="12">
        <f t="shared" si="22"/>
        <v>0</v>
      </c>
      <c r="DS51" s="12">
        <f t="shared" si="22"/>
        <v>0</v>
      </c>
      <c r="DT51" s="12">
        <f t="shared" si="22"/>
        <v>0</v>
      </c>
      <c r="DU51" s="12">
        <f t="shared" si="22"/>
        <v>0</v>
      </c>
      <c r="DV51" s="12">
        <f t="shared" si="22"/>
        <v>0</v>
      </c>
      <c r="DW51" s="12">
        <f t="shared" si="22"/>
        <v>0</v>
      </c>
      <c r="DX51" s="12">
        <f t="shared" si="22"/>
        <v>0</v>
      </c>
      <c r="DY51" s="12">
        <f t="shared" si="22"/>
        <v>0</v>
      </c>
      <c r="DZ51" s="12">
        <f t="shared" si="22"/>
        <v>0</v>
      </c>
      <c r="EA51" s="12">
        <f t="shared" si="22"/>
        <v>0</v>
      </c>
      <c r="EB51" s="12">
        <f t="shared" ref="EB51:ES51" si="23">SUM(EB48:EB50)</f>
        <v>0</v>
      </c>
      <c r="EC51" s="12">
        <f t="shared" si="23"/>
        <v>0</v>
      </c>
      <c r="ED51" s="12">
        <f t="shared" si="23"/>
        <v>0</v>
      </c>
      <c r="EE51" s="12">
        <f t="shared" si="23"/>
        <v>0</v>
      </c>
      <c r="EF51" s="12">
        <f t="shared" si="23"/>
        <v>0</v>
      </c>
      <c r="EG51" s="12">
        <f t="shared" si="23"/>
        <v>0</v>
      </c>
      <c r="EH51" s="12">
        <f t="shared" si="23"/>
        <v>0</v>
      </c>
      <c r="EI51" s="12">
        <f t="shared" si="23"/>
        <v>0</v>
      </c>
      <c r="EJ51" s="12">
        <f t="shared" si="23"/>
        <v>0</v>
      </c>
      <c r="EK51" s="12">
        <f t="shared" si="23"/>
        <v>0</v>
      </c>
      <c r="EL51" s="12">
        <f t="shared" si="23"/>
        <v>0</v>
      </c>
      <c r="EM51" s="12">
        <f t="shared" si="23"/>
        <v>0</v>
      </c>
      <c r="EN51" s="12">
        <f t="shared" si="23"/>
        <v>0</v>
      </c>
      <c r="EO51" s="12">
        <f t="shared" si="23"/>
        <v>0</v>
      </c>
      <c r="EP51" s="12">
        <f t="shared" si="23"/>
        <v>0</v>
      </c>
      <c r="EQ51" s="12">
        <f t="shared" si="23"/>
        <v>0</v>
      </c>
      <c r="ER51" s="12">
        <f t="shared" si="23"/>
        <v>0</v>
      </c>
      <c r="ES51" s="12">
        <f t="shared" si="23"/>
        <v>0</v>
      </c>
      <c r="ET51" s="12">
        <f>SUM(D51:ES51)</f>
        <v>2302567.3651100006</v>
      </c>
      <c r="EU51" s="12"/>
      <c r="EV51" s="12">
        <f>ET51-EW51</f>
        <v>2302567.3651100006</v>
      </c>
      <c r="EW51" s="12">
        <v>0</v>
      </c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</row>
    <row r="52" spans="1:175" x14ac:dyDescent="0.25">
      <c r="B52" s="20" t="s">
        <v>0</v>
      </c>
      <c r="C52" s="14">
        <f>XIRR(L51:ES51,L$4:ES$4)</f>
        <v>0.4630498945713043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19"/>
      <c r="AE52" s="19"/>
      <c r="AF52" s="19"/>
      <c r="AG52" s="19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</row>
    <row r="53" spans="1:175" x14ac:dyDescent="0.25">
      <c r="B53" s="20" t="s">
        <v>11</v>
      </c>
      <c r="C53" s="25">
        <f>(ET49+ET50)/-ET48</f>
        <v>7.8667205106181495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8"/>
      <c r="AE53" s="28"/>
      <c r="AF53" s="28"/>
      <c r="AG53" s="28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</row>
    <row r="54" spans="1:175" ht="13" x14ac:dyDescent="0.3">
      <c r="A54" s="23"/>
      <c r="B54" s="5" t="s">
        <v>56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</row>
    <row r="55" spans="1:175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-2970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-9780</v>
      </c>
      <c r="W55" s="12">
        <v>-72646.2</v>
      </c>
      <c r="X55" s="12">
        <v>0</v>
      </c>
      <c r="Y55" s="12">
        <v>-4750</v>
      </c>
      <c r="Z55" s="12">
        <v>0</v>
      </c>
      <c r="AA55" s="12">
        <v>-12470</v>
      </c>
      <c r="AB55" s="12">
        <v>0</v>
      </c>
      <c r="AC55" s="12">
        <v>0</v>
      </c>
      <c r="AD55" s="12">
        <v>-19800</v>
      </c>
      <c r="AE55" s="12">
        <v>0</v>
      </c>
      <c r="AF55" s="12">
        <v>-8533.7999999999993</v>
      </c>
      <c r="AG55" s="12">
        <v>-24750</v>
      </c>
      <c r="AH55" s="12">
        <v>0</v>
      </c>
      <c r="AI55" s="12">
        <v>0</v>
      </c>
      <c r="AJ55" s="12">
        <v>0</v>
      </c>
      <c r="AK55" s="12">
        <v>-8550</v>
      </c>
      <c r="AL55" s="12">
        <v>0</v>
      </c>
      <c r="AM55" s="12">
        <v>0</v>
      </c>
      <c r="AN55" s="12">
        <v>-6650</v>
      </c>
      <c r="AO55" s="12">
        <v>-15200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-7600</v>
      </c>
      <c r="AV55" s="12">
        <v>0</v>
      </c>
      <c r="AW55" s="12">
        <v>0</v>
      </c>
      <c r="AX55" s="12">
        <v>-10450</v>
      </c>
      <c r="AY55" s="12">
        <v>0</v>
      </c>
      <c r="AZ55" s="12">
        <v>-2850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f>SUM(D55:ES55)</f>
        <v>-207000</v>
      </c>
      <c r="EU55" s="12"/>
      <c r="EV55" s="12">
        <f>ET55-EW55</f>
        <v>-207000</v>
      </c>
      <c r="EW55" s="12">
        <v>0</v>
      </c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</row>
    <row r="56" spans="1:175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f>SUM(D56:ES56)</f>
        <v>0</v>
      </c>
      <c r="EU56" s="12"/>
      <c r="EV56" s="12">
        <f>ET56-EW56</f>
        <v>0</v>
      </c>
      <c r="EW56" s="12">
        <v>0</v>
      </c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</row>
    <row r="57" spans="1:175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49500</v>
      </c>
      <c r="BH57" s="4">
        <v>0</v>
      </c>
      <c r="BI57" s="4">
        <v>0</v>
      </c>
      <c r="BJ57" s="4">
        <v>9900</v>
      </c>
      <c r="BK57" s="4">
        <v>19800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59400</v>
      </c>
      <c r="BV57" s="4">
        <v>9900</v>
      </c>
      <c r="BW57" s="4">
        <v>9900</v>
      </c>
      <c r="BX57" s="4">
        <v>24737.136350000001</v>
      </c>
      <c r="BY57" s="4">
        <v>3950</v>
      </c>
      <c r="BZ57" s="4">
        <v>7900</v>
      </c>
      <c r="CA57" s="4">
        <v>11850</v>
      </c>
      <c r="CB57" s="4">
        <v>15800</v>
      </c>
      <c r="CC57" s="4">
        <v>19750</v>
      </c>
      <c r="CD57" s="4">
        <v>19750</v>
      </c>
      <c r="CE57" s="4">
        <v>19275.353280000003</v>
      </c>
      <c r="CF57" s="4">
        <v>17750</v>
      </c>
      <c r="CG57" s="4">
        <v>17750</v>
      </c>
      <c r="CH57" s="4">
        <v>21300</v>
      </c>
      <c r="CI57" s="4">
        <v>21300</v>
      </c>
      <c r="CJ57" s="4">
        <v>23626.75375</v>
      </c>
      <c r="CK57" s="4">
        <v>12206.620849999999</v>
      </c>
      <c r="CL57" s="4">
        <v>3200</v>
      </c>
      <c r="CM57" s="4">
        <v>6400</v>
      </c>
      <c r="CN57" s="4">
        <v>3200</v>
      </c>
      <c r="CO57" s="4">
        <v>12800</v>
      </c>
      <c r="CP57" s="4">
        <v>9600</v>
      </c>
      <c r="CQ57" s="4">
        <v>9600</v>
      </c>
      <c r="CR57" s="4">
        <v>9600</v>
      </c>
      <c r="CS57" s="4">
        <v>4800</v>
      </c>
      <c r="CT57" s="4">
        <v>8000</v>
      </c>
      <c r="CU57" s="4">
        <v>8000</v>
      </c>
      <c r="CV57" s="4">
        <v>6400</v>
      </c>
      <c r="CW57" s="4">
        <v>6400</v>
      </c>
      <c r="CX57" s="4">
        <v>6400</v>
      </c>
      <c r="CY57" s="4">
        <v>6400</v>
      </c>
      <c r="CZ57" s="4">
        <v>6400</v>
      </c>
      <c r="DA57" s="4">
        <v>6400</v>
      </c>
      <c r="DB57" s="4">
        <v>6400</v>
      </c>
      <c r="DC57" s="4">
        <v>6400</v>
      </c>
      <c r="DD57" s="4">
        <v>4800</v>
      </c>
      <c r="DE57" s="4">
        <v>4800</v>
      </c>
      <c r="DF57" s="4">
        <v>4800</v>
      </c>
      <c r="DG57" s="4">
        <v>4800</v>
      </c>
      <c r="DH57" s="4">
        <v>0</v>
      </c>
      <c r="DI57" s="4">
        <v>11520</v>
      </c>
      <c r="DJ57" s="4">
        <v>5120</v>
      </c>
      <c r="DK57" s="4">
        <v>6400</v>
      </c>
      <c r="DL57" s="4">
        <v>878799.89443375694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f>SUM(D57:ES57)</f>
        <v>1442785.7586637568</v>
      </c>
      <c r="EU57" s="4"/>
      <c r="EV57" s="4">
        <f>ET57-EW57</f>
        <v>563985.86422999983</v>
      </c>
      <c r="EW57" s="4">
        <v>878799.89443375694</v>
      </c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</row>
    <row r="58" spans="1:175" x14ac:dyDescent="0.25">
      <c r="B58" s="8" t="s">
        <v>217</v>
      </c>
      <c r="C58" s="3"/>
      <c r="D58" s="12">
        <f t="shared" ref="D58:BO58" si="24">SUM(D55:D57)</f>
        <v>0</v>
      </c>
      <c r="E58" s="12">
        <f t="shared" si="24"/>
        <v>0</v>
      </c>
      <c r="F58" s="12">
        <f t="shared" si="24"/>
        <v>0</v>
      </c>
      <c r="G58" s="12">
        <f t="shared" si="24"/>
        <v>0</v>
      </c>
      <c r="H58" s="12">
        <f t="shared" si="24"/>
        <v>0</v>
      </c>
      <c r="I58" s="12">
        <f t="shared" si="24"/>
        <v>0</v>
      </c>
      <c r="J58" s="12">
        <f t="shared" si="24"/>
        <v>0</v>
      </c>
      <c r="K58" s="12">
        <f t="shared" si="24"/>
        <v>0</v>
      </c>
      <c r="L58" s="12">
        <f t="shared" si="24"/>
        <v>0</v>
      </c>
      <c r="M58" s="12">
        <f t="shared" si="24"/>
        <v>0</v>
      </c>
      <c r="N58" s="12">
        <f t="shared" si="24"/>
        <v>-2970</v>
      </c>
      <c r="O58" s="12">
        <f t="shared" si="24"/>
        <v>0</v>
      </c>
      <c r="P58" s="12">
        <f t="shared" si="24"/>
        <v>0</v>
      </c>
      <c r="Q58" s="12">
        <f t="shared" si="24"/>
        <v>0</v>
      </c>
      <c r="R58" s="12">
        <f t="shared" si="24"/>
        <v>0</v>
      </c>
      <c r="S58" s="12">
        <f t="shared" si="24"/>
        <v>0</v>
      </c>
      <c r="T58" s="12">
        <f t="shared" si="24"/>
        <v>0</v>
      </c>
      <c r="U58" s="12">
        <f t="shared" si="24"/>
        <v>0</v>
      </c>
      <c r="V58" s="12">
        <f t="shared" si="24"/>
        <v>-9780</v>
      </c>
      <c r="W58" s="12">
        <f t="shared" si="24"/>
        <v>-72646.2</v>
      </c>
      <c r="X58" s="12">
        <f t="shared" si="24"/>
        <v>0</v>
      </c>
      <c r="Y58" s="12">
        <f t="shared" si="24"/>
        <v>-4750</v>
      </c>
      <c r="Z58" s="12">
        <f t="shared" si="24"/>
        <v>0</v>
      </c>
      <c r="AA58" s="12">
        <f t="shared" si="24"/>
        <v>-12470</v>
      </c>
      <c r="AB58" s="12">
        <f t="shared" si="24"/>
        <v>0</v>
      </c>
      <c r="AC58" s="12">
        <f t="shared" si="24"/>
        <v>0</v>
      </c>
      <c r="AD58" s="27">
        <f t="shared" si="24"/>
        <v>-19800</v>
      </c>
      <c r="AE58" s="27">
        <f t="shared" si="24"/>
        <v>0</v>
      </c>
      <c r="AF58" s="27">
        <f t="shared" si="24"/>
        <v>-8533.7999999999993</v>
      </c>
      <c r="AG58" s="27">
        <f t="shared" si="24"/>
        <v>-24750</v>
      </c>
      <c r="AH58" s="12">
        <f t="shared" si="24"/>
        <v>0</v>
      </c>
      <c r="AI58" s="12">
        <f t="shared" si="24"/>
        <v>0</v>
      </c>
      <c r="AJ58" s="12">
        <f t="shared" si="24"/>
        <v>0</v>
      </c>
      <c r="AK58" s="12">
        <f t="shared" si="24"/>
        <v>-8550</v>
      </c>
      <c r="AL58" s="12">
        <f t="shared" si="24"/>
        <v>0</v>
      </c>
      <c r="AM58" s="12">
        <f t="shared" si="24"/>
        <v>0</v>
      </c>
      <c r="AN58" s="12">
        <f t="shared" si="24"/>
        <v>-6650</v>
      </c>
      <c r="AO58" s="12">
        <f t="shared" si="24"/>
        <v>-15200</v>
      </c>
      <c r="AP58" s="12">
        <f t="shared" si="24"/>
        <v>0</v>
      </c>
      <c r="AQ58" s="12">
        <f t="shared" si="24"/>
        <v>0</v>
      </c>
      <c r="AR58" s="12">
        <f t="shared" si="24"/>
        <v>0</v>
      </c>
      <c r="AS58" s="12">
        <f t="shared" si="24"/>
        <v>0</v>
      </c>
      <c r="AT58" s="12">
        <f t="shared" si="24"/>
        <v>0</v>
      </c>
      <c r="AU58" s="12">
        <f t="shared" si="24"/>
        <v>-7600</v>
      </c>
      <c r="AV58" s="12">
        <f t="shared" si="24"/>
        <v>0</v>
      </c>
      <c r="AW58" s="12">
        <f t="shared" si="24"/>
        <v>0</v>
      </c>
      <c r="AX58" s="12">
        <f t="shared" si="24"/>
        <v>-10450</v>
      </c>
      <c r="AY58" s="12">
        <f t="shared" si="24"/>
        <v>0</v>
      </c>
      <c r="AZ58" s="12">
        <f t="shared" si="24"/>
        <v>-2850</v>
      </c>
      <c r="BA58" s="12">
        <f t="shared" si="24"/>
        <v>0</v>
      </c>
      <c r="BB58" s="12">
        <f t="shared" si="24"/>
        <v>0</v>
      </c>
      <c r="BC58" s="12">
        <f t="shared" si="24"/>
        <v>0</v>
      </c>
      <c r="BD58" s="12">
        <f t="shared" si="24"/>
        <v>0</v>
      </c>
      <c r="BE58" s="12">
        <f t="shared" si="24"/>
        <v>0</v>
      </c>
      <c r="BF58" s="12">
        <f t="shared" si="24"/>
        <v>0</v>
      </c>
      <c r="BG58" s="12">
        <f t="shared" si="24"/>
        <v>49500</v>
      </c>
      <c r="BH58" s="12">
        <f t="shared" si="24"/>
        <v>0</v>
      </c>
      <c r="BI58" s="12">
        <f t="shared" si="24"/>
        <v>0</v>
      </c>
      <c r="BJ58" s="12">
        <f t="shared" si="24"/>
        <v>9900</v>
      </c>
      <c r="BK58" s="12">
        <f t="shared" si="24"/>
        <v>19800</v>
      </c>
      <c r="BL58" s="12">
        <f t="shared" si="24"/>
        <v>0</v>
      </c>
      <c r="BM58" s="12">
        <f t="shared" si="24"/>
        <v>0</v>
      </c>
      <c r="BN58" s="12">
        <f t="shared" si="24"/>
        <v>0</v>
      </c>
      <c r="BO58" s="12">
        <f t="shared" si="24"/>
        <v>0</v>
      </c>
      <c r="BP58" s="12">
        <f t="shared" ref="BP58:EA58" si="25">SUM(BP55:BP57)</f>
        <v>0</v>
      </c>
      <c r="BQ58" s="12">
        <f t="shared" si="25"/>
        <v>0</v>
      </c>
      <c r="BR58" s="12">
        <f t="shared" si="25"/>
        <v>0</v>
      </c>
      <c r="BS58" s="12">
        <f t="shared" si="25"/>
        <v>0</v>
      </c>
      <c r="BT58" s="12">
        <f t="shared" si="25"/>
        <v>0</v>
      </c>
      <c r="BU58" s="12">
        <f t="shared" si="25"/>
        <v>59400</v>
      </c>
      <c r="BV58" s="12">
        <f t="shared" si="25"/>
        <v>9900</v>
      </c>
      <c r="BW58" s="12">
        <f t="shared" si="25"/>
        <v>9900</v>
      </c>
      <c r="BX58" s="12">
        <f t="shared" si="25"/>
        <v>24737.136350000001</v>
      </c>
      <c r="BY58" s="12">
        <f t="shared" si="25"/>
        <v>3950</v>
      </c>
      <c r="BZ58" s="12">
        <f t="shared" si="25"/>
        <v>7900</v>
      </c>
      <c r="CA58" s="12">
        <f t="shared" si="25"/>
        <v>11850</v>
      </c>
      <c r="CB58" s="12">
        <f t="shared" si="25"/>
        <v>15800</v>
      </c>
      <c r="CC58" s="12">
        <f t="shared" si="25"/>
        <v>19750</v>
      </c>
      <c r="CD58" s="12">
        <f t="shared" si="25"/>
        <v>19750</v>
      </c>
      <c r="CE58" s="12">
        <f t="shared" si="25"/>
        <v>19275.353280000003</v>
      </c>
      <c r="CF58" s="12">
        <f t="shared" si="25"/>
        <v>17750</v>
      </c>
      <c r="CG58" s="12">
        <f t="shared" si="25"/>
        <v>17750</v>
      </c>
      <c r="CH58" s="12">
        <f t="shared" si="25"/>
        <v>21300</v>
      </c>
      <c r="CI58" s="12">
        <f t="shared" si="25"/>
        <v>21300</v>
      </c>
      <c r="CJ58" s="12">
        <f t="shared" si="25"/>
        <v>23626.75375</v>
      </c>
      <c r="CK58" s="12">
        <f t="shared" si="25"/>
        <v>12206.620849999999</v>
      </c>
      <c r="CL58" s="12">
        <f t="shared" si="25"/>
        <v>3200</v>
      </c>
      <c r="CM58" s="12">
        <f t="shared" si="25"/>
        <v>6400</v>
      </c>
      <c r="CN58" s="12">
        <f t="shared" si="25"/>
        <v>3200</v>
      </c>
      <c r="CO58" s="12">
        <f t="shared" si="25"/>
        <v>12800</v>
      </c>
      <c r="CP58" s="12">
        <f t="shared" si="25"/>
        <v>9600</v>
      </c>
      <c r="CQ58" s="12">
        <f t="shared" si="25"/>
        <v>9600</v>
      </c>
      <c r="CR58" s="12">
        <f t="shared" si="25"/>
        <v>9600</v>
      </c>
      <c r="CS58" s="12">
        <f t="shared" si="25"/>
        <v>4800</v>
      </c>
      <c r="CT58" s="12">
        <f t="shared" si="25"/>
        <v>8000</v>
      </c>
      <c r="CU58" s="12">
        <f t="shared" si="25"/>
        <v>8000</v>
      </c>
      <c r="CV58" s="12">
        <f t="shared" si="25"/>
        <v>6400</v>
      </c>
      <c r="CW58" s="12">
        <f t="shared" si="25"/>
        <v>6400</v>
      </c>
      <c r="CX58" s="12">
        <f t="shared" si="25"/>
        <v>6400</v>
      </c>
      <c r="CY58" s="12">
        <f t="shared" si="25"/>
        <v>6400</v>
      </c>
      <c r="CZ58" s="12">
        <f t="shared" si="25"/>
        <v>6400</v>
      </c>
      <c r="DA58" s="12">
        <f t="shared" si="25"/>
        <v>6400</v>
      </c>
      <c r="DB58" s="12">
        <f t="shared" si="25"/>
        <v>6400</v>
      </c>
      <c r="DC58" s="12">
        <f t="shared" si="25"/>
        <v>6400</v>
      </c>
      <c r="DD58" s="12">
        <f t="shared" si="25"/>
        <v>4800</v>
      </c>
      <c r="DE58" s="12">
        <f t="shared" si="25"/>
        <v>4800</v>
      </c>
      <c r="DF58" s="12">
        <f t="shared" si="25"/>
        <v>4800</v>
      </c>
      <c r="DG58" s="12">
        <f t="shared" si="25"/>
        <v>4800</v>
      </c>
      <c r="DH58" s="12">
        <f t="shared" si="25"/>
        <v>0</v>
      </c>
      <c r="DI58" s="12">
        <f t="shared" si="25"/>
        <v>11520</v>
      </c>
      <c r="DJ58" s="12">
        <f t="shared" si="25"/>
        <v>5120</v>
      </c>
      <c r="DK58" s="12">
        <f t="shared" si="25"/>
        <v>6400</v>
      </c>
      <c r="DL58" s="12">
        <f t="shared" si="25"/>
        <v>878799.89443375694</v>
      </c>
      <c r="DM58" s="12">
        <f t="shared" si="25"/>
        <v>0</v>
      </c>
      <c r="DN58" s="12">
        <f t="shared" si="25"/>
        <v>0</v>
      </c>
      <c r="DO58" s="12">
        <f t="shared" si="25"/>
        <v>0</v>
      </c>
      <c r="DP58" s="12">
        <f t="shared" si="25"/>
        <v>0</v>
      </c>
      <c r="DQ58" s="12">
        <f t="shared" si="25"/>
        <v>0</v>
      </c>
      <c r="DR58" s="12">
        <f t="shared" si="25"/>
        <v>0</v>
      </c>
      <c r="DS58" s="12">
        <f t="shared" si="25"/>
        <v>0</v>
      </c>
      <c r="DT58" s="12">
        <f t="shared" si="25"/>
        <v>0</v>
      </c>
      <c r="DU58" s="12">
        <f t="shared" si="25"/>
        <v>0</v>
      </c>
      <c r="DV58" s="12">
        <f t="shared" si="25"/>
        <v>0</v>
      </c>
      <c r="DW58" s="12">
        <f t="shared" si="25"/>
        <v>0</v>
      </c>
      <c r="DX58" s="12">
        <f t="shared" si="25"/>
        <v>0</v>
      </c>
      <c r="DY58" s="12">
        <f t="shared" si="25"/>
        <v>0</v>
      </c>
      <c r="DZ58" s="12">
        <f t="shared" si="25"/>
        <v>0</v>
      </c>
      <c r="EA58" s="12">
        <f t="shared" si="25"/>
        <v>0</v>
      </c>
      <c r="EB58" s="12">
        <f t="shared" ref="EB58:ES58" si="26">SUM(EB55:EB57)</f>
        <v>0</v>
      </c>
      <c r="EC58" s="12">
        <f t="shared" si="26"/>
        <v>0</v>
      </c>
      <c r="ED58" s="12">
        <f t="shared" si="26"/>
        <v>0</v>
      </c>
      <c r="EE58" s="12">
        <f t="shared" si="26"/>
        <v>0</v>
      </c>
      <c r="EF58" s="12">
        <f t="shared" si="26"/>
        <v>0</v>
      </c>
      <c r="EG58" s="12">
        <f t="shared" si="26"/>
        <v>0</v>
      </c>
      <c r="EH58" s="12">
        <f t="shared" si="26"/>
        <v>0</v>
      </c>
      <c r="EI58" s="12">
        <f t="shared" si="26"/>
        <v>0</v>
      </c>
      <c r="EJ58" s="12">
        <f t="shared" si="26"/>
        <v>0</v>
      </c>
      <c r="EK58" s="12">
        <f t="shared" si="26"/>
        <v>0</v>
      </c>
      <c r="EL58" s="12">
        <f t="shared" si="26"/>
        <v>0</v>
      </c>
      <c r="EM58" s="12">
        <f t="shared" si="26"/>
        <v>0</v>
      </c>
      <c r="EN58" s="12">
        <f t="shared" si="26"/>
        <v>0</v>
      </c>
      <c r="EO58" s="12">
        <f t="shared" si="26"/>
        <v>0</v>
      </c>
      <c r="EP58" s="12">
        <f t="shared" si="26"/>
        <v>0</v>
      </c>
      <c r="EQ58" s="12">
        <f t="shared" si="26"/>
        <v>0</v>
      </c>
      <c r="ER58" s="12">
        <f t="shared" si="26"/>
        <v>0</v>
      </c>
      <c r="ES58" s="12">
        <f t="shared" si="26"/>
        <v>0</v>
      </c>
      <c r="ET58" s="12">
        <f>SUM(D58:ES58)</f>
        <v>1235785.758663757</v>
      </c>
      <c r="EU58" s="12"/>
      <c r="EV58" s="12">
        <f>ET58-EW58</f>
        <v>356985.86423000006</v>
      </c>
      <c r="EW58" s="12">
        <v>878799.89443375694</v>
      </c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</row>
    <row r="59" spans="1:175" x14ac:dyDescent="0.25">
      <c r="B59" s="20" t="s">
        <v>0</v>
      </c>
      <c r="C59" s="14">
        <f>XIRR(N58:ES58,N$4:ES$4)</f>
        <v>0.40310930609703066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19"/>
      <c r="AE59" s="19"/>
      <c r="AF59" s="19"/>
      <c r="AG59" s="19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</row>
    <row r="60" spans="1:175" x14ac:dyDescent="0.25">
      <c r="B60" s="20" t="s">
        <v>11</v>
      </c>
      <c r="C60" s="25">
        <f>(ET56+ET57)/-ET55</f>
        <v>6.969979510452931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8"/>
      <c r="AE60" s="28"/>
      <c r="AF60" s="28"/>
      <c r="AG60" s="28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</row>
    <row r="61" spans="1:175" ht="13" x14ac:dyDescent="0.3">
      <c r="A61" s="23"/>
      <c r="B61" s="5" t="s">
        <v>5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</row>
    <row r="62" spans="1:175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-280000.00665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f>SUM(D62:ES62)</f>
        <v>-280000.00665</v>
      </c>
      <c r="EU62" s="12"/>
      <c r="EV62" s="12">
        <f>ET62-EW62</f>
        <v>-280000.00665</v>
      </c>
      <c r="EW62" s="12">
        <v>0</v>
      </c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</row>
    <row r="63" spans="1:175" x14ac:dyDescent="0.25"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f>SUM(D63:ES63)</f>
        <v>0</v>
      </c>
      <c r="EU63" s="12"/>
      <c r="EV63" s="12">
        <f>ET63-EW63</f>
        <v>0</v>
      </c>
      <c r="EW63" s="12">
        <v>0</v>
      </c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</row>
    <row r="64" spans="1:175" ht="14" x14ac:dyDescent="0.4"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1.3900000000000001E-2</v>
      </c>
      <c r="U64" s="4">
        <v>0</v>
      </c>
      <c r="V64" s="4">
        <v>1.1100000000000001E-3</v>
      </c>
      <c r="W64" s="4">
        <v>0</v>
      </c>
      <c r="X64" s="4">
        <v>6.0999999999999997E-4</v>
      </c>
      <c r="Y64" s="4">
        <v>0</v>
      </c>
      <c r="Z64" s="4">
        <v>0</v>
      </c>
      <c r="AA64" s="4">
        <v>48.340319999999998</v>
      </c>
      <c r="AB64" s="4">
        <v>0</v>
      </c>
      <c r="AC64" s="4">
        <v>0</v>
      </c>
      <c r="AD64" s="4">
        <v>0</v>
      </c>
      <c r="AE64" s="4">
        <v>1.864E-2</v>
      </c>
      <c r="AF64" s="4">
        <v>0</v>
      </c>
      <c r="AG64" s="4">
        <v>2.215E-2</v>
      </c>
      <c r="AH64" s="4">
        <v>0</v>
      </c>
      <c r="AI64" s="4">
        <v>0</v>
      </c>
      <c r="AJ64" s="4">
        <v>1.478E-2</v>
      </c>
      <c r="AK64" s="4">
        <v>0</v>
      </c>
      <c r="AL64" s="4">
        <v>0</v>
      </c>
      <c r="AM64" s="4">
        <v>4.6100000000000004E-3</v>
      </c>
      <c r="AN64" s="4">
        <v>41.578589999999998</v>
      </c>
      <c r="AO64" s="4">
        <v>0</v>
      </c>
      <c r="AP64" s="4">
        <v>6656.2439999999997</v>
      </c>
      <c r="AQ64" s="4">
        <v>0</v>
      </c>
      <c r="AR64" s="4">
        <v>0</v>
      </c>
      <c r="AS64" s="4">
        <v>6656.2439999999997</v>
      </c>
      <c r="AT64" s="4">
        <v>0</v>
      </c>
      <c r="AU64" s="4">
        <v>0</v>
      </c>
      <c r="AV64" s="4">
        <v>6656.2439999999997</v>
      </c>
      <c r="AW64" s="4">
        <v>0</v>
      </c>
      <c r="AX64" s="4">
        <v>0</v>
      </c>
      <c r="AY64" s="4">
        <v>6656.2439999999997</v>
      </c>
      <c r="AZ64" s="4">
        <v>0</v>
      </c>
      <c r="BA64" s="4">
        <v>50.827500000000001</v>
      </c>
      <c r="BB64" s="4">
        <v>6656.2439999999997</v>
      </c>
      <c r="BC64" s="4">
        <v>0</v>
      </c>
      <c r="BD64" s="4">
        <v>0</v>
      </c>
      <c r="BE64" s="4">
        <v>6656.2439999999997</v>
      </c>
      <c r="BF64" s="4">
        <v>0</v>
      </c>
      <c r="BG64" s="4">
        <v>0</v>
      </c>
      <c r="BH64" s="4">
        <v>6656.2439999999997</v>
      </c>
      <c r="BI64" s="4">
        <v>0</v>
      </c>
      <c r="BJ64" s="4">
        <v>0</v>
      </c>
      <c r="BK64" s="4">
        <v>6656.2439999999997</v>
      </c>
      <c r="BL64" s="4">
        <v>0</v>
      </c>
      <c r="BM64" s="4">
        <v>0</v>
      </c>
      <c r="BN64" s="4">
        <v>6656.2439999999997</v>
      </c>
      <c r="BO64" s="4">
        <v>53.792499999999997</v>
      </c>
      <c r="BP64" s="4">
        <v>0</v>
      </c>
      <c r="BQ64" s="4">
        <v>6656.2439999999997</v>
      </c>
      <c r="BR64" s="4">
        <v>0</v>
      </c>
      <c r="BS64" s="4">
        <v>0</v>
      </c>
      <c r="BT64" s="4">
        <v>6656.2439999999997</v>
      </c>
      <c r="BU64" s="4">
        <v>0</v>
      </c>
      <c r="BV64" s="4">
        <v>0</v>
      </c>
      <c r="BW64" s="4">
        <v>6656.2439999999997</v>
      </c>
      <c r="BX64" s="4">
        <v>36.832500000000003</v>
      </c>
      <c r="BY64" s="4">
        <v>0</v>
      </c>
      <c r="BZ64" s="4">
        <v>6656.2439999999997</v>
      </c>
      <c r="CA64" s="4">
        <v>0</v>
      </c>
      <c r="CB64" s="4">
        <v>0</v>
      </c>
      <c r="CC64" s="4">
        <v>6656.2439999999997</v>
      </c>
      <c r="CD64" s="4">
        <v>0</v>
      </c>
      <c r="CE64" s="4">
        <v>0</v>
      </c>
      <c r="CF64" s="4">
        <v>6656.2439999999997</v>
      </c>
      <c r="CG64" s="4">
        <v>0</v>
      </c>
      <c r="CH64" s="4">
        <v>0</v>
      </c>
      <c r="CI64" s="4">
        <v>6656.2439999999997</v>
      </c>
      <c r="CJ64" s="4">
        <v>0</v>
      </c>
      <c r="CK64" s="4">
        <v>0</v>
      </c>
      <c r="CL64" s="4">
        <v>6656.2439999999997</v>
      </c>
      <c r="CM64" s="4">
        <v>0</v>
      </c>
      <c r="CN64" s="4">
        <v>0</v>
      </c>
      <c r="CO64" s="4">
        <v>6656.2439999999997</v>
      </c>
      <c r="CP64" s="4">
        <v>0</v>
      </c>
      <c r="CQ64" s="4">
        <v>0</v>
      </c>
      <c r="CR64" s="4">
        <v>6656.2439999999997</v>
      </c>
      <c r="CS64" s="4">
        <v>40.801019999999994</v>
      </c>
      <c r="CT64" s="4">
        <v>-0.27</v>
      </c>
      <c r="CU64" s="4">
        <v>6656.2439999999997</v>
      </c>
      <c r="CV64" s="4">
        <v>0</v>
      </c>
      <c r="CW64" s="4">
        <v>0</v>
      </c>
      <c r="CX64" s="4">
        <v>7418.9861700000001</v>
      </c>
      <c r="CY64" s="4">
        <v>0</v>
      </c>
      <c r="CZ64" s="4">
        <v>0</v>
      </c>
      <c r="DA64" s="4">
        <v>7800.35725</v>
      </c>
      <c r="DB64" s="4">
        <v>0</v>
      </c>
      <c r="DC64" s="4">
        <v>0</v>
      </c>
      <c r="DD64" s="4">
        <v>7800.35725</v>
      </c>
      <c r="DE64" s="4">
        <v>58.379519999999999</v>
      </c>
      <c r="DF64" s="4">
        <v>0</v>
      </c>
      <c r="DG64" s="4">
        <v>7800.35725</v>
      </c>
      <c r="DH64" s="4">
        <v>0</v>
      </c>
      <c r="DI64" s="4">
        <v>0</v>
      </c>
      <c r="DJ64" s="4">
        <v>7800.35725</v>
      </c>
      <c r="DK64" s="4">
        <v>0</v>
      </c>
      <c r="DL64" s="4">
        <v>340612.55725439999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f>SUM(D64:ES64)</f>
        <v>512688.21017440001</v>
      </c>
      <c r="EU64" s="4"/>
      <c r="EV64" s="4">
        <f>ET64-EW64</f>
        <v>172075.65292000002</v>
      </c>
      <c r="EW64" s="4">
        <v>340612.55725439999</v>
      </c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</row>
    <row r="65" spans="1:175" x14ac:dyDescent="0.25">
      <c r="B65" s="8" t="s">
        <v>217</v>
      </c>
      <c r="C65" s="3"/>
      <c r="D65" s="12">
        <f t="shared" ref="D65:BO65" si="27">SUM(D62:D64)</f>
        <v>0</v>
      </c>
      <c r="E65" s="12">
        <f t="shared" si="27"/>
        <v>0</v>
      </c>
      <c r="F65" s="12">
        <f t="shared" si="27"/>
        <v>0</v>
      </c>
      <c r="G65" s="12">
        <f t="shared" si="27"/>
        <v>0</v>
      </c>
      <c r="H65" s="12">
        <f t="shared" si="27"/>
        <v>0</v>
      </c>
      <c r="I65" s="12">
        <f t="shared" si="27"/>
        <v>0</v>
      </c>
      <c r="J65" s="12">
        <f t="shared" si="27"/>
        <v>0</v>
      </c>
      <c r="K65" s="12">
        <f t="shared" si="27"/>
        <v>0</v>
      </c>
      <c r="L65" s="12">
        <f t="shared" si="27"/>
        <v>0</v>
      </c>
      <c r="M65" s="12">
        <f t="shared" si="27"/>
        <v>0</v>
      </c>
      <c r="N65" s="12">
        <f t="shared" si="27"/>
        <v>-280000.00665</v>
      </c>
      <c r="O65" s="12">
        <f t="shared" si="27"/>
        <v>0</v>
      </c>
      <c r="P65" s="12">
        <f t="shared" si="27"/>
        <v>0</v>
      </c>
      <c r="Q65" s="12">
        <f t="shared" si="27"/>
        <v>0</v>
      </c>
      <c r="R65" s="12">
        <f t="shared" si="27"/>
        <v>0</v>
      </c>
      <c r="S65" s="12">
        <f t="shared" si="27"/>
        <v>0</v>
      </c>
      <c r="T65" s="12">
        <f t="shared" si="27"/>
        <v>1.3900000000000001E-2</v>
      </c>
      <c r="U65" s="12">
        <f t="shared" si="27"/>
        <v>0</v>
      </c>
      <c r="V65" s="12">
        <f t="shared" si="27"/>
        <v>1.1100000000000001E-3</v>
      </c>
      <c r="W65" s="12">
        <f t="shared" si="27"/>
        <v>0</v>
      </c>
      <c r="X65" s="12">
        <f t="shared" si="27"/>
        <v>6.0999999999999997E-4</v>
      </c>
      <c r="Y65" s="12">
        <f t="shared" si="27"/>
        <v>0</v>
      </c>
      <c r="Z65" s="12">
        <f t="shared" si="27"/>
        <v>0</v>
      </c>
      <c r="AA65" s="12">
        <f t="shared" si="27"/>
        <v>48.340319999999998</v>
      </c>
      <c r="AB65" s="12">
        <f t="shared" si="27"/>
        <v>0</v>
      </c>
      <c r="AC65" s="12">
        <f t="shared" si="27"/>
        <v>0</v>
      </c>
      <c r="AD65" s="27">
        <f t="shared" si="27"/>
        <v>0</v>
      </c>
      <c r="AE65" s="27">
        <f t="shared" si="27"/>
        <v>1.864E-2</v>
      </c>
      <c r="AF65" s="27">
        <f t="shared" si="27"/>
        <v>0</v>
      </c>
      <c r="AG65" s="27">
        <f t="shared" si="27"/>
        <v>2.215E-2</v>
      </c>
      <c r="AH65" s="12">
        <f t="shared" si="27"/>
        <v>0</v>
      </c>
      <c r="AI65" s="12">
        <f t="shared" si="27"/>
        <v>0</v>
      </c>
      <c r="AJ65" s="12">
        <f t="shared" si="27"/>
        <v>1.478E-2</v>
      </c>
      <c r="AK65" s="12">
        <f t="shared" si="27"/>
        <v>0</v>
      </c>
      <c r="AL65" s="12">
        <f t="shared" si="27"/>
        <v>0</v>
      </c>
      <c r="AM65" s="12">
        <f t="shared" si="27"/>
        <v>4.6100000000000004E-3</v>
      </c>
      <c r="AN65" s="12">
        <f t="shared" si="27"/>
        <v>41.578589999999998</v>
      </c>
      <c r="AO65" s="12">
        <f t="shared" si="27"/>
        <v>0</v>
      </c>
      <c r="AP65" s="12">
        <f t="shared" si="27"/>
        <v>6656.2439999999997</v>
      </c>
      <c r="AQ65" s="12">
        <f t="shared" si="27"/>
        <v>0</v>
      </c>
      <c r="AR65" s="12">
        <f t="shared" si="27"/>
        <v>0</v>
      </c>
      <c r="AS65" s="12">
        <f t="shared" si="27"/>
        <v>6656.2439999999997</v>
      </c>
      <c r="AT65" s="12">
        <f t="shared" si="27"/>
        <v>0</v>
      </c>
      <c r="AU65" s="12">
        <f t="shared" si="27"/>
        <v>0</v>
      </c>
      <c r="AV65" s="12">
        <f t="shared" si="27"/>
        <v>6656.2439999999997</v>
      </c>
      <c r="AW65" s="12">
        <f t="shared" si="27"/>
        <v>0</v>
      </c>
      <c r="AX65" s="12">
        <f t="shared" si="27"/>
        <v>0</v>
      </c>
      <c r="AY65" s="12">
        <f t="shared" si="27"/>
        <v>6656.2439999999997</v>
      </c>
      <c r="AZ65" s="12">
        <f t="shared" si="27"/>
        <v>0</v>
      </c>
      <c r="BA65" s="12">
        <f t="shared" si="27"/>
        <v>50.827500000000001</v>
      </c>
      <c r="BB65" s="12">
        <f t="shared" si="27"/>
        <v>6656.2439999999997</v>
      </c>
      <c r="BC65" s="12">
        <f t="shared" si="27"/>
        <v>0</v>
      </c>
      <c r="BD65" s="12">
        <f t="shared" si="27"/>
        <v>0</v>
      </c>
      <c r="BE65" s="12">
        <f t="shared" si="27"/>
        <v>6656.2439999999997</v>
      </c>
      <c r="BF65" s="12">
        <f t="shared" si="27"/>
        <v>0</v>
      </c>
      <c r="BG65" s="12">
        <f t="shared" si="27"/>
        <v>0</v>
      </c>
      <c r="BH65" s="12">
        <f t="shared" si="27"/>
        <v>6656.2439999999997</v>
      </c>
      <c r="BI65" s="12">
        <f t="shared" si="27"/>
        <v>0</v>
      </c>
      <c r="BJ65" s="12">
        <f t="shared" si="27"/>
        <v>0</v>
      </c>
      <c r="BK65" s="12">
        <f t="shared" si="27"/>
        <v>6656.2439999999997</v>
      </c>
      <c r="BL65" s="12">
        <f t="shared" si="27"/>
        <v>0</v>
      </c>
      <c r="BM65" s="12">
        <f t="shared" si="27"/>
        <v>0</v>
      </c>
      <c r="BN65" s="12">
        <f t="shared" si="27"/>
        <v>6656.2439999999997</v>
      </c>
      <c r="BO65" s="12">
        <f t="shared" si="27"/>
        <v>53.792499999999997</v>
      </c>
      <c r="BP65" s="12">
        <f t="shared" ref="BP65:EA65" si="28">SUM(BP62:BP64)</f>
        <v>0</v>
      </c>
      <c r="BQ65" s="12">
        <f t="shared" si="28"/>
        <v>6656.2439999999997</v>
      </c>
      <c r="BR65" s="12">
        <f t="shared" si="28"/>
        <v>0</v>
      </c>
      <c r="BS65" s="12">
        <f t="shared" si="28"/>
        <v>0</v>
      </c>
      <c r="BT65" s="12">
        <f t="shared" si="28"/>
        <v>6656.2439999999997</v>
      </c>
      <c r="BU65" s="12">
        <f t="shared" si="28"/>
        <v>0</v>
      </c>
      <c r="BV65" s="12">
        <f t="shared" si="28"/>
        <v>0</v>
      </c>
      <c r="BW65" s="12">
        <f t="shared" si="28"/>
        <v>6656.2439999999997</v>
      </c>
      <c r="BX65" s="12">
        <f t="shared" si="28"/>
        <v>36.832500000000003</v>
      </c>
      <c r="BY65" s="12">
        <f t="shared" si="28"/>
        <v>0</v>
      </c>
      <c r="BZ65" s="12">
        <f t="shared" si="28"/>
        <v>6656.2439999999997</v>
      </c>
      <c r="CA65" s="12">
        <f t="shared" si="28"/>
        <v>0</v>
      </c>
      <c r="CB65" s="12">
        <f t="shared" si="28"/>
        <v>0</v>
      </c>
      <c r="CC65" s="12">
        <f t="shared" si="28"/>
        <v>6656.2439999999997</v>
      </c>
      <c r="CD65" s="12">
        <f t="shared" si="28"/>
        <v>0</v>
      </c>
      <c r="CE65" s="12">
        <f t="shared" si="28"/>
        <v>0</v>
      </c>
      <c r="CF65" s="12">
        <f t="shared" si="28"/>
        <v>6656.2439999999997</v>
      </c>
      <c r="CG65" s="12">
        <f t="shared" si="28"/>
        <v>0</v>
      </c>
      <c r="CH65" s="12">
        <f t="shared" si="28"/>
        <v>0</v>
      </c>
      <c r="CI65" s="12">
        <f t="shared" si="28"/>
        <v>6656.2439999999997</v>
      </c>
      <c r="CJ65" s="12">
        <f t="shared" si="28"/>
        <v>0</v>
      </c>
      <c r="CK65" s="12">
        <f t="shared" si="28"/>
        <v>0</v>
      </c>
      <c r="CL65" s="12">
        <f t="shared" si="28"/>
        <v>6656.2439999999997</v>
      </c>
      <c r="CM65" s="12">
        <f t="shared" si="28"/>
        <v>0</v>
      </c>
      <c r="CN65" s="12">
        <f t="shared" si="28"/>
        <v>0</v>
      </c>
      <c r="CO65" s="12">
        <f t="shared" si="28"/>
        <v>6656.2439999999997</v>
      </c>
      <c r="CP65" s="12">
        <f t="shared" si="28"/>
        <v>0</v>
      </c>
      <c r="CQ65" s="12">
        <f t="shared" si="28"/>
        <v>0</v>
      </c>
      <c r="CR65" s="12">
        <f t="shared" si="28"/>
        <v>6656.2439999999997</v>
      </c>
      <c r="CS65" s="12">
        <f t="shared" si="28"/>
        <v>40.801019999999994</v>
      </c>
      <c r="CT65" s="12">
        <f t="shared" si="28"/>
        <v>-0.27</v>
      </c>
      <c r="CU65" s="12">
        <f t="shared" si="28"/>
        <v>6656.2439999999997</v>
      </c>
      <c r="CV65" s="12">
        <f t="shared" si="28"/>
        <v>0</v>
      </c>
      <c r="CW65" s="12">
        <f t="shared" si="28"/>
        <v>0</v>
      </c>
      <c r="CX65" s="12">
        <f t="shared" si="28"/>
        <v>7418.9861700000001</v>
      </c>
      <c r="CY65" s="12">
        <f t="shared" si="28"/>
        <v>0</v>
      </c>
      <c r="CZ65" s="12">
        <f t="shared" si="28"/>
        <v>0</v>
      </c>
      <c r="DA65" s="12">
        <f t="shared" si="28"/>
        <v>7800.35725</v>
      </c>
      <c r="DB65" s="12">
        <f t="shared" si="28"/>
        <v>0</v>
      </c>
      <c r="DC65" s="12">
        <f t="shared" si="28"/>
        <v>0</v>
      </c>
      <c r="DD65" s="12">
        <f t="shared" si="28"/>
        <v>7800.35725</v>
      </c>
      <c r="DE65" s="12">
        <f t="shared" si="28"/>
        <v>58.379519999999999</v>
      </c>
      <c r="DF65" s="12">
        <f t="shared" si="28"/>
        <v>0</v>
      </c>
      <c r="DG65" s="12">
        <f t="shared" si="28"/>
        <v>7800.35725</v>
      </c>
      <c r="DH65" s="12">
        <f t="shared" si="28"/>
        <v>0</v>
      </c>
      <c r="DI65" s="12">
        <f t="shared" si="28"/>
        <v>0</v>
      </c>
      <c r="DJ65" s="12">
        <f t="shared" si="28"/>
        <v>7800.35725</v>
      </c>
      <c r="DK65" s="12">
        <f t="shared" si="28"/>
        <v>0</v>
      </c>
      <c r="DL65" s="12">
        <f t="shared" si="28"/>
        <v>340612.55725439999</v>
      </c>
      <c r="DM65" s="12">
        <f t="shared" si="28"/>
        <v>0</v>
      </c>
      <c r="DN65" s="12">
        <f t="shared" si="28"/>
        <v>0</v>
      </c>
      <c r="DO65" s="12">
        <f t="shared" si="28"/>
        <v>0</v>
      </c>
      <c r="DP65" s="12">
        <f t="shared" si="28"/>
        <v>0</v>
      </c>
      <c r="DQ65" s="12">
        <f t="shared" si="28"/>
        <v>0</v>
      </c>
      <c r="DR65" s="12">
        <f t="shared" si="28"/>
        <v>0</v>
      </c>
      <c r="DS65" s="12">
        <f t="shared" si="28"/>
        <v>0</v>
      </c>
      <c r="DT65" s="12">
        <f t="shared" si="28"/>
        <v>0</v>
      </c>
      <c r="DU65" s="12">
        <f t="shared" si="28"/>
        <v>0</v>
      </c>
      <c r="DV65" s="12">
        <f t="shared" si="28"/>
        <v>0</v>
      </c>
      <c r="DW65" s="12">
        <f t="shared" si="28"/>
        <v>0</v>
      </c>
      <c r="DX65" s="12">
        <f t="shared" si="28"/>
        <v>0</v>
      </c>
      <c r="DY65" s="12">
        <f t="shared" si="28"/>
        <v>0</v>
      </c>
      <c r="DZ65" s="12">
        <f t="shared" si="28"/>
        <v>0</v>
      </c>
      <c r="EA65" s="12">
        <f t="shared" si="28"/>
        <v>0</v>
      </c>
      <c r="EB65" s="12">
        <f t="shared" ref="EB65:ES65" si="29">SUM(EB62:EB64)</f>
        <v>0</v>
      </c>
      <c r="EC65" s="12">
        <f t="shared" si="29"/>
        <v>0</v>
      </c>
      <c r="ED65" s="12">
        <f t="shared" si="29"/>
        <v>0</v>
      </c>
      <c r="EE65" s="12">
        <f t="shared" si="29"/>
        <v>0</v>
      </c>
      <c r="EF65" s="12">
        <f t="shared" si="29"/>
        <v>0</v>
      </c>
      <c r="EG65" s="12">
        <f t="shared" si="29"/>
        <v>0</v>
      </c>
      <c r="EH65" s="12">
        <f t="shared" si="29"/>
        <v>0</v>
      </c>
      <c r="EI65" s="12">
        <f t="shared" si="29"/>
        <v>0</v>
      </c>
      <c r="EJ65" s="12">
        <f t="shared" si="29"/>
        <v>0</v>
      </c>
      <c r="EK65" s="12">
        <f t="shared" si="29"/>
        <v>0</v>
      </c>
      <c r="EL65" s="12">
        <f t="shared" si="29"/>
        <v>0</v>
      </c>
      <c r="EM65" s="12">
        <f t="shared" si="29"/>
        <v>0</v>
      </c>
      <c r="EN65" s="12">
        <f t="shared" si="29"/>
        <v>0</v>
      </c>
      <c r="EO65" s="12">
        <f t="shared" si="29"/>
        <v>0</v>
      </c>
      <c r="EP65" s="12">
        <f t="shared" si="29"/>
        <v>0</v>
      </c>
      <c r="EQ65" s="12">
        <f t="shared" si="29"/>
        <v>0</v>
      </c>
      <c r="ER65" s="12">
        <f t="shared" si="29"/>
        <v>0</v>
      </c>
      <c r="ES65" s="12">
        <f t="shared" si="29"/>
        <v>0</v>
      </c>
      <c r="ET65" s="12">
        <f>SUM(D65:ES65)</f>
        <v>232688.20352440019</v>
      </c>
      <c r="EU65" s="12"/>
      <c r="EV65" s="12">
        <f>ET65-EW65</f>
        <v>-107924.3537299998</v>
      </c>
      <c r="EW65" s="12">
        <v>340612.55725439999</v>
      </c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</row>
    <row r="66" spans="1:175" x14ac:dyDescent="0.25">
      <c r="B66" s="20" t="s">
        <v>0</v>
      </c>
      <c r="C66" s="14">
        <f>XIRR(N65:ES65,N$4:ES$4)</f>
        <v>8.6135891079902646E-2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9"/>
      <c r="AE66" s="19"/>
      <c r="AF66" s="19"/>
      <c r="AG66" s="19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</row>
    <row r="67" spans="1:175" x14ac:dyDescent="0.25">
      <c r="B67" s="20" t="s">
        <v>11</v>
      </c>
      <c r="C67" s="25">
        <f>(ET63+ET64)/-ET62</f>
        <v>1.8310292785644833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8"/>
      <c r="AE67" s="28"/>
      <c r="AF67" s="28"/>
      <c r="AG67" s="28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</row>
    <row r="68" spans="1:175" ht="13" x14ac:dyDescent="0.3">
      <c r="A68" s="23"/>
      <c r="B68" s="5" t="s">
        <v>46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</row>
    <row r="69" spans="1:175" x14ac:dyDescent="0.25"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-4000</v>
      </c>
      <c r="R69" s="12">
        <v>0</v>
      </c>
      <c r="S69" s="12">
        <v>-13150</v>
      </c>
      <c r="T69" s="12">
        <v>0</v>
      </c>
      <c r="U69" s="12">
        <v>-14700</v>
      </c>
      <c r="V69" s="12">
        <v>-15000</v>
      </c>
      <c r="W69" s="12">
        <v>0</v>
      </c>
      <c r="X69" s="12">
        <v>0</v>
      </c>
      <c r="Y69" s="12">
        <v>-5000</v>
      </c>
      <c r="Z69" s="12">
        <v>-18600</v>
      </c>
      <c r="AA69" s="12">
        <v>-11275</v>
      </c>
      <c r="AB69" s="12">
        <v>0</v>
      </c>
      <c r="AC69" s="12">
        <v>-18875</v>
      </c>
      <c r="AD69" s="12">
        <v>0</v>
      </c>
      <c r="AE69" s="12">
        <v>-20582.381000000001</v>
      </c>
      <c r="AF69" s="12">
        <v>0</v>
      </c>
      <c r="AG69" s="12">
        <v>0</v>
      </c>
      <c r="AH69" s="12">
        <v>-19089.372230000001</v>
      </c>
      <c r="AI69" s="12">
        <v>-11530.85002</v>
      </c>
      <c r="AJ69" s="12">
        <v>-18689.372219999997</v>
      </c>
      <c r="AK69" s="12">
        <v>0</v>
      </c>
      <c r="AL69" s="12">
        <v>0</v>
      </c>
      <c r="AM69" s="12">
        <v>-12887.874980000001</v>
      </c>
      <c r="AN69" s="12">
        <v>-23093.939739999998</v>
      </c>
      <c r="AO69" s="12">
        <v>0</v>
      </c>
      <c r="AP69" s="12">
        <v>0</v>
      </c>
      <c r="AQ69" s="12">
        <v>-23093.939739999998</v>
      </c>
      <c r="AR69" s="12">
        <v>-23093.939739999998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f>SUM(D69:ES69)</f>
        <v>-252661.66967</v>
      </c>
      <c r="EU69" s="12"/>
      <c r="EV69" s="12">
        <f>ET69-EW69</f>
        <v>-252661.66967</v>
      </c>
      <c r="EW69" s="12">
        <v>0</v>
      </c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</row>
    <row r="70" spans="1:175" x14ac:dyDescent="0.25"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f>SUM(D70:ES70)</f>
        <v>0</v>
      </c>
      <c r="EU70" s="12"/>
      <c r="EV70" s="12">
        <f>ET70-EW70</f>
        <v>0</v>
      </c>
      <c r="EW70" s="12">
        <v>0</v>
      </c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</row>
    <row r="71" spans="1:175" ht="14" x14ac:dyDescent="0.4"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45938.485390000002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193478.51118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13872.5951</v>
      </c>
      <c r="CN71" s="4">
        <v>-606.76419999999996</v>
      </c>
      <c r="CO71" s="4">
        <v>-21.157799999999998</v>
      </c>
      <c r="CP71" s="4">
        <v>1072.0691299999999</v>
      </c>
      <c r="CQ71" s="4">
        <v>0</v>
      </c>
      <c r="CR71" s="4">
        <v>0</v>
      </c>
      <c r="CS71" s="4">
        <v>14376.670410000001</v>
      </c>
      <c r="CT71" s="4">
        <v>29.515439999999998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f>SUM(D71:ES71)</f>
        <v>268139.92465</v>
      </c>
      <c r="EU71" s="4"/>
      <c r="EV71" s="4">
        <f>ET71-EW71</f>
        <v>268139.92465</v>
      </c>
      <c r="EW71" s="4">
        <v>0</v>
      </c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</row>
    <row r="72" spans="1:175" x14ac:dyDescent="0.25">
      <c r="B72" s="8" t="s">
        <v>217</v>
      </c>
      <c r="C72" s="3"/>
      <c r="D72" s="12">
        <f t="shared" ref="D72:BO72" si="30">SUM(D69:D71)</f>
        <v>0</v>
      </c>
      <c r="E72" s="12">
        <f t="shared" si="30"/>
        <v>0</v>
      </c>
      <c r="F72" s="12">
        <f t="shared" si="30"/>
        <v>0</v>
      </c>
      <c r="G72" s="12">
        <f t="shared" si="30"/>
        <v>0</v>
      </c>
      <c r="H72" s="12">
        <f t="shared" si="30"/>
        <v>0</v>
      </c>
      <c r="I72" s="12">
        <f t="shared" si="30"/>
        <v>0</v>
      </c>
      <c r="J72" s="12">
        <f t="shared" si="30"/>
        <v>0</v>
      </c>
      <c r="K72" s="12">
        <f t="shared" si="30"/>
        <v>0</v>
      </c>
      <c r="L72" s="12">
        <f t="shared" si="30"/>
        <v>0</v>
      </c>
      <c r="M72" s="12">
        <f t="shared" si="30"/>
        <v>0</v>
      </c>
      <c r="N72" s="12">
        <f t="shared" si="30"/>
        <v>0</v>
      </c>
      <c r="O72" s="12">
        <f t="shared" si="30"/>
        <v>0</v>
      </c>
      <c r="P72" s="12">
        <f t="shared" si="30"/>
        <v>0</v>
      </c>
      <c r="Q72" s="12">
        <f t="shared" si="30"/>
        <v>-4000</v>
      </c>
      <c r="R72" s="12">
        <f t="shared" si="30"/>
        <v>0</v>
      </c>
      <c r="S72" s="12">
        <f t="shared" si="30"/>
        <v>-13150</v>
      </c>
      <c r="T72" s="12">
        <f t="shared" si="30"/>
        <v>0</v>
      </c>
      <c r="U72" s="12">
        <f t="shared" si="30"/>
        <v>-14700</v>
      </c>
      <c r="V72" s="12">
        <f t="shared" si="30"/>
        <v>-15000</v>
      </c>
      <c r="W72" s="12">
        <f t="shared" si="30"/>
        <v>0</v>
      </c>
      <c r="X72" s="12">
        <f t="shared" si="30"/>
        <v>0</v>
      </c>
      <c r="Y72" s="12">
        <f t="shared" si="30"/>
        <v>-5000</v>
      </c>
      <c r="Z72" s="12">
        <f t="shared" si="30"/>
        <v>-18600</v>
      </c>
      <c r="AA72" s="12">
        <f t="shared" si="30"/>
        <v>-11275</v>
      </c>
      <c r="AB72" s="12">
        <f t="shared" si="30"/>
        <v>0</v>
      </c>
      <c r="AC72" s="12">
        <f t="shared" si="30"/>
        <v>-18875</v>
      </c>
      <c r="AD72" s="27">
        <f t="shared" si="30"/>
        <v>0</v>
      </c>
      <c r="AE72" s="27">
        <f t="shared" si="30"/>
        <v>-20582.381000000001</v>
      </c>
      <c r="AF72" s="27">
        <f t="shared" si="30"/>
        <v>0</v>
      </c>
      <c r="AG72" s="27">
        <f t="shared" si="30"/>
        <v>0</v>
      </c>
      <c r="AH72" s="12">
        <f t="shared" si="30"/>
        <v>-19089.372230000001</v>
      </c>
      <c r="AI72" s="12">
        <f t="shared" si="30"/>
        <v>-11530.85002</v>
      </c>
      <c r="AJ72" s="12">
        <f t="shared" si="30"/>
        <v>-18689.372219999997</v>
      </c>
      <c r="AK72" s="12">
        <f t="shared" si="30"/>
        <v>0</v>
      </c>
      <c r="AL72" s="12">
        <f t="shared" si="30"/>
        <v>0</v>
      </c>
      <c r="AM72" s="12">
        <f t="shared" si="30"/>
        <v>-12887.874980000001</v>
      </c>
      <c r="AN72" s="12">
        <f t="shared" si="30"/>
        <v>-23093.939739999998</v>
      </c>
      <c r="AO72" s="12">
        <f t="shared" si="30"/>
        <v>0</v>
      </c>
      <c r="AP72" s="12">
        <f t="shared" si="30"/>
        <v>0</v>
      </c>
      <c r="AQ72" s="12">
        <f t="shared" si="30"/>
        <v>-23093.939739999998</v>
      </c>
      <c r="AR72" s="12">
        <f t="shared" si="30"/>
        <v>-23093.939739999998</v>
      </c>
      <c r="AS72" s="12">
        <f t="shared" si="30"/>
        <v>0</v>
      </c>
      <c r="AT72" s="12">
        <f t="shared" si="30"/>
        <v>0</v>
      </c>
      <c r="AU72" s="12">
        <f t="shared" si="30"/>
        <v>0</v>
      </c>
      <c r="AV72" s="12">
        <f t="shared" si="30"/>
        <v>0</v>
      </c>
      <c r="AW72" s="12">
        <f t="shared" si="30"/>
        <v>0</v>
      </c>
      <c r="AX72" s="12">
        <f t="shared" si="30"/>
        <v>0</v>
      </c>
      <c r="AY72" s="12">
        <f t="shared" si="30"/>
        <v>0</v>
      </c>
      <c r="AZ72" s="12">
        <f t="shared" si="30"/>
        <v>0</v>
      </c>
      <c r="BA72" s="12">
        <f t="shared" si="30"/>
        <v>0</v>
      </c>
      <c r="BB72" s="12">
        <f t="shared" si="30"/>
        <v>0</v>
      </c>
      <c r="BC72" s="12">
        <f t="shared" si="30"/>
        <v>0</v>
      </c>
      <c r="BD72" s="12">
        <f t="shared" si="30"/>
        <v>0</v>
      </c>
      <c r="BE72" s="12">
        <f t="shared" si="30"/>
        <v>0</v>
      </c>
      <c r="BF72" s="12">
        <f t="shared" si="30"/>
        <v>0</v>
      </c>
      <c r="BG72" s="12">
        <f t="shared" si="30"/>
        <v>45938.485390000002</v>
      </c>
      <c r="BH72" s="12">
        <f t="shared" si="30"/>
        <v>0</v>
      </c>
      <c r="BI72" s="12">
        <f t="shared" si="30"/>
        <v>0</v>
      </c>
      <c r="BJ72" s="12">
        <f t="shared" si="30"/>
        <v>0</v>
      </c>
      <c r="BK72" s="12">
        <f t="shared" si="30"/>
        <v>0</v>
      </c>
      <c r="BL72" s="12">
        <f t="shared" si="30"/>
        <v>0</v>
      </c>
      <c r="BM72" s="12">
        <f t="shared" si="30"/>
        <v>0</v>
      </c>
      <c r="BN72" s="12">
        <f t="shared" si="30"/>
        <v>0</v>
      </c>
      <c r="BO72" s="12">
        <f t="shared" si="30"/>
        <v>0</v>
      </c>
      <c r="BP72" s="12">
        <f t="shared" ref="BP72:EA72" si="31">SUM(BP69:BP71)</f>
        <v>0</v>
      </c>
      <c r="BQ72" s="12">
        <f t="shared" si="31"/>
        <v>0</v>
      </c>
      <c r="BR72" s="12">
        <f t="shared" si="31"/>
        <v>0</v>
      </c>
      <c r="BS72" s="12">
        <f t="shared" si="31"/>
        <v>0</v>
      </c>
      <c r="BT72" s="12">
        <f t="shared" si="31"/>
        <v>0</v>
      </c>
      <c r="BU72" s="12">
        <f t="shared" si="31"/>
        <v>0</v>
      </c>
      <c r="BV72" s="12">
        <f t="shared" si="31"/>
        <v>0</v>
      </c>
      <c r="BW72" s="12">
        <f t="shared" si="31"/>
        <v>0</v>
      </c>
      <c r="BX72" s="12">
        <f t="shared" si="31"/>
        <v>0</v>
      </c>
      <c r="BY72" s="12">
        <f t="shared" si="31"/>
        <v>0</v>
      </c>
      <c r="BZ72" s="12">
        <f t="shared" si="31"/>
        <v>0</v>
      </c>
      <c r="CA72" s="12">
        <f t="shared" si="31"/>
        <v>0</v>
      </c>
      <c r="CB72" s="12">
        <f t="shared" si="31"/>
        <v>0</v>
      </c>
      <c r="CC72" s="12">
        <f t="shared" si="31"/>
        <v>0</v>
      </c>
      <c r="CD72" s="12">
        <f t="shared" si="31"/>
        <v>0</v>
      </c>
      <c r="CE72" s="12">
        <f t="shared" si="31"/>
        <v>0</v>
      </c>
      <c r="CF72" s="12">
        <f t="shared" si="31"/>
        <v>0</v>
      </c>
      <c r="CG72" s="12">
        <f t="shared" si="31"/>
        <v>193478.51118</v>
      </c>
      <c r="CH72" s="12">
        <f t="shared" si="31"/>
        <v>0</v>
      </c>
      <c r="CI72" s="12">
        <f t="shared" si="31"/>
        <v>0</v>
      </c>
      <c r="CJ72" s="12">
        <f t="shared" si="31"/>
        <v>0</v>
      </c>
      <c r="CK72" s="12">
        <f t="shared" si="31"/>
        <v>0</v>
      </c>
      <c r="CL72" s="12">
        <f t="shared" si="31"/>
        <v>0</v>
      </c>
      <c r="CM72" s="12">
        <f t="shared" si="31"/>
        <v>13872.5951</v>
      </c>
      <c r="CN72" s="12">
        <f t="shared" si="31"/>
        <v>-606.76419999999996</v>
      </c>
      <c r="CO72" s="12">
        <f t="shared" si="31"/>
        <v>-21.157799999999998</v>
      </c>
      <c r="CP72" s="12">
        <f t="shared" si="31"/>
        <v>1072.0691299999999</v>
      </c>
      <c r="CQ72" s="12">
        <f t="shared" si="31"/>
        <v>0</v>
      </c>
      <c r="CR72" s="12">
        <f t="shared" si="31"/>
        <v>0</v>
      </c>
      <c r="CS72" s="12">
        <f t="shared" si="31"/>
        <v>14376.670410000001</v>
      </c>
      <c r="CT72" s="12">
        <f t="shared" si="31"/>
        <v>29.515439999999998</v>
      </c>
      <c r="CU72" s="12">
        <f t="shared" si="31"/>
        <v>0</v>
      </c>
      <c r="CV72" s="12">
        <f t="shared" si="31"/>
        <v>0</v>
      </c>
      <c r="CW72" s="12">
        <f t="shared" si="31"/>
        <v>0</v>
      </c>
      <c r="CX72" s="12">
        <f t="shared" si="31"/>
        <v>0</v>
      </c>
      <c r="CY72" s="12">
        <f t="shared" si="31"/>
        <v>0</v>
      </c>
      <c r="CZ72" s="12">
        <f t="shared" si="31"/>
        <v>0</v>
      </c>
      <c r="DA72" s="12">
        <f t="shared" si="31"/>
        <v>0</v>
      </c>
      <c r="DB72" s="12">
        <f t="shared" si="31"/>
        <v>0</v>
      </c>
      <c r="DC72" s="12">
        <f t="shared" si="31"/>
        <v>0</v>
      </c>
      <c r="DD72" s="12">
        <f t="shared" si="31"/>
        <v>0</v>
      </c>
      <c r="DE72" s="12">
        <f t="shared" si="31"/>
        <v>0</v>
      </c>
      <c r="DF72" s="12">
        <f t="shared" si="31"/>
        <v>0</v>
      </c>
      <c r="DG72" s="12">
        <f t="shared" si="31"/>
        <v>0</v>
      </c>
      <c r="DH72" s="12">
        <f t="shared" si="31"/>
        <v>0</v>
      </c>
      <c r="DI72" s="12">
        <f t="shared" si="31"/>
        <v>0</v>
      </c>
      <c r="DJ72" s="12">
        <f t="shared" si="31"/>
        <v>0</v>
      </c>
      <c r="DK72" s="12">
        <f t="shared" si="31"/>
        <v>0</v>
      </c>
      <c r="DL72" s="12">
        <f t="shared" si="31"/>
        <v>0</v>
      </c>
      <c r="DM72" s="12">
        <f t="shared" si="31"/>
        <v>0</v>
      </c>
      <c r="DN72" s="12">
        <f t="shared" si="31"/>
        <v>0</v>
      </c>
      <c r="DO72" s="12">
        <f t="shared" si="31"/>
        <v>0</v>
      </c>
      <c r="DP72" s="12">
        <f t="shared" si="31"/>
        <v>0</v>
      </c>
      <c r="DQ72" s="12">
        <f t="shared" si="31"/>
        <v>0</v>
      </c>
      <c r="DR72" s="12">
        <f t="shared" si="31"/>
        <v>0</v>
      </c>
      <c r="DS72" s="12">
        <f t="shared" si="31"/>
        <v>0</v>
      </c>
      <c r="DT72" s="12">
        <f t="shared" si="31"/>
        <v>0</v>
      </c>
      <c r="DU72" s="12">
        <f t="shared" si="31"/>
        <v>0</v>
      </c>
      <c r="DV72" s="12">
        <f t="shared" si="31"/>
        <v>0</v>
      </c>
      <c r="DW72" s="12">
        <f t="shared" si="31"/>
        <v>0</v>
      </c>
      <c r="DX72" s="12">
        <f t="shared" si="31"/>
        <v>0</v>
      </c>
      <c r="DY72" s="12">
        <f t="shared" si="31"/>
        <v>0</v>
      </c>
      <c r="DZ72" s="12">
        <f t="shared" si="31"/>
        <v>0</v>
      </c>
      <c r="EA72" s="12">
        <f t="shared" si="31"/>
        <v>0</v>
      </c>
      <c r="EB72" s="12">
        <f t="shared" ref="EB72:ES72" si="32">SUM(EB69:EB71)</f>
        <v>0</v>
      </c>
      <c r="EC72" s="12">
        <f t="shared" si="32"/>
        <v>0</v>
      </c>
      <c r="ED72" s="12">
        <f t="shared" si="32"/>
        <v>0</v>
      </c>
      <c r="EE72" s="12">
        <f t="shared" si="32"/>
        <v>0</v>
      </c>
      <c r="EF72" s="12">
        <f t="shared" si="32"/>
        <v>0</v>
      </c>
      <c r="EG72" s="12">
        <f t="shared" si="32"/>
        <v>0</v>
      </c>
      <c r="EH72" s="12">
        <f t="shared" si="32"/>
        <v>0</v>
      </c>
      <c r="EI72" s="12">
        <f t="shared" si="32"/>
        <v>0</v>
      </c>
      <c r="EJ72" s="12">
        <f t="shared" si="32"/>
        <v>0</v>
      </c>
      <c r="EK72" s="12">
        <f t="shared" si="32"/>
        <v>0</v>
      </c>
      <c r="EL72" s="12">
        <f t="shared" si="32"/>
        <v>0</v>
      </c>
      <c r="EM72" s="12">
        <f t="shared" si="32"/>
        <v>0</v>
      </c>
      <c r="EN72" s="12">
        <f t="shared" si="32"/>
        <v>0</v>
      </c>
      <c r="EO72" s="12">
        <f t="shared" si="32"/>
        <v>0</v>
      </c>
      <c r="EP72" s="12">
        <f t="shared" si="32"/>
        <v>0</v>
      </c>
      <c r="EQ72" s="12">
        <f t="shared" si="32"/>
        <v>0</v>
      </c>
      <c r="ER72" s="12">
        <f t="shared" si="32"/>
        <v>0</v>
      </c>
      <c r="ES72" s="12">
        <f t="shared" si="32"/>
        <v>0</v>
      </c>
      <c r="ET72" s="12">
        <f>SUM(D72:ES72)</f>
        <v>15478.254980000014</v>
      </c>
      <c r="EU72" s="12"/>
      <c r="EV72" s="12">
        <f>ET72-EW72</f>
        <v>15478.254980000014</v>
      </c>
      <c r="EW72" s="12">
        <v>0</v>
      </c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</row>
    <row r="73" spans="1:175" x14ac:dyDescent="0.25">
      <c r="B73" s="20" t="s">
        <v>0</v>
      </c>
      <c r="C73" s="14">
        <f>XIRR(Q72:ES72,Q$4:ES$4)</f>
        <v>1.4658883213996887E-2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19"/>
      <c r="AE73" s="19"/>
      <c r="AF73" s="19"/>
      <c r="AG73" s="19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</row>
    <row r="74" spans="1:175" x14ac:dyDescent="0.25">
      <c r="B74" s="20" t="s">
        <v>11</v>
      </c>
      <c r="C74" s="25">
        <f>(ET70+ET71)/-ET69</f>
        <v>1.0612607959102625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8"/>
      <c r="AE74" s="28"/>
      <c r="AF74" s="28"/>
      <c r="AG74" s="28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</row>
    <row r="75" spans="1:175" ht="13" x14ac:dyDescent="0.3">
      <c r="A75" s="23"/>
      <c r="B75" s="5" t="s">
        <v>47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</row>
    <row r="76" spans="1:175" x14ac:dyDescent="0.25"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-11333.10124</v>
      </c>
      <c r="S76" s="12">
        <v>0</v>
      </c>
      <c r="T76" s="12">
        <v>0</v>
      </c>
      <c r="U76" s="12">
        <v>-4950</v>
      </c>
      <c r="V76" s="12">
        <v>0</v>
      </c>
      <c r="W76" s="12">
        <v>0</v>
      </c>
      <c r="X76" s="12">
        <v>-4950</v>
      </c>
      <c r="Y76" s="12">
        <v>0</v>
      </c>
      <c r="Z76" s="12">
        <v>0</v>
      </c>
      <c r="AA76" s="12">
        <v>0</v>
      </c>
      <c r="AB76" s="12">
        <v>-11880</v>
      </c>
      <c r="AC76" s="12">
        <v>-24750</v>
      </c>
      <c r="AD76" s="12">
        <v>0</v>
      </c>
      <c r="AE76" s="12">
        <v>-9900</v>
      </c>
      <c r="AF76" s="12">
        <v>-39600</v>
      </c>
      <c r="AG76" s="12">
        <v>-210276</v>
      </c>
      <c r="AH76" s="12">
        <v>-19800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-9900</v>
      </c>
      <c r="AW76" s="12">
        <v>-7425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-4486.5273099999995</v>
      </c>
      <c r="BM76" s="12">
        <v>-12901.199369999998</v>
      </c>
      <c r="BN76" s="12">
        <v>0</v>
      </c>
      <c r="BO76" s="12">
        <v>-19847.999039999999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-43418.669289999998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f>SUM(D76:ES76)</f>
        <v>-435418.49624999997</v>
      </c>
      <c r="EU76" s="12"/>
      <c r="EV76" s="12">
        <f>ET76-EW76</f>
        <v>-435418.49624999997</v>
      </c>
      <c r="EW76" s="12">
        <v>0</v>
      </c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</row>
    <row r="77" spans="1:175" x14ac:dyDescent="0.25"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f>SUM(D77:ES77)</f>
        <v>0</v>
      </c>
      <c r="EU77" s="12"/>
      <c r="EV77" s="12">
        <f>ET77-EW77</f>
        <v>0</v>
      </c>
      <c r="EW77" s="12">
        <v>0</v>
      </c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</row>
    <row r="78" spans="1:175" ht="14" x14ac:dyDescent="0.4"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2905.09276</v>
      </c>
      <c r="CL78" s="4">
        <v>0</v>
      </c>
      <c r="CM78" s="4">
        <v>0</v>
      </c>
      <c r="CN78" s="4">
        <v>3361.63769</v>
      </c>
      <c r="CO78" s="4">
        <v>980.62218000000007</v>
      </c>
      <c r="CP78" s="4">
        <v>0</v>
      </c>
      <c r="CQ78" s="4">
        <v>0</v>
      </c>
      <c r="CR78" s="4">
        <v>0</v>
      </c>
      <c r="CS78" s="4">
        <v>5416.2819400000008</v>
      </c>
      <c r="CT78" s="4">
        <v>1027.65831</v>
      </c>
      <c r="CU78" s="4">
        <v>862.18516</v>
      </c>
      <c r="CV78" s="4">
        <v>1018.7077800000001</v>
      </c>
      <c r="CW78" s="4">
        <v>968264.58279999997</v>
      </c>
      <c r="CX78" s="4">
        <v>0</v>
      </c>
      <c r="CY78" s="4">
        <v>0</v>
      </c>
      <c r="CZ78" s="4">
        <v>0</v>
      </c>
      <c r="DA78" s="4">
        <v>25000</v>
      </c>
      <c r="DB78" s="4">
        <v>0</v>
      </c>
      <c r="DC78" s="4">
        <v>0</v>
      </c>
      <c r="DD78" s="4">
        <v>0</v>
      </c>
      <c r="DE78" s="4">
        <v>100000</v>
      </c>
      <c r="DF78" s="4">
        <v>0</v>
      </c>
      <c r="DG78" s="4">
        <v>0</v>
      </c>
      <c r="DH78" s="4">
        <v>7500</v>
      </c>
      <c r="DI78" s="4">
        <v>0</v>
      </c>
      <c r="DJ78" s="4">
        <v>34723.29249</v>
      </c>
      <c r="DK78" s="4">
        <v>0</v>
      </c>
      <c r="DL78" s="4">
        <v>38905.595239137831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f>SUM(D78:ES78)</f>
        <v>1189965.6563491377</v>
      </c>
      <c r="EU78" s="4"/>
      <c r="EV78" s="4">
        <f>ET78-EW78</f>
        <v>1151060.0611099999</v>
      </c>
      <c r="EW78" s="4">
        <v>38905.595239137831</v>
      </c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</row>
    <row r="79" spans="1:175" x14ac:dyDescent="0.25">
      <c r="B79" s="8" t="s">
        <v>217</v>
      </c>
      <c r="C79" s="3"/>
      <c r="D79" s="12">
        <f t="shared" ref="D79:BO79" si="33">SUM(D76:D78)</f>
        <v>0</v>
      </c>
      <c r="E79" s="12">
        <f t="shared" si="33"/>
        <v>0</v>
      </c>
      <c r="F79" s="12">
        <f t="shared" si="33"/>
        <v>0</v>
      </c>
      <c r="G79" s="12">
        <f t="shared" si="33"/>
        <v>0</v>
      </c>
      <c r="H79" s="12">
        <f t="shared" si="33"/>
        <v>0</v>
      </c>
      <c r="I79" s="12">
        <f t="shared" si="33"/>
        <v>0</v>
      </c>
      <c r="J79" s="12">
        <f t="shared" si="33"/>
        <v>0</v>
      </c>
      <c r="K79" s="12">
        <f t="shared" si="33"/>
        <v>0</v>
      </c>
      <c r="L79" s="12">
        <f t="shared" si="33"/>
        <v>0</v>
      </c>
      <c r="M79" s="12">
        <f t="shared" si="33"/>
        <v>0</v>
      </c>
      <c r="N79" s="12">
        <f t="shared" si="33"/>
        <v>0</v>
      </c>
      <c r="O79" s="12">
        <f t="shared" si="33"/>
        <v>0</v>
      </c>
      <c r="P79" s="12">
        <f t="shared" si="33"/>
        <v>0</v>
      </c>
      <c r="Q79" s="12">
        <f t="shared" si="33"/>
        <v>0</v>
      </c>
      <c r="R79" s="12">
        <f t="shared" si="33"/>
        <v>-11333.10124</v>
      </c>
      <c r="S79" s="12">
        <f t="shared" si="33"/>
        <v>0</v>
      </c>
      <c r="T79" s="12">
        <f t="shared" si="33"/>
        <v>0</v>
      </c>
      <c r="U79" s="12">
        <f t="shared" si="33"/>
        <v>-4950</v>
      </c>
      <c r="V79" s="12">
        <f t="shared" si="33"/>
        <v>0</v>
      </c>
      <c r="W79" s="12">
        <f t="shared" si="33"/>
        <v>0</v>
      </c>
      <c r="X79" s="12">
        <f t="shared" si="33"/>
        <v>-4950</v>
      </c>
      <c r="Y79" s="12">
        <f t="shared" si="33"/>
        <v>0</v>
      </c>
      <c r="Z79" s="12">
        <f t="shared" si="33"/>
        <v>0</v>
      </c>
      <c r="AA79" s="12">
        <f t="shared" si="33"/>
        <v>0</v>
      </c>
      <c r="AB79" s="12">
        <f t="shared" si="33"/>
        <v>-11880</v>
      </c>
      <c r="AC79" s="12">
        <f t="shared" si="33"/>
        <v>-24750</v>
      </c>
      <c r="AD79" s="27">
        <f t="shared" si="33"/>
        <v>0</v>
      </c>
      <c r="AE79" s="27">
        <f t="shared" si="33"/>
        <v>-9900</v>
      </c>
      <c r="AF79" s="27">
        <f t="shared" si="33"/>
        <v>-39600</v>
      </c>
      <c r="AG79" s="27">
        <f t="shared" si="33"/>
        <v>-210276</v>
      </c>
      <c r="AH79" s="12">
        <f t="shared" si="33"/>
        <v>-19800</v>
      </c>
      <c r="AI79" s="12">
        <f t="shared" si="33"/>
        <v>0</v>
      </c>
      <c r="AJ79" s="12">
        <f t="shared" si="33"/>
        <v>0</v>
      </c>
      <c r="AK79" s="12">
        <f t="shared" si="33"/>
        <v>0</v>
      </c>
      <c r="AL79" s="12">
        <f t="shared" si="33"/>
        <v>0</v>
      </c>
      <c r="AM79" s="12">
        <f t="shared" si="33"/>
        <v>0</v>
      </c>
      <c r="AN79" s="12">
        <f t="shared" si="33"/>
        <v>0</v>
      </c>
      <c r="AO79" s="12">
        <f t="shared" si="33"/>
        <v>0</v>
      </c>
      <c r="AP79" s="12">
        <f t="shared" si="33"/>
        <v>0</v>
      </c>
      <c r="AQ79" s="12">
        <f t="shared" si="33"/>
        <v>0</v>
      </c>
      <c r="AR79" s="12">
        <f t="shared" si="33"/>
        <v>0</v>
      </c>
      <c r="AS79" s="12">
        <f t="shared" si="33"/>
        <v>0</v>
      </c>
      <c r="AT79" s="12">
        <f t="shared" si="33"/>
        <v>0</v>
      </c>
      <c r="AU79" s="12">
        <f t="shared" si="33"/>
        <v>0</v>
      </c>
      <c r="AV79" s="12">
        <f t="shared" si="33"/>
        <v>-9900</v>
      </c>
      <c r="AW79" s="12">
        <f t="shared" si="33"/>
        <v>-7425</v>
      </c>
      <c r="AX79" s="12">
        <f t="shared" si="33"/>
        <v>0</v>
      </c>
      <c r="AY79" s="12">
        <f t="shared" si="33"/>
        <v>0</v>
      </c>
      <c r="AZ79" s="12">
        <f t="shared" si="33"/>
        <v>0</v>
      </c>
      <c r="BA79" s="12">
        <f t="shared" si="33"/>
        <v>0</v>
      </c>
      <c r="BB79" s="12">
        <f t="shared" si="33"/>
        <v>0</v>
      </c>
      <c r="BC79" s="12">
        <f t="shared" si="33"/>
        <v>0</v>
      </c>
      <c r="BD79" s="12">
        <f t="shared" si="33"/>
        <v>0</v>
      </c>
      <c r="BE79" s="12">
        <f t="shared" si="33"/>
        <v>0</v>
      </c>
      <c r="BF79" s="12">
        <f t="shared" si="33"/>
        <v>0</v>
      </c>
      <c r="BG79" s="12">
        <f t="shared" si="33"/>
        <v>0</v>
      </c>
      <c r="BH79" s="12">
        <f t="shared" si="33"/>
        <v>0</v>
      </c>
      <c r="BI79" s="12">
        <f t="shared" si="33"/>
        <v>0</v>
      </c>
      <c r="BJ79" s="12">
        <f t="shared" si="33"/>
        <v>0</v>
      </c>
      <c r="BK79" s="12">
        <f t="shared" si="33"/>
        <v>0</v>
      </c>
      <c r="BL79" s="12">
        <f t="shared" si="33"/>
        <v>-4486.5273099999995</v>
      </c>
      <c r="BM79" s="12">
        <f t="shared" si="33"/>
        <v>-12901.199369999998</v>
      </c>
      <c r="BN79" s="12">
        <f t="shared" si="33"/>
        <v>0</v>
      </c>
      <c r="BO79" s="12">
        <f t="shared" si="33"/>
        <v>-19847.999039999999</v>
      </c>
      <c r="BP79" s="12">
        <f t="shared" ref="BP79:EA79" si="34">SUM(BP76:BP78)</f>
        <v>0</v>
      </c>
      <c r="BQ79" s="12">
        <f t="shared" si="34"/>
        <v>0</v>
      </c>
      <c r="BR79" s="12">
        <f t="shared" si="34"/>
        <v>0</v>
      </c>
      <c r="BS79" s="12">
        <f t="shared" si="34"/>
        <v>0</v>
      </c>
      <c r="BT79" s="12">
        <f t="shared" si="34"/>
        <v>0</v>
      </c>
      <c r="BU79" s="12">
        <f t="shared" si="34"/>
        <v>0</v>
      </c>
      <c r="BV79" s="12">
        <f t="shared" si="34"/>
        <v>0</v>
      </c>
      <c r="BW79" s="12">
        <f t="shared" si="34"/>
        <v>0</v>
      </c>
      <c r="BX79" s="12">
        <f t="shared" si="34"/>
        <v>0</v>
      </c>
      <c r="BY79" s="12">
        <f t="shared" si="34"/>
        <v>0</v>
      </c>
      <c r="BZ79" s="12">
        <f t="shared" si="34"/>
        <v>0</v>
      </c>
      <c r="CA79" s="12">
        <f t="shared" si="34"/>
        <v>0</v>
      </c>
      <c r="CB79" s="12">
        <f t="shared" si="34"/>
        <v>0</v>
      </c>
      <c r="CC79" s="12">
        <f t="shared" si="34"/>
        <v>0</v>
      </c>
      <c r="CD79" s="12">
        <f t="shared" si="34"/>
        <v>0</v>
      </c>
      <c r="CE79" s="12">
        <f t="shared" si="34"/>
        <v>0</v>
      </c>
      <c r="CF79" s="12">
        <f t="shared" si="34"/>
        <v>0</v>
      </c>
      <c r="CG79" s="12">
        <f t="shared" si="34"/>
        <v>-43418.669289999998</v>
      </c>
      <c r="CH79" s="12">
        <f t="shared" si="34"/>
        <v>0</v>
      </c>
      <c r="CI79" s="12">
        <f t="shared" si="34"/>
        <v>0</v>
      </c>
      <c r="CJ79" s="12">
        <f t="shared" si="34"/>
        <v>0</v>
      </c>
      <c r="CK79" s="12">
        <f t="shared" si="34"/>
        <v>2905.09276</v>
      </c>
      <c r="CL79" s="12">
        <f t="shared" si="34"/>
        <v>0</v>
      </c>
      <c r="CM79" s="12">
        <f t="shared" si="34"/>
        <v>0</v>
      </c>
      <c r="CN79" s="12">
        <f t="shared" si="34"/>
        <v>3361.63769</v>
      </c>
      <c r="CO79" s="12">
        <f t="shared" si="34"/>
        <v>980.62218000000007</v>
      </c>
      <c r="CP79" s="12">
        <f t="shared" si="34"/>
        <v>0</v>
      </c>
      <c r="CQ79" s="12">
        <f t="shared" si="34"/>
        <v>0</v>
      </c>
      <c r="CR79" s="12">
        <f t="shared" si="34"/>
        <v>0</v>
      </c>
      <c r="CS79" s="12">
        <f t="shared" si="34"/>
        <v>5416.2819400000008</v>
      </c>
      <c r="CT79" s="12">
        <f t="shared" si="34"/>
        <v>1027.65831</v>
      </c>
      <c r="CU79" s="12">
        <f t="shared" si="34"/>
        <v>862.18516</v>
      </c>
      <c r="CV79" s="12">
        <f t="shared" si="34"/>
        <v>1018.7077800000001</v>
      </c>
      <c r="CW79" s="12">
        <f t="shared" si="34"/>
        <v>968264.58279999997</v>
      </c>
      <c r="CX79" s="12">
        <f t="shared" si="34"/>
        <v>0</v>
      </c>
      <c r="CY79" s="12">
        <f t="shared" si="34"/>
        <v>0</v>
      </c>
      <c r="CZ79" s="12">
        <f t="shared" si="34"/>
        <v>0</v>
      </c>
      <c r="DA79" s="12">
        <f t="shared" si="34"/>
        <v>25000</v>
      </c>
      <c r="DB79" s="12">
        <f t="shared" si="34"/>
        <v>0</v>
      </c>
      <c r="DC79" s="12">
        <f t="shared" si="34"/>
        <v>0</v>
      </c>
      <c r="DD79" s="12">
        <f t="shared" si="34"/>
        <v>0</v>
      </c>
      <c r="DE79" s="12">
        <f t="shared" si="34"/>
        <v>100000</v>
      </c>
      <c r="DF79" s="12">
        <f t="shared" si="34"/>
        <v>0</v>
      </c>
      <c r="DG79" s="12">
        <f t="shared" si="34"/>
        <v>0</v>
      </c>
      <c r="DH79" s="12">
        <f t="shared" si="34"/>
        <v>7500</v>
      </c>
      <c r="DI79" s="12">
        <f t="shared" si="34"/>
        <v>0</v>
      </c>
      <c r="DJ79" s="12">
        <f t="shared" si="34"/>
        <v>34723.29249</v>
      </c>
      <c r="DK79" s="12">
        <f t="shared" si="34"/>
        <v>0</v>
      </c>
      <c r="DL79" s="12">
        <f t="shared" si="34"/>
        <v>38905.595239137831</v>
      </c>
      <c r="DM79" s="12">
        <f t="shared" si="34"/>
        <v>0</v>
      </c>
      <c r="DN79" s="12">
        <f t="shared" si="34"/>
        <v>0</v>
      </c>
      <c r="DO79" s="12">
        <f t="shared" si="34"/>
        <v>0</v>
      </c>
      <c r="DP79" s="12">
        <f t="shared" si="34"/>
        <v>0</v>
      </c>
      <c r="DQ79" s="12">
        <f t="shared" si="34"/>
        <v>0</v>
      </c>
      <c r="DR79" s="12">
        <f t="shared" si="34"/>
        <v>0</v>
      </c>
      <c r="DS79" s="12">
        <f t="shared" si="34"/>
        <v>0</v>
      </c>
      <c r="DT79" s="12">
        <f t="shared" si="34"/>
        <v>0</v>
      </c>
      <c r="DU79" s="12">
        <f t="shared" si="34"/>
        <v>0</v>
      </c>
      <c r="DV79" s="12">
        <f t="shared" si="34"/>
        <v>0</v>
      </c>
      <c r="DW79" s="12">
        <f t="shared" si="34"/>
        <v>0</v>
      </c>
      <c r="DX79" s="12">
        <f t="shared" si="34"/>
        <v>0</v>
      </c>
      <c r="DY79" s="12">
        <f t="shared" si="34"/>
        <v>0</v>
      </c>
      <c r="DZ79" s="12">
        <f t="shared" si="34"/>
        <v>0</v>
      </c>
      <c r="EA79" s="12">
        <f t="shared" si="34"/>
        <v>0</v>
      </c>
      <c r="EB79" s="12">
        <f t="shared" ref="EB79:ES79" si="35">SUM(EB76:EB78)</f>
        <v>0</v>
      </c>
      <c r="EC79" s="12">
        <f t="shared" si="35"/>
        <v>0</v>
      </c>
      <c r="ED79" s="12">
        <f t="shared" si="35"/>
        <v>0</v>
      </c>
      <c r="EE79" s="12">
        <f t="shared" si="35"/>
        <v>0</v>
      </c>
      <c r="EF79" s="12">
        <f t="shared" si="35"/>
        <v>0</v>
      </c>
      <c r="EG79" s="12">
        <f t="shared" si="35"/>
        <v>0</v>
      </c>
      <c r="EH79" s="12">
        <f t="shared" si="35"/>
        <v>0</v>
      </c>
      <c r="EI79" s="12">
        <f t="shared" si="35"/>
        <v>0</v>
      </c>
      <c r="EJ79" s="12">
        <f t="shared" si="35"/>
        <v>0</v>
      </c>
      <c r="EK79" s="12">
        <f t="shared" si="35"/>
        <v>0</v>
      </c>
      <c r="EL79" s="12">
        <f t="shared" si="35"/>
        <v>0</v>
      </c>
      <c r="EM79" s="12">
        <f t="shared" si="35"/>
        <v>0</v>
      </c>
      <c r="EN79" s="12">
        <f t="shared" si="35"/>
        <v>0</v>
      </c>
      <c r="EO79" s="12">
        <f t="shared" si="35"/>
        <v>0</v>
      </c>
      <c r="EP79" s="12">
        <f t="shared" si="35"/>
        <v>0</v>
      </c>
      <c r="EQ79" s="12">
        <f t="shared" si="35"/>
        <v>0</v>
      </c>
      <c r="ER79" s="12">
        <f t="shared" si="35"/>
        <v>0</v>
      </c>
      <c r="ES79" s="12">
        <f t="shared" si="35"/>
        <v>0</v>
      </c>
      <c r="ET79" s="12">
        <f>SUM(D79:ES79)</f>
        <v>754547.16009913804</v>
      </c>
      <c r="EU79" s="12"/>
      <c r="EV79" s="12">
        <f>ET79-EW79</f>
        <v>715641.56486000016</v>
      </c>
      <c r="EW79" s="12">
        <v>38905.595239137831</v>
      </c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</row>
    <row r="80" spans="1:175" x14ac:dyDescent="0.25">
      <c r="B80" s="20" t="s">
        <v>0</v>
      </c>
      <c r="C80" s="14">
        <f>XIRR(R79:ES79,R$4:ES$4)</f>
        <v>0.20691758990287779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19"/>
      <c r="AE80" s="19"/>
      <c r="AF80" s="19"/>
      <c r="AG80" s="19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</row>
    <row r="81" spans="1:175" x14ac:dyDescent="0.25">
      <c r="B81" s="20" t="s">
        <v>11</v>
      </c>
      <c r="C81" s="25">
        <f>(ET77+ET78)/-ET76</f>
        <v>2.7329239951853279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8"/>
      <c r="AE81" s="28"/>
      <c r="AF81" s="28"/>
      <c r="AG81" s="28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</row>
    <row r="82" spans="1:175" ht="13" x14ac:dyDescent="0.3">
      <c r="A82" s="23"/>
      <c r="B82" s="5" t="s">
        <v>32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</row>
    <row r="83" spans="1:175" x14ac:dyDescent="0.25"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-9206.6542203234021</v>
      </c>
      <c r="T83" s="12">
        <v>-8888.0650756782707</v>
      </c>
      <c r="U83" s="12">
        <v>-23730.779404592358</v>
      </c>
      <c r="V83" s="12">
        <v>-830.5289443813848</v>
      </c>
      <c r="W83" s="12">
        <v>-9521.0867843709912</v>
      </c>
      <c r="X83" s="12">
        <v>-4568.5736172531215</v>
      </c>
      <c r="Y83" s="12">
        <v>-60159.204323619531</v>
      </c>
      <c r="Z83" s="12">
        <v>-8731.5661806932949</v>
      </c>
      <c r="AA83" s="12">
        <v>-53654.771741778968</v>
      </c>
      <c r="AB83" s="12">
        <v>-24208.089485088774</v>
      </c>
      <c r="AC83" s="12">
        <v>-23293.137636808875</v>
      </c>
      <c r="AD83" s="12">
        <v>-38660.471050499509</v>
      </c>
      <c r="AE83" s="12">
        <v>-36718.428530249039</v>
      </c>
      <c r="AF83" s="12">
        <v>0</v>
      </c>
      <c r="AG83" s="12">
        <v>-55068.48138986402</v>
      </c>
      <c r="AH83" s="12">
        <v>-36795.006120832819</v>
      </c>
      <c r="AI83" s="12">
        <v>-26661.449907101854</v>
      </c>
      <c r="AJ83" s="12">
        <v>-28572.401598500132</v>
      </c>
      <c r="AK83" s="12">
        <v>-415.2644721906924</v>
      </c>
      <c r="AL83" s="12">
        <v>-16279.838102334545</v>
      </c>
      <c r="AM83" s="12">
        <v>-1245.7934165720771</v>
      </c>
      <c r="AN83" s="12">
        <v>0</v>
      </c>
      <c r="AO83" s="12">
        <v>0</v>
      </c>
      <c r="AP83" s="12">
        <v>0</v>
      </c>
      <c r="AQ83" s="12">
        <v>-8305.2894438138483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-8952.6094854220737</v>
      </c>
      <c r="AY83" s="12">
        <v>0</v>
      </c>
      <c r="AZ83" s="12">
        <v>-16320.340170253425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-51908.059023836555</v>
      </c>
      <c r="BG83" s="12">
        <v>0</v>
      </c>
      <c r="BH83" s="12">
        <v>-24481.561298680426</v>
      </c>
      <c r="BI83" s="12">
        <v>-5799.1468198404946</v>
      </c>
      <c r="BJ83" s="12">
        <v>0</v>
      </c>
      <c r="BK83" s="12">
        <v>0</v>
      </c>
      <c r="BL83" s="12">
        <v>-3231.1170000000002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-38868.754597048814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f>SUM(D83:ES83)</f>
        <v>-625076.46984162927</v>
      </c>
      <c r="EU83" s="12"/>
      <c r="EV83" s="12">
        <f>ET83-EW83</f>
        <v>-625076.46984162927</v>
      </c>
      <c r="EW83" s="12">
        <v>0</v>
      </c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</row>
    <row r="84" spans="1:175" x14ac:dyDescent="0.25"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f>SUM(D84:ES84)</f>
        <v>0</v>
      </c>
      <c r="EU84" s="12"/>
      <c r="EV84" s="12">
        <f>ET84-EW84</f>
        <v>0</v>
      </c>
      <c r="EW84" s="12">
        <v>0</v>
      </c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</row>
    <row r="85" spans="1:175" ht="14" x14ac:dyDescent="0.4"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3639.3461898106198</v>
      </c>
      <c r="AL85" s="4">
        <v>0</v>
      </c>
      <c r="AM85" s="4">
        <v>1559.7197963972208</v>
      </c>
      <c r="AN85" s="4">
        <v>0</v>
      </c>
      <c r="AO85" s="4">
        <v>0</v>
      </c>
      <c r="AP85" s="4">
        <v>3249.4162420484859</v>
      </c>
      <c r="AQ85" s="4">
        <v>0</v>
      </c>
      <c r="AR85" s="4">
        <v>3119.4396034918132</v>
      </c>
      <c r="AS85" s="4">
        <v>1092.0222940632138</v>
      </c>
      <c r="AT85" s="4">
        <v>1274.0260168719972</v>
      </c>
      <c r="AU85" s="4">
        <v>1664.0339805656267</v>
      </c>
      <c r="AV85" s="4">
        <v>1820.0371692522899</v>
      </c>
      <c r="AW85" s="4">
        <v>1300.0265456454317</v>
      </c>
      <c r="AX85" s="4">
        <v>2340.0477714644053</v>
      </c>
      <c r="AY85" s="4">
        <v>1300.0265456454317</v>
      </c>
      <c r="AZ85" s="4">
        <v>1560.0318547745178</v>
      </c>
      <c r="BA85" s="4">
        <v>1040.0212258189736</v>
      </c>
      <c r="BB85" s="4">
        <v>1557.0034946523815</v>
      </c>
      <c r="BC85" s="4">
        <v>1300.0265456454317</v>
      </c>
      <c r="BD85" s="4">
        <v>1820.0371692522899</v>
      </c>
      <c r="BE85" s="4">
        <v>1040.0212258189736</v>
      </c>
      <c r="BF85" s="4">
        <v>1040.0212258189736</v>
      </c>
      <c r="BG85" s="4">
        <v>1456.0297289834091</v>
      </c>
      <c r="BH85" s="4">
        <v>12884.018063875739</v>
      </c>
      <c r="BI85" s="4">
        <v>4794.8914070163892</v>
      </c>
      <c r="BJ85" s="4">
        <v>7800.0318547745173</v>
      </c>
      <c r="BK85" s="4">
        <v>5477.2582692873193</v>
      </c>
      <c r="BL85" s="4">
        <v>0</v>
      </c>
      <c r="BM85" s="4">
        <v>0</v>
      </c>
      <c r="BN85" s="4">
        <v>0</v>
      </c>
      <c r="BO85" s="4">
        <v>0</v>
      </c>
      <c r="BP85" s="4">
        <v>5184</v>
      </c>
      <c r="BQ85" s="4">
        <v>1920</v>
      </c>
      <c r="BR85" s="4">
        <v>1728</v>
      </c>
      <c r="BS85" s="4">
        <v>480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959.36702801506954</v>
      </c>
      <c r="BZ85" s="4">
        <v>0</v>
      </c>
      <c r="CA85" s="4">
        <v>25574.978060000001</v>
      </c>
      <c r="CB85" s="4">
        <v>6492.3057999999992</v>
      </c>
      <c r="CC85" s="4">
        <v>9089.2281199999998</v>
      </c>
      <c r="CD85" s="4">
        <v>7343.6417299999994</v>
      </c>
      <c r="CE85" s="4">
        <v>11686.150439999999</v>
      </c>
      <c r="CF85" s="4">
        <v>14283.072769999999</v>
      </c>
      <c r="CG85" s="4">
        <v>12984.6116</v>
      </c>
      <c r="CH85" s="4">
        <v>16879.99509</v>
      </c>
      <c r="CI85" s="4">
        <v>16100.918390000001</v>
      </c>
      <c r="CJ85" s="4">
        <v>17659.071780000002</v>
      </c>
      <c r="CK85" s="4">
        <v>39163.687119999995</v>
      </c>
      <c r="CL85" s="4">
        <v>23424.76397</v>
      </c>
      <c r="CM85" s="4">
        <v>22375.502420000001</v>
      </c>
      <c r="CN85" s="4">
        <v>24211.71012</v>
      </c>
      <c r="CO85" s="4">
        <v>23422.555270000001</v>
      </c>
      <c r="CP85" s="4">
        <v>22108.95851</v>
      </c>
      <c r="CQ85" s="4">
        <v>20796.43462</v>
      </c>
      <c r="CR85" s="4">
        <v>23417.872940000001</v>
      </c>
      <c r="CS85" s="4">
        <v>18696.19599</v>
      </c>
      <c r="CT85" s="4">
        <v>21318.717670000002</v>
      </c>
      <c r="CU85" s="4">
        <v>21318.717670000002</v>
      </c>
      <c r="CV85" s="4">
        <v>19482.509969999999</v>
      </c>
      <c r="CW85" s="4">
        <v>19744.069889999999</v>
      </c>
      <c r="CX85" s="4">
        <v>19219.439120000003</v>
      </c>
      <c r="CY85" s="4">
        <v>26039.639149999999</v>
      </c>
      <c r="CZ85" s="4">
        <v>21317.962199999998</v>
      </c>
      <c r="DA85" s="4">
        <v>20274.038780000003</v>
      </c>
      <c r="DB85" s="4">
        <v>18699.04998</v>
      </c>
      <c r="DC85" s="4">
        <v>21846.834620000001</v>
      </c>
      <c r="DD85" s="4">
        <v>21059.888460000002</v>
      </c>
      <c r="DE85" s="4">
        <v>23158.411550000001</v>
      </c>
      <c r="DF85" s="4">
        <v>15551.01353</v>
      </c>
      <c r="DG85" s="4">
        <v>20795.755229999999</v>
      </c>
      <c r="DH85" s="4">
        <v>23418.909090000001</v>
      </c>
      <c r="DI85" s="4">
        <v>26042.06295</v>
      </c>
      <c r="DJ85" s="4">
        <v>17647.970600000001</v>
      </c>
      <c r="DK85" s="4">
        <v>21058.070609999999</v>
      </c>
      <c r="DL85" s="4">
        <v>1614576.34877492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f>SUM(D85:ES85)</f>
        <v>2422679.9658339107</v>
      </c>
      <c r="EU85" s="4"/>
      <c r="EV85" s="4">
        <f>ET85-EW85</f>
        <v>808103.61705899076</v>
      </c>
      <c r="EW85" s="4">
        <v>1614576.34877492</v>
      </c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</row>
    <row r="86" spans="1:175" x14ac:dyDescent="0.25">
      <c r="B86" s="8" t="s">
        <v>217</v>
      </c>
      <c r="C86" s="3"/>
      <c r="D86" s="12">
        <f t="shared" ref="D86:BO86" si="36">SUM(D83:D85)</f>
        <v>0</v>
      </c>
      <c r="E86" s="12">
        <f t="shared" si="36"/>
        <v>0</v>
      </c>
      <c r="F86" s="12">
        <f t="shared" si="36"/>
        <v>0</v>
      </c>
      <c r="G86" s="12">
        <f t="shared" si="36"/>
        <v>0</v>
      </c>
      <c r="H86" s="12">
        <f t="shared" si="36"/>
        <v>0</v>
      </c>
      <c r="I86" s="12">
        <f t="shared" si="36"/>
        <v>0</v>
      </c>
      <c r="J86" s="12">
        <f t="shared" si="36"/>
        <v>0</v>
      </c>
      <c r="K86" s="12">
        <f t="shared" si="36"/>
        <v>0</v>
      </c>
      <c r="L86" s="12">
        <f t="shared" si="36"/>
        <v>0</v>
      </c>
      <c r="M86" s="12">
        <f t="shared" si="36"/>
        <v>0</v>
      </c>
      <c r="N86" s="12">
        <f t="shared" si="36"/>
        <v>0</v>
      </c>
      <c r="O86" s="12">
        <f t="shared" si="36"/>
        <v>0</v>
      </c>
      <c r="P86" s="12">
        <f t="shared" si="36"/>
        <v>0</v>
      </c>
      <c r="Q86" s="12">
        <f t="shared" si="36"/>
        <v>0</v>
      </c>
      <c r="R86" s="12">
        <f t="shared" si="36"/>
        <v>0</v>
      </c>
      <c r="S86" s="12">
        <f t="shared" si="36"/>
        <v>-9206.6542203234021</v>
      </c>
      <c r="T86" s="12">
        <f t="shared" si="36"/>
        <v>-8888.0650756782707</v>
      </c>
      <c r="U86" s="12">
        <f t="shared" si="36"/>
        <v>-23730.779404592358</v>
      </c>
      <c r="V86" s="12">
        <f t="shared" si="36"/>
        <v>-830.5289443813848</v>
      </c>
      <c r="W86" s="12">
        <f t="shared" si="36"/>
        <v>-9521.0867843709912</v>
      </c>
      <c r="X86" s="12">
        <f t="shared" si="36"/>
        <v>-4568.5736172531215</v>
      </c>
      <c r="Y86" s="12">
        <f t="shared" si="36"/>
        <v>-60159.204323619531</v>
      </c>
      <c r="Z86" s="12">
        <f t="shared" si="36"/>
        <v>-8731.5661806932949</v>
      </c>
      <c r="AA86" s="12">
        <f t="shared" si="36"/>
        <v>-53654.771741778968</v>
      </c>
      <c r="AB86" s="12">
        <f t="shared" si="36"/>
        <v>-24208.089485088774</v>
      </c>
      <c r="AC86" s="12">
        <f t="shared" si="36"/>
        <v>-23293.137636808875</v>
      </c>
      <c r="AD86" s="27">
        <f t="shared" si="36"/>
        <v>-38660.471050499509</v>
      </c>
      <c r="AE86" s="27">
        <f t="shared" si="36"/>
        <v>-36718.428530249039</v>
      </c>
      <c r="AF86" s="27">
        <f t="shared" si="36"/>
        <v>0</v>
      </c>
      <c r="AG86" s="27">
        <f t="shared" si="36"/>
        <v>-55068.48138986402</v>
      </c>
      <c r="AH86" s="12">
        <f t="shared" si="36"/>
        <v>-36795.006120832819</v>
      </c>
      <c r="AI86" s="12">
        <f t="shared" si="36"/>
        <v>-26661.449907101854</v>
      </c>
      <c r="AJ86" s="12">
        <f t="shared" si="36"/>
        <v>-28572.401598500132</v>
      </c>
      <c r="AK86" s="12">
        <f t="shared" si="36"/>
        <v>3224.0817176199275</v>
      </c>
      <c r="AL86" s="12">
        <f t="shared" si="36"/>
        <v>-16279.838102334545</v>
      </c>
      <c r="AM86" s="12">
        <f t="shared" si="36"/>
        <v>313.92637982514361</v>
      </c>
      <c r="AN86" s="12">
        <f t="shared" si="36"/>
        <v>0</v>
      </c>
      <c r="AO86" s="12">
        <f t="shared" si="36"/>
        <v>0</v>
      </c>
      <c r="AP86" s="12">
        <f t="shared" si="36"/>
        <v>3249.4162420484859</v>
      </c>
      <c r="AQ86" s="12">
        <f t="shared" si="36"/>
        <v>-8305.2894438138483</v>
      </c>
      <c r="AR86" s="12">
        <f t="shared" si="36"/>
        <v>3119.4396034918132</v>
      </c>
      <c r="AS86" s="12">
        <f t="shared" si="36"/>
        <v>1092.0222940632138</v>
      </c>
      <c r="AT86" s="12">
        <f t="shared" si="36"/>
        <v>1274.0260168719972</v>
      </c>
      <c r="AU86" s="12">
        <f t="shared" si="36"/>
        <v>1664.0339805656267</v>
      </c>
      <c r="AV86" s="12">
        <f t="shared" si="36"/>
        <v>1820.0371692522899</v>
      </c>
      <c r="AW86" s="12">
        <f t="shared" si="36"/>
        <v>1300.0265456454317</v>
      </c>
      <c r="AX86" s="12">
        <f t="shared" si="36"/>
        <v>-6612.561713957668</v>
      </c>
      <c r="AY86" s="12">
        <f t="shared" si="36"/>
        <v>1300.0265456454317</v>
      </c>
      <c r="AZ86" s="12">
        <f t="shared" si="36"/>
        <v>-14760.308315478907</v>
      </c>
      <c r="BA86" s="12">
        <f t="shared" si="36"/>
        <v>1040.0212258189736</v>
      </c>
      <c r="BB86" s="12">
        <f t="shared" si="36"/>
        <v>1557.0034946523815</v>
      </c>
      <c r="BC86" s="12">
        <f t="shared" si="36"/>
        <v>1300.0265456454317</v>
      </c>
      <c r="BD86" s="12">
        <f t="shared" si="36"/>
        <v>1820.0371692522899</v>
      </c>
      <c r="BE86" s="12">
        <f t="shared" si="36"/>
        <v>1040.0212258189736</v>
      </c>
      <c r="BF86" s="12">
        <f t="shared" si="36"/>
        <v>-50868.037798017584</v>
      </c>
      <c r="BG86" s="12">
        <f t="shared" si="36"/>
        <v>1456.0297289834091</v>
      </c>
      <c r="BH86" s="12">
        <f t="shared" si="36"/>
        <v>-11597.543234804687</v>
      </c>
      <c r="BI86" s="12">
        <f t="shared" si="36"/>
        <v>-1004.2554128241054</v>
      </c>
      <c r="BJ86" s="12">
        <f t="shared" si="36"/>
        <v>7800.0318547745173</v>
      </c>
      <c r="BK86" s="12">
        <f t="shared" si="36"/>
        <v>5477.2582692873193</v>
      </c>
      <c r="BL86" s="12">
        <f t="shared" si="36"/>
        <v>-3231.1170000000002</v>
      </c>
      <c r="BM86" s="12">
        <f t="shared" si="36"/>
        <v>0</v>
      </c>
      <c r="BN86" s="12">
        <f t="shared" si="36"/>
        <v>0</v>
      </c>
      <c r="BO86" s="12">
        <f t="shared" si="36"/>
        <v>0</v>
      </c>
      <c r="BP86" s="12">
        <f t="shared" ref="BP86:EA86" si="37">SUM(BP83:BP85)</f>
        <v>5184</v>
      </c>
      <c r="BQ86" s="12">
        <f t="shared" si="37"/>
        <v>1920</v>
      </c>
      <c r="BR86" s="12">
        <f t="shared" si="37"/>
        <v>1728</v>
      </c>
      <c r="BS86" s="12">
        <f t="shared" si="37"/>
        <v>480</v>
      </c>
      <c r="BT86" s="12">
        <f t="shared" si="37"/>
        <v>0</v>
      </c>
      <c r="BU86" s="12">
        <f t="shared" si="37"/>
        <v>0</v>
      </c>
      <c r="BV86" s="12">
        <f t="shared" si="37"/>
        <v>0</v>
      </c>
      <c r="BW86" s="12">
        <f t="shared" si="37"/>
        <v>0</v>
      </c>
      <c r="BX86" s="12">
        <f t="shared" si="37"/>
        <v>0</v>
      </c>
      <c r="BY86" s="12">
        <f t="shared" si="37"/>
        <v>959.36702801506954</v>
      </c>
      <c r="BZ86" s="12">
        <f t="shared" si="37"/>
        <v>0</v>
      </c>
      <c r="CA86" s="12">
        <f t="shared" si="37"/>
        <v>-13293.776537048812</v>
      </c>
      <c r="CB86" s="12">
        <f t="shared" si="37"/>
        <v>6492.3057999999992</v>
      </c>
      <c r="CC86" s="12">
        <f t="shared" si="37"/>
        <v>9089.2281199999998</v>
      </c>
      <c r="CD86" s="12">
        <f t="shared" si="37"/>
        <v>7343.6417299999994</v>
      </c>
      <c r="CE86" s="12">
        <f t="shared" si="37"/>
        <v>11686.150439999999</v>
      </c>
      <c r="CF86" s="12">
        <f t="shared" si="37"/>
        <v>14283.072769999999</v>
      </c>
      <c r="CG86" s="12">
        <f t="shared" si="37"/>
        <v>12984.6116</v>
      </c>
      <c r="CH86" s="12">
        <f t="shared" si="37"/>
        <v>16879.99509</v>
      </c>
      <c r="CI86" s="12">
        <f t="shared" si="37"/>
        <v>16100.918390000001</v>
      </c>
      <c r="CJ86" s="12">
        <f t="shared" si="37"/>
        <v>17659.071780000002</v>
      </c>
      <c r="CK86" s="12">
        <f t="shared" si="37"/>
        <v>39163.687119999995</v>
      </c>
      <c r="CL86" s="12">
        <f t="shared" si="37"/>
        <v>23424.76397</v>
      </c>
      <c r="CM86" s="12">
        <f t="shared" si="37"/>
        <v>22375.502420000001</v>
      </c>
      <c r="CN86" s="12">
        <f t="shared" si="37"/>
        <v>24211.71012</v>
      </c>
      <c r="CO86" s="12">
        <f t="shared" si="37"/>
        <v>23422.555270000001</v>
      </c>
      <c r="CP86" s="12">
        <f t="shared" si="37"/>
        <v>22108.95851</v>
      </c>
      <c r="CQ86" s="12">
        <f t="shared" si="37"/>
        <v>20796.43462</v>
      </c>
      <c r="CR86" s="12">
        <f t="shared" si="37"/>
        <v>23417.872940000001</v>
      </c>
      <c r="CS86" s="12">
        <f t="shared" si="37"/>
        <v>18696.19599</v>
      </c>
      <c r="CT86" s="12">
        <f t="shared" si="37"/>
        <v>21318.717670000002</v>
      </c>
      <c r="CU86" s="12">
        <f t="shared" si="37"/>
        <v>21318.717670000002</v>
      </c>
      <c r="CV86" s="12">
        <f t="shared" si="37"/>
        <v>19482.509969999999</v>
      </c>
      <c r="CW86" s="12">
        <f t="shared" si="37"/>
        <v>19744.069889999999</v>
      </c>
      <c r="CX86" s="12">
        <f t="shared" si="37"/>
        <v>19219.439120000003</v>
      </c>
      <c r="CY86" s="12">
        <f t="shared" si="37"/>
        <v>26039.639149999999</v>
      </c>
      <c r="CZ86" s="12">
        <f t="shared" si="37"/>
        <v>21317.962199999998</v>
      </c>
      <c r="DA86" s="12">
        <f t="shared" si="37"/>
        <v>20274.038780000003</v>
      </c>
      <c r="DB86" s="12">
        <f t="shared" si="37"/>
        <v>18699.04998</v>
      </c>
      <c r="DC86" s="12">
        <f t="shared" si="37"/>
        <v>21846.834620000001</v>
      </c>
      <c r="DD86" s="12">
        <f t="shared" si="37"/>
        <v>21059.888460000002</v>
      </c>
      <c r="DE86" s="12">
        <f t="shared" si="37"/>
        <v>23158.411550000001</v>
      </c>
      <c r="DF86" s="12">
        <f t="shared" si="37"/>
        <v>15551.01353</v>
      </c>
      <c r="DG86" s="12">
        <f t="shared" si="37"/>
        <v>20795.755229999999</v>
      </c>
      <c r="DH86" s="12">
        <f t="shared" si="37"/>
        <v>23418.909090000001</v>
      </c>
      <c r="DI86" s="12">
        <f t="shared" si="37"/>
        <v>26042.06295</v>
      </c>
      <c r="DJ86" s="12">
        <f t="shared" si="37"/>
        <v>17647.970600000001</v>
      </c>
      <c r="DK86" s="12">
        <f t="shared" si="37"/>
        <v>21058.070609999999</v>
      </c>
      <c r="DL86" s="12">
        <f t="shared" si="37"/>
        <v>1614576.34877492</v>
      </c>
      <c r="DM86" s="12">
        <f t="shared" si="37"/>
        <v>0</v>
      </c>
      <c r="DN86" s="12">
        <f t="shared" si="37"/>
        <v>0</v>
      </c>
      <c r="DO86" s="12">
        <f t="shared" si="37"/>
        <v>0</v>
      </c>
      <c r="DP86" s="12">
        <f t="shared" si="37"/>
        <v>0</v>
      </c>
      <c r="DQ86" s="12">
        <f t="shared" si="37"/>
        <v>0</v>
      </c>
      <c r="DR86" s="12">
        <f t="shared" si="37"/>
        <v>0</v>
      </c>
      <c r="DS86" s="12">
        <f t="shared" si="37"/>
        <v>0</v>
      </c>
      <c r="DT86" s="12">
        <f t="shared" si="37"/>
        <v>0</v>
      </c>
      <c r="DU86" s="12">
        <f t="shared" si="37"/>
        <v>0</v>
      </c>
      <c r="DV86" s="12">
        <f t="shared" si="37"/>
        <v>0</v>
      </c>
      <c r="DW86" s="12">
        <f t="shared" si="37"/>
        <v>0</v>
      </c>
      <c r="DX86" s="12">
        <f t="shared" si="37"/>
        <v>0</v>
      </c>
      <c r="DY86" s="12">
        <f t="shared" si="37"/>
        <v>0</v>
      </c>
      <c r="DZ86" s="12">
        <f t="shared" si="37"/>
        <v>0</v>
      </c>
      <c r="EA86" s="12">
        <f t="shared" si="37"/>
        <v>0</v>
      </c>
      <c r="EB86" s="12">
        <f t="shared" ref="EB86:ES86" si="38">SUM(EB83:EB85)</f>
        <v>0</v>
      </c>
      <c r="EC86" s="12">
        <f t="shared" si="38"/>
        <v>0</v>
      </c>
      <c r="ED86" s="12">
        <f t="shared" si="38"/>
        <v>0</v>
      </c>
      <c r="EE86" s="12">
        <f t="shared" si="38"/>
        <v>0</v>
      </c>
      <c r="EF86" s="12">
        <f t="shared" si="38"/>
        <v>0</v>
      </c>
      <c r="EG86" s="12">
        <f t="shared" si="38"/>
        <v>0</v>
      </c>
      <c r="EH86" s="12">
        <f t="shared" si="38"/>
        <v>0</v>
      </c>
      <c r="EI86" s="12">
        <f t="shared" si="38"/>
        <v>0</v>
      </c>
      <c r="EJ86" s="12">
        <f t="shared" si="38"/>
        <v>0</v>
      </c>
      <c r="EK86" s="12">
        <f t="shared" si="38"/>
        <v>0</v>
      </c>
      <c r="EL86" s="12">
        <f t="shared" si="38"/>
        <v>0</v>
      </c>
      <c r="EM86" s="12">
        <f t="shared" si="38"/>
        <v>0</v>
      </c>
      <c r="EN86" s="12">
        <f t="shared" si="38"/>
        <v>0</v>
      </c>
      <c r="EO86" s="12">
        <f t="shared" si="38"/>
        <v>0</v>
      </c>
      <c r="EP86" s="12">
        <f t="shared" si="38"/>
        <v>0</v>
      </c>
      <c r="EQ86" s="12">
        <f t="shared" si="38"/>
        <v>0</v>
      </c>
      <c r="ER86" s="12">
        <f t="shared" si="38"/>
        <v>0</v>
      </c>
      <c r="ES86" s="12">
        <f t="shared" si="38"/>
        <v>0</v>
      </c>
      <c r="ET86" s="12">
        <f>SUM(D86:ES86)</f>
        <v>1797603.4959922812</v>
      </c>
      <c r="EU86" s="12"/>
      <c r="EV86" s="12">
        <f>ET86-EW86</f>
        <v>183027.14721736126</v>
      </c>
      <c r="EW86" s="12">
        <v>1614576.34877492</v>
      </c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</row>
    <row r="87" spans="1:175" x14ac:dyDescent="0.25">
      <c r="B87" s="20" t="s">
        <v>0</v>
      </c>
      <c r="C87" s="14">
        <f>XIRR(S86:ES86,S$4:ES$4)</f>
        <v>0.25720965266227724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19"/>
      <c r="AE87" s="19"/>
      <c r="AF87" s="19"/>
      <c r="AG87" s="19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</row>
    <row r="88" spans="1:175" x14ac:dyDescent="0.25">
      <c r="B88" s="20" t="s">
        <v>11</v>
      </c>
      <c r="C88" s="25">
        <f>(ET84+ET85)/-ET83</f>
        <v>3.8758137327545321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8"/>
      <c r="AE88" s="28"/>
      <c r="AF88" s="28"/>
      <c r="AG88" s="28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</row>
    <row r="89" spans="1:175" ht="13" x14ac:dyDescent="0.3">
      <c r="A89" s="23"/>
      <c r="B89" s="5" t="s">
        <v>48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</row>
    <row r="90" spans="1:175" x14ac:dyDescent="0.25"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-2712.6</v>
      </c>
      <c r="I90" s="12">
        <v>0</v>
      </c>
      <c r="J90" s="12">
        <v>0</v>
      </c>
      <c r="K90" s="12">
        <v>0</v>
      </c>
      <c r="L90" s="12">
        <v>0</v>
      </c>
      <c r="M90" s="12">
        <v>-2920.5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-2475</v>
      </c>
      <c r="U90" s="12">
        <v>-2940</v>
      </c>
      <c r="V90" s="12">
        <v>-1603.5623999999998</v>
      </c>
      <c r="W90" s="12">
        <v>0</v>
      </c>
      <c r="X90" s="12">
        <v>0</v>
      </c>
      <c r="Y90" s="12">
        <v>0</v>
      </c>
      <c r="Z90" s="12">
        <v>-15166.5</v>
      </c>
      <c r="AA90" s="12">
        <v>-5940</v>
      </c>
      <c r="AB90" s="12">
        <v>-83655</v>
      </c>
      <c r="AC90" s="12">
        <v>0</v>
      </c>
      <c r="AD90" s="12">
        <v>0</v>
      </c>
      <c r="AE90" s="12">
        <v>-40590</v>
      </c>
      <c r="AF90" s="12">
        <v>-10780</v>
      </c>
      <c r="AG90" s="12">
        <v>0</v>
      </c>
      <c r="AH90" s="12">
        <v>0</v>
      </c>
      <c r="AI90" s="12">
        <v>0</v>
      </c>
      <c r="AJ90" s="12">
        <v>-24055</v>
      </c>
      <c r="AK90" s="12">
        <v>0</v>
      </c>
      <c r="AL90" s="12">
        <v>-20660</v>
      </c>
      <c r="AM90" s="12">
        <v>0</v>
      </c>
      <c r="AN90" s="12">
        <v>-17640</v>
      </c>
      <c r="AO90" s="12">
        <v>0</v>
      </c>
      <c r="AP90" s="12">
        <v>-7920</v>
      </c>
      <c r="AQ90" s="12">
        <v>0</v>
      </c>
      <c r="AR90" s="12">
        <v>-6860</v>
      </c>
      <c r="AS90" s="12">
        <v>-4900</v>
      </c>
      <c r="AT90" s="12">
        <v>-58800</v>
      </c>
      <c r="AU90" s="12">
        <v>0</v>
      </c>
      <c r="AV90" s="12">
        <v>0</v>
      </c>
      <c r="AW90" s="12">
        <v>-7920</v>
      </c>
      <c r="AX90" s="12">
        <v>0</v>
      </c>
      <c r="AY90" s="12">
        <v>0</v>
      </c>
      <c r="AZ90" s="12">
        <v>0</v>
      </c>
      <c r="BA90" s="12">
        <v>0</v>
      </c>
      <c r="BB90" s="12">
        <v>-29400</v>
      </c>
      <c r="BC90" s="12">
        <v>-4900</v>
      </c>
      <c r="BD90" s="12">
        <v>-63700</v>
      </c>
      <c r="BE90" s="12">
        <v>-14850</v>
      </c>
      <c r="BF90" s="12">
        <v>0</v>
      </c>
      <c r="BG90" s="12">
        <v>0</v>
      </c>
      <c r="BH90" s="12">
        <v>-19600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-4900</v>
      </c>
      <c r="BO90" s="12">
        <v>-11948.18684</v>
      </c>
      <c r="BP90" s="12">
        <v>0</v>
      </c>
      <c r="BQ90" s="12">
        <v>0</v>
      </c>
      <c r="BR90" s="12">
        <v>0</v>
      </c>
      <c r="BS90" s="12">
        <v>-9800</v>
      </c>
      <c r="BT90" s="12">
        <v>0</v>
      </c>
      <c r="BU90" s="12">
        <v>-14700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f>SUM(D90:ES90)</f>
        <v>-491336.34924000001</v>
      </c>
      <c r="EU90" s="12"/>
      <c r="EV90" s="12">
        <f>ET90-EW90</f>
        <v>-491336.34924000001</v>
      </c>
      <c r="EW90" s="12">
        <v>0</v>
      </c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</row>
    <row r="91" spans="1:175" x14ac:dyDescent="0.25"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f>SUM(D91:ES91)</f>
        <v>0</v>
      </c>
      <c r="EU91" s="12"/>
      <c r="EV91" s="12">
        <f>ET91-EW91</f>
        <v>0</v>
      </c>
      <c r="EW91" s="12">
        <v>0</v>
      </c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</row>
    <row r="92" spans="1:175" ht="14" x14ac:dyDescent="0.4"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16.109000000000002</v>
      </c>
      <c r="CE92" s="4">
        <v>0</v>
      </c>
      <c r="CF92" s="4">
        <v>0</v>
      </c>
      <c r="CG92" s="4">
        <v>24500</v>
      </c>
      <c r="CH92" s="4">
        <v>0</v>
      </c>
      <c r="CI92" s="4">
        <v>0</v>
      </c>
      <c r="CJ92" s="4">
        <v>24500</v>
      </c>
      <c r="CK92" s="4">
        <v>0</v>
      </c>
      <c r="CL92" s="4">
        <v>24500</v>
      </c>
      <c r="CM92" s="4">
        <v>0</v>
      </c>
      <c r="CN92" s="4">
        <v>14700</v>
      </c>
      <c r="CO92" s="4">
        <v>49000</v>
      </c>
      <c r="CP92" s="4">
        <v>83300</v>
      </c>
      <c r="CQ92" s="4">
        <v>24500</v>
      </c>
      <c r="CR92" s="4">
        <v>9800</v>
      </c>
      <c r="CS92" s="4">
        <v>14700</v>
      </c>
      <c r="CT92" s="4">
        <v>10966.7037</v>
      </c>
      <c r="CU92" s="4">
        <v>63700</v>
      </c>
      <c r="CV92" s="4">
        <v>34300</v>
      </c>
      <c r="CW92" s="4">
        <v>46161.240189999997</v>
      </c>
      <c r="CX92" s="4">
        <v>48000</v>
      </c>
      <c r="CY92" s="4">
        <v>8000</v>
      </c>
      <c r="CZ92" s="4">
        <v>8000</v>
      </c>
      <c r="DA92" s="4">
        <v>654475.86314999999</v>
      </c>
      <c r="DB92" s="4">
        <v>0</v>
      </c>
      <c r="DC92" s="4">
        <v>6000</v>
      </c>
      <c r="DD92" s="4">
        <v>0</v>
      </c>
      <c r="DE92" s="4">
        <v>10800</v>
      </c>
      <c r="DF92" s="4">
        <v>8400</v>
      </c>
      <c r="DG92" s="4">
        <v>40500</v>
      </c>
      <c r="DH92" s="4">
        <v>0</v>
      </c>
      <c r="DI92" s="4">
        <v>6000</v>
      </c>
      <c r="DJ92" s="4">
        <v>5400</v>
      </c>
      <c r="DK92" s="4">
        <v>4200</v>
      </c>
      <c r="DL92" s="4">
        <v>258949.85991817253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f>SUM(D92:ES92)</f>
        <v>1483369.7759581725</v>
      </c>
      <c r="EU92" s="4"/>
      <c r="EV92" s="4">
        <f>ET92-EW92</f>
        <v>1224419.91604</v>
      </c>
      <c r="EW92" s="4">
        <v>258949.85991817253</v>
      </c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</row>
    <row r="93" spans="1:175" x14ac:dyDescent="0.25">
      <c r="B93" s="8" t="s">
        <v>217</v>
      </c>
      <c r="C93" s="3"/>
      <c r="D93" s="12">
        <f t="shared" ref="D93:BO93" si="39">SUM(D90:D92)</f>
        <v>0</v>
      </c>
      <c r="E93" s="12">
        <f t="shared" si="39"/>
        <v>0</v>
      </c>
      <c r="F93" s="12">
        <f t="shared" si="39"/>
        <v>0</v>
      </c>
      <c r="G93" s="12">
        <f t="shared" si="39"/>
        <v>0</v>
      </c>
      <c r="H93" s="12">
        <f t="shared" si="39"/>
        <v>-2712.6</v>
      </c>
      <c r="I93" s="12">
        <f t="shared" si="39"/>
        <v>0</v>
      </c>
      <c r="J93" s="12">
        <f t="shared" si="39"/>
        <v>0</v>
      </c>
      <c r="K93" s="12">
        <f t="shared" si="39"/>
        <v>0</v>
      </c>
      <c r="L93" s="12">
        <f t="shared" si="39"/>
        <v>0</v>
      </c>
      <c r="M93" s="12">
        <f t="shared" si="39"/>
        <v>-2920.5</v>
      </c>
      <c r="N93" s="12">
        <f t="shared" si="39"/>
        <v>0</v>
      </c>
      <c r="O93" s="12">
        <f t="shared" si="39"/>
        <v>0</v>
      </c>
      <c r="P93" s="12">
        <f t="shared" si="39"/>
        <v>0</v>
      </c>
      <c r="Q93" s="12">
        <f t="shared" si="39"/>
        <v>0</v>
      </c>
      <c r="R93" s="12">
        <f t="shared" si="39"/>
        <v>0</v>
      </c>
      <c r="S93" s="12">
        <f t="shared" si="39"/>
        <v>0</v>
      </c>
      <c r="T93" s="12">
        <f t="shared" si="39"/>
        <v>-2475</v>
      </c>
      <c r="U93" s="12">
        <f t="shared" si="39"/>
        <v>-2940</v>
      </c>
      <c r="V93" s="12">
        <f t="shared" si="39"/>
        <v>-1603.5623999999998</v>
      </c>
      <c r="W93" s="12">
        <f t="shared" si="39"/>
        <v>0</v>
      </c>
      <c r="X93" s="12">
        <f t="shared" si="39"/>
        <v>0</v>
      </c>
      <c r="Y93" s="12">
        <f t="shared" si="39"/>
        <v>0</v>
      </c>
      <c r="Z93" s="12">
        <f t="shared" si="39"/>
        <v>-15166.5</v>
      </c>
      <c r="AA93" s="12">
        <f t="shared" si="39"/>
        <v>-5940</v>
      </c>
      <c r="AB93" s="12">
        <f t="shared" si="39"/>
        <v>-83655</v>
      </c>
      <c r="AC93" s="12">
        <f t="shared" si="39"/>
        <v>0</v>
      </c>
      <c r="AD93" s="27">
        <f t="shared" si="39"/>
        <v>0</v>
      </c>
      <c r="AE93" s="27">
        <f t="shared" si="39"/>
        <v>-40590</v>
      </c>
      <c r="AF93" s="27">
        <f t="shared" si="39"/>
        <v>-10780</v>
      </c>
      <c r="AG93" s="27">
        <f t="shared" si="39"/>
        <v>0</v>
      </c>
      <c r="AH93" s="12">
        <f t="shared" si="39"/>
        <v>0</v>
      </c>
      <c r="AI93" s="12">
        <f t="shared" si="39"/>
        <v>0</v>
      </c>
      <c r="AJ93" s="12">
        <f t="shared" si="39"/>
        <v>-24055</v>
      </c>
      <c r="AK93" s="12">
        <f t="shared" si="39"/>
        <v>0</v>
      </c>
      <c r="AL93" s="12">
        <f t="shared" si="39"/>
        <v>-20660</v>
      </c>
      <c r="AM93" s="12">
        <f t="shared" si="39"/>
        <v>0</v>
      </c>
      <c r="AN93" s="12">
        <f t="shared" si="39"/>
        <v>-17640</v>
      </c>
      <c r="AO93" s="12">
        <f t="shared" si="39"/>
        <v>0</v>
      </c>
      <c r="AP93" s="12">
        <f t="shared" si="39"/>
        <v>-7920</v>
      </c>
      <c r="AQ93" s="12">
        <f t="shared" si="39"/>
        <v>0</v>
      </c>
      <c r="AR93" s="12">
        <f t="shared" si="39"/>
        <v>-6860</v>
      </c>
      <c r="AS93" s="12">
        <f t="shared" si="39"/>
        <v>-4900</v>
      </c>
      <c r="AT93" s="12">
        <f t="shared" si="39"/>
        <v>-58800</v>
      </c>
      <c r="AU93" s="12">
        <f t="shared" si="39"/>
        <v>0</v>
      </c>
      <c r="AV93" s="12">
        <f t="shared" si="39"/>
        <v>0</v>
      </c>
      <c r="AW93" s="12">
        <f t="shared" si="39"/>
        <v>-7920</v>
      </c>
      <c r="AX93" s="12">
        <f t="shared" si="39"/>
        <v>0</v>
      </c>
      <c r="AY93" s="12">
        <f t="shared" si="39"/>
        <v>0</v>
      </c>
      <c r="AZ93" s="12">
        <f t="shared" si="39"/>
        <v>0</v>
      </c>
      <c r="BA93" s="12">
        <f t="shared" si="39"/>
        <v>0</v>
      </c>
      <c r="BB93" s="12">
        <f t="shared" si="39"/>
        <v>-29400</v>
      </c>
      <c r="BC93" s="12">
        <f t="shared" si="39"/>
        <v>-4900</v>
      </c>
      <c r="BD93" s="12">
        <f t="shared" si="39"/>
        <v>-63700</v>
      </c>
      <c r="BE93" s="12">
        <f t="shared" si="39"/>
        <v>-14850</v>
      </c>
      <c r="BF93" s="12">
        <f t="shared" si="39"/>
        <v>0</v>
      </c>
      <c r="BG93" s="12">
        <f t="shared" si="39"/>
        <v>0</v>
      </c>
      <c r="BH93" s="12">
        <f t="shared" si="39"/>
        <v>-19600</v>
      </c>
      <c r="BI93" s="12">
        <f t="shared" si="39"/>
        <v>0</v>
      </c>
      <c r="BJ93" s="12">
        <f t="shared" si="39"/>
        <v>0</v>
      </c>
      <c r="BK93" s="12">
        <f t="shared" si="39"/>
        <v>0</v>
      </c>
      <c r="BL93" s="12">
        <f t="shared" si="39"/>
        <v>0</v>
      </c>
      <c r="BM93" s="12">
        <f t="shared" si="39"/>
        <v>0</v>
      </c>
      <c r="BN93" s="12">
        <f t="shared" si="39"/>
        <v>-4900</v>
      </c>
      <c r="BO93" s="12">
        <f t="shared" si="39"/>
        <v>-11948.18684</v>
      </c>
      <c r="BP93" s="12">
        <f t="shared" ref="BP93:EA93" si="40">SUM(BP90:BP92)</f>
        <v>0</v>
      </c>
      <c r="BQ93" s="12">
        <f t="shared" si="40"/>
        <v>0</v>
      </c>
      <c r="BR93" s="12">
        <f t="shared" si="40"/>
        <v>0</v>
      </c>
      <c r="BS93" s="12">
        <f t="shared" si="40"/>
        <v>-9800</v>
      </c>
      <c r="BT93" s="12">
        <f t="shared" si="40"/>
        <v>0</v>
      </c>
      <c r="BU93" s="12">
        <f t="shared" si="40"/>
        <v>-14700</v>
      </c>
      <c r="BV93" s="12">
        <f t="shared" si="40"/>
        <v>0</v>
      </c>
      <c r="BW93" s="12">
        <f t="shared" si="40"/>
        <v>0</v>
      </c>
      <c r="BX93" s="12">
        <f t="shared" si="40"/>
        <v>0</v>
      </c>
      <c r="BY93" s="12">
        <f t="shared" si="40"/>
        <v>0</v>
      </c>
      <c r="BZ93" s="12">
        <f t="shared" si="40"/>
        <v>0</v>
      </c>
      <c r="CA93" s="12">
        <f t="shared" si="40"/>
        <v>0</v>
      </c>
      <c r="CB93" s="12">
        <f t="shared" si="40"/>
        <v>0</v>
      </c>
      <c r="CC93" s="12">
        <f t="shared" si="40"/>
        <v>0</v>
      </c>
      <c r="CD93" s="12">
        <f t="shared" si="40"/>
        <v>16.109000000000002</v>
      </c>
      <c r="CE93" s="12">
        <f t="shared" si="40"/>
        <v>0</v>
      </c>
      <c r="CF93" s="12">
        <f t="shared" si="40"/>
        <v>0</v>
      </c>
      <c r="CG93" s="12">
        <f t="shared" si="40"/>
        <v>24500</v>
      </c>
      <c r="CH93" s="12">
        <f t="shared" si="40"/>
        <v>0</v>
      </c>
      <c r="CI93" s="12">
        <f t="shared" si="40"/>
        <v>0</v>
      </c>
      <c r="CJ93" s="12">
        <f t="shared" si="40"/>
        <v>24500</v>
      </c>
      <c r="CK93" s="12">
        <f t="shared" si="40"/>
        <v>0</v>
      </c>
      <c r="CL93" s="12">
        <f t="shared" si="40"/>
        <v>24500</v>
      </c>
      <c r="CM93" s="12">
        <f t="shared" si="40"/>
        <v>0</v>
      </c>
      <c r="CN93" s="12">
        <f t="shared" si="40"/>
        <v>14700</v>
      </c>
      <c r="CO93" s="12">
        <f t="shared" si="40"/>
        <v>49000</v>
      </c>
      <c r="CP93" s="12">
        <f t="shared" si="40"/>
        <v>83300</v>
      </c>
      <c r="CQ93" s="12">
        <f t="shared" si="40"/>
        <v>24500</v>
      </c>
      <c r="CR93" s="12">
        <f t="shared" si="40"/>
        <v>9800</v>
      </c>
      <c r="CS93" s="12">
        <f t="shared" si="40"/>
        <v>14700</v>
      </c>
      <c r="CT93" s="12">
        <f t="shared" si="40"/>
        <v>10966.7037</v>
      </c>
      <c r="CU93" s="12">
        <f t="shared" si="40"/>
        <v>63700</v>
      </c>
      <c r="CV93" s="12">
        <f t="shared" si="40"/>
        <v>34300</v>
      </c>
      <c r="CW93" s="12">
        <f t="shared" si="40"/>
        <v>46161.240189999997</v>
      </c>
      <c r="CX93" s="12">
        <f t="shared" si="40"/>
        <v>48000</v>
      </c>
      <c r="CY93" s="12">
        <f t="shared" si="40"/>
        <v>8000</v>
      </c>
      <c r="CZ93" s="12">
        <f t="shared" si="40"/>
        <v>8000</v>
      </c>
      <c r="DA93" s="12">
        <f t="shared" si="40"/>
        <v>654475.86314999999</v>
      </c>
      <c r="DB93" s="12">
        <f t="shared" si="40"/>
        <v>0</v>
      </c>
      <c r="DC93" s="12">
        <f t="shared" si="40"/>
        <v>6000</v>
      </c>
      <c r="DD93" s="12">
        <f t="shared" si="40"/>
        <v>0</v>
      </c>
      <c r="DE93" s="12">
        <f t="shared" si="40"/>
        <v>10800</v>
      </c>
      <c r="DF93" s="12">
        <f t="shared" si="40"/>
        <v>8400</v>
      </c>
      <c r="DG93" s="12">
        <f t="shared" si="40"/>
        <v>40500</v>
      </c>
      <c r="DH93" s="12">
        <f t="shared" si="40"/>
        <v>0</v>
      </c>
      <c r="DI93" s="12">
        <f t="shared" si="40"/>
        <v>6000</v>
      </c>
      <c r="DJ93" s="12">
        <f t="shared" si="40"/>
        <v>5400</v>
      </c>
      <c r="DK93" s="12">
        <f t="shared" si="40"/>
        <v>4200</v>
      </c>
      <c r="DL93" s="12">
        <f t="shared" si="40"/>
        <v>258949.85991817253</v>
      </c>
      <c r="DM93" s="12">
        <f t="shared" si="40"/>
        <v>0</v>
      </c>
      <c r="DN93" s="12">
        <f t="shared" si="40"/>
        <v>0</v>
      </c>
      <c r="DO93" s="12">
        <f t="shared" si="40"/>
        <v>0</v>
      </c>
      <c r="DP93" s="12">
        <f t="shared" si="40"/>
        <v>0</v>
      </c>
      <c r="DQ93" s="12">
        <f t="shared" si="40"/>
        <v>0</v>
      </c>
      <c r="DR93" s="12">
        <f t="shared" si="40"/>
        <v>0</v>
      </c>
      <c r="DS93" s="12">
        <f t="shared" si="40"/>
        <v>0</v>
      </c>
      <c r="DT93" s="12">
        <f t="shared" si="40"/>
        <v>0</v>
      </c>
      <c r="DU93" s="12">
        <f t="shared" si="40"/>
        <v>0</v>
      </c>
      <c r="DV93" s="12">
        <f t="shared" si="40"/>
        <v>0</v>
      </c>
      <c r="DW93" s="12">
        <f t="shared" si="40"/>
        <v>0</v>
      </c>
      <c r="DX93" s="12">
        <f t="shared" si="40"/>
        <v>0</v>
      </c>
      <c r="DY93" s="12">
        <f t="shared" si="40"/>
        <v>0</v>
      </c>
      <c r="DZ93" s="12">
        <f t="shared" si="40"/>
        <v>0</v>
      </c>
      <c r="EA93" s="12">
        <f t="shared" si="40"/>
        <v>0</v>
      </c>
      <c r="EB93" s="12">
        <f t="shared" ref="EB93:ES93" si="41">SUM(EB90:EB92)</f>
        <v>0</v>
      </c>
      <c r="EC93" s="12">
        <f t="shared" si="41"/>
        <v>0</v>
      </c>
      <c r="ED93" s="12">
        <f t="shared" si="41"/>
        <v>0</v>
      </c>
      <c r="EE93" s="12">
        <f t="shared" si="41"/>
        <v>0</v>
      </c>
      <c r="EF93" s="12">
        <f t="shared" si="41"/>
        <v>0</v>
      </c>
      <c r="EG93" s="12">
        <f t="shared" si="41"/>
        <v>0</v>
      </c>
      <c r="EH93" s="12">
        <f t="shared" si="41"/>
        <v>0</v>
      </c>
      <c r="EI93" s="12">
        <f t="shared" si="41"/>
        <v>0</v>
      </c>
      <c r="EJ93" s="12">
        <f t="shared" si="41"/>
        <v>0</v>
      </c>
      <c r="EK93" s="12">
        <f t="shared" si="41"/>
        <v>0</v>
      </c>
      <c r="EL93" s="12">
        <f t="shared" si="41"/>
        <v>0</v>
      </c>
      <c r="EM93" s="12">
        <f t="shared" si="41"/>
        <v>0</v>
      </c>
      <c r="EN93" s="12">
        <f t="shared" si="41"/>
        <v>0</v>
      </c>
      <c r="EO93" s="12">
        <f t="shared" si="41"/>
        <v>0</v>
      </c>
      <c r="EP93" s="12">
        <f t="shared" si="41"/>
        <v>0</v>
      </c>
      <c r="EQ93" s="12">
        <f t="shared" si="41"/>
        <v>0</v>
      </c>
      <c r="ER93" s="12">
        <f t="shared" si="41"/>
        <v>0</v>
      </c>
      <c r="ES93" s="12">
        <f t="shared" si="41"/>
        <v>0</v>
      </c>
      <c r="ET93" s="12">
        <f>SUM(D93:ES93)</f>
        <v>992033.42671817262</v>
      </c>
      <c r="EU93" s="12"/>
      <c r="EV93" s="12">
        <f>ET93-EW93</f>
        <v>733083.56680000015</v>
      </c>
      <c r="EW93" s="12">
        <v>258949.85991817253</v>
      </c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</row>
    <row r="94" spans="1:175" x14ac:dyDescent="0.25">
      <c r="B94" s="20" t="s">
        <v>0</v>
      </c>
      <c r="C94" s="14">
        <f>XIRR(U93:ES93,U$4:ES$4)</f>
        <v>0.24470395445823664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19"/>
      <c r="AE94" s="19"/>
      <c r="AF94" s="19"/>
      <c r="AG94" s="19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</row>
    <row r="95" spans="1:175" x14ac:dyDescent="0.25">
      <c r="B95" s="20" t="s">
        <v>11</v>
      </c>
      <c r="C95" s="25">
        <f>(ET91+ET92)/-ET90</f>
        <v>3.0190515687525492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8"/>
      <c r="AE95" s="28"/>
      <c r="AF95" s="28"/>
      <c r="AG95" s="28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</row>
    <row r="96" spans="1:175" ht="13" x14ac:dyDescent="0.3">
      <c r="A96" s="23"/>
      <c r="B96" s="5" t="s">
        <v>49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</row>
    <row r="97" spans="1:175" x14ac:dyDescent="0.25"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-3492.4169999999999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-29934.999670000001</v>
      </c>
      <c r="AC97" s="12">
        <v>-239850.36458000002</v>
      </c>
      <c r="AD97" s="12">
        <v>0</v>
      </c>
      <c r="AE97" s="12">
        <v>-8992.6875</v>
      </c>
      <c r="AF97" s="12">
        <v>0</v>
      </c>
      <c r="AG97" s="12">
        <v>0</v>
      </c>
      <c r="AH97" s="12">
        <v>0</v>
      </c>
      <c r="AI97" s="12">
        <v>0</v>
      </c>
      <c r="AJ97" s="12">
        <v>-14746.486220000001</v>
      </c>
      <c r="AK97" s="12">
        <v>-25957.784299999999</v>
      </c>
      <c r="AL97" s="12">
        <v>0</v>
      </c>
      <c r="AM97" s="12">
        <v>0</v>
      </c>
      <c r="AN97" s="12">
        <v>-6489.4460799999997</v>
      </c>
      <c r="AO97" s="12">
        <v>0</v>
      </c>
      <c r="AP97" s="12">
        <v>0</v>
      </c>
      <c r="AQ97" s="12">
        <v>0</v>
      </c>
      <c r="AR97" s="12">
        <v>-9983.7631899999997</v>
      </c>
      <c r="AS97" s="12">
        <v>0</v>
      </c>
      <c r="AT97" s="12">
        <v>0</v>
      </c>
      <c r="AU97" s="12">
        <v>0</v>
      </c>
      <c r="AV97" s="12">
        <v>-9983.7631899999997</v>
      </c>
      <c r="AW97" s="12">
        <v>-14975.644789999998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-9983.7631899999997</v>
      </c>
      <c r="BG97" s="12">
        <v>0</v>
      </c>
      <c r="BH97" s="12">
        <v>0</v>
      </c>
      <c r="BI97" s="12">
        <v>-10982.139509999999</v>
      </c>
      <c r="BJ97" s="12">
        <v>0</v>
      </c>
      <c r="BK97" s="12">
        <v>0</v>
      </c>
      <c r="BL97" s="12">
        <v>0</v>
      </c>
      <c r="BM97" s="12">
        <v>-17970.77375</v>
      </c>
      <c r="BN97" s="12">
        <v>-11980.51583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-14975.644789999998</v>
      </c>
      <c r="CI97" s="12">
        <v>0</v>
      </c>
      <c r="CJ97" s="12">
        <v>-12978.89215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f>SUM(D97:ES97)</f>
        <v>-443279.08574000013</v>
      </c>
      <c r="EU97" s="12"/>
      <c r="EV97" s="12">
        <f>ET97-EW97</f>
        <v>-443279.08574000013</v>
      </c>
      <c r="EW97" s="12">
        <v>0</v>
      </c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</row>
    <row r="98" spans="1:175" x14ac:dyDescent="0.25"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f>SUM(D98:ES98)</f>
        <v>0</v>
      </c>
      <c r="EU98" s="12"/>
      <c r="EV98" s="12">
        <f>ET98-EW98</f>
        <v>0</v>
      </c>
      <c r="EW98" s="12">
        <v>0</v>
      </c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</row>
    <row r="99" spans="1:175" ht="14" x14ac:dyDescent="0.4"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723044.30504000001</v>
      </c>
      <c r="CZ99" s="4">
        <v>2597.81594</v>
      </c>
      <c r="DA99" s="4">
        <v>0</v>
      </c>
      <c r="DB99" s="4">
        <v>239624.44029</v>
      </c>
      <c r="DC99" s="4">
        <v>0</v>
      </c>
      <c r="DD99" s="4">
        <v>108922.16145999999</v>
      </c>
      <c r="DE99" s="4">
        <v>0</v>
      </c>
      <c r="DF99" s="4">
        <v>81722.501690000005</v>
      </c>
      <c r="DG99" s="4">
        <v>0</v>
      </c>
      <c r="DH99" s="4">
        <v>0</v>
      </c>
      <c r="DI99" s="4">
        <v>7898.6929500000006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f>SUM(D99:ES99)</f>
        <v>1163809.9173700002</v>
      </c>
      <c r="EU99" s="4"/>
      <c r="EV99" s="4">
        <f>ET99-EW99</f>
        <v>1163809.9173700002</v>
      </c>
      <c r="EW99" s="4">
        <v>0</v>
      </c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</row>
    <row r="100" spans="1:175" x14ac:dyDescent="0.25">
      <c r="B100" s="8" t="s">
        <v>217</v>
      </c>
      <c r="C100" s="3"/>
      <c r="D100" s="12">
        <f t="shared" ref="D100:BO100" si="42">SUM(D97:D99)</f>
        <v>0</v>
      </c>
      <c r="E100" s="12">
        <f t="shared" si="42"/>
        <v>0</v>
      </c>
      <c r="F100" s="12">
        <f t="shared" si="42"/>
        <v>0</v>
      </c>
      <c r="G100" s="12">
        <f t="shared" si="42"/>
        <v>0</v>
      </c>
      <c r="H100" s="12">
        <f t="shared" si="42"/>
        <v>0</v>
      </c>
      <c r="I100" s="12">
        <f t="shared" si="42"/>
        <v>0</v>
      </c>
      <c r="J100" s="12">
        <f t="shared" si="42"/>
        <v>0</v>
      </c>
      <c r="K100" s="12">
        <f t="shared" si="42"/>
        <v>0</v>
      </c>
      <c r="L100" s="12">
        <f t="shared" si="42"/>
        <v>0</v>
      </c>
      <c r="M100" s="12">
        <f t="shared" si="42"/>
        <v>0</v>
      </c>
      <c r="N100" s="12">
        <f t="shared" si="42"/>
        <v>0</v>
      </c>
      <c r="O100" s="12">
        <f t="shared" si="42"/>
        <v>0</v>
      </c>
      <c r="P100" s="12">
        <f t="shared" si="42"/>
        <v>0</v>
      </c>
      <c r="Q100" s="12">
        <f t="shared" si="42"/>
        <v>0</v>
      </c>
      <c r="R100" s="12">
        <f t="shared" si="42"/>
        <v>0</v>
      </c>
      <c r="S100" s="12">
        <f t="shared" si="42"/>
        <v>0</v>
      </c>
      <c r="T100" s="12">
        <f t="shared" si="42"/>
        <v>0</v>
      </c>
      <c r="U100" s="12">
        <f t="shared" si="42"/>
        <v>0</v>
      </c>
      <c r="V100" s="12">
        <f t="shared" si="42"/>
        <v>-3492.4169999999999</v>
      </c>
      <c r="W100" s="12">
        <f t="shared" si="42"/>
        <v>0</v>
      </c>
      <c r="X100" s="12">
        <f t="shared" si="42"/>
        <v>0</v>
      </c>
      <c r="Y100" s="12">
        <f t="shared" si="42"/>
        <v>0</v>
      </c>
      <c r="Z100" s="12">
        <f t="shared" si="42"/>
        <v>0</v>
      </c>
      <c r="AA100" s="12">
        <f t="shared" si="42"/>
        <v>0</v>
      </c>
      <c r="AB100" s="12">
        <f t="shared" si="42"/>
        <v>-29934.999670000001</v>
      </c>
      <c r="AC100" s="12">
        <f t="shared" si="42"/>
        <v>-239850.36458000002</v>
      </c>
      <c r="AD100" s="27">
        <f t="shared" si="42"/>
        <v>0</v>
      </c>
      <c r="AE100" s="27">
        <f t="shared" si="42"/>
        <v>-8992.6875</v>
      </c>
      <c r="AF100" s="27">
        <f t="shared" si="42"/>
        <v>0</v>
      </c>
      <c r="AG100" s="27">
        <f t="shared" si="42"/>
        <v>0</v>
      </c>
      <c r="AH100" s="12">
        <f t="shared" si="42"/>
        <v>0</v>
      </c>
      <c r="AI100" s="12">
        <f t="shared" si="42"/>
        <v>0</v>
      </c>
      <c r="AJ100" s="12">
        <f t="shared" si="42"/>
        <v>-14746.486220000001</v>
      </c>
      <c r="AK100" s="12">
        <f t="shared" si="42"/>
        <v>-25957.784299999999</v>
      </c>
      <c r="AL100" s="12">
        <f t="shared" si="42"/>
        <v>0</v>
      </c>
      <c r="AM100" s="12">
        <f t="shared" si="42"/>
        <v>0</v>
      </c>
      <c r="AN100" s="12">
        <f t="shared" si="42"/>
        <v>-6489.4460799999997</v>
      </c>
      <c r="AO100" s="12">
        <f t="shared" si="42"/>
        <v>0</v>
      </c>
      <c r="AP100" s="12">
        <f t="shared" si="42"/>
        <v>0</v>
      </c>
      <c r="AQ100" s="12">
        <f t="shared" si="42"/>
        <v>0</v>
      </c>
      <c r="AR100" s="12">
        <f t="shared" si="42"/>
        <v>-9983.7631899999997</v>
      </c>
      <c r="AS100" s="12">
        <f t="shared" si="42"/>
        <v>0</v>
      </c>
      <c r="AT100" s="12">
        <f t="shared" si="42"/>
        <v>0</v>
      </c>
      <c r="AU100" s="12">
        <f t="shared" si="42"/>
        <v>0</v>
      </c>
      <c r="AV100" s="12">
        <f t="shared" si="42"/>
        <v>-9983.7631899999997</v>
      </c>
      <c r="AW100" s="12">
        <f t="shared" si="42"/>
        <v>-14975.644789999998</v>
      </c>
      <c r="AX100" s="12">
        <f t="shared" si="42"/>
        <v>0</v>
      </c>
      <c r="AY100" s="12">
        <f t="shared" si="42"/>
        <v>0</v>
      </c>
      <c r="AZ100" s="12">
        <f t="shared" si="42"/>
        <v>0</v>
      </c>
      <c r="BA100" s="12">
        <f t="shared" si="42"/>
        <v>0</v>
      </c>
      <c r="BB100" s="12">
        <f t="shared" si="42"/>
        <v>0</v>
      </c>
      <c r="BC100" s="12">
        <f t="shared" si="42"/>
        <v>0</v>
      </c>
      <c r="BD100" s="12">
        <f t="shared" si="42"/>
        <v>0</v>
      </c>
      <c r="BE100" s="12">
        <f t="shared" si="42"/>
        <v>0</v>
      </c>
      <c r="BF100" s="12">
        <f t="shared" si="42"/>
        <v>-9983.7631899999997</v>
      </c>
      <c r="BG100" s="12">
        <f t="shared" si="42"/>
        <v>0</v>
      </c>
      <c r="BH100" s="12">
        <f t="shared" si="42"/>
        <v>0</v>
      </c>
      <c r="BI100" s="12">
        <f t="shared" si="42"/>
        <v>-10982.139509999999</v>
      </c>
      <c r="BJ100" s="12">
        <f t="shared" si="42"/>
        <v>0</v>
      </c>
      <c r="BK100" s="12">
        <f t="shared" si="42"/>
        <v>0</v>
      </c>
      <c r="BL100" s="12">
        <f t="shared" si="42"/>
        <v>0</v>
      </c>
      <c r="BM100" s="12">
        <f t="shared" si="42"/>
        <v>-17970.77375</v>
      </c>
      <c r="BN100" s="12">
        <f t="shared" si="42"/>
        <v>-11980.51583</v>
      </c>
      <c r="BO100" s="12">
        <f t="shared" si="42"/>
        <v>0</v>
      </c>
      <c r="BP100" s="12">
        <f t="shared" ref="BP100:EA100" si="43">SUM(BP97:BP99)</f>
        <v>0</v>
      </c>
      <c r="BQ100" s="12">
        <f t="shared" si="43"/>
        <v>0</v>
      </c>
      <c r="BR100" s="12">
        <f t="shared" si="43"/>
        <v>0</v>
      </c>
      <c r="BS100" s="12">
        <f t="shared" si="43"/>
        <v>0</v>
      </c>
      <c r="BT100" s="12">
        <f t="shared" si="43"/>
        <v>0</v>
      </c>
      <c r="BU100" s="12">
        <f t="shared" si="43"/>
        <v>0</v>
      </c>
      <c r="BV100" s="12">
        <f t="shared" si="43"/>
        <v>0</v>
      </c>
      <c r="BW100" s="12">
        <f t="shared" si="43"/>
        <v>0</v>
      </c>
      <c r="BX100" s="12">
        <f t="shared" si="43"/>
        <v>0</v>
      </c>
      <c r="BY100" s="12">
        <f t="shared" si="43"/>
        <v>0</v>
      </c>
      <c r="BZ100" s="12">
        <f t="shared" si="43"/>
        <v>0</v>
      </c>
      <c r="CA100" s="12">
        <f t="shared" si="43"/>
        <v>0</v>
      </c>
      <c r="CB100" s="12">
        <f t="shared" si="43"/>
        <v>0</v>
      </c>
      <c r="CC100" s="12">
        <f t="shared" si="43"/>
        <v>0</v>
      </c>
      <c r="CD100" s="12">
        <f t="shared" si="43"/>
        <v>0</v>
      </c>
      <c r="CE100" s="12">
        <f t="shared" si="43"/>
        <v>0</v>
      </c>
      <c r="CF100" s="12">
        <f t="shared" si="43"/>
        <v>0</v>
      </c>
      <c r="CG100" s="12">
        <f t="shared" si="43"/>
        <v>0</v>
      </c>
      <c r="CH100" s="12">
        <f t="shared" si="43"/>
        <v>-14975.644789999998</v>
      </c>
      <c r="CI100" s="12">
        <f t="shared" si="43"/>
        <v>0</v>
      </c>
      <c r="CJ100" s="12">
        <f t="shared" si="43"/>
        <v>-12978.89215</v>
      </c>
      <c r="CK100" s="12">
        <f t="shared" si="43"/>
        <v>0</v>
      </c>
      <c r="CL100" s="12">
        <f t="shared" si="43"/>
        <v>0</v>
      </c>
      <c r="CM100" s="12">
        <f t="shared" si="43"/>
        <v>0</v>
      </c>
      <c r="CN100" s="12">
        <f t="shared" si="43"/>
        <v>0</v>
      </c>
      <c r="CO100" s="12">
        <f t="shared" si="43"/>
        <v>0</v>
      </c>
      <c r="CP100" s="12">
        <f t="shared" si="43"/>
        <v>0</v>
      </c>
      <c r="CQ100" s="12">
        <f t="shared" si="43"/>
        <v>0</v>
      </c>
      <c r="CR100" s="12">
        <f t="shared" si="43"/>
        <v>0</v>
      </c>
      <c r="CS100" s="12">
        <f t="shared" si="43"/>
        <v>0</v>
      </c>
      <c r="CT100" s="12">
        <f t="shared" si="43"/>
        <v>0</v>
      </c>
      <c r="CU100" s="12">
        <f t="shared" si="43"/>
        <v>0</v>
      </c>
      <c r="CV100" s="12">
        <f t="shared" si="43"/>
        <v>0</v>
      </c>
      <c r="CW100" s="12">
        <f t="shared" si="43"/>
        <v>0</v>
      </c>
      <c r="CX100" s="12">
        <f t="shared" si="43"/>
        <v>0</v>
      </c>
      <c r="CY100" s="12">
        <f t="shared" si="43"/>
        <v>723044.30504000001</v>
      </c>
      <c r="CZ100" s="12">
        <f t="shared" si="43"/>
        <v>2597.81594</v>
      </c>
      <c r="DA100" s="12">
        <f t="shared" si="43"/>
        <v>0</v>
      </c>
      <c r="DB100" s="12">
        <f t="shared" si="43"/>
        <v>239624.44029</v>
      </c>
      <c r="DC100" s="12">
        <f t="shared" si="43"/>
        <v>0</v>
      </c>
      <c r="DD100" s="12">
        <f t="shared" si="43"/>
        <v>108922.16145999999</v>
      </c>
      <c r="DE100" s="12">
        <f t="shared" si="43"/>
        <v>0</v>
      </c>
      <c r="DF100" s="12">
        <f t="shared" si="43"/>
        <v>81722.501690000005</v>
      </c>
      <c r="DG100" s="12">
        <f t="shared" si="43"/>
        <v>0</v>
      </c>
      <c r="DH100" s="12">
        <f t="shared" si="43"/>
        <v>0</v>
      </c>
      <c r="DI100" s="12">
        <f t="shared" si="43"/>
        <v>7898.6929500000006</v>
      </c>
      <c r="DJ100" s="12">
        <f t="shared" si="43"/>
        <v>0</v>
      </c>
      <c r="DK100" s="12">
        <f t="shared" si="43"/>
        <v>0</v>
      </c>
      <c r="DL100" s="12">
        <f t="shared" si="43"/>
        <v>0</v>
      </c>
      <c r="DM100" s="12">
        <f t="shared" si="43"/>
        <v>0</v>
      </c>
      <c r="DN100" s="12">
        <f t="shared" si="43"/>
        <v>0</v>
      </c>
      <c r="DO100" s="12">
        <f t="shared" si="43"/>
        <v>0</v>
      </c>
      <c r="DP100" s="12">
        <f t="shared" si="43"/>
        <v>0</v>
      </c>
      <c r="DQ100" s="12">
        <f t="shared" si="43"/>
        <v>0</v>
      </c>
      <c r="DR100" s="12">
        <f t="shared" si="43"/>
        <v>0</v>
      </c>
      <c r="DS100" s="12">
        <f t="shared" si="43"/>
        <v>0</v>
      </c>
      <c r="DT100" s="12">
        <f t="shared" si="43"/>
        <v>0</v>
      </c>
      <c r="DU100" s="12">
        <f t="shared" si="43"/>
        <v>0</v>
      </c>
      <c r="DV100" s="12">
        <f t="shared" si="43"/>
        <v>0</v>
      </c>
      <c r="DW100" s="12">
        <f t="shared" si="43"/>
        <v>0</v>
      </c>
      <c r="DX100" s="12">
        <f t="shared" si="43"/>
        <v>0</v>
      </c>
      <c r="DY100" s="12">
        <f t="shared" si="43"/>
        <v>0</v>
      </c>
      <c r="DZ100" s="12">
        <f t="shared" si="43"/>
        <v>0</v>
      </c>
      <c r="EA100" s="12">
        <f t="shared" si="43"/>
        <v>0</v>
      </c>
      <c r="EB100" s="12">
        <f t="shared" ref="EB100:ES100" si="44">SUM(EB97:EB99)</f>
        <v>0</v>
      </c>
      <c r="EC100" s="12">
        <f t="shared" si="44"/>
        <v>0</v>
      </c>
      <c r="ED100" s="12">
        <f t="shared" si="44"/>
        <v>0</v>
      </c>
      <c r="EE100" s="12">
        <f t="shared" si="44"/>
        <v>0</v>
      </c>
      <c r="EF100" s="12">
        <f t="shared" si="44"/>
        <v>0</v>
      </c>
      <c r="EG100" s="12">
        <f t="shared" si="44"/>
        <v>0</v>
      </c>
      <c r="EH100" s="12">
        <f t="shared" si="44"/>
        <v>0</v>
      </c>
      <c r="EI100" s="12">
        <f t="shared" si="44"/>
        <v>0</v>
      </c>
      <c r="EJ100" s="12">
        <f t="shared" si="44"/>
        <v>0</v>
      </c>
      <c r="EK100" s="12">
        <f t="shared" si="44"/>
        <v>0</v>
      </c>
      <c r="EL100" s="12">
        <f t="shared" si="44"/>
        <v>0</v>
      </c>
      <c r="EM100" s="12">
        <f t="shared" si="44"/>
        <v>0</v>
      </c>
      <c r="EN100" s="12">
        <f t="shared" si="44"/>
        <v>0</v>
      </c>
      <c r="EO100" s="12">
        <f t="shared" si="44"/>
        <v>0</v>
      </c>
      <c r="EP100" s="12">
        <f t="shared" si="44"/>
        <v>0</v>
      </c>
      <c r="EQ100" s="12">
        <f t="shared" si="44"/>
        <v>0</v>
      </c>
      <c r="ER100" s="12">
        <f t="shared" si="44"/>
        <v>0</v>
      </c>
      <c r="ES100" s="12">
        <f t="shared" si="44"/>
        <v>0</v>
      </c>
      <c r="ET100" s="12">
        <f>SUM(D100:ES100)</f>
        <v>720530.83162999991</v>
      </c>
      <c r="EU100" s="12"/>
      <c r="EV100" s="12">
        <f>ET100-EW100</f>
        <v>720530.83162999991</v>
      </c>
      <c r="EW100" s="12">
        <v>0</v>
      </c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</row>
    <row r="101" spans="1:175" x14ac:dyDescent="0.25">
      <c r="B101" s="20" t="s">
        <v>0</v>
      </c>
      <c r="C101" s="14">
        <f>XIRR(V100:ES100,V$4:ES$4)</f>
        <v>0.18680008053779601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19"/>
      <c r="AE101" s="19"/>
      <c r="AF101" s="19"/>
      <c r="AG101" s="19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</row>
    <row r="102" spans="1:175" x14ac:dyDescent="0.25">
      <c r="B102" s="20" t="s">
        <v>11</v>
      </c>
      <c r="C102" s="25">
        <f>(ET98+ET99)/-ET97</f>
        <v>2.6254564106654437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8"/>
      <c r="AE102" s="28"/>
      <c r="AF102" s="28"/>
      <c r="AG102" s="28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</row>
    <row r="103" spans="1:175" ht="13" x14ac:dyDescent="0.3">
      <c r="A103" s="23"/>
      <c r="B103" s="5" t="s">
        <v>50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</row>
    <row r="104" spans="1:175" x14ac:dyDescent="0.25"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-996.7423</v>
      </c>
      <c r="X104" s="12">
        <v>0</v>
      </c>
      <c r="Y104" s="12">
        <v>0</v>
      </c>
      <c r="Z104" s="12">
        <v>0</v>
      </c>
      <c r="AA104" s="12">
        <v>-995.88851999999997</v>
      </c>
      <c r="AB104" s="12">
        <v>0</v>
      </c>
      <c r="AC104" s="12">
        <v>0</v>
      </c>
      <c r="AD104" s="12">
        <v>0</v>
      </c>
      <c r="AE104" s="12">
        <v>-9958.8853400000007</v>
      </c>
      <c r="AF104" s="12">
        <v>0</v>
      </c>
      <c r="AG104" s="12">
        <v>0</v>
      </c>
      <c r="AH104" s="12">
        <v>0</v>
      </c>
      <c r="AI104" s="12">
        <v>-15291.77707</v>
      </c>
      <c r="AJ104" s="12">
        <v>0</v>
      </c>
      <c r="AK104" s="12">
        <v>13300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-11947.25124</v>
      </c>
      <c r="AR104" s="12">
        <v>0</v>
      </c>
      <c r="AS104" s="12">
        <v>0</v>
      </c>
      <c r="AT104" s="12">
        <v>-4480.7307999999994</v>
      </c>
      <c r="AU104" s="12">
        <v>0</v>
      </c>
      <c r="AV104" s="12">
        <v>-1991.4359099999999</v>
      </c>
      <c r="AW104" s="12">
        <v>0</v>
      </c>
      <c r="AX104" s="12">
        <v>-5974.3077400000002</v>
      </c>
      <c r="AY104" s="12">
        <v>-1991.4359099999999</v>
      </c>
      <c r="AZ104" s="12">
        <v>0</v>
      </c>
      <c r="BA104" s="12">
        <v>0</v>
      </c>
      <c r="BB104" s="12">
        <v>0</v>
      </c>
      <c r="BC104" s="12">
        <v>0</v>
      </c>
      <c r="BD104" s="12">
        <v>-1492.0861299999999</v>
      </c>
      <c r="BE104" s="12">
        <v>0</v>
      </c>
      <c r="BF104" s="12">
        <v>0</v>
      </c>
      <c r="BG104" s="12">
        <v>0</v>
      </c>
      <c r="BH104" s="12">
        <v>-2984.1722500000001</v>
      </c>
      <c r="BI104" s="12">
        <v>0</v>
      </c>
      <c r="BJ104" s="12">
        <v>0</v>
      </c>
      <c r="BK104" s="12">
        <v>-4975.7489299999997</v>
      </c>
      <c r="BL104" s="12">
        <v>0</v>
      </c>
      <c r="BM104" s="12">
        <v>-2984.1722500000001</v>
      </c>
      <c r="BN104" s="12">
        <v>0</v>
      </c>
      <c r="BO104" s="12">
        <v>0</v>
      </c>
      <c r="BP104" s="12">
        <v>0</v>
      </c>
      <c r="BQ104" s="12">
        <v>-1989.4481699999999</v>
      </c>
      <c r="BR104" s="12">
        <v>0</v>
      </c>
      <c r="BS104" s="12">
        <v>-3978.8963399999998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f>SUM(D104:ES104)</f>
        <v>-58732.978900000016</v>
      </c>
      <c r="EU104" s="12"/>
      <c r="EV104" s="12">
        <f>ET104-EW104</f>
        <v>-58732.978900000016</v>
      </c>
      <c r="EW104" s="12">
        <v>0</v>
      </c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</row>
    <row r="105" spans="1:175" x14ac:dyDescent="0.25"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f>SUM(D105:ES105)</f>
        <v>0</v>
      </c>
      <c r="EU105" s="12"/>
      <c r="EV105" s="12">
        <f>ET105-EW105</f>
        <v>0</v>
      </c>
      <c r="EW105" s="12">
        <v>0</v>
      </c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</row>
    <row r="106" spans="1:175" ht="14" x14ac:dyDescent="0.4"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266</v>
      </c>
      <c r="AJ106" s="4">
        <v>0</v>
      </c>
      <c r="AK106" s="4">
        <v>244.86574999999999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36804.791100000002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7460.4306299999998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f>SUM(D106:ES106)</f>
        <v>44776.087480000002</v>
      </c>
      <c r="EU106" s="4"/>
      <c r="EV106" s="4">
        <f>ET106-EW106</f>
        <v>44776.087480000002</v>
      </c>
      <c r="EW106" s="4">
        <v>0</v>
      </c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</row>
    <row r="107" spans="1:175" x14ac:dyDescent="0.25">
      <c r="B107" s="8" t="s">
        <v>217</v>
      </c>
      <c r="C107" s="3"/>
      <c r="D107" s="12">
        <f t="shared" ref="D107:BO107" si="45">SUM(D104:D106)</f>
        <v>0</v>
      </c>
      <c r="E107" s="12">
        <f t="shared" si="45"/>
        <v>0</v>
      </c>
      <c r="F107" s="12">
        <f t="shared" si="45"/>
        <v>0</v>
      </c>
      <c r="G107" s="12">
        <f t="shared" si="45"/>
        <v>0</v>
      </c>
      <c r="H107" s="12">
        <f t="shared" si="45"/>
        <v>0</v>
      </c>
      <c r="I107" s="12">
        <f t="shared" si="45"/>
        <v>0</v>
      </c>
      <c r="J107" s="12">
        <f t="shared" si="45"/>
        <v>0</v>
      </c>
      <c r="K107" s="12">
        <f t="shared" si="45"/>
        <v>0</v>
      </c>
      <c r="L107" s="12">
        <f t="shared" si="45"/>
        <v>0</v>
      </c>
      <c r="M107" s="12">
        <f t="shared" si="45"/>
        <v>0</v>
      </c>
      <c r="N107" s="12">
        <f t="shared" si="45"/>
        <v>0</v>
      </c>
      <c r="O107" s="12">
        <f t="shared" si="45"/>
        <v>0</v>
      </c>
      <c r="P107" s="12">
        <f t="shared" si="45"/>
        <v>0</v>
      </c>
      <c r="Q107" s="12">
        <f t="shared" si="45"/>
        <v>0</v>
      </c>
      <c r="R107" s="12">
        <f t="shared" si="45"/>
        <v>0</v>
      </c>
      <c r="S107" s="12">
        <f t="shared" si="45"/>
        <v>0</v>
      </c>
      <c r="T107" s="12">
        <f t="shared" si="45"/>
        <v>0</v>
      </c>
      <c r="U107" s="12">
        <f t="shared" si="45"/>
        <v>0</v>
      </c>
      <c r="V107" s="12">
        <f t="shared" si="45"/>
        <v>0</v>
      </c>
      <c r="W107" s="12">
        <f t="shared" si="45"/>
        <v>-996.7423</v>
      </c>
      <c r="X107" s="12">
        <f t="shared" si="45"/>
        <v>0</v>
      </c>
      <c r="Y107" s="12">
        <f t="shared" si="45"/>
        <v>0</v>
      </c>
      <c r="Z107" s="12">
        <f t="shared" si="45"/>
        <v>0</v>
      </c>
      <c r="AA107" s="12">
        <f t="shared" si="45"/>
        <v>-995.88851999999997</v>
      </c>
      <c r="AB107" s="12">
        <f t="shared" si="45"/>
        <v>0</v>
      </c>
      <c r="AC107" s="12">
        <f t="shared" si="45"/>
        <v>0</v>
      </c>
      <c r="AD107" s="27">
        <f t="shared" si="45"/>
        <v>0</v>
      </c>
      <c r="AE107" s="27">
        <f t="shared" si="45"/>
        <v>-9958.8853400000007</v>
      </c>
      <c r="AF107" s="27">
        <f t="shared" si="45"/>
        <v>0</v>
      </c>
      <c r="AG107" s="27">
        <f t="shared" si="45"/>
        <v>0</v>
      </c>
      <c r="AH107" s="12">
        <f t="shared" si="45"/>
        <v>0</v>
      </c>
      <c r="AI107" s="12">
        <f t="shared" si="45"/>
        <v>-15025.77707</v>
      </c>
      <c r="AJ107" s="12">
        <f t="shared" si="45"/>
        <v>0</v>
      </c>
      <c r="AK107" s="12">
        <f t="shared" si="45"/>
        <v>13544.865750000001</v>
      </c>
      <c r="AL107" s="12">
        <f t="shared" si="45"/>
        <v>0</v>
      </c>
      <c r="AM107" s="12">
        <f t="shared" si="45"/>
        <v>0</v>
      </c>
      <c r="AN107" s="12">
        <f t="shared" si="45"/>
        <v>0</v>
      </c>
      <c r="AO107" s="12">
        <f t="shared" si="45"/>
        <v>0</v>
      </c>
      <c r="AP107" s="12">
        <f t="shared" si="45"/>
        <v>0</v>
      </c>
      <c r="AQ107" s="12">
        <f t="shared" si="45"/>
        <v>-11947.25124</v>
      </c>
      <c r="AR107" s="12">
        <f t="shared" si="45"/>
        <v>0</v>
      </c>
      <c r="AS107" s="12">
        <f t="shared" si="45"/>
        <v>0</v>
      </c>
      <c r="AT107" s="12">
        <f t="shared" si="45"/>
        <v>-4480.7307999999994</v>
      </c>
      <c r="AU107" s="12">
        <f t="shared" si="45"/>
        <v>0</v>
      </c>
      <c r="AV107" s="12">
        <f t="shared" si="45"/>
        <v>-1991.4359099999999</v>
      </c>
      <c r="AW107" s="12">
        <f t="shared" si="45"/>
        <v>0</v>
      </c>
      <c r="AX107" s="12">
        <f t="shared" si="45"/>
        <v>-5974.3077400000002</v>
      </c>
      <c r="AY107" s="12">
        <f t="shared" si="45"/>
        <v>-1991.4359099999999</v>
      </c>
      <c r="AZ107" s="12">
        <f t="shared" si="45"/>
        <v>0</v>
      </c>
      <c r="BA107" s="12">
        <f t="shared" si="45"/>
        <v>0</v>
      </c>
      <c r="BB107" s="12">
        <f t="shared" si="45"/>
        <v>0</v>
      </c>
      <c r="BC107" s="12">
        <f t="shared" si="45"/>
        <v>0</v>
      </c>
      <c r="BD107" s="12">
        <f t="shared" si="45"/>
        <v>-1492.0861299999999</v>
      </c>
      <c r="BE107" s="12">
        <f t="shared" si="45"/>
        <v>0</v>
      </c>
      <c r="BF107" s="12">
        <f t="shared" si="45"/>
        <v>0</v>
      </c>
      <c r="BG107" s="12">
        <f t="shared" si="45"/>
        <v>0</v>
      </c>
      <c r="BH107" s="12">
        <f t="shared" si="45"/>
        <v>-2984.1722500000001</v>
      </c>
      <c r="BI107" s="12">
        <f t="shared" si="45"/>
        <v>0</v>
      </c>
      <c r="BJ107" s="12">
        <f t="shared" si="45"/>
        <v>0</v>
      </c>
      <c r="BK107" s="12">
        <f t="shared" si="45"/>
        <v>-4975.7489299999997</v>
      </c>
      <c r="BL107" s="12">
        <f t="shared" si="45"/>
        <v>0</v>
      </c>
      <c r="BM107" s="12">
        <f t="shared" si="45"/>
        <v>-2984.1722500000001</v>
      </c>
      <c r="BN107" s="12">
        <f t="shared" si="45"/>
        <v>0</v>
      </c>
      <c r="BO107" s="12">
        <f t="shared" si="45"/>
        <v>0</v>
      </c>
      <c r="BP107" s="12">
        <f t="shared" ref="BP107:EA107" si="46">SUM(BP104:BP106)</f>
        <v>0</v>
      </c>
      <c r="BQ107" s="12">
        <f t="shared" si="46"/>
        <v>-1989.4481699999999</v>
      </c>
      <c r="BR107" s="12">
        <f t="shared" si="46"/>
        <v>0</v>
      </c>
      <c r="BS107" s="12">
        <f t="shared" si="46"/>
        <v>-3978.8963399999998</v>
      </c>
      <c r="BT107" s="12">
        <f t="shared" si="46"/>
        <v>0</v>
      </c>
      <c r="BU107" s="12">
        <f t="shared" si="46"/>
        <v>0</v>
      </c>
      <c r="BV107" s="12">
        <f t="shared" si="46"/>
        <v>0</v>
      </c>
      <c r="BW107" s="12">
        <f t="shared" si="46"/>
        <v>0</v>
      </c>
      <c r="BX107" s="12">
        <f t="shared" si="46"/>
        <v>0</v>
      </c>
      <c r="BY107" s="12">
        <f t="shared" si="46"/>
        <v>0</v>
      </c>
      <c r="BZ107" s="12">
        <f t="shared" si="46"/>
        <v>0</v>
      </c>
      <c r="CA107" s="12">
        <f t="shared" si="46"/>
        <v>0</v>
      </c>
      <c r="CB107" s="12">
        <f t="shared" si="46"/>
        <v>0</v>
      </c>
      <c r="CC107" s="12">
        <f t="shared" si="46"/>
        <v>0</v>
      </c>
      <c r="CD107" s="12">
        <f t="shared" si="46"/>
        <v>0</v>
      </c>
      <c r="CE107" s="12">
        <f t="shared" si="46"/>
        <v>0</v>
      </c>
      <c r="CF107" s="12">
        <f t="shared" si="46"/>
        <v>0</v>
      </c>
      <c r="CG107" s="12">
        <f t="shared" si="46"/>
        <v>0</v>
      </c>
      <c r="CH107" s="12">
        <f t="shared" si="46"/>
        <v>0</v>
      </c>
      <c r="CI107" s="12">
        <f t="shared" si="46"/>
        <v>0</v>
      </c>
      <c r="CJ107" s="12">
        <f t="shared" si="46"/>
        <v>0</v>
      </c>
      <c r="CK107" s="12">
        <f t="shared" si="46"/>
        <v>0</v>
      </c>
      <c r="CL107" s="12">
        <f t="shared" si="46"/>
        <v>0</v>
      </c>
      <c r="CM107" s="12">
        <f t="shared" si="46"/>
        <v>0</v>
      </c>
      <c r="CN107" s="12">
        <f t="shared" si="46"/>
        <v>0</v>
      </c>
      <c r="CO107" s="12">
        <f t="shared" si="46"/>
        <v>0</v>
      </c>
      <c r="CP107" s="12">
        <f t="shared" si="46"/>
        <v>0</v>
      </c>
      <c r="CQ107" s="12">
        <f t="shared" si="46"/>
        <v>0</v>
      </c>
      <c r="CR107" s="12">
        <f t="shared" si="46"/>
        <v>0</v>
      </c>
      <c r="CS107" s="12">
        <f t="shared" si="46"/>
        <v>36804.791100000002</v>
      </c>
      <c r="CT107" s="12">
        <f t="shared" si="46"/>
        <v>0</v>
      </c>
      <c r="CU107" s="12">
        <f t="shared" si="46"/>
        <v>0</v>
      </c>
      <c r="CV107" s="12">
        <f t="shared" si="46"/>
        <v>0</v>
      </c>
      <c r="CW107" s="12">
        <f t="shared" si="46"/>
        <v>0</v>
      </c>
      <c r="CX107" s="12">
        <f t="shared" si="46"/>
        <v>0</v>
      </c>
      <c r="CY107" s="12">
        <f t="shared" si="46"/>
        <v>0</v>
      </c>
      <c r="CZ107" s="12">
        <f t="shared" si="46"/>
        <v>0</v>
      </c>
      <c r="DA107" s="12">
        <f t="shared" si="46"/>
        <v>0</v>
      </c>
      <c r="DB107" s="12">
        <f t="shared" si="46"/>
        <v>0</v>
      </c>
      <c r="DC107" s="12">
        <f t="shared" si="46"/>
        <v>0</v>
      </c>
      <c r="DD107" s="12">
        <f t="shared" si="46"/>
        <v>0</v>
      </c>
      <c r="DE107" s="12">
        <f t="shared" si="46"/>
        <v>7460.4306299999998</v>
      </c>
      <c r="DF107" s="12">
        <f t="shared" si="46"/>
        <v>0</v>
      </c>
      <c r="DG107" s="12">
        <f t="shared" si="46"/>
        <v>0</v>
      </c>
      <c r="DH107" s="12">
        <f t="shared" si="46"/>
        <v>0</v>
      </c>
      <c r="DI107" s="12">
        <f t="shared" si="46"/>
        <v>0</v>
      </c>
      <c r="DJ107" s="12">
        <f t="shared" si="46"/>
        <v>0</v>
      </c>
      <c r="DK107" s="12">
        <f t="shared" si="46"/>
        <v>0</v>
      </c>
      <c r="DL107" s="12">
        <f t="shared" si="46"/>
        <v>0</v>
      </c>
      <c r="DM107" s="12">
        <f t="shared" si="46"/>
        <v>0</v>
      </c>
      <c r="DN107" s="12">
        <f t="shared" si="46"/>
        <v>0</v>
      </c>
      <c r="DO107" s="12">
        <f t="shared" si="46"/>
        <v>0</v>
      </c>
      <c r="DP107" s="12">
        <f t="shared" si="46"/>
        <v>0</v>
      </c>
      <c r="DQ107" s="12">
        <f t="shared" si="46"/>
        <v>0</v>
      </c>
      <c r="DR107" s="12">
        <f t="shared" si="46"/>
        <v>0</v>
      </c>
      <c r="DS107" s="12">
        <f t="shared" si="46"/>
        <v>0</v>
      </c>
      <c r="DT107" s="12">
        <f t="shared" si="46"/>
        <v>0</v>
      </c>
      <c r="DU107" s="12">
        <f t="shared" si="46"/>
        <v>0</v>
      </c>
      <c r="DV107" s="12">
        <f t="shared" si="46"/>
        <v>0</v>
      </c>
      <c r="DW107" s="12">
        <f t="shared" si="46"/>
        <v>0</v>
      </c>
      <c r="DX107" s="12">
        <f t="shared" si="46"/>
        <v>0</v>
      </c>
      <c r="DY107" s="12">
        <f t="shared" si="46"/>
        <v>0</v>
      </c>
      <c r="DZ107" s="12">
        <f t="shared" si="46"/>
        <v>0</v>
      </c>
      <c r="EA107" s="12">
        <f t="shared" si="46"/>
        <v>0</v>
      </c>
      <c r="EB107" s="12">
        <f t="shared" ref="EB107:ES107" si="47">SUM(EB104:EB106)</f>
        <v>0</v>
      </c>
      <c r="EC107" s="12">
        <f t="shared" si="47"/>
        <v>0</v>
      </c>
      <c r="ED107" s="12">
        <f t="shared" si="47"/>
        <v>0</v>
      </c>
      <c r="EE107" s="12">
        <f t="shared" si="47"/>
        <v>0</v>
      </c>
      <c r="EF107" s="12">
        <f t="shared" si="47"/>
        <v>0</v>
      </c>
      <c r="EG107" s="12">
        <f t="shared" si="47"/>
        <v>0</v>
      </c>
      <c r="EH107" s="12">
        <f t="shared" si="47"/>
        <v>0</v>
      </c>
      <c r="EI107" s="12">
        <f t="shared" si="47"/>
        <v>0</v>
      </c>
      <c r="EJ107" s="12">
        <f t="shared" si="47"/>
        <v>0</v>
      </c>
      <c r="EK107" s="12">
        <f t="shared" si="47"/>
        <v>0</v>
      </c>
      <c r="EL107" s="12">
        <f t="shared" si="47"/>
        <v>0</v>
      </c>
      <c r="EM107" s="12">
        <f t="shared" si="47"/>
        <v>0</v>
      </c>
      <c r="EN107" s="12">
        <f t="shared" si="47"/>
        <v>0</v>
      </c>
      <c r="EO107" s="12">
        <f t="shared" si="47"/>
        <v>0</v>
      </c>
      <c r="EP107" s="12">
        <f t="shared" si="47"/>
        <v>0</v>
      </c>
      <c r="EQ107" s="12">
        <f t="shared" si="47"/>
        <v>0</v>
      </c>
      <c r="ER107" s="12">
        <f t="shared" si="47"/>
        <v>0</v>
      </c>
      <c r="ES107" s="12">
        <f t="shared" si="47"/>
        <v>0</v>
      </c>
      <c r="ET107" s="12">
        <f>SUM(D107:ES107)</f>
        <v>-13956.891420000018</v>
      </c>
      <c r="EU107" s="12"/>
      <c r="EV107" s="12">
        <f>ET107-EW107</f>
        <v>-13956.891420000018</v>
      </c>
      <c r="EW107" s="12">
        <v>0</v>
      </c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</row>
    <row r="108" spans="1:175" x14ac:dyDescent="0.25">
      <c r="B108" s="20" t="s">
        <v>0</v>
      </c>
      <c r="C108" s="14">
        <f>XIRR(W107:ES107,W$4:ES$4,-0.1)</f>
        <v>-6.2761654891073715E-2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19"/>
      <c r="AE108" s="19"/>
      <c r="AF108" s="19"/>
      <c r="AG108" s="19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</row>
    <row r="109" spans="1:175" x14ac:dyDescent="0.25">
      <c r="B109" s="20" t="s">
        <v>11</v>
      </c>
      <c r="C109" s="25">
        <f>(ET105+ET106)/-ET104</f>
        <v>0.76236704350100637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8"/>
      <c r="AE109" s="28"/>
      <c r="AF109" s="28"/>
      <c r="AG109" s="28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</row>
    <row r="110" spans="1:175" ht="13" x14ac:dyDescent="0.3">
      <c r="A110" s="23"/>
      <c r="B110" s="5" t="s">
        <v>51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</row>
    <row r="111" spans="1:175" x14ac:dyDescent="0.25"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-1485</v>
      </c>
      <c r="AA111" s="12">
        <v>0</v>
      </c>
      <c r="AB111" s="12">
        <v>0</v>
      </c>
      <c r="AC111" s="12">
        <v>-6930</v>
      </c>
      <c r="AD111" s="12">
        <v>-4950</v>
      </c>
      <c r="AE111" s="12">
        <v>0</v>
      </c>
      <c r="AF111" s="12">
        <v>0</v>
      </c>
      <c r="AG111" s="12">
        <v>-3960</v>
      </c>
      <c r="AH111" s="12">
        <v>0</v>
      </c>
      <c r="AI111" s="12">
        <v>-1980</v>
      </c>
      <c r="AJ111" s="12">
        <v>0</v>
      </c>
      <c r="AK111" s="12">
        <v>-6860.7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f>SUM(D111:ES111)</f>
        <v>-26165.7</v>
      </c>
      <c r="EU111" s="12"/>
      <c r="EV111" s="12">
        <f>ET111-EW111</f>
        <v>-26165.7</v>
      </c>
      <c r="EW111" s="12">
        <v>0</v>
      </c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</row>
    <row r="112" spans="1:175" x14ac:dyDescent="0.25"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f>SUM(D112:ES112)</f>
        <v>0</v>
      </c>
      <c r="EU112" s="12"/>
      <c r="EV112" s="12">
        <f>ET112-EW112</f>
        <v>0</v>
      </c>
      <c r="EW112" s="12">
        <v>0</v>
      </c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</row>
    <row r="113" spans="1:175" ht="14" x14ac:dyDescent="0.4"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8000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550</v>
      </c>
      <c r="BI113" s="4">
        <v>154.27547000000001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f>SUM(D113:ES113)</f>
        <v>8704.2754700000005</v>
      </c>
      <c r="EU113" s="4"/>
      <c r="EV113" s="4">
        <f>ET113-EW113</f>
        <v>8704.2754700000005</v>
      </c>
      <c r="EW113" s="4">
        <v>0</v>
      </c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</row>
    <row r="114" spans="1:175" x14ac:dyDescent="0.25">
      <c r="B114" s="8" t="s">
        <v>217</v>
      </c>
      <c r="C114" s="3"/>
      <c r="D114" s="12">
        <f t="shared" ref="D114:BO114" si="48">SUM(D111:D113)</f>
        <v>0</v>
      </c>
      <c r="E114" s="12">
        <f t="shared" si="48"/>
        <v>0</v>
      </c>
      <c r="F114" s="12">
        <f t="shared" si="48"/>
        <v>0</v>
      </c>
      <c r="G114" s="12">
        <f t="shared" si="48"/>
        <v>0</v>
      </c>
      <c r="H114" s="12">
        <f t="shared" si="48"/>
        <v>0</v>
      </c>
      <c r="I114" s="12">
        <f t="shared" si="48"/>
        <v>0</v>
      </c>
      <c r="J114" s="12">
        <f t="shared" si="48"/>
        <v>0</v>
      </c>
      <c r="K114" s="12">
        <f t="shared" si="48"/>
        <v>0</v>
      </c>
      <c r="L114" s="12">
        <f t="shared" si="48"/>
        <v>0</v>
      </c>
      <c r="M114" s="12">
        <f t="shared" si="48"/>
        <v>0</v>
      </c>
      <c r="N114" s="12">
        <f t="shared" si="48"/>
        <v>0</v>
      </c>
      <c r="O114" s="12">
        <f t="shared" si="48"/>
        <v>0</v>
      </c>
      <c r="P114" s="12">
        <f t="shared" si="48"/>
        <v>0</v>
      </c>
      <c r="Q114" s="12">
        <f t="shared" si="48"/>
        <v>0</v>
      </c>
      <c r="R114" s="12">
        <f t="shared" si="48"/>
        <v>0</v>
      </c>
      <c r="S114" s="12">
        <f t="shared" si="48"/>
        <v>0</v>
      </c>
      <c r="T114" s="12">
        <f t="shared" si="48"/>
        <v>0</v>
      </c>
      <c r="U114" s="12">
        <f t="shared" si="48"/>
        <v>0</v>
      </c>
      <c r="V114" s="12">
        <f t="shared" si="48"/>
        <v>0</v>
      </c>
      <c r="W114" s="12">
        <f t="shared" si="48"/>
        <v>0</v>
      </c>
      <c r="X114" s="12">
        <f t="shared" si="48"/>
        <v>0</v>
      </c>
      <c r="Y114" s="12">
        <f t="shared" si="48"/>
        <v>0</v>
      </c>
      <c r="Z114" s="12">
        <f t="shared" si="48"/>
        <v>-1485</v>
      </c>
      <c r="AA114" s="12">
        <f t="shared" si="48"/>
        <v>0</v>
      </c>
      <c r="AB114" s="12">
        <f t="shared" si="48"/>
        <v>0</v>
      </c>
      <c r="AC114" s="12">
        <f t="shared" si="48"/>
        <v>-6930</v>
      </c>
      <c r="AD114" s="27">
        <f t="shared" si="48"/>
        <v>-4950</v>
      </c>
      <c r="AE114" s="27">
        <f t="shared" si="48"/>
        <v>0</v>
      </c>
      <c r="AF114" s="27">
        <f t="shared" si="48"/>
        <v>0</v>
      </c>
      <c r="AG114" s="27">
        <f t="shared" si="48"/>
        <v>-3960</v>
      </c>
      <c r="AH114" s="12">
        <f t="shared" si="48"/>
        <v>0</v>
      </c>
      <c r="AI114" s="12">
        <f t="shared" si="48"/>
        <v>-1980</v>
      </c>
      <c r="AJ114" s="12">
        <f t="shared" si="48"/>
        <v>0</v>
      </c>
      <c r="AK114" s="12">
        <f t="shared" si="48"/>
        <v>-6860.7</v>
      </c>
      <c r="AL114" s="12">
        <f t="shared" si="48"/>
        <v>0</v>
      </c>
      <c r="AM114" s="12">
        <f t="shared" si="48"/>
        <v>0</v>
      </c>
      <c r="AN114" s="12">
        <f t="shared" si="48"/>
        <v>0</v>
      </c>
      <c r="AO114" s="12">
        <f t="shared" si="48"/>
        <v>0</v>
      </c>
      <c r="AP114" s="12">
        <f t="shared" si="48"/>
        <v>0</v>
      </c>
      <c r="AQ114" s="12">
        <f t="shared" si="48"/>
        <v>0</v>
      </c>
      <c r="AR114" s="12">
        <f t="shared" si="48"/>
        <v>0</v>
      </c>
      <c r="AS114" s="12">
        <f t="shared" si="48"/>
        <v>0</v>
      </c>
      <c r="AT114" s="12">
        <f t="shared" si="48"/>
        <v>0</v>
      </c>
      <c r="AU114" s="12">
        <f t="shared" si="48"/>
        <v>0</v>
      </c>
      <c r="AV114" s="12">
        <f t="shared" si="48"/>
        <v>0</v>
      </c>
      <c r="AW114" s="12">
        <f t="shared" si="48"/>
        <v>0</v>
      </c>
      <c r="AX114" s="12">
        <f t="shared" si="48"/>
        <v>0</v>
      </c>
      <c r="AY114" s="12">
        <f t="shared" si="48"/>
        <v>0</v>
      </c>
      <c r="AZ114" s="12">
        <f t="shared" si="48"/>
        <v>0</v>
      </c>
      <c r="BA114" s="12">
        <f t="shared" si="48"/>
        <v>8000</v>
      </c>
      <c r="BB114" s="12">
        <f t="shared" si="48"/>
        <v>0</v>
      </c>
      <c r="BC114" s="12">
        <f t="shared" si="48"/>
        <v>0</v>
      </c>
      <c r="BD114" s="12">
        <f t="shared" si="48"/>
        <v>0</v>
      </c>
      <c r="BE114" s="12">
        <f t="shared" si="48"/>
        <v>0</v>
      </c>
      <c r="BF114" s="12">
        <f t="shared" si="48"/>
        <v>0</v>
      </c>
      <c r="BG114" s="12">
        <f t="shared" si="48"/>
        <v>0</v>
      </c>
      <c r="BH114" s="12">
        <f t="shared" si="48"/>
        <v>550</v>
      </c>
      <c r="BI114" s="12">
        <f t="shared" si="48"/>
        <v>154.27547000000001</v>
      </c>
      <c r="BJ114" s="12">
        <f t="shared" si="48"/>
        <v>0</v>
      </c>
      <c r="BK114" s="12">
        <f t="shared" si="48"/>
        <v>0</v>
      </c>
      <c r="BL114" s="12">
        <f t="shared" si="48"/>
        <v>0</v>
      </c>
      <c r="BM114" s="12">
        <f t="shared" si="48"/>
        <v>0</v>
      </c>
      <c r="BN114" s="12">
        <f t="shared" si="48"/>
        <v>0</v>
      </c>
      <c r="BO114" s="12">
        <f t="shared" si="48"/>
        <v>0</v>
      </c>
      <c r="BP114" s="12">
        <f t="shared" ref="BP114:EA114" si="49">SUM(BP111:BP113)</f>
        <v>0</v>
      </c>
      <c r="BQ114" s="12">
        <f t="shared" si="49"/>
        <v>0</v>
      </c>
      <c r="BR114" s="12">
        <f t="shared" si="49"/>
        <v>0</v>
      </c>
      <c r="BS114" s="12">
        <f t="shared" si="49"/>
        <v>0</v>
      </c>
      <c r="BT114" s="12">
        <f t="shared" si="49"/>
        <v>0</v>
      </c>
      <c r="BU114" s="12">
        <f t="shared" si="49"/>
        <v>0</v>
      </c>
      <c r="BV114" s="12">
        <f t="shared" si="49"/>
        <v>0</v>
      </c>
      <c r="BW114" s="12">
        <f t="shared" si="49"/>
        <v>0</v>
      </c>
      <c r="BX114" s="12">
        <f t="shared" si="49"/>
        <v>0</v>
      </c>
      <c r="BY114" s="12">
        <f t="shared" si="49"/>
        <v>0</v>
      </c>
      <c r="BZ114" s="12">
        <f t="shared" si="49"/>
        <v>0</v>
      </c>
      <c r="CA114" s="12">
        <f t="shared" si="49"/>
        <v>0</v>
      </c>
      <c r="CB114" s="12">
        <f t="shared" si="49"/>
        <v>0</v>
      </c>
      <c r="CC114" s="12">
        <f t="shared" si="49"/>
        <v>0</v>
      </c>
      <c r="CD114" s="12">
        <f t="shared" si="49"/>
        <v>0</v>
      </c>
      <c r="CE114" s="12">
        <f t="shared" si="49"/>
        <v>0</v>
      </c>
      <c r="CF114" s="12">
        <f t="shared" si="49"/>
        <v>0</v>
      </c>
      <c r="CG114" s="12">
        <f t="shared" si="49"/>
        <v>0</v>
      </c>
      <c r="CH114" s="12">
        <f t="shared" si="49"/>
        <v>0</v>
      </c>
      <c r="CI114" s="12">
        <f t="shared" si="49"/>
        <v>0</v>
      </c>
      <c r="CJ114" s="12">
        <f t="shared" si="49"/>
        <v>0</v>
      </c>
      <c r="CK114" s="12">
        <f t="shared" si="49"/>
        <v>0</v>
      </c>
      <c r="CL114" s="12">
        <f t="shared" si="49"/>
        <v>0</v>
      </c>
      <c r="CM114" s="12">
        <f t="shared" si="49"/>
        <v>0</v>
      </c>
      <c r="CN114" s="12">
        <f t="shared" si="49"/>
        <v>0</v>
      </c>
      <c r="CO114" s="12">
        <f t="shared" si="49"/>
        <v>0</v>
      </c>
      <c r="CP114" s="12">
        <f t="shared" si="49"/>
        <v>0</v>
      </c>
      <c r="CQ114" s="12">
        <f t="shared" si="49"/>
        <v>0</v>
      </c>
      <c r="CR114" s="12">
        <f t="shared" si="49"/>
        <v>0</v>
      </c>
      <c r="CS114" s="12">
        <f t="shared" si="49"/>
        <v>0</v>
      </c>
      <c r="CT114" s="12">
        <f t="shared" si="49"/>
        <v>0</v>
      </c>
      <c r="CU114" s="12">
        <f t="shared" si="49"/>
        <v>0</v>
      </c>
      <c r="CV114" s="12">
        <f t="shared" si="49"/>
        <v>0</v>
      </c>
      <c r="CW114" s="12">
        <f t="shared" si="49"/>
        <v>0</v>
      </c>
      <c r="CX114" s="12">
        <f t="shared" si="49"/>
        <v>0</v>
      </c>
      <c r="CY114" s="12">
        <f t="shared" si="49"/>
        <v>0</v>
      </c>
      <c r="CZ114" s="12">
        <f t="shared" si="49"/>
        <v>0</v>
      </c>
      <c r="DA114" s="12">
        <f t="shared" si="49"/>
        <v>0</v>
      </c>
      <c r="DB114" s="12">
        <f t="shared" si="49"/>
        <v>0</v>
      </c>
      <c r="DC114" s="12">
        <f t="shared" si="49"/>
        <v>0</v>
      </c>
      <c r="DD114" s="12">
        <f t="shared" si="49"/>
        <v>0</v>
      </c>
      <c r="DE114" s="12">
        <f t="shared" si="49"/>
        <v>0</v>
      </c>
      <c r="DF114" s="12">
        <f t="shared" si="49"/>
        <v>0</v>
      </c>
      <c r="DG114" s="12">
        <f t="shared" si="49"/>
        <v>0</v>
      </c>
      <c r="DH114" s="12">
        <f t="shared" si="49"/>
        <v>0</v>
      </c>
      <c r="DI114" s="12">
        <f t="shared" si="49"/>
        <v>0</v>
      </c>
      <c r="DJ114" s="12">
        <f t="shared" si="49"/>
        <v>0</v>
      </c>
      <c r="DK114" s="12">
        <f t="shared" si="49"/>
        <v>0</v>
      </c>
      <c r="DL114" s="12">
        <f t="shared" si="49"/>
        <v>0</v>
      </c>
      <c r="DM114" s="12">
        <f t="shared" si="49"/>
        <v>0</v>
      </c>
      <c r="DN114" s="12">
        <f t="shared" si="49"/>
        <v>0</v>
      </c>
      <c r="DO114" s="12">
        <f t="shared" si="49"/>
        <v>0</v>
      </c>
      <c r="DP114" s="12">
        <f t="shared" si="49"/>
        <v>0</v>
      </c>
      <c r="DQ114" s="12">
        <f t="shared" si="49"/>
        <v>0</v>
      </c>
      <c r="DR114" s="12">
        <f t="shared" si="49"/>
        <v>0</v>
      </c>
      <c r="DS114" s="12">
        <f t="shared" si="49"/>
        <v>0</v>
      </c>
      <c r="DT114" s="12">
        <f t="shared" si="49"/>
        <v>0</v>
      </c>
      <c r="DU114" s="12">
        <f t="shared" si="49"/>
        <v>0</v>
      </c>
      <c r="DV114" s="12">
        <f t="shared" si="49"/>
        <v>0</v>
      </c>
      <c r="DW114" s="12">
        <f t="shared" si="49"/>
        <v>0</v>
      </c>
      <c r="DX114" s="12">
        <f t="shared" si="49"/>
        <v>0</v>
      </c>
      <c r="DY114" s="12">
        <f t="shared" si="49"/>
        <v>0</v>
      </c>
      <c r="DZ114" s="12">
        <f t="shared" si="49"/>
        <v>0</v>
      </c>
      <c r="EA114" s="12">
        <f t="shared" si="49"/>
        <v>0</v>
      </c>
      <c r="EB114" s="12">
        <f t="shared" ref="EB114:ES114" si="50">SUM(EB111:EB113)</f>
        <v>0</v>
      </c>
      <c r="EC114" s="12">
        <f t="shared" si="50"/>
        <v>0</v>
      </c>
      <c r="ED114" s="12">
        <f t="shared" si="50"/>
        <v>0</v>
      </c>
      <c r="EE114" s="12">
        <f t="shared" si="50"/>
        <v>0</v>
      </c>
      <c r="EF114" s="12">
        <f t="shared" si="50"/>
        <v>0</v>
      </c>
      <c r="EG114" s="12">
        <f t="shared" si="50"/>
        <v>0</v>
      </c>
      <c r="EH114" s="12">
        <f t="shared" si="50"/>
        <v>0</v>
      </c>
      <c r="EI114" s="12">
        <f t="shared" si="50"/>
        <v>0</v>
      </c>
      <c r="EJ114" s="12">
        <f t="shared" si="50"/>
        <v>0</v>
      </c>
      <c r="EK114" s="12">
        <f t="shared" si="50"/>
        <v>0</v>
      </c>
      <c r="EL114" s="12">
        <f t="shared" si="50"/>
        <v>0</v>
      </c>
      <c r="EM114" s="12">
        <f t="shared" si="50"/>
        <v>0</v>
      </c>
      <c r="EN114" s="12">
        <f t="shared" si="50"/>
        <v>0</v>
      </c>
      <c r="EO114" s="12">
        <f t="shared" si="50"/>
        <v>0</v>
      </c>
      <c r="EP114" s="12">
        <f t="shared" si="50"/>
        <v>0</v>
      </c>
      <c r="EQ114" s="12">
        <f t="shared" si="50"/>
        <v>0</v>
      </c>
      <c r="ER114" s="12">
        <f t="shared" si="50"/>
        <v>0</v>
      </c>
      <c r="ES114" s="12">
        <f t="shared" si="50"/>
        <v>0</v>
      </c>
      <c r="ET114" s="12">
        <f>SUM(D114:ES114)</f>
        <v>-17461.42453</v>
      </c>
      <c r="EU114" s="12"/>
      <c r="EV114" s="12">
        <f>ET114-EW114</f>
        <v>-17461.42453</v>
      </c>
      <c r="EW114" s="12">
        <v>0</v>
      </c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</row>
    <row r="115" spans="1:175" x14ac:dyDescent="0.25">
      <c r="B115" s="20" t="s">
        <v>0</v>
      </c>
      <c r="C115" s="14">
        <f>XIRR(Z114:ES114,Z$4:ES$4,-0.1)</f>
        <v>-0.46427241312339906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19"/>
      <c r="AE115" s="19"/>
      <c r="AF115" s="19"/>
      <c r="AG115" s="19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</row>
    <row r="116" spans="1:175" x14ac:dyDescent="0.25">
      <c r="B116" s="20" t="s">
        <v>11</v>
      </c>
      <c r="C116" s="25">
        <f>(ET112+ET113)/-ET111</f>
        <v>0.33265975953251775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8"/>
      <c r="AE116" s="28"/>
      <c r="AF116" s="28"/>
      <c r="AG116" s="28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</row>
    <row r="117" spans="1:175" ht="13" x14ac:dyDescent="0.3">
      <c r="A117" s="23"/>
      <c r="B117" s="5" t="s">
        <v>53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</row>
    <row r="118" spans="1:175" x14ac:dyDescent="0.25"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-4850</v>
      </c>
      <c r="AC118" s="12">
        <v>-24250</v>
      </c>
      <c r="AD118" s="12">
        <v>-48500</v>
      </c>
      <c r="AE118" s="12">
        <v>0</v>
      </c>
      <c r="AF118" s="12">
        <v>-29100</v>
      </c>
      <c r="AG118" s="12">
        <v>-63050</v>
      </c>
      <c r="AH118" s="12">
        <v>-67900</v>
      </c>
      <c r="AI118" s="12">
        <v>0</v>
      </c>
      <c r="AJ118" s="12">
        <v>-38800</v>
      </c>
      <c r="AK118" s="12">
        <v>-33950</v>
      </c>
      <c r="AL118" s="12">
        <v>-19400</v>
      </c>
      <c r="AM118" s="12">
        <v>0</v>
      </c>
      <c r="AN118" s="12">
        <v>0</v>
      </c>
      <c r="AO118" s="12">
        <v>0</v>
      </c>
      <c r="AP118" s="12">
        <v>0</v>
      </c>
      <c r="AQ118" s="12">
        <v>-24250</v>
      </c>
      <c r="AR118" s="12">
        <v>0</v>
      </c>
      <c r="AS118" s="12">
        <v>0</v>
      </c>
      <c r="AT118" s="12">
        <v>-24250</v>
      </c>
      <c r="AU118" s="12">
        <v>0</v>
      </c>
      <c r="AV118" s="12">
        <v>-9700</v>
      </c>
      <c r="AW118" s="12">
        <v>0</v>
      </c>
      <c r="AX118" s="12">
        <v>-19800</v>
      </c>
      <c r="AY118" s="12">
        <v>0</v>
      </c>
      <c r="AZ118" s="12">
        <v>-9900</v>
      </c>
      <c r="BA118" s="12">
        <v>0</v>
      </c>
      <c r="BB118" s="12">
        <v>0</v>
      </c>
      <c r="BC118" s="12">
        <v>-9900</v>
      </c>
      <c r="BD118" s="12">
        <v>0</v>
      </c>
      <c r="BE118" s="12">
        <v>0</v>
      </c>
      <c r="BF118" s="12">
        <v>-9900</v>
      </c>
      <c r="BG118" s="12">
        <v>0</v>
      </c>
      <c r="BH118" s="12">
        <v>0</v>
      </c>
      <c r="BI118" s="12">
        <v>-19800</v>
      </c>
      <c r="BJ118" s="12">
        <v>-9900</v>
      </c>
      <c r="BK118" s="12">
        <v>0</v>
      </c>
      <c r="BL118" s="12">
        <v>-9900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-49500</v>
      </c>
      <c r="BU118" s="12">
        <v>0</v>
      </c>
      <c r="BV118" s="12">
        <v>0</v>
      </c>
      <c r="BW118" s="12">
        <v>0</v>
      </c>
      <c r="BX118" s="12">
        <v>-14850</v>
      </c>
      <c r="BY118" s="12">
        <v>-4950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f>SUM(D118:ES118)</f>
        <v>-546400</v>
      </c>
      <c r="EU118" s="12"/>
      <c r="EV118" s="12">
        <f>ET118-EW118</f>
        <v>-546400</v>
      </c>
      <c r="EW118" s="12">
        <v>0</v>
      </c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</row>
    <row r="119" spans="1:175" x14ac:dyDescent="0.25"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f>SUM(D119:ES119)</f>
        <v>0</v>
      </c>
      <c r="EU119" s="12"/>
      <c r="EV119" s="12">
        <f>ET119-EW119</f>
        <v>0</v>
      </c>
      <c r="EW119" s="12">
        <v>0</v>
      </c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</row>
    <row r="120" spans="1:175" ht="14" x14ac:dyDescent="0.4"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1290995.4890213665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f>SUM(D120:ES120)</f>
        <v>1290995.4890213665</v>
      </c>
      <c r="EU120" s="4"/>
      <c r="EV120" s="4">
        <f>ET120-EW120</f>
        <v>0</v>
      </c>
      <c r="EW120" s="4">
        <v>1290995.4890213665</v>
      </c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</row>
    <row r="121" spans="1:175" x14ac:dyDescent="0.25">
      <c r="B121" s="8" t="s">
        <v>217</v>
      </c>
      <c r="C121" s="3"/>
      <c r="D121" s="12">
        <f t="shared" ref="D121:BO121" si="51">SUM(D118:D120)</f>
        <v>0</v>
      </c>
      <c r="E121" s="12">
        <f t="shared" si="51"/>
        <v>0</v>
      </c>
      <c r="F121" s="12">
        <f t="shared" si="51"/>
        <v>0</v>
      </c>
      <c r="G121" s="12">
        <f t="shared" si="51"/>
        <v>0</v>
      </c>
      <c r="H121" s="12">
        <f t="shared" si="51"/>
        <v>0</v>
      </c>
      <c r="I121" s="12">
        <f t="shared" si="51"/>
        <v>0</v>
      </c>
      <c r="J121" s="12">
        <f t="shared" si="51"/>
        <v>0</v>
      </c>
      <c r="K121" s="12">
        <f t="shared" si="51"/>
        <v>0</v>
      </c>
      <c r="L121" s="12">
        <f t="shared" si="51"/>
        <v>0</v>
      </c>
      <c r="M121" s="12">
        <f t="shared" si="51"/>
        <v>0</v>
      </c>
      <c r="N121" s="12">
        <f t="shared" si="51"/>
        <v>0</v>
      </c>
      <c r="O121" s="12">
        <f t="shared" si="51"/>
        <v>0</v>
      </c>
      <c r="P121" s="12">
        <f t="shared" si="51"/>
        <v>0</v>
      </c>
      <c r="Q121" s="12">
        <f t="shared" si="51"/>
        <v>0</v>
      </c>
      <c r="R121" s="12">
        <f t="shared" si="51"/>
        <v>0</v>
      </c>
      <c r="S121" s="12">
        <f t="shared" si="51"/>
        <v>0</v>
      </c>
      <c r="T121" s="12">
        <f t="shared" si="51"/>
        <v>0</v>
      </c>
      <c r="U121" s="12">
        <f t="shared" si="51"/>
        <v>0</v>
      </c>
      <c r="V121" s="12">
        <f t="shared" si="51"/>
        <v>0</v>
      </c>
      <c r="W121" s="12">
        <f t="shared" si="51"/>
        <v>0</v>
      </c>
      <c r="X121" s="12">
        <f t="shared" si="51"/>
        <v>0</v>
      </c>
      <c r="Y121" s="12">
        <f t="shared" si="51"/>
        <v>0</v>
      </c>
      <c r="Z121" s="12">
        <f t="shared" si="51"/>
        <v>0</v>
      </c>
      <c r="AA121" s="12">
        <f t="shared" si="51"/>
        <v>0</v>
      </c>
      <c r="AB121" s="12">
        <f t="shared" si="51"/>
        <v>-4850</v>
      </c>
      <c r="AC121" s="12">
        <f t="shared" si="51"/>
        <v>-24250</v>
      </c>
      <c r="AD121" s="27">
        <f t="shared" si="51"/>
        <v>-48500</v>
      </c>
      <c r="AE121" s="27">
        <f t="shared" si="51"/>
        <v>0</v>
      </c>
      <c r="AF121" s="27">
        <f t="shared" si="51"/>
        <v>-29100</v>
      </c>
      <c r="AG121" s="27">
        <f t="shared" si="51"/>
        <v>-63050</v>
      </c>
      <c r="AH121" s="12">
        <f t="shared" si="51"/>
        <v>-67900</v>
      </c>
      <c r="AI121" s="12">
        <f t="shared" si="51"/>
        <v>0</v>
      </c>
      <c r="AJ121" s="12">
        <f t="shared" si="51"/>
        <v>-38800</v>
      </c>
      <c r="AK121" s="12">
        <f t="shared" si="51"/>
        <v>-33950</v>
      </c>
      <c r="AL121" s="12">
        <f t="shared" si="51"/>
        <v>-19400</v>
      </c>
      <c r="AM121" s="12">
        <f t="shared" si="51"/>
        <v>0</v>
      </c>
      <c r="AN121" s="12">
        <f t="shared" si="51"/>
        <v>0</v>
      </c>
      <c r="AO121" s="12">
        <f t="shared" si="51"/>
        <v>0</v>
      </c>
      <c r="AP121" s="12">
        <f t="shared" si="51"/>
        <v>0</v>
      </c>
      <c r="AQ121" s="12">
        <f t="shared" si="51"/>
        <v>-24250</v>
      </c>
      <c r="AR121" s="12">
        <f t="shared" si="51"/>
        <v>0</v>
      </c>
      <c r="AS121" s="12">
        <f t="shared" si="51"/>
        <v>0</v>
      </c>
      <c r="AT121" s="12">
        <f t="shared" si="51"/>
        <v>-24250</v>
      </c>
      <c r="AU121" s="12">
        <f t="shared" si="51"/>
        <v>0</v>
      </c>
      <c r="AV121" s="12">
        <f t="shared" si="51"/>
        <v>-9700</v>
      </c>
      <c r="AW121" s="12">
        <f t="shared" si="51"/>
        <v>0</v>
      </c>
      <c r="AX121" s="12">
        <f t="shared" si="51"/>
        <v>-19800</v>
      </c>
      <c r="AY121" s="12">
        <f t="shared" si="51"/>
        <v>0</v>
      </c>
      <c r="AZ121" s="12">
        <f t="shared" si="51"/>
        <v>-9900</v>
      </c>
      <c r="BA121" s="12">
        <f t="shared" si="51"/>
        <v>0</v>
      </c>
      <c r="BB121" s="12">
        <f t="shared" si="51"/>
        <v>0</v>
      </c>
      <c r="BC121" s="12">
        <f t="shared" si="51"/>
        <v>-9900</v>
      </c>
      <c r="BD121" s="12">
        <f t="shared" si="51"/>
        <v>0</v>
      </c>
      <c r="BE121" s="12">
        <f t="shared" si="51"/>
        <v>0</v>
      </c>
      <c r="BF121" s="12">
        <f t="shared" si="51"/>
        <v>-9900</v>
      </c>
      <c r="BG121" s="12">
        <f t="shared" si="51"/>
        <v>0</v>
      </c>
      <c r="BH121" s="12">
        <f t="shared" si="51"/>
        <v>0</v>
      </c>
      <c r="BI121" s="12">
        <f t="shared" si="51"/>
        <v>-19800</v>
      </c>
      <c r="BJ121" s="12">
        <f t="shared" si="51"/>
        <v>-9900</v>
      </c>
      <c r="BK121" s="12">
        <f t="shared" si="51"/>
        <v>0</v>
      </c>
      <c r="BL121" s="12">
        <f t="shared" si="51"/>
        <v>-9900</v>
      </c>
      <c r="BM121" s="12">
        <f t="shared" si="51"/>
        <v>0</v>
      </c>
      <c r="BN121" s="12">
        <f t="shared" si="51"/>
        <v>0</v>
      </c>
      <c r="BO121" s="12">
        <f t="shared" si="51"/>
        <v>0</v>
      </c>
      <c r="BP121" s="12">
        <f t="shared" ref="BP121:EA121" si="52">SUM(BP118:BP120)</f>
        <v>0</v>
      </c>
      <c r="BQ121" s="12">
        <f t="shared" si="52"/>
        <v>0</v>
      </c>
      <c r="BR121" s="12">
        <f t="shared" si="52"/>
        <v>0</v>
      </c>
      <c r="BS121" s="12">
        <f t="shared" si="52"/>
        <v>0</v>
      </c>
      <c r="BT121" s="12">
        <f t="shared" si="52"/>
        <v>-49500</v>
      </c>
      <c r="BU121" s="12">
        <f t="shared" si="52"/>
        <v>0</v>
      </c>
      <c r="BV121" s="12">
        <f t="shared" si="52"/>
        <v>0</v>
      </c>
      <c r="BW121" s="12">
        <f t="shared" si="52"/>
        <v>0</v>
      </c>
      <c r="BX121" s="12">
        <f t="shared" si="52"/>
        <v>-14850</v>
      </c>
      <c r="BY121" s="12">
        <f t="shared" si="52"/>
        <v>-4950</v>
      </c>
      <c r="BZ121" s="12">
        <f t="shared" si="52"/>
        <v>0</v>
      </c>
      <c r="CA121" s="12">
        <f t="shared" si="52"/>
        <v>0</v>
      </c>
      <c r="CB121" s="12">
        <f t="shared" si="52"/>
        <v>0</v>
      </c>
      <c r="CC121" s="12">
        <f t="shared" si="52"/>
        <v>0</v>
      </c>
      <c r="CD121" s="12">
        <f t="shared" si="52"/>
        <v>0</v>
      </c>
      <c r="CE121" s="12">
        <f t="shared" si="52"/>
        <v>0</v>
      </c>
      <c r="CF121" s="12">
        <f t="shared" si="52"/>
        <v>0</v>
      </c>
      <c r="CG121" s="12">
        <f t="shared" si="52"/>
        <v>0</v>
      </c>
      <c r="CH121" s="12">
        <f t="shared" si="52"/>
        <v>0</v>
      </c>
      <c r="CI121" s="12">
        <f t="shared" si="52"/>
        <v>0</v>
      </c>
      <c r="CJ121" s="12">
        <f t="shared" si="52"/>
        <v>0</v>
      </c>
      <c r="CK121" s="12">
        <f t="shared" si="52"/>
        <v>0</v>
      </c>
      <c r="CL121" s="12">
        <f t="shared" si="52"/>
        <v>0</v>
      </c>
      <c r="CM121" s="12">
        <f t="shared" si="52"/>
        <v>0</v>
      </c>
      <c r="CN121" s="12">
        <f t="shared" si="52"/>
        <v>0</v>
      </c>
      <c r="CO121" s="12">
        <f t="shared" si="52"/>
        <v>0</v>
      </c>
      <c r="CP121" s="12">
        <f t="shared" si="52"/>
        <v>0</v>
      </c>
      <c r="CQ121" s="12">
        <f t="shared" si="52"/>
        <v>0</v>
      </c>
      <c r="CR121" s="12">
        <f t="shared" si="52"/>
        <v>0</v>
      </c>
      <c r="CS121" s="12">
        <f t="shared" si="52"/>
        <v>0</v>
      </c>
      <c r="CT121" s="12">
        <f t="shared" si="52"/>
        <v>0</v>
      </c>
      <c r="CU121" s="12">
        <f t="shared" si="52"/>
        <v>0</v>
      </c>
      <c r="CV121" s="12">
        <f t="shared" si="52"/>
        <v>0</v>
      </c>
      <c r="CW121" s="12">
        <f t="shared" si="52"/>
        <v>0</v>
      </c>
      <c r="CX121" s="12">
        <f t="shared" si="52"/>
        <v>0</v>
      </c>
      <c r="CY121" s="12">
        <f t="shared" si="52"/>
        <v>0</v>
      </c>
      <c r="CZ121" s="12">
        <f t="shared" si="52"/>
        <v>0</v>
      </c>
      <c r="DA121" s="12">
        <f t="shared" si="52"/>
        <v>0</v>
      </c>
      <c r="DB121" s="12">
        <f t="shared" si="52"/>
        <v>0</v>
      </c>
      <c r="DC121" s="12">
        <f t="shared" si="52"/>
        <v>0</v>
      </c>
      <c r="DD121" s="12">
        <f t="shared" si="52"/>
        <v>0</v>
      </c>
      <c r="DE121" s="12">
        <f t="shared" si="52"/>
        <v>0</v>
      </c>
      <c r="DF121" s="12">
        <f t="shared" si="52"/>
        <v>0</v>
      </c>
      <c r="DG121" s="12">
        <f t="shared" si="52"/>
        <v>0</v>
      </c>
      <c r="DH121" s="12">
        <f t="shared" si="52"/>
        <v>0</v>
      </c>
      <c r="DI121" s="12">
        <f t="shared" si="52"/>
        <v>0</v>
      </c>
      <c r="DJ121" s="12">
        <f t="shared" si="52"/>
        <v>0</v>
      </c>
      <c r="DK121" s="12">
        <f t="shared" si="52"/>
        <v>0</v>
      </c>
      <c r="DL121" s="12">
        <f t="shared" si="52"/>
        <v>1290995.4890213665</v>
      </c>
      <c r="DM121" s="12">
        <f t="shared" si="52"/>
        <v>0</v>
      </c>
      <c r="DN121" s="12">
        <f t="shared" si="52"/>
        <v>0</v>
      </c>
      <c r="DO121" s="12">
        <f t="shared" si="52"/>
        <v>0</v>
      </c>
      <c r="DP121" s="12">
        <f t="shared" si="52"/>
        <v>0</v>
      </c>
      <c r="DQ121" s="12">
        <f t="shared" si="52"/>
        <v>0</v>
      </c>
      <c r="DR121" s="12">
        <f t="shared" si="52"/>
        <v>0</v>
      </c>
      <c r="DS121" s="12">
        <f t="shared" si="52"/>
        <v>0</v>
      </c>
      <c r="DT121" s="12">
        <f t="shared" si="52"/>
        <v>0</v>
      </c>
      <c r="DU121" s="12">
        <f t="shared" si="52"/>
        <v>0</v>
      </c>
      <c r="DV121" s="12">
        <f t="shared" si="52"/>
        <v>0</v>
      </c>
      <c r="DW121" s="12">
        <f t="shared" si="52"/>
        <v>0</v>
      </c>
      <c r="DX121" s="12">
        <f t="shared" si="52"/>
        <v>0</v>
      </c>
      <c r="DY121" s="12">
        <f t="shared" si="52"/>
        <v>0</v>
      </c>
      <c r="DZ121" s="12">
        <f t="shared" si="52"/>
        <v>0</v>
      </c>
      <c r="EA121" s="12">
        <f t="shared" si="52"/>
        <v>0</v>
      </c>
      <c r="EB121" s="12">
        <f t="shared" ref="EB121:ES121" si="53">SUM(EB118:EB120)</f>
        <v>0</v>
      </c>
      <c r="EC121" s="12">
        <f t="shared" si="53"/>
        <v>0</v>
      </c>
      <c r="ED121" s="12">
        <f t="shared" si="53"/>
        <v>0</v>
      </c>
      <c r="EE121" s="12">
        <f t="shared" si="53"/>
        <v>0</v>
      </c>
      <c r="EF121" s="12">
        <f t="shared" si="53"/>
        <v>0</v>
      </c>
      <c r="EG121" s="12">
        <f t="shared" si="53"/>
        <v>0</v>
      </c>
      <c r="EH121" s="12">
        <f t="shared" si="53"/>
        <v>0</v>
      </c>
      <c r="EI121" s="12">
        <f t="shared" si="53"/>
        <v>0</v>
      </c>
      <c r="EJ121" s="12">
        <f t="shared" si="53"/>
        <v>0</v>
      </c>
      <c r="EK121" s="12">
        <f t="shared" si="53"/>
        <v>0</v>
      </c>
      <c r="EL121" s="12">
        <f t="shared" si="53"/>
        <v>0</v>
      </c>
      <c r="EM121" s="12">
        <f t="shared" si="53"/>
        <v>0</v>
      </c>
      <c r="EN121" s="12">
        <f t="shared" si="53"/>
        <v>0</v>
      </c>
      <c r="EO121" s="12">
        <f t="shared" si="53"/>
        <v>0</v>
      </c>
      <c r="EP121" s="12">
        <f t="shared" si="53"/>
        <v>0</v>
      </c>
      <c r="EQ121" s="12">
        <f t="shared" si="53"/>
        <v>0</v>
      </c>
      <c r="ER121" s="12">
        <f t="shared" si="53"/>
        <v>0</v>
      </c>
      <c r="ES121" s="12">
        <f t="shared" si="53"/>
        <v>0</v>
      </c>
      <c r="ET121" s="12">
        <f>SUM(D121:ES121)</f>
        <v>744595.48902136646</v>
      </c>
      <c r="EU121" s="12"/>
      <c r="EV121" s="12">
        <f>ET121-EW121</f>
        <v>-546400</v>
      </c>
      <c r="EW121" s="12">
        <v>1290995.4890213665</v>
      </c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</row>
    <row r="122" spans="1:175" x14ac:dyDescent="0.25">
      <c r="B122" s="20" t="s">
        <v>0</v>
      </c>
      <c r="C122" s="14">
        <f>XIRR(AB121:ES121,AB$4:ES$4)</f>
        <v>0.15026397109031681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19"/>
      <c r="AE122" s="19"/>
      <c r="AF122" s="19"/>
      <c r="AG122" s="19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</row>
    <row r="123" spans="1:175" x14ac:dyDescent="0.25">
      <c r="B123" s="20" t="s">
        <v>11</v>
      </c>
      <c r="C123" s="25">
        <f>(ET119+ET120)/-ET118</f>
        <v>2.3627296651196312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8"/>
      <c r="AE123" s="28"/>
      <c r="AF123" s="28"/>
      <c r="AG123" s="28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</row>
    <row r="124" spans="1:175" ht="14.25" customHeight="1" x14ac:dyDescent="0.3">
      <c r="A124" s="23"/>
      <c r="B124" s="5" t="s">
        <v>58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</row>
    <row r="125" spans="1:175" ht="14.25" customHeight="1" x14ac:dyDescent="0.25"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-2983.5802999999996</v>
      </c>
      <c r="AD125" s="12">
        <v>0</v>
      </c>
      <c r="AE125" s="12">
        <v>-19890.535309999999</v>
      </c>
      <c r="AF125" s="12">
        <v>0</v>
      </c>
      <c r="AG125" s="12">
        <v>0</v>
      </c>
      <c r="AH125" s="12">
        <v>0</v>
      </c>
      <c r="AI125" s="12">
        <v>-7359.4980599999999</v>
      </c>
      <c r="AJ125" s="12">
        <v>0</v>
      </c>
      <c r="AK125" s="12">
        <v>-58654.830350000004</v>
      </c>
      <c r="AL125" s="12">
        <v>0</v>
      </c>
      <c r="AM125" s="12">
        <v>0</v>
      </c>
      <c r="AN125" s="12">
        <v>-8889.7783600000002</v>
      </c>
      <c r="AO125" s="12">
        <v>0</v>
      </c>
      <c r="AP125" s="12">
        <v>0</v>
      </c>
      <c r="AQ125" s="12">
        <v>0</v>
      </c>
      <c r="AR125" s="12">
        <v>-5962.0867300000009</v>
      </c>
      <c r="AS125" s="12">
        <v>0</v>
      </c>
      <c r="AT125" s="12">
        <v>0</v>
      </c>
      <c r="AU125" s="12">
        <v>0</v>
      </c>
      <c r="AV125" s="12">
        <v>0</v>
      </c>
      <c r="AW125" s="12">
        <v>-7949.4489699999995</v>
      </c>
      <c r="AX125" s="12">
        <v>0</v>
      </c>
      <c r="AY125" s="12">
        <v>0</v>
      </c>
      <c r="AZ125" s="12">
        <v>0</v>
      </c>
      <c r="BA125" s="12">
        <v>-17886.260190000001</v>
      </c>
      <c r="BB125" s="12">
        <v>0</v>
      </c>
      <c r="BC125" s="12">
        <v>0</v>
      </c>
      <c r="BD125" s="12">
        <v>0</v>
      </c>
      <c r="BE125" s="12">
        <v>-4968.4056100000007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-2000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f>SUM(D125:ES125)</f>
        <v>-136544.42387999999</v>
      </c>
      <c r="EU125" s="12"/>
      <c r="EV125" s="12">
        <f>ET125-EW125</f>
        <v>-136544.42387999999</v>
      </c>
      <c r="EW125" s="12">
        <v>0</v>
      </c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</row>
    <row r="126" spans="1:175" ht="14.25" customHeight="1" x14ac:dyDescent="0.25"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f>SUM(D126:ES126)</f>
        <v>0</v>
      </c>
      <c r="EU126" s="12"/>
      <c r="EV126" s="12">
        <f>ET126-EW126</f>
        <v>0</v>
      </c>
      <c r="EW126" s="12">
        <v>0</v>
      </c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</row>
    <row r="127" spans="1:175" ht="14.25" customHeight="1" x14ac:dyDescent="0.4"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13253.606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f>SUM(D127:ES127)</f>
        <v>13253.606</v>
      </c>
      <c r="EU127" s="4"/>
      <c r="EV127" s="4">
        <f>ET127-EW127</f>
        <v>0</v>
      </c>
      <c r="EW127" s="4">
        <v>13253.606</v>
      </c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</row>
    <row r="128" spans="1:175" ht="14.25" customHeight="1" x14ac:dyDescent="0.25">
      <c r="B128" s="8" t="s">
        <v>217</v>
      </c>
      <c r="C128" s="3"/>
      <c r="D128" s="12">
        <f t="shared" ref="D128:BO128" si="54">SUM(D125:D127)</f>
        <v>0</v>
      </c>
      <c r="E128" s="12">
        <f t="shared" si="54"/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si="54"/>
        <v>0</v>
      </c>
      <c r="T128" s="12">
        <f t="shared" si="54"/>
        <v>0</v>
      </c>
      <c r="U128" s="12">
        <f t="shared" si="54"/>
        <v>0</v>
      </c>
      <c r="V128" s="12">
        <f t="shared" si="54"/>
        <v>0</v>
      </c>
      <c r="W128" s="12">
        <f t="shared" si="54"/>
        <v>0</v>
      </c>
      <c r="X128" s="12">
        <f t="shared" si="54"/>
        <v>0</v>
      </c>
      <c r="Y128" s="12">
        <f t="shared" si="54"/>
        <v>0</v>
      </c>
      <c r="Z128" s="12">
        <f t="shared" si="54"/>
        <v>0</v>
      </c>
      <c r="AA128" s="12">
        <f t="shared" si="54"/>
        <v>0</v>
      </c>
      <c r="AB128" s="12">
        <f t="shared" si="54"/>
        <v>0</v>
      </c>
      <c r="AC128" s="12">
        <f t="shared" si="54"/>
        <v>-2983.5802999999996</v>
      </c>
      <c r="AD128" s="27">
        <f t="shared" si="54"/>
        <v>0</v>
      </c>
      <c r="AE128" s="27">
        <f t="shared" si="54"/>
        <v>-19890.535309999999</v>
      </c>
      <c r="AF128" s="27">
        <f t="shared" si="54"/>
        <v>0</v>
      </c>
      <c r="AG128" s="27">
        <f t="shared" si="54"/>
        <v>0</v>
      </c>
      <c r="AH128" s="12">
        <f t="shared" si="54"/>
        <v>0</v>
      </c>
      <c r="AI128" s="12">
        <f t="shared" si="54"/>
        <v>-7359.4980599999999</v>
      </c>
      <c r="AJ128" s="12">
        <f t="shared" si="54"/>
        <v>0</v>
      </c>
      <c r="AK128" s="12">
        <f t="shared" si="54"/>
        <v>-58654.830350000004</v>
      </c>
      <c r="AL128" s="12">
        <f t="shared" si="54"/>
        <v>0</v>
      </c>
      <c r="AM128" s="12">
        <f t="shared" si="54"/>
        <v>0</v>
      </c>
      <c r="AN128" s="12">
        <f t="shared" si="54"/>
        <v>-8889.7783600000002</v>
      </c>
      <c r="AO128" s="12">
        <f t="shared" si="54"/>
        <v>0</v>
      </c>
      <c r="AP128" s="12">
        <f t="shared" si="54"/>
        <v>0</v>
      </c>
      <c r="AQ128" s="12">
        <f t="shared" si="54"/>
        <v>0</v>
      </c>
      <c r="AR128" s="12">
        <f t="shared" si="54"/>
        <v>-5962.0867300000009</v>
      </c>
      <c r="AS128" s="12">
        <f t="shared" si="54"/>
        <v>0</v>
      </c>
      <c r="AT128" s="12">
        <f t="shared" si="54"/>
        <v>0</v>
      </c>
      <c r="AU128" s="12">
        <f t="shared" si="54"/>
        <v>0</v>
      </c>
      <c r="AV128" s="12">
        <f t="shared" si="54"/>
        <v>0</v>
      </c>
      <c r="AW128" s="12">
        <f t="shared" si="54"/>
        <v>-7949.4489699999995</v>
      </c>
      <c r="AX128" s="12">
        <f t="shared" si="54"/>
        <v>0</v>
      </c>
      <c r="AY128" s="12">
        <f t="shared" si="54"/>
        <v>0</v>
      </c>
      <c r="AZ128" s="12">
        <f t="shared" si="54"/>
        <v>0</v>
      </c>
      <c r="BA128" s="12">
        <f t="shared" si="54"/>
        <v>-17886.260190000001</v>
      </c>
      <c r="BB128" s="12">
        <f t="shared" si="54"/>
        <v>0</v>
      </c>
      <c r="BC128" s="12">
        <f t="shared" si="54"/>
        <v>0</v>
      </c>
      <c r="BD128" s="12">
        <f t="shared" si="54"/>
        <v>0</v>
      </c>
      <c r="BE128" s="12">
        <f t="shared" si="54"/>
        <v>-4968.4056100000007</v>
      </c>
      <c r="BF128" s="12">
        <f t="shared" si="54"/>
        <v>0</v>
      </c>
      <c r="BG128" s="12">
        <f t="shared" si="54"/>
        <v>0</v>
      </c>
      <c r="BH128" s="12">
        <f t="shared" si="54"/>
        <v>0</v>
      </c>
      <c r="BI128" s="12">
        <f t="shared" si="54"/>
        <v>0</v>
      </c>
      <c r="BJ128" s="12">
        <f t="shared" si="54"/>
        <v>0</v>
      </c>
      <c r="BK128" s="12">
        <f t="shared" si="54"/>
        <v>0</v>
      </c>
      <c r="BL128" s="12">
        <f t="shared" si="54"/>
        <v>0</v>
      </c>
      <c r="BM128" s="12">
        <f t="shared" si="54"/>
        <v>0</v>
      </c>
      <c r="BN128" s="12">
        <f t="shared" si="54"/>
        <v>0</v>
      </c>
      <c r="BO128" s="12">
        <f t="shared" si="54"/>
        <v>0</v>
      </c>
      <c r="BP128" s="12">
        <f t="shared" ref="BP128:EA128" si="55">SUM(BP125:BP127)</f>
        <v>0</v>
      </c>
      <c r="BQ128" s="12">
        <f t="shared" si="55"/>
        <v>0</v>
      </c>
      <c r="BR128" s="12">
        <f t="shared" si="55"/>
        <v>0</v>
      </c>
      <c r="BS128" s="12">
        <f t="shared" si="55"/>
        <v>0</v>
      </c>
      <c r="BT128" s="12">
        <f t="shared" si="55"/>
        <v>-2000</v>
      </c>
      <c r="BU128" s="12">
        <f t="shared" si="55"/>
        <v>0</v>
      </c>
      <c r="BV128" s="12">
        <f t="shared" si="55"/>
        <v>0</v>
      </c>
      <c r="BW128" s="12">
        <f t="shared" si="55"/>
        <v>0</v>
      </c>
      <c r="BX128" s="12">
        <f t="shared" si="55"/>
        <v>0</v>
      </c>
      <c r="BY128" s="12">
        <f t="shared" si="55"/>
        <v>0</v>
      </c>
      <c r="BZ128" s="12">
        <f t="shared" si="55"/>
        <v>0</v>
      </c>
      <c r="CA128" s="12">
        <f t="shared" si="55"/>
        <v>0</v>
      </c>
      <c r="CB128" s="12">
        <f t="shared" si="55"/>
        <v>0</v>
      </c>
      <c r="CC128" s="12">
        <f t="shared" si="55"/>
        <v>0</v>
      </c>
      <c r="CD128" s="12">
        <f t="shared" si="55"/>
        <v>0</v>
      </c>
      <c r="CE128" s="12">
        <f t="shared" si="55"/>
        <v>0</v>
      </c>
      <c r="CF128" s="12">
        <f t="shared" si="55"/>
        <v>0</v>
      </c>
      <c r="CG128" s="12">
        <f t="shared" si="55"/>
        <v>0</v>
      </c>
      <c r="CH128" s="12">
        <f t="shared" si="55"/>
        <v>0</v>
      </c>
      <c r="CI128" s="12">
        <f t="shared" si="55"/>
        <v>0</v>
      </c>
      <c r="CJ128" s="12">
        <f t="shared" si="55"/>
        <v>0</v>
      </c>
      <c r="CK128" s="12">
        <f t="shared" si="55"/>
        <v>0</v>
      </c>
      <c r="CL128" s="12">
        <f t="shared" si="55"/>
        <v>0</v>
      </c>
      <c r="CM128" s="12">
        <f t="shared" si="55"/>
        <v>0</v>
      </c>
      <c r="CN128" s="12">
        <f t="shared" si="55"/>
        <v>0</v>
      </c>
      <c r="CO128" s="12">
        <f t="shared" si="55"/>
        <v>0</v>
      </c>
      <c r="CP128" s="12">
        <f t="shared" si="55"/>
        <v>0</v>
      </c>
      <c r="CQ128" s="12">
        <f t="shared" si="55"/>
        <v>0</v>
      </c>
      <c r="CR128" s="12">
        <f t="shared" si="55"/>
        <v>0</v>
      </c>
      <c r="CS128" s="12">
        <f t="shared" si="55"/>
        <v>0</v>
      </c>
      <c r="CT128" s="12">
        <f t="shared" si="55"/>
        <v>0</v>
      </c>
      <c r="CU128" s="12">
        <f t="shared" si="55"/>
        <v>0</v>
      </c>
      <c r="CV128" s="12">
        <f t="shared" si="55"/>
        <v>0</v>
      </c>
      <c r="CW128" s="12">
        <f t="shared" si="55"/>
        <v>0</v>
      </c>
      <c r="CX128" s="12">
        <f t="shared" si="55"/>
        <v>0</v>
      </c>
      <c r="CY128" s="12">
        <f t="shared" si="55"/>
        <v>0</v>
      </c>
      <c r="CZ128" s="12">
        <f t="shared" si="55"/>
        <v>0</v>
      </c>
      <c r="DA128" s="12">
        <f t="shared" si="55"/>
        <v>0</v>
      </c>
      <c r="DB128" s="12">
        <f t="shared" si="55"/>
        <v>0</v>
      </c>
      <c r="DC128" s="12">
        <f t="shared" si="55"/>
        <v>0</v>
      </c>
      <c r="DD128" s="12">
        <f t="shared" si="55"/>
        <v>0</v>
      </c>
      <c r="DE128" s="12">
        <f t="shared" si="55"/>
        <v>0</v>
      </c>
      <c r="DF128" s="12">
        <f t="shared" si="55"/>
        <v>0</v>
      </c>
      <c r="DG128" s="12">
        <f t="shared" si="55"/>
        <v>0</v>
      </c>
      <c r="DH128" s="12">
        <f t="shared" si="55"/>
        <v>0</v>
      </c>
      <c r="DI128" s="12">
        <f t="shared" si="55"/>
        <v>0</v>
      </c>
      <c r="DJ128" s="12">
        <f t="shared" si="55"/>
        <v>0</v>
      </c>
      <c r="DK128" s="12">
        <f t="shared" si="55"/>
        <v>0</v>
      </c>
      <c r="DL128" s="12">
        <f t="shared" si="55"/>
        <v>13253.606</v>
      </c>
      <c r="DM128" s="12">
        <f t="shared" si="55"/>
        <v>0</v>
      </c>
      <c r="DN128" s="12">
        <f t="shared" si="55"/>
        <v>0</v>
      </c>
      <c r="DO128" s="12">
        <f t="shared" si="55"/>
        <v>0</v>
      </c>
      <c r="DP128" s="12">
        <f t="shared" si="55"/>
        <v>0</v>
      </c>
      <c r="DQ128" s="12">
        <f t="shared" si="55"/>
        <v>0</v>
      </c>
      <c r="DR128" s="12">
        <f t="shared" si="55"/>
        <v>0</v>
      </c>
      <c r="DS128" s="12">
        <f t="shared" si="55"/>
        <v>0</v>
      </c>
      <c r="DT128" s="12">
        <f t="shared" si="55"/>
        <v>0</v>
      </c>
      <c r="DU128" s="12">
        <f t="shared" si="55"/>
        <v>0</v>
      </c>
      <c r="DV128" s="12">
        <f t="shared" si="55"/>
        <v>0</v>
      </c>
      <c r="DW128" s="12">
        <f t="shared" si="55"/>
        <v>0</v>
      </c>
      <c r="DX128" s="12">
        <f t="shared" si="55"/>
        <v>0</v>
      </c>
      <c r="DY128" s="12">
        <f t="shared" si="55"/>
        <v>0</v>
      </c>
      <c r="DZ128" s="12">
        <f t="shared" si="55"/>
        <v>0</v>
      </c>
      <c r="EA128" s="12">
        <f t="shared" si="55"/>
        <v>0</v>
      </c>
      <c r="EB128" s="12">
        <f t="shared" ref="EB128:ES128" si="56">SUM(EB125:EB127)</f>
        <v>0</v>
      </c>
      <c r="EC128" s="12">
        <f t="shared" si="56"/>
        <v>0</v>
      </c>
      <c r="ED128" s="12">
        <f t="shared" si="56"/>
        <v>0</v>
      </c>
      <c r="EE128" s="12">
        <f t="shared" si="56"/>
        <v>0</v>
      </c>
      <c r="EF128" s="12">
        <f t="shared" si="56"/>
        <v>0</v>
      </c>
      <c r="EG128" s="12">
        <f t="shared" si="56"/>
        <v>0</v>
      </c>
      <c r="EH128" s="12">
        <f t="shared" si="56"/>
        <v>0</v>
      </c>
      <c r="EI128" s="12">
        <f t="shared" si="56"/>
        <v>0</v>
      </c>
      <c r="EJ128" s="12">
        <f t="shared" si="56"/>
        <v>0</v>
      </c>
      <c r="EK128" s="12">
        <f t="shared" si="56"/>
        <v>0</v>
      </c>
      <c r="EL128" s="12">
        <f t="shared" si="56"/>
        <v>0</v>
      </c>
      <c r="EM128" s="12">
        <f t="shared" si="56"/>
        <v>0</v>
      </c>
      <c r="EN128" s="12">
        <f t="shared" si="56"/>
        <v>0</v>
      </c>
      <c r="EO128" s="12">
        <f t="shared" si="56"/>
        <v>0</v>
      </c>
      <c r="EP128" s="12">
        <f t="shared" si="56"/>
        <v>0</v>
      </c>
      <c r="EQ128" s="12">
        <f t="shared" si="56"/>
        <v>0</v>
      </c>
      <c r="ER128" s="12">
        <f t="shared" si="56"/>
        <v>0</v>
      </c>
      <c r="ES128" s="12">
        <f t="shared" si="56"/>
        <v>0</v>
      </c>
      <c r="ET128" s="12">
        <f>SUM(D128:ES128)</f>
        <v>-123290.81787999999</v>
      </c>
      <c r="EU128" s="12"/>
      <c r="EV128" s="12">
        <f>ET128-EW128</f>
        <v>-136544.42387999999</v>
      </c>
      <c r="EW128" s="12">
        <v>13253.606</v>
      </c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</row>
    <row r="129" spans="1:175" ht="14.25" customHeight="1" x14ac:dyDescent="0.25">
      <c r="B129" s="20" t="s">
        <v>0</v>
      </c>
      <c r="C129" s="14">
        <f>XIRR(AC128:ES128,AC$4:ES$4,-0.1)</f>
        <v>-0.31350397138157876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19"/>
      <c r="AE129" s="19"/>
      <c r="AF129" s="19"/>
      <c r="AG129" s="19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</row>
    <row r="130" spans="1:175" ht="14.25" customHeight="1" x14ac:dyDescent="0.25">
      <c r="B130" s="20" t="s">
        <v>11</v>
      </c>
      <c r="C130" s="25">
        <f>(ET126+ET127)/-ET125</f>
        <v>9.7064425066875903E-2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8"/>
      <c r="AE130" s="28"/>
      <c r="AF130" s="28"/>
      <c r="AG130" s="28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</row>
    <row r="131" spans="1:175" ht="14.25" customHeight="1" x14ac:dyDescent="0.3">
      <c r="A131" s="23"/>
      <c r="B131" s="5" t="s">
        <v>54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</row>
    <row r="132" spans="1:175" ht="14.25" customHeight="1" x14ac:dyDescent="0.25"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-1985</v>
      </c>
      <c r="I132" s="12">
        <v>0</v>
      </c>
      <c r="J132" s="12">
        <v>0</v>
      </c>
      <c r="K132" s="12">
        <v>0</v>
      </c>
      <c r="L132" s="12">
        <v>0</v>
      </c>
      <c r="M132" s="12">
        <v>-2977.5</v>
      </c>
      <c r="N132" s="12">
        <v>0</v>
      </c>
      <c r="O132" s="12">
        <v>0</v>
      </c>
      <c r="P132" s="12">
        <v>0</v>
      </c>
      <c r="Q132" s="12">
        <v>-4962.5</v>
      </c>
      <c r="R132" s="12">
        <v>-9925</v>
      </c>
      <c r="S132" s="12">
        <v>-11910</v>
      </c>
      <c r="T132" s="12">
        <v>0</v>
      </c>
      <c r="U132" s="12">
        <v>-9925</v>
      </c>
      <c r="V132" s="12">
        <v>0</v>
      </c>
      <c r="W132" s="12">
        <v>-11910</v>
      </c>
      <c r="X132" s="12">
        <v>0</v>
      </c>
      <c r="Y132" s="12">
        <v>-12902.5</v>
      </c>
      <c r="Z132" s="12">
        <v>-19850</v>
      </c>
      <c r="AA132" s="12">
        <v>0</v>
      </c>
      <c r="AB132" s="12">
        <v>-15880</v>
      </c>
      <c r="AC132" s="12">
        <v>0</v>
      </c>
      <c r="AD132" s="12">
        <v>-24430</v>
      </c>
      <c r="AE132" s="12">
        <v>-24520</v>
      </c>
      <c r="AF132" s="12">
        <v>-14550</v>
      </c>
      <c r="AG132" s="12">
        <v>-14550</v>
      </c>
      <c r="AH132" s="12">
        <v>-7940</v>
      </c>
      <c r="AI132" s="12">
        <v>-34920</v>
      </c>
      <c r="AJ132" s="12">
        <v>0</v>
      </c>
      <c r="AK132" s="12">
        <v>0</v>
      </c>
      <c r="AL132" s="12">
        <v>-16557.5</v>
      </c>
      <c r="AM132" s="12">
        <v>-1786.5</v>
      </c>
      <c r="AN132" s="12">
        <v>0</v>
      </c>
      <c r="AO132" s="12">
        <v>-9700</v>
      </c>
      <c r="AP132" s="12">
        <v>0</v>
      </c>
      <c r="AQ132" s="12">
        <v>-11612.25</v>
      </c>
      <c r="AR132" s="12">
        <v>-3970</v>
      </c>
      <c r="AS132" s="12">
        <v>0</v>
      </c>
      <c r="AT132" s="12">
        <v>-4000</v>
      </c>
      <c r="AU132" s="12">
        <v>-8000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2000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f>SUM(D132:ES132)</f>
        <v>-276763.75</v>
      </c>
      <c r="EU132" s="12"/>
      <c r="EV132" s="12">
        <f>ET132-EW132</f>
        <v>-276763.75</v>
      </c>
      <c r="EW132" s="12">
        <v>0</v>
      </c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</row>
    <row r="133" spans="1:175" ht="14.25" customHeight="1" x14ac:dyDescent="0.25"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f>SUM(D133:ES133)</f>
        <v>0</v>
      </c>
      <c r="EU133" s="12"/>
      <c r="EV133" s="12">
        <f>ET133-EW133</f>
        <v>0</v>
      </c>
      <c r="EW133" s="12">
        <v>0</v>
      </c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</row>
    <row r="134" spans="1:175" ht="14.25" customHeight="1" x14ac:dyDescent="0.4"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34.369669999999999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664.44444999999996</v>
      </c>
      <c r="BJ134" s="4">
        <v>13008.868950000002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176.96357</v>
      </c>
      <c r="BT134" s="4">
        <v>0</v>
      </c>
      <c r="BU134" s="4">
        <v>-128.32401999999999</v>
      </c>
      <c r="BV134" s="4">
        <v>12.460245317304079</v>
      </c>
      <c r="BW134" s="4">
        <v>2988.1309999999999</v>
      </c>
      <c r="BX134" s="4">
        <v>0</v>
      </c>
      <c r="BY134" s="4">
        <v>11.924329999999999</v>
      </c>
      <c r="BZ134" s="4">
        <v>0</v>
      </c>
      <c r="CA134" s="4">
        <v>565.79999999999995</v>
      </c>
      <c r="CB134" s="4">
        <v>189.289958696643</v>
      </c>
      <c r="CC134" s="4">
        <v>0</v>
      </c>
      <c r="CD134" s="4">
        <v>0</v>
      </c>
      <c r="CE134" s="4">
        <v>10.76511</v>
      </c>
      <c r="CF134" s="4">
        <v>0</v>
      </c>
      <c r="CG134" s="4">
        <v>0</v>
      </c>
      <c r="CH134" s="4">
        <v>529.29809</v>
      </c>
      <c r="CI134" s="4">
        <v>0</v>
      </c>
      <c r="CJ134" s="4">
        <v>0</v>
      </c>
      <c r="CK134" s="4">
        <v>10.531079999999999</v>
      </c>
      <c r="CL134" s="4">
        <v>0</v>
      </c>
      <c r="CM134" s="4">
        <v>0</v>
      </c>
      <c r="CN134" s="4">
        <v>1231.03307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612.66780000000006</v>
      </c>
      <c r="CU134" s="4">
        <v>432.79523</v>
      </c>
      <c r="CV134" s="4">
        <v>0</v>
      </c>
      <c r="CW134" s="4">
        <v>0</v>
      </c>
      <c r="CX134" s="4">
        <v>0</v>
      </c>
      <c r="CY134" s="4">
        <v>0</v>
      </c>
      <c r="CZ134" s="4">
        <v>8952.4795799999993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254.61</v>
      </c>
      <c r="DG134" s="4">
        <v>439.09356000000002</v>
      </c>
      <c r="DH134" s="4">
        <v>0</v>
      </c>
      <c r="DI134" s="4">
        <v>0</v>
      </c>
      <c r="DJ134" s="4">
        <v>0</v>
      </c>
      <c r="DK134" s="4">
        <v>0</v>
      </c>
      <c r="DL134" s="4">
        <v>1142.1639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f>SUM(D134:ES134)</f>
        <v>31139.365574013951</v>
      </c>
      <c r="EU134" s="4"/>
      <c r="EV134" s="4">
        <f>ET134-EW134</f>
        <v>29997.201674013952</v>
      </c>
      <c r="EW134" s="4">
        <v>1142.1639</v>
      </c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</row>
    <row r="135" spans="1:175" ht="14.25" customHeight="1" x14ac:dyDescent="0.25">
      <c r="B135" s="8" t="s">
        <v>217</v>
      </c>
      <c r="C135" s="3"/>
      <c r="D135" s="12">
        <f t="shared" ref="D135:BO135" si="57">SUM(D132:D134)</f>
        <v>0</v>
      </c>
      <c r="E135" s="12">
        <f t="shared" si="57"/>
        <v>0</v>
      </c>
      <c r="F135" s="12">
        <f t="shared" si="57"/>
        <v>0</v>
      </c>
      <c r="G135" s="12">
        <f t="shared" si="57"/>
        <v>0</v>
      </c>
      <c r="H135" s="12">
        <f t="shared" si="57"/>
        <v>-1985</v>
      </c>
      <c r="I135" s="12">
        <f t="shared" si="57"/>
        <v>0</v>
      </c>
      <c r="J135" s="12">
        <f t="shared" si="57"/>
        <v>0</v>
      </c>
      <c r="K135" s="12">
        <f t="shared" si="57"/>
        <v>0</v>
      </c>
      <c r="L135" s="12">
        <f t="shared" si="57"/>
        <v>0</v>
      </c>
      <c r="M135" s="12">
        <f t="shared" si="57"/>
        <v>-2977.5</v>
      </c>
      <c r="N135" s="12">
        <f t="shared" si="57"/>
        <v>0</v>
      </c>
      <c r="O135" s="12">
        <f t="shared" si="57"/>
        <v>0</v>
      </c>
      <c r="P135" s="12">
        <f t="shared" si="57"/>
        <v>0</v>
      </c>
      <c r="Q135" s="12">
        <f t="shared" si="57"/>
        <v>-4962.5</v>
      </c>
      <c r="R135" s="12">
        <f t="shared" si="57"/>
        <v>-9925</v>
      </c>
      <c r="S135" s="12">
        <f t="shared" si="57"/>
        <v>-11910</v>
      </c>
      <c r="T135" s="12">
        <f t="shared" si="57"/>
        <v>0</v>
      </c>
      <c r="U135" s="12">
        <f t="shared" si="57"/>
        <v>-9925</v>
      </c>
      <c r="V135" s="12">
        <f t="shared" si="57"/>
        <v>0</v>
      </c>
      <c r="W135" s="12">
        <f t="shared" si="57"/>
        <v>-11910</v>
      </c>
      <c r="X135" s="12">
        <f t="shared" si="57"/>
        <v>0</v>
      </c>
      <c r="Y135" s="12">
        <f t="shared" si="57"/>
        <v>-12902.5</v>
      </c>
      <c r="Z135" s="12">
        <f t="shared" si="57"/>
        <v>-19850</v>
      </c>
      <c r="AA135" s="12">
        <f t="shared" si="57"/>
        <v>0</v>
      </c>
      <c r="AB135" s="12">
        <f t="shared" si="57"/>
        <v>-15880</v>
      </c>
      <c r="AC135" s="12">
        <f t="shared" si="57"/>
        <v>0</v>
      </c>
      <c r="AD135" s="27">
        <f t="shared" si="57"/>
        <v>-24430</v>
      </c>
      <c r="AE135" s="27">
        <f t="shared" si="57"/>
        <v>-24520</v>
      </c>
      <c r="AF135" s="27">
        <f t="shared" si="57"/>
        <v>-14550</v>
      </c>
      <c r="AG135" s="27">
        <f t="shared" si="57"/>
        <v>-14550</v>
      </c>
      <c r="AH135" s="12">
        <f t="shared" si="57"/>
        <v>-7940</v>
      </c>
      <c r="AI135" s="12">
        <f t="shared" si="57"/>
        <v>-34920</v>
      </c>
      <c r="AJ135" s="12">
        <f t="shared" si="57"/>
        <v>0</v>
      </c>
      <c r="AK135" s="12">
        <f t="shared" si="57"/>
        <v>0</v>
      </c>
      <c r="AL135" s="12">
        <f t="shared" si="57"/>
        <v>-16557.5</v>
      </c>
      <c r="AM135" s="12">
        <f t="shared" si="57"/>
        <v>-1786.5</v>
      </c>
      <c r="AN135" s="12">
        <f t="shared" si="57"/>
        <v>0</v>
      </c>
      <c r="AO135" s="12">
        <f t="shared" si="57"/>
        <v>-9700</v>
      </c>
      <c r="AP135" s="12">
        <f t="shared" si="57"/>
        <v>0</v>
      </c>
      <c r="AQ135" s="12">
        <f t="shared" si="57"/>
        <v>-11612.25</v>
      </c>
      <c r="AR135" s="12">
        <f t="shared" si="57"/>
        <v>-3970</v>
      </c>
      <c r="AS135" s="12">
        <f t="shared" si="57"/>
        <v>0</v>
      </c>
      <c r="AT135" s="12">
        <f t="shared" si="57"/>
        <v>-4000</v>
      </c>
      <c r="AU135" s="12">
        <f t="shared" si="57"/>
        <v>-8000</v>
      </c>
      <c r="AV135" s="12">
        <f t="shared" si="57"/>
        <v>0</v>
      </c>
      <c r="AW135" s="12">
        <f t="shared" si="57"/>
        <v>0</v>
      </c>
      <c r="AX135" s="12">
        <f t="shared" si="57"/>
        <v>0</v>
      </c>
      <c r="AY135" s="12">
        <f t="shared" si="57"/>
        <v>0</v>
      </c>
      <c r="AZ135" s="12">
        <f t="shared" si="57"/>
        <v>0</v>
      </c>
      <c r="BA135" s="12">
        <f t="shared" si="57"/>
        <v>0</v>
      </c>
      <c r="BB135" s="12">
        <f t="shared" si="57"/>
        <v>2034.36967</v>
      </c>
      <c r="BC135" s="12">
        <f t="shared" si="57"/>
        <v>0</v>
      </c>
      <c r="BD135" s="12">
        <f t="shared" si="57"/>
        <v>0</v>
      </c>
      <c r="BE135" s="12">
        <f t="shared" si="57"/>
        <v>0</v>
      </c>
      <c r="BF135" s="12">
        <f t="shared" si="57"/>
        <v>0</v>
      </c>
      <c r="BG135" s="12">
        <f t="shared" si="57"/>
        <v>0</v>
      </c>
      <c r="BH135" s="12">
        <f t="shared" si="57"/>
        <v>0</v>
      </c>
      <c r="BI135" s="12">
        <f t="shared" si="57"/>
        <v>664.44444999999996</v>
      </c>
      <c r="BJ135" s="12">
        <f t="shared" si="57"/>
        <v>13008.868950000002</v>
      </c>
      <c r="BK135" s="12">
        <f t="shared" si="57"/>
        <v>0</v>
      </c>
      <c r="BL135" s="12">
        <f t="shared" si="57"/>
        <v>0</v>
      </c>
      <c r="BM135" s="12">
        <f t="shared" si="57"/>
        <v>0</v>
      </c>
      <c r="BN135" s="12">
        <f t="shared" si="57"/>
        <v>0</v>
      </c>
      <c r="BO135" s="12">
        <f t="shared" si="57"/>
        <v>0</v>
      </c>
      <c r="BP135" s="12">
        <f t="shared" ref="BP135:EA135" si="58">SUM(BP132:BP134)</f>
        <v>0</v>
      </c>
      <c r="BQ135" s="12">
        <f t="shared" si="58"/>
        <v>0</v>
      </c>
      <c r="BR135" s="12">
        <f t="shared" si="58"/>
        <v>0</v>
      </c>
      <c r="BS135" s="12">
        <f t="shared" si="58"/>
        <v>176.96357</v>
      </c>
      <c r="BT135" s="12">
        <f t="shared" si="58"/>
        <v>0</v>
      </c>
      <c r="BU135" s="12">
        <f t="shared" si="58"/>
        <v>-128.32401999999999</v>
      </c>
      <c r="BV135" s="12">
        <f t="shared" si="58"/>
        <v>12.460245317304079</v>
      </c>
      <c r="BW135" s="12">
        <f t="shared" si="58"/>
        <v>2988.1309999999999</v>
      </c>
      <c r="BX135" s="12">
        <f t="shared" si="58"/>
        <v>0</v>
      </c>
      <c r="BY135" s="12">
        <f t="shared" si="58"/>
        <v>11.924329999999999</v>
      </c>
      <c r="BZ135" s="12">
        <f t="shared" si="58"/>
        <v>0</v>
      </c>
      <c r="CA135" s="12">
        <f t="shared" si="58"/>
        <v>565.79999999999995</v>
      </c>
      <c r="CB135" s="12">
        <f t="shared" si="58"/>
        <v>189.289958696643</v>
      </c>
      <c r="CC135" s="12">
        <f t="shared" si="58"/>
        <v>0</v>
      </c>
      <c r="CD135" s="12">
        <f t="shared" si="58"/>
        <v>0</v>
      </c>
      <c r="CE135" s="12">
        <f t="shared" si="58"/>
        <v>10.76511</v>
      </c>
      <c r="CF135" s="12">
        <f t="shared" si="58"/>
        <v>0</v>
      </c>
      <c r="CG135" s="12">
        <f t="shared" si="58"/>
        <v>0</v>
      </c>
      <c r="CH135" s="12">
        <f t="shared" si="58"/>
        <v>529.29809</v>
      </c>
      <c r="CI135" s="12">
        <f t="shared" si="58"/>
        <v>0</v>
      </c>
      <c r="CJ135" s="12">
        <f t="shared" si="58"/>
        <v>0</v>
      </c>
      <c r="CK135" s="12">
        <f t="shared" si="58"/>
        <v>10.531079999999999</v>
      </c>
      <c r="CL135" s="12">
        <f t="shared" si="58"/>
        <v>0</v>
      </c>
      <c r="CM135" s="12">
        <f t="shared" si="58"/>
        <v>0</v>
      </c>
      <c r="CN135" s="12">
        <f t="shared" si="58"/>
        <v>1231.03307</v>
      </c>
      <c r="CO135" s="12">
        <f t="shared" si="58"/>
        <v>0</v>
      </c>
      <c r="CP135" s="12">
        <f t="shared" si="58"/>
        <v>0</v>
      </c>
      <c r="CQ135" s="12">
        <f t="shared" si="58"/>
        <v>0</v>
      </c>
      <c r="CR135" s="12">
        <f t="shared" si="58"/>
        <v>0</v>
      </c>
      <c r="CS135" s="12">
        <f t="shared" si="58"/>
        <v>0</v>
      </c>
      <c r="CT135" s="12">
        <f t="shared" si="58"/>
        <v>612.66780000000006</v>
      </c>
      <c r="CU135" s="12">
        <f t="shared" si="58"/>
        <v>432.79523</v>
      </c>
      <c r="CV135" s="12">
        <f t="shared" si="58"/>
        <v>0</v>
      </c>
      <c r="CW135" s="12">
        <f t="shared" si="58"/>
        <v>0</v>
      </c>
      <c r="CX135" s="12">
        <f t="shared" si="58"/>
        <v>0</v>
      </c>
      <c r="CY135" s="12">
        <f t="shared" si="58"/>
        <v>0</v>
      </c>
      <c r="CZ135" s="12">
        <f t="shared" si="58"/>
        <v>8952.4795799999993</v>
      </c>
      <c r="DA135" s="12">
        <f t="shared" si="58"/>
        <v>0</v>
      </c>
      <c r="DB135" s="12">
        <f t="shared" si="58"/>
        <v>0</v>
      </c>
      <c r="DC135" s="12">
        <f t="shared" si="58"/>
        <v>0</v>
      </c>
      <c r="DD135" s="12">
        <f t="shared" si="58"/>
        <v>0</v>
      </c>
      <c r="DE135" s="12">
        <f t="shared" si="58"/>
        <v>0</v>
      </c>
      <c r="DF135" s="12">
        <f t="shared" si="58"/>
        <v>254.61</v>
      </c>
      <c r="DG135" s="12">
        <f t="shared" si="58"/>
        <v>439.09356000000002</v>
      </c>
      <c r="DH135" s="12">
        <f t="shared" si="58"/>
        <v>0</v>
      </c>
      <c r="DI135" s="12">
        <f t="shared" si="58"/>
        <v>0</v>
      </c>
      <c r="DJ135" s="12">
        <f t="shared" si="58"/>
        <v>0</v>
      </c>
      <c r="DK135" s="12">
        <f t="shared" si="58"/>
        <v>0</v>
      </c>
      <c r="DL135" s="12">
        <f t="shared" si="58"/>
        <v>1142.1639</v>
      </c>
      <c r="DM135" s="12">
        <f t="shared" si="58"/>
        <v>0</v>
      </c>
      <c r="DN135" s="12">
        <f t="shared" si="58"/>
        <v>0</v>
      </c>
      <c r="DO135" s="12">
        <f t="shared" si="58"/>
        <v>0</v>
      </c>
      <c r="DP135" s="12">
        <f t="shared" si="58"/>
        <v>0</v>
      </c>
      <c r="DQ135" s="12">
        <f t="shared" si="58"/>
        <v>0</v>
      </c>
      <c r="DR135" s="12">
        <f t="shared" si="58"/>
        <v>0</v>
      </c>
      <c r="DS135" s="12">
        <f t="shared" si="58"/>
        <v>0</v>
      </c>
      <c r="DT135" s="12">
        <f t="shared" si="58"/>
        <v>0</v>
      </c>
      <c r="DU135" s="12">
        <f t="shared" si="58"/>
        <v>0</v>
      </c>
      <c r="DV135" s="12">
        <f t="shared" si="58"/>
        <v>0</v>
      </c>
      <c r="DW135" s="12">
        <f t="shared" si="58"/>
        <v>0</v>
      </c>
      <c r="DX135" s="12">
        <f t="shared" si="58"/>
        <v>0</v>
      </c>
      <c r="DY135" s="12">
        <f t="shared" si="58"/>
        <v>0</v>
      </c>
      <c r="DZ135" s="12">
        <f t="shared" si="58"/>
        <v>0</v>
      </c>
      <c r="EA135" s="12">
        <f t="shared" si="58"/>
        <v>0</v>
      </c>
      <c r="EB135" s="12">
        <f t="shared" ref="EB135:ES135" si="59">SUM(EB132:EB134)</f>
        <v>0</v>
      </c>
      <c r="EC135" s="12">
        <f t="shared" si="59"/>
        <v>0</v>
      </c>
      <c r="ED135" s="12">
        <f t="shared" si="59"/>
        <v>0</v>
      </c>
      <c r="EE135" s="12">
        <f t="shared" si="59"/>
        <v>0</v>
      </c>
      <c r="EF135" s="12">
        <f t="shared" si="59"/>
        <v>0</v>
      </c>
      <c r="EG135" s="12">
        <f t="shared" si="59"/>
        <v>0</v>
      </c>
      <c r="EH135" s="12">
        <f t="shared" si="59"/>
        <v>0</v>
      </c>
      <c r="EI135" s="12">
        <f t="shared" si="59"/>
        <v>0</v>
      </c>
      <c r="EJ135" s="12">
        <f t="shared" si="59"/>
        <v>0</v>
      </c>
      <c r="EK135" s="12">
        <f t="shared" si="59"/>
        <v>0</v>
      </c>
      <c r="EL135" s="12">
        <f t="shared" si="59"/>
        <v>0</v>
      </c>
      <c r="EM135" s="12">
        <f t="shared" si="59"/>
        <v>0</v>
      </c>
      <c r="EN135" s="12">
        <f t="shared" si="59"/>
        <v>0</v>
      </c>
      <c r="EO135" s="12">
        <f t="shared" si="59"/>
        <v>0</v>
      </c>
      <c r="EP135" s="12">
        <f t="shared" si="59"/>
        <v>0</v>
      </c>
      <c r="EQ135" s="12">
        <f t="shared" si="59"/>
        <v>0</v>
      </c>
      <c r="ER135" s="12">
        <f t="shared" si="59"/>
        <v>0</v>
      </c>
      <c r="ES135" s="12">
        <f t="shared" si="59"/>
        <v>0</v>
      </c>
      <c r="ET135" s="12">
        <f>SUM(D135:ES135)</f>
        <v>-245624.38442598606</v>
      </c>
      <c r="EU135" s="12"/>
      <c r="EV135" s="12">
        <f>ET135-EW135</f>
        <v>-246766.54832598608</v>
      </c>
      <c r="EW135" s="12">
        <v>1142.1639</v>
      </c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</row>
    <row r="136" spans="1:175" ht="14.25" customHeight="1" x14ac:dyDescent="0.25">
      <c r="B136" s="20" t="s">
        <v>0</v>
      </c>
      <c r="C136" s="14">
        <f>XIRR(AD135:ES135,AD$4:ES$4,-0.1)</f>
        <v>-0.3255753577221186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19"/>
      <c r="AE136" s="19"/>
      <c r="AF136" s="19"/>
      <c r="AG136" s="19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</row>
    <row r="137" spans="1:175" ht="14.25" customHeight="1" x14ac:dyDescent="0.25">
      <c r="B137" s="20" t="s">
        <v>11</v>
      </c>
      <c r="C137" s="25">
        <f>(ET133+ET134)/-ET132</f>
        <v>0.11251244273866773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8"/>
      <c r="AE137" s="28"/>
      <c r="AF137" s="28"/>
      <c r="AG137" s="28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</row>
    <row r="138" spans="1:175" ht="14.25" customHeight="1" x14ac:dyDescent="0.3">
      <c r="A138" s="23"/>
      <c r="B138" s="5" t="s">
        <v>55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</row>
    <row r="139" spans="1:175" ht="14.25" customHeight="1" x14ac:dyDescent="0.25"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-2970</v>
      </c>
      <c r="AF139" s="12">
        <v>0</v>
      </c>
      <c r="AG139" s="12">
        <v>0</v>
      </c>
      <c r="AH139" s="12">
        <v>-23760</v>
      </c>
      <c r="AI139" s="12">
        <v>0</v>
      </c>
      <c r="AJ139" s="12">
        <v>-29700</v>
      </c>
      <c r="AK139" s="12">
        <v>0</v>
      </c>
      <c r="AL139" s="12">
        <v>0</v>
      </c>
      <c r="AM139" s="12">
        <v>0</v>
      </c>
      <c r="AN139" s="12">
        <v>-11880</v>
      </c>
      <c r="AO139" s="12">
        <v>0</v>
      </c>
      <c r="AP139" s="12">
        <v>0</v>
      </c>
      <c r="AQ139" s="12">
        <v>-7920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f>SUM(D139:ES139)</f>
        <v>-76230</v>
      </c>
      <c r="EU139" s="12"/>
      <c r="EV139" s="12">
        <f>ET139-EW139</f>
        <v>-76230</v>
      </c>
      <c r="EW139" s="12">
        <v>0</v>
      </c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</row>
    <row r="140" spans="1:175" ht="14.25" customHeight="1" x14ac:dyDescent="0.25"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f>SUM(D140:ES140)</f>
        <v>0</v>
      </c>
      <c r="EU140" s="12"/>
      <c r="EV140" s="12">
        <f>ET140-EW140</f>
        <v>0</v>
      </c>
      <c r="EW140" s="12">
        <v>0</v>
      </c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</row>
    <row r="141" spans="1:175" ht="14.25" customHeight="1" x14ac:dyDescent="0.4"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10643.5581</v>
      </c>
      <c r="BH141" s="4">
        <v>0</v>
      </c>
      <c r="BI141" s="4">
        <v>0</v>
      </c>
      <c r="BJ141" s="4">
        <v>0</v>
      </c>
      <c r="BK141" s="4">
        <v>682.24881000000005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-107.07034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f>SUM(D141:ES141)</f>
        <v>11218.736569999999</v>
      </c>
      <c r="EU141" s="4"/>
      <c r="EV141" s="4">
        <f>ET141-EW141</f>
        <v>11218.736569999999</v>
      </c>
      <c r="EW141" s="4">
        <v>0</v>
      </c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</row>
    <row r="142" spans="1:175" ht="14.25" customHeight="1" x14ac:dyDescent="0.25">
      <c r="B142" s="8" t="s">
        <v>217</v>
      </c>
      <c r="C142" s="3"/>
      <c r="D142" s="12">
        <f t="shared" ref="D142:BO142" si="60">SUM(D139:D141)</f>
        <v>0</v>
      </c>
      <c r="E142" s="12">
        <f t="shared" si="60"/>
        <v>0</v>
      </c>
      <c r="F142" s="12">
        <f t="shared" si="60"/>
        <v>0</v>
      </c>
      <c r="G142" s="12">
        <f t="shared" si="60"/>
        <v>0</v>
      </c>
      <c r="H142" s="12">
        <f t="shared" si="60"/>
        <v>0</v>
      </c>
      <c r="I142" s="12">
        <f t="shared" si="60"/>
        <v>0</v>
      </c>
      <c r="J142" s="12">
        <f t="shared" si="60"/>
        <v>0</v>
      </c>
      <c r="K142" s="12">
        <f t="shared" si="60"/>
        <v>0</v>
      </c>
      <c r="L142" s="12">
        <f t="shared" si="60"/>
        <v>0</v>
      </c>
      <c r="M142" s="12">
        <f t="shared" si="60"/>
        <v>0</v>
      </c>
      <c r="N142" s="12">
        <f t="shared" si="60"/>
        <v>0</v>
      </c>
      <c r="O142" s="12">
        <f t="shared" si="60"/>
        <v>0</v>
      </c>
      <c r="P142" s="12">
        <f t="shared" si="60"/>
        <v>0</v>
      </c>
      <c r="Q142" s="12">
        <f t="shared" si="60"/>
        <v>0</v>
      </c>
      <c r="R142" s="12">
        <f t="shared" si="60"/>
        <v>0</v>
      </c>
      <c r="S142" s="12">
        <f t="shared" si="60"/>
        <v>0</v>
      </c>
      <c r="T142" s="12">
        <f t="shared" si="60"/>
        <v>0</v>
      </c>
      <c r="U142" s="12">
        <f t="shared" si="60"/>
        <v>0</v>
      </c>
      <c r="V142" s="12">
        <f t="shared" si="60"/>
        <v>0</v>
      </c>
      <c r="W142" s="12">
        <f t="shared" si="60"/>
        <v>0</v>
      </c>
      <c r="X142" s="12">
        <f t="shared" si="60"/>
        <v>0</v>
      </c>
      <c r="Y142" s="12">
        <f t="shared" si="60"/>
        <v>0</v>
      </c>
      <c r="Z142" s="12">
        <f t="shared" si="60"/>
        <v>0</v>
      </c>
      <c r="AA142" s="12">
        <f t="shared" si="60"/>
        <v>0</v>
      </c>
      <c r="AB142" s="12">
        <f t="shared" si="60"/>
        <v>0</v>
      </c>
      <c r="AC142" s="12">
        <f t="shared" si="60"/>
        <v>0</v>
      </c>
      <c r="AD142" s="27">
        <f t="shared" si="60"/>
        <v>0</v>
      </c>
      <c r="AE142" s="27">
        <f t="shared" si="60"/>
        <v>-2970</v>
      </c>
      <c r="AF142" s="27">
        <f t="shared" si="60"/>
        <v>0</v>
      </c>
      <c r="AG142" s="27">
        <f t="shared" si="60"/>
        <v>0</v>
      </c>
      <c r="AH142" s="12">
        <f t="shared" si="60"/>
        <v>-23760</v>
      </c>
      <c r="AI142" s="12">
        <f t="shared" si="60"/>
        <v>0</v>
      </c>
      <c r="AJ142" s="12">
        <f t="shared" si="60"/>
        <v>-29700</v>
      </c>
      <c r="AK142" s="12">
        <f t="shared" si="60"/>
        <v>0</v>
      </c>
      <c r="AL142" s="12">
        <f t="shared" si="60"/>
        <v>0</v>
      </c>
      <c r="AM142" s="12">
        <f t="shared" si="60"/>
        <v>0</v>
      </c>
      <c r="AN142" s="12">
        <f t="shared" si="60"/>
        <v>-11880</v>
      </c>
      <c r="AO142" s="12">
        <f t="shared" si="60"/>
        <v>0</v>
      </c>
      <c r="AP142" s="12">
        <f t="shared" si="60"/>
        <v>0</v>
      </c>
      <c r="AQ142" s="12">
        <f t="shared" si="60"/>
        <v>-7920</v>
      </c>
      <c r="AR142" s="12">
        <f t="shared" si="60"/>
        <v>0</v>
      </c>
      <c r="AS142" s="12">
        <f t="shared" si="60"/>
        <v>0</v>
      </c>
      <c r="AT142" s="12">
        <f t="shared" si="60"/>
        <v>0</v>
      </c>
      <c r="AU142" s="12">
        <f t="shared" si="60"/>
        <v>0</v>
      </c>
      <c r="AV142" s="12">
        <f t="shared" si="60"/>
        <v>0</v>
      </c>
      <c r="AW142" s="12">
        <f t="shared" si="60"/>
        <v>0</v>
      </c>
      <c r="AX142" s="12">
        <f t="shared" si="60"/>
        <v>0</v>
      </c>
      <c r="AY142" s="12">
        <f t="shared" si="60"/>
        <v>0</v>
      </c>
      <c r="AZ142" s="12">
        <f t="shared" si="60"/>
        <v>0</v>
      </c>
      <c r="BA142" s="12">
        <f t="shared" si="60"/>
        <v>0</v>
      </c>
      <c r="BB142" s="12">
        <f t="shared" si="60"/>
        <v>0</v>
      </c>
      <c r="BC142" s="12">
        <f t="shared" si="60"/>
        <v>0</v>
      </c>
      <c r="BD142" s="12">
        <f t="shared" si="60"/>
        <v>0</v>
      </c>
      <c r="BE142" s="12">
        <f t="shared" si="60"/>
        <v>0</v>
      </c>
      <c r="BF142" s="12">
        <f t="shared" si="60"/>
        <v>0</v>
      </c>
      <c r="BG142" s="12">
        <f t="shared" si="60"/>
        <v>10643.5581</v>
      </c>
      <c r="BH142" s="12">
        <f t="shared" si="60"/>
        <v>0</v>
      </c>
      <c r="BI142" s="12">
        <f t="shared" si="60"/>
        <v>0</v>
      </c>
      <c r="BJ142" s="12">
        <f t="shared" si="60"/>
        <v>0</v>
      </c>
      <c r="BK142" s="12">
        <f t="shared" si="60"/>
        <v>682.24881000000005</v>
      </c>
      <c r="BL142" s="12">
        <f t="shared" si="60"/>
        <v>0</v>
      </c>
      <c r="BM142" s="12">
        <f t="shared" si="60"/>
        <v>0</v>
      </c>
      <c r="BN142" s="12">
        <f t="shared" si="60"/>
        <v>0</v>
      </c>
      <c r="BO142" s="12">
        <f t="shared" si="60"/>
        <v>0</v>
      </c>
      <c r="BP142" s="12">
        <f t="shared" ref="BP142:EA142" si="61">SUM(BP139:BP141)</f>
        <v>0</v>
      </c>
      <c r="BQ142" s="12">
        <f t="shared" si="61"/>
        <v>0</v>
      </c>
      <c r="BR142" s="12">
        <f t="shared" si="61"/>
        <v>-107.07034</v>
      </c>
      <c r="BS142" s="12">
        <f t="shared" si="61"/>
        <v>0</v>
      </c>
      <c r="BT142" s="12">
        <f t="shared" si="61"/>
        <v>0</v>
      </c>
      <c r="BU142" s="12">
        <f t="shared" si="61"/>
        <v>0</v>
      </c>
      <c r="BV142" s="12">
        <f t="shared" si="61"/>
        <v>0</v>
      </c>
      <c r="BW142" s="12">
        <f t="shared" si="61"/>
        <v>0</v>
      </c>
      <c r="BX142" s="12">
        <f t="shared" si="61"/>
        <v>0</v>
      </c>
      <c r="BY142" s="12">
        <f t="shared" si="61"/>
        <v>0</v>
      </c>
      <c r="BZ142" s="12">
        <f t="shared" si="61"/>
        <v>0</v>
      </c>
      <c r="CA142" s="12">
        <f t="shared" si="61"/>
        <v>0</v>
      </c>
      <c r="CB142" s="12">
        <f t="shared" si="61"/>
        <v>0</v>
      </c>
      <c r="CC142" s="12">
        <f t="shared" si="61"/>
        <v>0</v>
      </c>
      <c r="CD142" s="12">
        <f t="shared" si="61"/>
        <v>0</v>
      </c>
      <c r="CE142" s="12">
        <f t="shared" si="61"/>
        <v>0</v>
      </c>
      <c r="CF142" s="12">
        <f t="shared" si="61"/>
        <v>0</v>
      </c>
      <c r="CG142" s="12">
        <f t="shared" si="61"/>
        <v>0</v>
      </c>
      <c r="CH142" s="12">
        <f t="shared" si="61"/>
        <v>0</v>
      </c>
      <c r="CI142" s="12">
        <f t="shared" si="61"/>
        <v>0</v>
      </c>
      <c r="CJ142" s="12">
        <f t="shared" si="61"/>
        <v>0</v>
      </c>
      <c r="CK142" s="12">
        <f t="shared" si="61"/>
        <v>0</v>
      </c>
      <c r="CL142" s="12">
        <f t="shared" si="61"/>
        <v>0</v>
      </c>
      <c r="CM142" s="12">
        <f t="shared" si="61"/>
        <v>0</v>
      </c>
      <c r="CN142" s="12">
        <f t="shared" si="61"/>
        <v>0</v>
      </c>
      <c r="CO142" s="12">
        <f t="shared" si="61"/>
        <v>0</v>
      </c>
      <c r="CP142" s="12">
        <f t="shared" si="61"/>
        <v>0</v>
      </c>
      <c r="CQ142" s="12">
        <f t="shared" si="61"/>
        <v>0</v>
      </c>
      <c r="CR142" s="12">
        <f t="shared" si="61"/>
        <v>0</v>
      </c>
      <c r="CS142" s="12">
        <f t="shared" si="61"/>
        <v>0</v>
      </c>
      <c r="CT142" s="12">
        <f t="shared" si="61"/>
        <v>0</v>
      </c>
      <c r="CU142" s="12">
        <f t="shared" si="61"/>
        <v>0</v>
      </c>
      <c r="CV142" s="12">
        <f t="shared" si="61"/>
        <v>0</v>
      </c>
      <c r="CW142" s="12">
        <f t="shared" si="61"/>
        <v>0</v>
      </c>
      <c r="CX142" s="12">
        <f t="shared" si="61"/>
        <v>0</v>
      </c>
      <c r="CY142" s="12">
        <f t="shared" si="61"/>
        <v>0</v>
      </c>
      <c r="CZ142" s="12">
        <f t="shared" si="61"/>
        <v>0</v>
      </c>
      <c r="DA142" s="12">
        <f t="shared" si="61"/>
        <v>0</v>
      </c>
      <c r="DB142" s="12">
        <f t="shared" si="61"/>
        <v>0</v>
      </c>
      <c r="DC142" s="12">
        <f t="shared" si="61"/>
        <v>0</v>
      </c>
      <c r="DD142" s="12">
        <f t="shared" si="61"/>
        <v>0</v>
      </c>
      <c r="DE142" s="12">
        <f t="shared" si="61"/>
        <v>0</v>
      </c>
      <c r="DF142" s="12">
        <f t="shared" si="61"/>
        <v>0</v>
      </c>
      <c r="DG142" s="12">
        <f t="shared" si="61"/>
        <v>0</v>
      </c>
      <c r="DH142" s="12">
        <f t="shared" si="61"/>
        <v>0</v>
      </c>
      <c r="DI142" s="12">
        <f t="shared" si="61"/>
        <v>0</v>
      </c>
      <c r="DJ142" s="12">
        <f t="shared" si="61"/>
        <v>0</v>
      </c>
      <c r="DK142" s="12">
        <f t="shared" si="61"/>
        <v>0</v>
      </c>
      <c r="DL142" s="12">
        <f t="shared" si="61"/>
        <v>0</v>
      </c>
      <c r="DM142" s="12">
        <f t="shared" si="61"/>
        <v>0</v>
      </c>
      <c r="DN142" s="12">
        <f t="shared" si="61"/>
        <v>0</v>
      </c>
      <c r="DO142" s="12">
        <f t="shared" si="61"/>
        <v>0</v>
      </c>
      <c r="DP142" s="12">
        <f t="shared" si="61"/>
        <v>0</v>
      </c>
      <c r="DQ142" s="12">
        <f t="shared" si="61"/>
        <v>0</v>
      </c>
      <c r="DR142" s="12">
        <f t="shared" si="61"/>
        <v>0</v>
      </c>
      <c r="DS142" s="12">
        <f t="shared" si="61"/>
        <v>0</v>
      </c>
      <c r="DT142" s="12">
        <f t="shared" si="61"/>
        <v>0</v>
      </c>
      <c r="DU142" s="12">
        <f t="shared" si="61"/>
        <v>0</v>
      </c>
      <c r="DV142" s="12">
        <f t="shared" si="61"/>
        <v>0</v>
      </c>
      <c r="DW142" s="12">
        <f t="shared" si="61"/>
        <v>0</v>
      </c>
      <c r="DX142" s="12">
        <f t="shared" si="61"/>
        <v>0</v>
      </c>
      <c r="DY142" s="12">
        <f t="shared" si="61"/>
        <v>0</v>
      </c>
      <c r="DZ142" s="12">
        <f t="shared" si="61"/>
        <v>0</v>
      </c>
      <c r="EA142" s="12">
        <f t="shared" si="61"/>
        <v>0</v>
      </c>
      <c r="EB142" s="12">
        <f t="shared" ref="EB142:ES142" si="62">SUM(EB139:EB141)</f>
        <v>0</v>
      </c>
      <c r="EC142" s="12">
        <f t="shared" si="62"/>
        <v>0</v>
      </c>
      <c r="ED142" s="12">
        <f t="shared" si="62"/>
        <v>0</v>
      </c>
      <c r="EE142" s="12">
        <f t="shared" si="62"/>
        <v>0</v>
      </c>
      <c r="EF142" s="12">
        <f t="shared" si="62"/>
        <v>0</v>
      </c>
      <c r="EG142" s="12">
        <f t="shared" si="62"/>
        <v>0</v>
      </c>
      <c r="EH142" s="12">
        <f t="shared" si="62"/>
        <v>0</v>
      </c>
      <c r="EI142" s="12">
        <f t="shared" si="62"/>
        <v>0</v>
      </c>
      <c r="EJ142" s="12">
        <f t="shared" si="62"/>
        <v>0</v>
      </c>
      <c r="EK142" s="12">
        <f t="shared" si="62"/>
        <v>0</v>
      </c>
      <c r="EL142" s="12">
        <f t="shared" si="62"/>
        <v>0</v>
      </c>
      <c r="EM142" s="12">
        <f t="shared" si="62"/>
        <v>0</v>
      </c>
      <c r="EN142" s="12">
        <f t="shared" si="62"/>
        <v>0</v>
      </c>
      <c r="EO142" s="12">
        <f t="shared" si="62"/>
        <v>0</v>
      </c>
      <c r="EP142" s="12">
        <f t="shared" si="62"/>
        <v>0</v>
      </c>
      <c r="EQ142" s="12">
        <f t="shared" si="62"/>
        <v>0</v>
      </c>
      <c r="ER142" s="12">
        <f t="shared" si="62"/>
        <v>0</v>
      </c>
      <c r="ES142" s="12">
        <f t="shared" si="62"/>
        <v>0</v>
      </c>
      <c r="ET142" s="12">
        <f>SUM(D142:ES142)</f>
        <v>-65011.263430000006</v>
      </c>
      <c r="EU142" s="12"/>
      <c r="EV142" s="12">
        <f>ET142-EW142</f>
        <v>-65011.263430000006</v>
      </c>
      <c r="EW142" s="12">
        <v>0</v>
      </c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</row>
    <row r="143" spans="1:175" ht="14.25" customHeight="1" x14ac:dyDescent="0.25">
      <c r="B143" s="20" t="s">
        <v>0</v>
      </c>
      <c r="C143" s="14">
        <f>XIRR(AE142:ES142,AE$4:ES$4,-0.1)</f>
        <v>-0.64560152203775956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19"/>
      <c r="AE143" s="19"/>
      <c r="AF143" s="19"/>
      <c r="AG143" s="19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</row>
    <row r="144" spans="1:175" ht="14.25" customHeight="1" x14ac:dyDescent="0.25">
      <c r="B144" s="20" t="s">
        <v>11</v>
      </c>
      <c r="C144" s="25">
        <f>(ET140+ET141)/-ET139</f>
        <v>0.1471695732651187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8"/>
      <c r="AE144" s="28"/>
      <c r="AF144" s="28"/>
      <c r="AG144" s="28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</row>
    <row r="145" spans="1:175" ht="14.25" customHeight="1" x14ac:dyDescent="0.3">
      <c r="A145" s="23"/>
      <c r="B145" s="5" t="s">
        <v>31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</row>
    <row r="146" spans="1:175" ht="14.25" customHeight="1" x14ac:dyDescent="0.25"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-73625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-16625</v>
      </c>
      <c r="AM146" s="12">
        <v>0</v>
      </c>
      <c r="AN146" s="12">
        <v>-172130.95238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-9047.6190000000006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-27142.857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f>SUM(D146:ES146)</f>
        <v>-298571.42838000006</v>
      </c>
      <c r="EU146" s="12"/>
      <c r="EV146" s="12">
        <f>ET146-EW146</f>
        <v>-298571.42838000006</v>
      </c>
      <c r="EW146" s="12">
        <v>0</v>
      </c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</row>
    <row r="147" spans="1:175" ht="14.25" customHeight="1" x14ac:dyDescent="0.25"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f>SUM(D147:ES147)</f>
        <v>0</v>
      </c>
      <c r="EU147" s="12"/>
      <c r="EV147" s="12">
        <f>ET147-EW147</f>
        <v>0</v>
      </c>
      <c r="EW147" s="12">
        <v>0</v>
      </c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</row>
    <row r="148" spans="1:175" ht="14.25" customHeight="1" x14ac:dyDescent="0.4"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225.26057999999998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4976.1899999999996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11309.523999999999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345031.61941379233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f>SUM(D148:ES148)</f>
        <v>361542.59399379231</v>
      </c>
      <c r="EU148" s="4"/>
      <c r="EV148" s="4">
        <f>ET148-EW148</f>
        <v>16510.97457999998</v>
      </c>
      <c r="EW148" s="4">
        <v>345031.61941379233</v>
      </c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</row>
    <row r="149" spans="1:175" ht="14.25" customHeight="1" x14ac:dyDescent="0.25">
      <c r="B149" s="8" t="s">
        <v>217</v>
      </c>
      <c r="C149" s="3"/>
      <c r="D149" s="12">
        <f t="shared" ref="D149:BO149" si="63">SUM(D146:D148)</f>
        <v>0</v>
      </c>
      <c r="E149" s="12">
        <f t="shared" si="63"/>
        <v>0</v>
      </c>
      <c r="F149" s="12">
        <f t="shared" si="63"/>
        <v>0</v>
      </c>
      <c r="G149" s="12">
        <f t="shared" si="63"/>
        <v>0</v>
      </c>
      <c r="H149" s="12">
        <f t="shared" si="63"/>
        <v>0</v>
      </c>
      <c r="I149" s="12">
        <f t="shared" si="63"/>
        <v>0</v>
      </c>
      <c r="J149" s="12">
        <f t="shared" si="63"/>
        <v>0</v>
      </c>
      <c r="K149" s="12">
        <f t="shared" si="63"/>
        <v>0</v>
      </c>
      <c r="L149" s="12">
        <f t="shared" si="63"/>
        <v>0</v>
      </c>
      <c r="M149" s="12">
        <f t="shared" si="63"/>
        <v>0</v>
      </c>
      <c r="N149" s="12">
        <f t="shared" si="63"/>
        <v>0</v>
      </c>
      <c r="O149" s="12">
        <f t="shared" si="63"/>
        <v>0</v>
      </c>
      <c r="P149" s="12">
        <f t="shared" si="63"/>
        <v>0</v>
      </c>
      <c r="Q149" s="12">
        <f t="shared" si="63"/>
        <v>0</v>
      </c>
      <c r="R149" s="12">
        <f t="shared" si="63"/>
        <v>0</v>
      </c>
      <c r="S149" s="12">
        <f t="shared" si="63"/>
        <v>0</v>
      </c>
      <c r="T149" s="12">
        <f t="shared" si="63"/>
        <v>0</v>
      </c>
      <c r="U149" s="12">
        <f t="shared" si="63"/>
        <v>0</v>
      </c>
      <c r="V149" s="12">
        <f t="shared" si="63"/>
        <v>0</v>
      </c>
      <c r="W149" s="12">
        <f t="shared" si="63"/>
        <v>0</v>
      </c>
      <c r="X149" s="12">
        <f t="shared" si="63"/>
        <v>0</v>
      </c>
      <c r="Y149" s="12">
        <f t="shared" si="63"/>
        <v>0</v>
      </c>
      <c r="Z149" s="12">
        <f t="shared" si="63"/>
        <v>0</v>
      </c>
      <c r="AA149" s="12">
        <f t="shared" si="63"/>
        <v>0</v>
      </c>
      <c r="AB149" s="12">
        <f t="shared" si="63"/>
        <v>0</v>
      </c>
      <c r="AC149" s="12">
        <f t="shared" si="63"/>
        <v>0</v>
      </c>
      <c r="AD149" s="27">
        <f t="shared" si="63"/>
        <v>0</v>
      </c>
      <c r="AE149" s="27">
        <f t="shared" si="63"/>
        <v>-73625</v>
      </c>
      <c r="AF149" s="27">
        <f t="shared" si="63"/>
        <v>0</v>
      </c>
      <c r="AG149" s="27">
        <f t="shared" si="63"/>
        <v>0</v>
      </c>
      <c r="AH149" s="12">
        <f t="shared" si="63"/>
        <v>0</v>
      </c>
      <c r="AI149" s="12">
        <f t="shared" si="63"/>
        <v>0</v>
      </c>
      <c r="AJ149" s="12">
        <f t="shared" si="63"/>
        <v>0</v>
      </c>
      <c r="AK149" s="12">
        <f t="shared" si="63"/>
        <v>0</v>
      </c>
      <c r="AL149" s="12">
        <f t="shared" si="63"/>
        <v>-16625</v>
      </c>
      <c r="AM149" s="12">
        <f t="shared" si="63"/>
        <v>0</v>
      </c>
      <c r="AN149" s="12">
        <f t="shared" si="63"/>
        <v>-171905.6918</v>
      </c>
      <c r="AO149" s="12">
        <f t="shared" si="63"/>
        <v>0</v>
      </c>
      <c r="AP149" s="12">
        <f t="shared" si="63"/>
        <v>0</v>
      </c>
      <c r="AQ149" s="12">
        <f t="shared" si="63"/>
        <v>0</v>
      </c>
      <c r="AR149" s="12">
        <f t="shared" si="63"/>
        <v>0</v>
      </c>
      <c r="AS149" s="12">
        <f t="shared" si="63"/>
        <v>0</v>
      </c>
      <c r="AT149" s="12">
        <f t="shared" si="63"/>
        <v>0</v>
      </c>
      <c r="AU149" s="12">
        <f t="shared" si="63"/>
        <v>0</v>
      </c>
      <c r="AV149" s="12">
        <f t="shared" si="63"/>
        <v>0</v>
      </c>
      <c r="AW149" s="12">
        <f t="shared" si="63"/>
        <v>0</v>
      </c>
      <c r="AX149" s="12">
        <f t="shared" si="63"/>
        <v>0</v>
      </c>
      <c r="AY149" s="12">
        <f t="shared" si="63"/>
        <v>0</v>
      </c>
      <c r="AZ149" s="12">
        <f t="shared" si="63"/>
        <v>0</v>
      </c>
      <c r="BA149" s="12">
        <f t="shared" si="63"/>
        <v>0</v>
      </c>
      <c r="BB149" s="12">
        <f t="shared" si="63"/>
        <v>0</v>
      </c>
      <c r="BC149" s="12">
        <f t="shared" si="63"/>
        <v>0</v>
      </c>
      <c r="BD149" s="12">
        <f t="shared" si="63"/>
        <v>0</v>
      </c>
      <c r="BE149" s="12">
        <f t="shared" si="63"/>
        <v>0</v>
      </c>
      <c r="BF149" s="12">
        <f t="shared" si="63"/>
        <v>0</v>
      </c>
      <c r="BG149" s="12">
        <f t="shared" si="63"/>
        <v>-9047.6190000000006</v>
      </c>
      <c r="BH149" s="12">
        <f t="shared" si="63"/>
        <v>0</v>
      </c>
      <c r="BI149" s="12">
        <f t="shared" si="63"/>
        <v>0</v>
      </c>
      <c r="BJ149" s="12">
        <f t="shared" si="63"/>
        <v>0</v>
      </c>
      <c r="BK149" s="12">
        <f t="shared" si="63"/>
        <v>0</v>
      </c>
      <c r="BL149" s="12">
        <f t="shared" si="63"/>
        <v>0</v>
      </c>
      <c r="BM149" s="12">
        <f t="shared" si="63"/>
        <v>0</v>
      </c>
      <c r="BN149" s="12">
        <f t="shared" si="63"/>
        <v>0</v>
      </c>
      <c r="BO149" s="12">
        <f t="shared" si="63"/>
        <v>0</v>
      </c>
      <c r="BP149" s="12">
        <f t="shared" ref="BP149:EA149" si="64">SUM(BP146:BP148)</f>
        <v>0</v>
      </c>
      <c r="BQ149" s="12">
        <f t="shared" si="64"/>
        <v>0</v>
      </c>
      <c r="BR149" s="12">
        <f t="shared" si="64"/>
        <v>0</v>
      </c>
      <c r="BS149" s="12">
        <f t="shared" si="64"/>
        <v>0</v>
      </c>
      <c r="BT149" s="12">
        <f t="shared" si="64"/>
        <v>0</v>
      </c>
      <c r="BU149" s="12">
        <f t="shared" si="64"/>
        <v>0</v>
      </c>
      <c r="BV149" s="12">
        <f t="shared" si="64"/>
        <v>0</v>
      </c>
      <c r="BW149" s="12">
        <f t="shared" si="64"/>
        <v>0</v>
      </c>
      <c r="BX149" s="12">
        <f t="shared" si="64"/>
        <v>0</v>
      </c>
      <c r="BY149" s="12">
        <f t="shared" si="64"/>
        <v>0</v>
      </c>
      <c r="BZ149" s="12">
        <f t="shared" si="64"/>
        <v>0</v>
      </c>
      <c r="CA149" s="12">
        <f t="shared" si="64"/>
        <v>0</v>
      </c>
      <c r="CB149" s="12">
        <f t="shared" si="64"/>
        <v>0</v>
      </c>
      <c r="CC149" s="12">
        <f t="shared" si="64"/>
        <v>0</v>
      </c>
      <c r="CD149" s="12">
        <f t="shared" si="64"/>
        <v>0</v>
      </c>
      <c r="CE149" s="12">
        <f t="shared" si="64"/>
        <v>0</v>
      </c>
      <c r="CF149" s="12">
        <f t="shared" si="64"/>
        <v>0</v>
      </c>
      <c r="CG149" s="12">
        <f t="shared" si="64"/>
        <v>0</v>
      </c>
      <c r="CH149" s="12">
        <f t="shared" si="64"/>
        <v>0</v>
      </c>
      <c r="CI149" s="12">
        <f t="shared" si="64"/>
        <v>0</v>
      </c>
      <c r="CJ149" s="12">
        <f t="shared" si="64"/>
        <v>0</v>
      </c>
      <c r="CK149" s="12">
        <f t="shared" si="64"/>
        <v>0</v>
      </c>
      <c r="CL149" s="12">
        <f t="shared" si="64"/>
        <v>0</v>
      </c>
      <c r="CM149" s="12">
        <f t="shared" si="64"/>
        <v>0</v>
      </c>
      <c r="CN149" s="12">
        <f t="shared" si="64"/>
        <v>0</v>
      </c>
      <c r="CO149" s="12">
        <f t="shared" si="64"/>
        <v>0</v>
      </c>
      <c r="CP149" s="12">
        <f t="shared" si="64"/>
        <v>0</v>
      </c>
      <c r="CQ149" s="12">
        <f t="shared" si="64"/>
        <v>0</v>
      </c>
      <c r="CR149" s="12">
        <f t="shared" si="64"/>
        <v>0</v>
      </c>
      <c r="CS149" s="12">
        <f t="shared" si="64"/>
        <v>4976.1899999999996</v>
      </c>
      <c r="CT149" s="12">
        <f t="shared" si="64"/>
        <v>0</v>
      </c>
      <c r="CU149" s="12">
        <f t="shared" si="64"/>
        <v>0</v>
      </c>
      <c r="CV149" s="12">
        <f t="shared" si="64"/>
        <v>0</v>
      </c>
      <c r="CW149" s="12">
        <f t="shared" si="64"/>
        <v>0</v>
      </c>
      <c r="CX149" s="12">
        <f t="shared" si="64"/>
        <v>0</v>
      </c>
      <c r="CY149" s="12">
        <f t="shared" si="64"/>
        <v>11309.523999999999</v>
      </c>
      <c r="CZ149" s="12">
        <f t="shared" si="64"/>
        <v>0</v>
      </c>
      <c r="DA149" s="12">
        <f t="shared" si="64"/>
        <v>0</v>
      </c>
      <c r="DB149" s="12">
        <f t="shared" si="64"/>
        <v>0</v>
      </c>
      <c r="DC149" s="12">
        <f t="shared" si="64"/>
        <v>0</v>
      </c>
      <c r="DD149" s="12">
        <f t="shared" si="64"/>
        <v>0</v>
      </c>
      <c r="DE149" s="12">
        <f t="shared" si="64"/>
        <v>-27142.857</v>
      </c>
      <c r="DF149" s="12">
        <f t="shared" si="64"/>
        <v>0</v>
      </c>
      <c r="DG149" s="12">
        <f t="shared" si="64"/>
        <v>0</v>
      </c>
      <c r="DH149" s="12">
        <f t="shared" si="64"/>
        <v>0</v>
      </c>
      <c r="DI149" s="12">
        <f t="shared" si="64"/>
        <v>0</v>
      </c>
      <c r="DJ149" s="12">
        <f t="shared" si="64"/>
        <v>0</v>
      </c>
      <c r="DK149" s="12">
        <f t="shared" si="64"/>
        <v>0</v>
      </c>
      <c r="DL149" s="12">
        <f t="shared" si="64"/>
        <v>345031.61941379233</v>
      </c>
      <c r="DM149" s="12">
        <f t="shared" si="64"/>
        <v>0</v>
      </c>
      <c r="DN149" s="12">
        <f t="shared" si="64"/>
        <v>0</v>
      </c>
      <c r="DO149" s="12">
        <f t="shared" si="64"/>
        <v>0</v>
      </c>
      <c r="DP149" s="12">
        <f t="shared" si="64"/>
        <v>0</v>
      </c>
      <c r="DQ149" s="12">
        <f t="shared" si="64"/>
        <v>0</v>
      </c>
      <c r="DR149" s="12">
        <f t="shared" si="64"/>
        <v>0</v>
      </c>
      <c r="DS149" s="12">
        <f t="shared" si="64"/>
        <v>0</v>
      </c>
      <c r="DT149" s="12">
        <f t="shared" si="64"/>
        <v>0</v>
      </c>
      <c r="DU149" s="12">
        <f t="shared" si="64"/>
        <v>0</v>
      </c>
      <c r="DV149" s="12">
        <f t="shared" si="64"/>
        <v>0</v>
      </c>
      <c r="DW149" s="12">
        <f t="shared" si="64"/>
        <v>0</v>
      </c>
      <c r="DX149" s="12">
        <f t="shared" si="64"/>
        <v>0</v>
      </c>
      <c r="DY149" s="12">
        <f t="shared" si="64"/>
        <v>0</v>
      </c>
      <c r="DZ149" s="12">
        <f t="shared" si="64"/>
        <v>0</v>
      </c>
      <c r="EA149" s="12">
        <f t="shared" si="64"/>
        <v>0</v>
      </c>
      <c r="EB149" s="12">
        <f t="shared" ref="EB149:ES149" si="65">SUM(EB146:EB148)</f>
        <v>0</v>
      </c>
      <c r="EC149" s="12">
        <f t="shared" si="65"/>
        <v>0</v>
      </c>
      <c r="ED149" s="12">
        <f t="shared" si="65"/>
        <v>0</v>
      </c>
      <c r="EE149" s="12">
        <f t="shared" si="65"/>
        <v>0</v>
      </c>
      <c r="EF149" s="12">
        <f t="shared" si="65"/>
        <v>0</v>
      </c>
      <c r="EG149" s="12">
        <f t="shared" si="65"/>
        <v>0</v>
      </c>
      <c r="EH149" s="12">
        <f t="shared" si="65"/>
        <v>0</v>
      </c>
      <c r="EI149" s="12">
        <f t="shared" si="65"/>
        <v>0</v>
      </c>
      <c r="EJ149" s="12">
        <f t="shared" si="65"/>
        <v>0</v>
      </c>
      <c r="EK149" s="12">
        <f t="shared" si="65"/>
        <v>0</v>
      </c>
      <c r="EL149" s="12">
        <f t="shared" si="65"/>
        <v>0</v>
      </c>
      <c r="EM149" s="12">
        <f t="shared" si="65"/>
        <v>0</v>
      </c>
      <c r="EN149" s="12">
        <f t="shared" si="65"/>
        <v>0</v>
      </c>
      <c r="EO149" s="12">
        <f t="shared" si="65"/>
        <v>0</v>
      </c>
      <c r="EP149" s="12">
        <f t="shared" si="65"/>
        <v>0</v>
      </c>
      <c r="EQ149" s="12">
        <f t="shared" si="65"/>
        <v>0</v>
      </c>
      <c r="ER149" s="12">
        <f t="shared" si="65"/>
        <v>0</v>
      </c>
      <c r="ES149" s="12">
        <f t="shared" si="65"/>
        <v>0</v>
      </c>
      <c r="ET149" s="12">
        <f>SUM(D149:ES149)</f>
        <v>62971.165613792313</v>
      </c>
      <c r="EU149" s="12"/>
      <c r="EV149" s="12">
        <f>ET149-EW149</f>
        <v>-282060.45380000002</v>
      </c>
      <c r="EW149" s="12">
        <v>345031.61941379233</v>
      </c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</row>
    <row r="150" spans="1:175" ht="14.25" customHeight="1" x14ac:dyDescent="0.25">
      <c r="B150" s="20" t="s">
        <v>0</v>
      </c>
      <c r="C150" s="14">
        <f>XIRR(AE149:ES149,AE$4:ES$4)</f>
        <v>3.2694301009178167E-2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19"/>
      <c r="AE150" s="19"/>
      <c r="AF150" s="19"/>
      <c r="AG150" s="19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</row>
    <row r="151" spans="1:175" ht="14.25" customHeight="1" x14ac:dyDescent="0.25">
      <c r="B151" s="20" t="s">
        <v>11</v>
      </c>
      <c r="C151" s="25">
        <f>(ET147+ET148)/-ET146</f>
        <v>1.2109082103249582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8"/>
      <c r="AE151" s="28"/>
      <c r="AF151" s="28"/>
      <c r="AG151" s="28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</row>
    <row r="152" spans="1:175" ht="14.25" customHeight="1" x14ac:dyDescent="0.3">
      <c r="A152" s="23"/>
      <c r="B152" s="5" t="s">
        <v>28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</row>
    <row r="153" spans="1:175" ht="14.25" customHeight="1" x14ac:dyDescent="0.25">
      <c r="B153" s="3" t="s">
        <v>214</v>
      </c>
      <c r="C153" s="5"/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-150000</v>
      </c>
      <c r="BX153" s="12">
        <v>0</v>
      </c>
      <c r="BY153" s="12">
        <v>-46420.486322999997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f>SUM(D153:ES153)</f>
        <v>-196420.48632299999</v>
      </c>
      <c r="EU153" s="12"/>
      <c r="EV153" s="12">
        <f>ET153-EW153</f>
        <v>-196420.48632299999</v>
      </c>
      <c r="EW153" s="12">
        <v>0</v>
      </c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</row>
    <row r="154" spans="1:175" ht="14.25" customHeight="1" x14ac:dyDescent="0.25">
      <c r="B154" s="3" t="s">
        <v>215</v>
      </c>
      <c r="C154" s="5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f>SUM(D154:ES154)</f>
        <v>0</v>
      </c>
      <c r="EU154" s="12"/>
      <c r="EV154" s="12">
        <f>ET154-EW154</f>
        <v>0</v>
      </c>
      <c r="EW154" s="12">
        <v>0</v>
      </c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</row>
    <row r="155" spans="1:175" ht="14.25" customHeight="1" x14ac:dyDescent="0.4">
      <c r="B155" s="3" t="s">
        <v>216</v>
      </c>
      <c r="C155" s="5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9884.3168800000003</v>
      </c>
      <c r="CH155" s="4">
        <v>8236.9307399999998</v>
      </c>
      <c r="CI155" s="4">
        <v>28171.967149999997</v>
      </c>
      <c r="CJ155" s="4">
        <v>31523.316339999998</v>
      </c>
      <c r="CK155" s="4">
        <v>16473.86147</v>
      </c>
      <c r="CL155" s="4">
        <v>29819.353289999999</v>
      </c>
      <c r="CM155" s="4">
        <v>49754.3897</v>
      </c>
      <c r="CN155" s="4">
        <v>43729.95048</v>
      </c>
      <c r="CO155" s="4">
        <v>9952.5490100000006</v>
      </c>
      <c r="CP155" s="4">
        <v>5462.3803200000002</v>
      </c>
      <c r="CQ155" s="4">
        <v>2731.1901600000001</v>
      </c>
      <c r="CR155" s="4">
        <v>5462.3803200000002</v>
      </c>
      <c r="CS155" s="4">
        <v>2731.1901600000001</v>
      </c>
      <c r="CT155" s="4">
        <v>0</v>
      </c>
      <c r="CU155" s="4">
        <v>0</v>
      </c>
      <c r="CV155" s="4">
        <v>7510.7729400000007</v>
      </c>
      <c r="CW155" s="4">
        <v>4096.7852400000002</v>
      </c>
      <c r="CX155" s="4">
        <v>2731.1901600000001</v>
      </c>
      <c r="CY155" s="4">
        <v>2731.1901600000001</v>
      </c>
      <c r="CZ155" s="4">
        <v>0</v>
      </c>
      <c r="DA155" s="4">
        <v>4094.2511600000003</v>
      </c>
      <c r="DB155" s="4">
        <v>8193.5704800000003</v>
      </c>
      <c r="DC155" s="4">
        <v>10924.76065</v>
      </c>
      <c r="DD155" s="4">
        <v>16387.14097</v>
      </c>
      <c r="DE155" s="4">
        <v>8193.5704800000003</v>
      </c>
      <c r="DF155" s="4">
        <v>2731.1901600000001</v>
      </c>
      <c r="DG155" s="4">
        <v>5462.3803200000002</v>
      </c>
      <c r="DH155" s="4">
        <v>10924.76065</v>
      </c>
      <c r="DI155" s="4">
        <v>5462.3803200000002</v>
      </c>
      <c r="DJ155" s="4">
        <v>13655.95081</v>
      </c>
      <c r="DK155" s="4">
        <v>17752.73605</v>
      </c>
      <c r="DL155" s="4">
        <v>704807.60076480696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f>SUM(D155:ES155)</f>
        <v>1069594.007334807</v>
      </c>
      <c r="EU155" s="4"/>
      <c r="EV155" s="4">
        <f>ET155-EW155</f>
        <v>364786.40656999999</v>
      </c>
      <c r="EW155" s="4">
        <v>704807.60076480696</v>
      </c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</row>
    <row r="156" spans="1:175" ht="14.25" customHeight="1" x14ac:dyDescent="0.25">
      <c r="B156" s="8" t="s">
        <v>217</v>
      </c>
      <c r="C156" s="3"/>
      <c r="D156" s="12">
        <f t="shared" ref="D156:BO156" si="66">SUM(D153:D155)</f>
        <v>0</v>
      </c>
      <c r="E156" s="12">
        <f t="shared" si="66"/>
        <v>0</v>
      </c>
      <c r="F156" s="12">
        <f t="shared" si="66"/>
        <v>0</v>
      </c>
      <c r="G156" s="12">
        <f t="shared" si="66"/>
        <v>0</v>
      </c>
      <c r="H156" s="12">
        <f t="shared" si="66"/>
        <v>0</v>
      </c>
      <c r="I156" s="12">
        <f t="shared" si="66"/>
        <v>0</v>
      </c>
      <c r="J156" s="12">
        <f t="shared" si="66"/>
        <v>0</v>
      </c>
      <c r="K156" s="12">
        <f t="shared" si="66"/>
        <v>0</v>
      </c>
      <c r="L156" s="12">
        <f t="shared" si="66"/>
        <v>0</v>
      </c>
      <c r="M156" s="12">
        <f t="shared" si="66"/>
        <v>0</v>
      </c>
      <c r="N156" s="12">
        <f t="shared" si="66"/>
        <v>0</v>
      </c>
      <c r="O156" s="12">
        <f t="shared" si="66"/>
        <v>0</v>
      </c>
      <c r="P156" s="12">
        <f t="shared" si="66"/>
        <v>0</v>
      </c>
      <c r="Q156" s="12">
        <f t="shared" si="66"/>
        <v>0</v>
      </c>
      <c r="R156" s="12">
        <f t="shared" si="66"/>
        <v>0</v>
      </c>
      <c r="S156" s="12">
        <f t="shared" si="66"/>
        <v>0</v>
      </c>
      <c r="T156" s="12">
        <f t="shared" si="66"/>
        <v>0</v>
      </c>
      <c r="U156" s="12">
        <f t="shared" si="66"/>
        <v>0</v>
      </c>
      <c r="V156" s="12">
        <f t="shared" si="66"/>
        <v>0</v>
      </c>
      <c r="W156" s="12">
        <f t="shared" si="66"/>
        <v>0</v>
      </c>
      <c r="X156" s="12">
        <f t="shared" si="66"/>
        <v>0</v>
      </c>
      <c r="Y156" s="12">
        <f t="shared" si="66"/>
        <v>0</v>
      </c>
      <c r="Z156" s="12">
        <f t="shared" si="66"/>
        <v>0</v>
      </c>
      <c r="AA156" s="12">
        <f t="shared" si="66"/>
        <v>0</v>
      </c>
      <c r="AB156" s="12">
        <f t="shared" si="66"/>
        <v>0</v>
      </c>
      <c r="AC156" s="12">
        <f t="shared" si="66"/>
        <v>0</v>
      </c>
      <c r="AD156" s="27">
        <f t="shared" si="66"/>
        <v>0</v>
      </c>
      <c r="AE156" s="27">
        <f t="shared" si="66"/>
        <v>0</v>
      </c>
      <c r="AF156" s="27">
        <f t="shared" si="66"/>
        <v>0</v>
      </c>
      <c r="AG156" s="27">
        <f t="shared" si="66"/>
        <v>0</v>
      </c>
      <c r="AH156" s="12">
        <f t="shared" si="66"/>
        <v>0</v>
      </c>
      <c r="AI156" s="12">
        <f t="shared" si="66"/>
        <v>0</v>
      </c>
      <c r="AJ156" s="12">
        <f t="shared" si="66"/>
        <v>0</v>
      </c>
      <c r="AK156" s="12">
        <f t="shared" si="66"/>
        <v>0</v>
      </c>
      <c r="AL156" s="12">
        <f t="shared" si="66"/>
        <v>0</v>
      </c>
      <c r="AM156" s="12">
        <f t="shared" si="66"/>
        <v>0</v>
      </c>
      <c r="AN156" s="12">
        <f t="shared" si="66"/>
        <v>0</v>
      </c>
      <c r="AO156" s="12">
        <f t="shared" si="66"/>
        <v>0</v>
      </c>
      <c r="AP156" s="12">
        <f t="shared" si="66"/>
        <v>0</v>
      </c>
      <c r="AQ156" s="12">
        <f t="shared" si="66"/>
        <v>0</v>
      </c>
      <c r="AR156" s="12">
        <f t="shared" si="66"/>
        <v>0</v>
      </c>
      <c r="AS156" s="12">
        <f t="shared" si="66"/>
        <v>0</v>
      </c>
      <c r="AT156" s="12">
        <f t="shared" si="66"/>
        <v>0</v>
      </c>
      <c r="AU156" s="12">
        <f t="shared" si="66"/>
        <v>0</v>
      </c>
      <c r="AV156" s="12">
        <f t="shared" si="66"/>
        <v>0</v>
      </c>
      <c r="AW156" s="12">
        <f t="shared" si="66"/>
        <v>0</v>
      </c>
      <c r="AX156" s="12">
        <f t="shared" si="66"/>
        <v>0</v>
      </c>
      <c r="AY156" s="12">
        <f t="shared" si="66"/>
        <v>0</v>
      </c>
      <c r="AZ156" s="12">
        <f t="shared" si="66"/>
        <v>0</v>
      </c>
      <c r="BA156" s="12">
        <f t="shared" si="66"/>
        <v>0</v>
      </c>
      <c r="BB156" s="12">
        <f t="shared" si="66"/>
        <v>0</v>
      </c>
      <c r="BC156" s="12">
        <f t="shared" si="66"/>
        <v>0</v>
      </c>
      <c r="BD156" s="12">
        <f t="shared" si="66"/>
        <v>0</v>
      </c>
      <c r="BE156" s="12">
        <f t="shared" si="66"/>
        <v>0</v>
      </c>
      <c r="BF156" s="12">
        <f t="shared" si="66"/>
        <v>0</v>
      </c>
      <c r="BG156" s="12">
        <f t="shared" si="66"/>
        <v>0</v>
      </c>
      <c r="BH156" s="12">
        <f t="shared" si="66"/>
        <v>0</v>
      </c>
      <c r="BI156" s="12">
        <f t="shared" si="66"/>
        <v>0</v>
      </c>
      <c r="BJ156" s="12">
        <f t="shared" si="66"/>
        <v>0</v>
      </c>
      <c r="BK156" s="12">
        <f t="shared" si="66"/>
        <v>0</v>
      </c>
      <c r="BL156" s="12">
        <f t="shared" si="66"/>
        <v>0</v>
      </c>
      <c r="BM156" s="12">
        <f t="shared" si="66"/>
        <v>0</v>
      </c>
      <c r="BN156" s="12">
        <f t="shared" si="66"/>
        <v>0</v>
      </c>
      <c r="BO156" s="12">
        <f t="shared" si="66"/>
        <v>0</v>
      </c>
      <c r="BP156" s="12">
        <f t="shared" ref="BP156:EA156" si="67">SUM(BP153:BP155)</f>
        <v>0</v>
      </c>
      <c r="BQ156" s="12">
        <f t="shared" si="67"/>
        <v>0</v>
      </c>
      <c r="BR156" s="12">
        <f t="shared" si="67"/>
        <v>0</v>
      </c>
      <c r="BS156" s="12">
        <f t="shared" si="67"/>
        <v>0</v>
      </c>
      <c r="BT156" s="12">
        <f t="shared" si="67"/>
        <v>0</v>
      </c>
      <c r="BU156" s="12">
        <f t="shared" si="67"/>
        <v>0</v>
      </c>
      <c r="BV156" s="12">
        <f t="shared" si="67"/>
        <v>0</v>
      </c>
      <c r="BW156" s="12">
        <f t="shared" si="67"/>
        <v>-150000</v>
      </c>
      <c r="BX156" s="12">
        <f t="shared" si="67"/>
        <v>0</v>
      </c>
      <c r="BY156" s="12">
        <f t="shared" si="67"/>
        <v>-46420.486322999997</v>
      </c>
      <c r="BZ156" s="12">
        <f t="shared" si="67"/>
        <v>0</v>
      </c>
      <c r="CA156" s="12">
        <f t="shared" si="67"/>
        <v>0</v>
      </c>
      <c r="CB156" s="12">
        <f t="shared" si="67"/>
        <v>0</v>
      </c>
      <c r="CC156" s="12">
        <f t="shared" si="67"/>
        <v>0</v>
      </c>
      <c r="CD156" s="12">
        <f t="shared" si="67"/>
        <v>0</v>
      </c>
      <c r="CE156" s="12">
        <f t="shared" si="67"/>
        <v>0</v>
      </c>
      <c r="CF156" s="12">
        <f t="shared" si="67"/>
        <v>0</v>
      </c>
      <c r="CG156" s="12">
        <f t="shared" si="67"/>
        <v>9884.3168800000003</v>
      </c>
      <c r="CH156" s="12">
        <f t="shared" si="67"/>
        <v>8236.9307399999998</v>
      </c>
      <c r="CI156" s="12">
        <f t="shared" si="67"/>
        <v>28171.967149999997</v>
      </c>
      <c r="CJ156" s="12">
        <f t="shared" si="67"/>
        <v>31523.316339999998</v>
      </c>
      <c r="CK156" s="12">
        <f t="shared" si="67"/>
        <v>16473.86147</v>
      </c>
      <c r="CL156" s="12">
        <f t="shared" si="67"/>
        <v>29819.353289999999</v>
      </c>
      <c r="CM156" s="12">
        <f t="shared" si="67"/>
        <v>49754.3897</v>
      </c>
      <c r="CN156" s="12">
        <f t="shared" si="67"/>
        <v>43729.95048</v>
      </c>
      <c r="CO156" s="12">
        <f t="shared" si="67"/>
        <v>9952.5490100000006</v>
      </c>
      <c r="CP156" s="12">
        <f t="shared" si="67"/>
        <v>5462.3803200000002</v>
      </c>
      <c r="CQ156" s="12">
        <f t="shared" si="67"/>
        <v>2731.1901600000001</v>
      </c>
      <c r="CR156" s="12">
        <f t="shared" si="67"/>
        <v>5462.3803200000002</v>
      </c>
      <c r="CS156" s="12">
        <f t="shared" si="67"/>
        <v>2731.1901600000001</v>
      </c>
      <c r="CT156" s="12">
        <f t="shared" si="67"/>
        <v>0</v>
      </c>
      <c r="CU156" s="12">
        <f t="shared" si="67"/>
        <v>0</v>
      </c>
      <c r="CV156" s="12">
        <f t="shared" si="67"/>
        <v>7510.7729400000007</v>
      </c>
      <c r="CW156" s="12">
        <f t="shared" si="67"/>
        <v>4096.7852400000002</v>
      </c>
      <c r="CX156" s="12">
        <f t="shared" si="67"/>
        <v>2731.1901600000001</v>
      </c>
      <c r="CY156" s="12">
        <f t="shared" si="67"/>
        <v>2731.1901600000001</v>
      </c>
      <c r="CZ156" s="12">
        <f t="shared" si="67"/>
        <v>0</v>
      </c>
      <c r="DA156" s="12">
        <f t="shared" si="67"/>
        <v>4094.2511600000003</v>
      </c>
      <c r="DB156" s="12">
        <f t="shared" si="67"/>
        <v>8193.5704800000003</v>
      </c>
      <c r="DC156" s="12">
        <f t="shared" si="67"/>
        <v>10924.76065</v>
      </c>
      <c r="DD156" s="12">
        <f t="shared" si="67"/>
        <v>16387.14097</v>
      </c>
      <c r="DE156" s="12">
        <f t="shared" si="67"/>
        <v>8193.5704800000003</v>
      </c>
      <c r="DF156" s="12">
        <f t="shared" si="67"/>
        <v>2731.1901600000001</v>
      </c>
      <c r="DG156" s="12">
        <f t="shared" si="67"/>
        <v>5462.3803200000002</v>
      </c>
      <c r="DH156" s="12">
        <f t="shared" si="67"/>
        <v>10924.76065</v>
      </c>
      <c r="DI156" s="12">
        <f t="shared" si="67"/>
        <v>5462.3803200000002</v>
      </c>
      <c r="DJ156" s="12">
        <f t="shared" si="67"/>
        <v>13655.95081</v>
      </c>
      <c r="DK156" s="12">
        <f t="shared" si="67"/>
        <v>17752.73605</v>
      </c>
      <c r="DL156" s="12">
        <f t="shared" si="67"/>
        <v>704807.60076480696</v>
      </c>
      <c r="DM156" s="12">
        <f t="shared" si="67"/>
        <v>0</v>
      </c>
      <c r="DN156" s="12">
        <f t="shared" si="67"/>
        <v>0</v>
      </c>
      <c r="DO156" s="12">
        <f t="shared" si="67"/>
        <v>0</v>
      </c>
      <c r="DP156" s="12">
        <f t="shared" si="67"/>
        <v>0</v>
      </c>
      <c r="DQ156" s="12">
        <f t="shared" si="67"/>
        <v>0</v>
      </c>
      <c r="DR156" s="12">
        <f t="shared" si="67"/>
        <v>0</v>
      </c>
      <c r="DS156" s="12">
        <f t="shared" si="67"/>
        <v>0</v>
      </c>
      <c r="DT156" s="12">
        <f t="shared" si="67"/>
        <v>0</v>
      </c>
      <c r="DU156" s="12">
        <f t="shared" si="67"/>
        <v>0</v>
      </c>
      <c r="DV156" s="12">
        <f t="shared" si="67"/>
        <v>0</v>
      </c>
      <c r="DW156" s="12">
        <f t="shared" si="67"/>
        <v>0</v>
      </c>
      <c r="DX156" s="12">
        <f t="shared" si="67"/>
        <v>0</v>
      </c>
      <c r="DY156" s="12">
        <f t="shared" si="67"/>
        <v>0</v>
      </c>
      <c r="DZ156" s="12">
        <f t="shared" si="67"/>
        <v>0</v>
      </c>
      <c r="EA156" s="12">
        <f t="shared" si="67"/>
        <v>0</v>
      </c>
      <c r="EB156" s="12">
        <f t="shared" ref="EB156:ES156" si="68">SUM(EB153:EB155)</f>
        <v>0</v>
      </c>
      <c r="EC156" s="12">
        <f t="shared" si="68"/>
        <v>0</v>
      </c>
      <c r="ED156" s="12">
        <f t="shared" si="68"/>
        <v>0</v>
      </c>
      <c r="EE156" s="12">
        <f t="shared" si="68"/>
        <v>0</v>
      </c>
      <c r="EF156" s="12">
        <f t="shared" si="68"/>
        <v>0</v>
      </c>
      <c r="EG156" s="12">
        <f t="shared" si="68"/>
        <v>0</v>
      </c>
      <c r="EH156" s="12">
        <f t="shared" si="68"/>
        <v>0</v>
      </c>
      <c r="EI156" s="12">
        <f t="shared" si="68"/>
        <v>0</v>
      </c>
      <c r="EJ156" s="12">
        <f t="shared" si="68"/>
        <v>0</v>
      </c>
      <c r="EK156" s="12">
        <f t="shared" si="68"/>
        <v>0</v>
      </c>
      <c r="EL156" s="12">
        <f t="shared" si="68"/>
        <v>0</v>
      </c>
      <c r="EM156" s="12">
        <f t="shared" si="68"/>
        <v>0</v>
      </c>
      <c r="EN156" s="12">
        <f t="shared" si="68"/>
        <v>0</v>
      </c>
      <c r="EO156" s="12">
        <f t="shared" si="68"/>
        <v>0</v>
      </c>
      <c r="EP156" s="12">
        <f t="shared" si="68"/>
        <v>0</v>
      </c>
      <c r="EQ156" s="12">
        <f t="shared" si="68"/>
        <v>0</v>
      </c>
      <c r="ER156" s="12">
        <f t="shared" si="68"/>
        <v>0</v>
      </c>
      <c r="ES156" s="12">
        <f t="shared" si="68"/>
        <v>0</v>
      </c>
      <c r="ET156" s="12">
        <f>SUM(D156:ES156)</f>
        <v>873173.52101180702</v>
      </c>
      <c r="EU156" s="12"/>
      <c r="EV156" s="12">
        <f>ET156-EW156</f>
        <v>168365.92024700006</v>
      </c>
      <c r="EW156" s="12">
        <v>704807.60076480696</v>
      </c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</row>
    <row r="157" spans="1:175" ht="14.25" customHeight="1" x14ac:dyDescent="0.25">
      <c r="B157" s="20" t="s">
        <v>0</v>
      </c>
      <c r="C157" s="14">
        <f>XIRR(BW156:ES156,BW$4:ES$4)</f>
        <v>0.97528902292251574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19"/>
      <c r="AE157" s="19"/>
      <c r="AF157" s="19"/>
      <c r="AG157" s="19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</row>
    <row r="158" spans="1:175" ht="14.25" customHeight="1" x14ac:dyDescent="0.25">
      <c r="B158" s="20" t="s">
        <v>11</v>
      </c>
      <c r="C158" s="25">
        <f>(ET154+ET155)/-ET153</f>
        <v>5.44542999234781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8"/>
      <c r="AE158" s="28"/>
      <c r="AF158" s="28"/>
      <c r="AG158" s="28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</row>
    <row r="159" spans="1:175" ht="14.25" customHeight="1" x14ac:dyDescent="0.3">
      <c r="A159" s="23"/>
      <c r="B159" s="5" t="s">
        <v>57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</row>
    <row r="160" spans="1:175" ht="14.25" customHeight="1" x14ac:dyDescent="0.25">
      <c r="B160" s="3" t="s">
        <v>214</v>
      </c>
      <c r="C160" s="5"/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-1169.4710556186153</v>
      </c>
      <c r="W160" s="12">
        <v>-864.47300431328063</v>
      </c>
      <c r="X160" s="12">
        <v>-6433.0263827468798</v>
      </c>
      <c r="Y160" s="12">
        <v>-28312.894256526677</v>
      </c>
      <c r="Z160" s="12">
        <v>-5847.3552780930777</v>
      </c>
      <c r="AA160" s="12">
        <v>-11694.710556186152</v>
      </c>
      <c r="AB160" s="12">
        <v>-11694.710556186155</v>
      </c>
      <c r="AC160" s="12">
        <v>0</v>
      </c>
      <c r="AD160" s="12">
        <v>0</v>
      </c>
      <c r="AE160" s="12">
        <v>-5847.3552780930777</v>
      </c>
      <c r="AF160" s="12">
        <v>0</v>
      </c>
      <c r="AG160" s="12">
        <v>-8771.0329171396152</v>
      </c>
      <c r="AH160" s="12">
        <v>-11694.710556186155</v>
      </c>
      <c r="AI160" s="12">
        <v>-14618.388195232692</v>
      </c>
      <c r="AJ160" s="12">
        <v>-5847.3552780930777</v>
      </c>
      <c r="AK160" s="12">
        <v>-584.73552780930765</v>
      </c>
      <c r="AL160" s="12">
        <v>0</v>
      </c>
      <c r="AM160" s="12">
        <v>-1754.2065834279231</v>
      </c>
      <c r="AN160" s="12">
        <v>0</v>
      </c>
      <c r="AO160" s="12">
        <v>0</v>
      </c>
      <c r="AP160" s="12">
        <v>0</v>
      </c>
      <c r="AQ160" s="12">
        <v>-11694.710556186155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-2923.6776390465388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-73091.94097616346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-54731.245402951201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f>SUM(D160:ES160)</f>
        <v>-257576.00000000003</v>
      </c>
      <c r="EU160" s="12"/>
      <c r="EV160" s="12">
        <f>ET160-EW160</f>
        <v>-257576.00000000003</v>
      </c>
      <c r="EW160" s="12">
        <v>0</v>
      </c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</row>
    <row r="161" spans="1:175" ht="14.25" customHeight="1" x14ac:dyDescent="0.25">
      <c r="B161" s="3" t="s">
        <v>215</v>
      </c>
      <c r="C161" s="5"/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f>SUM(D161:ES161)</f>
        <v>0</v>
      </c>
      <c r="EU161" s="12"/>
      <c r="EV161" s="12">
        <f>ET161-EW161</f>
        <v>0</v>
      </c>
      <c r="EW161" s="12">
        <v>0</v>
      </c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</row>
    <row r="162" spans="1:175" ht="14.25" customHeight="1" x14ac:dyDescent="0.4">
      <c r="B162" s="3" t="s">
        <v>216</v>
      </c>
      <c r="C162" s="5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8160</v>
      </c>
      <c r="CP162" s="4">
        <v>4800</v>
      </c>
      <c r="CQ162" s="4">
        <v>0</v>
      </c>
      <c r="CR162" s="4">
        <v>0</v>
      </c>
      <c r="CS162" s="4">
        <v>0</v>
      </c>
      <c r="CT162" s="4">
        <v>1865.08709</v>
      </c>
      <c r="CU162" s="4">
        <v>0</v>
      </c>
      <c r="CV162" s="4">
        <v>960</v>
      </c>
      <c r="CW162" s="4">
        <v>1920</v>
      </c>
      <c r="CX162" s="4">
        <v>960</v>
      </c>
      <c r="CY162" s="4">
        <v>960</v>
      </c>
      <c r="CZ162" s="4">
        <v>0</v>
      </c>
      <c r="DA162" s="4">
        <v>0</v>
      </c>
      <c r="DB162" s="4">
        <v>2880</v>
      </c>
      <c r="DC162" s="4">
        <v>0</v>
      </c>
      <c r="DD162" s="4">
        <v>960</v>
      </c>
      <c r="DE162" s="4">
        <v>960</v>
      </c>
      <c r="DF162" s="4">
        <v>96847.182019999993</v>
      </c>
      <c r="DG162" s="4">
        <v>0</v>
      </c>
      <c r="DH162" s="4">
        <v>0</v>
      </c>
      <c r="DI162" s="4">
        <v>2880</v>
      </c>
      <c r="DJ162" s="4">
        <v>8160</v>
      </c>
      <c r="DK162" s="4">
        <v>5760</v>
      </c>
      <c r="DL162" s="4">
        <v>290980.04686042218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f>SUM(D162:ES162)</f>
        <v>429052.31597042218</v>
      </c>
      <c r="EU162" s="4"/>
      <c r="EV162" s="4">
        <f>ET162-EW162</f>
        <v>138072.26910999999</v>
      </c>
      <c r="EW162" s="4">
        <v>290980.04686042218</v>
      </c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</row>
    <row r="163" spans="1:175" ht="14.25" customHeight="1" x14ac:dyDescent="0.25">
      <c r="B163" s="8" t="s">
        <v>217</v>
      </c>
      <c r="C163" s="3"/>
      <c r="D163" s="12">
        <f t="shared" ref="D163:BO163" si="69">SUM(D160:D162)</f>
        <v>0</v>
      </c>
      <c r="E163" s="12">
        <f t="shared" si="69"/>
        <v>0</v>
      </c>
      <c r="F163" s="12">
        <f t="shared" si="69"/>
        <v>0</v>
      </c>
      <c r="G163" s="12">
        <f t="shared" si="69"/>
        <v>0</v>
      </c>
      <c r="H163" s="12">
        <f t="shared" si="69"/>
        <v>0</v>
      </c>
      <c r="I163" s="12">
        <f t="shared" si="69"/>
        <v>0</v>
      </c>
      <c r="J163" s="12">
        <f t="shared" si="69"/>
        <v>0</v>
      </c>
      <c r="K163" s="12">
        <f t="shared" si="69"/>
        <v>0</v>
      </c>
      <c r="L163" s="12">
        <f t="shared" si="69"/>
        <v>0</v>
      </c>
      <c r="M163" s="12">
        <f t="shared" si="69"/>
        <v>0</v>
      </c>
      <c r="N163" s="12">
        <f t="shared" si="69"/>
        <v>0</v>
      </c>
      <c r="O163" s="12">
        <f t="shared" si="69"/>
        <v>0</v>
      </c>
      <c r="P163" s="12">
        <f t="shared" si="69"/>
        <v>0</v>
      </c>
      <c r="Q163" s="12">
        <f t="shared" si="69"/>
        <v>0</v>
      </c>
      <c r="R163" s="12">
        <f t="shared" si="69"/>
        <v>0</v>
      </c>
      <c r="S163" s="12">
        <f t="shared" si="69"/>
        <v>0</v>
      </c>
      <c r="T163" s="12">
        <f t="shared" si="69"/>
        <v>0</v>
      </c>
      <c r="U163" s="12">
        <f t="shared" si="69"/>
        <v>0</v>
      </c>
      <c r="V163" s="12">
        <f t="shared" si="69"/>
        <v>-1169.4710556186153</v>
      </c>
      <c r="W163" s="12">
        <f t="shared" si="69"/>
        <v>-864.47300431328063</v>
      </c>
      <c r="X163" s="12">
        <f t="shared" si="69"/>
        <v>-6433.0263827468798</v>
      </c>
      <c r="Y163" s="12">
        <f t="shared" si="69"/>
        <v>-28312.894256526677</v>
      </c>
      <c r="Z163" s="12">
        <f t="shared" si="69"/>
        <v>-5847.3552780930777</v>
      </c>
      <c r="AA163" s="12">
        <f t="shared" si="69"/>
        <v>-11694.710556186152</v>
      </c>
      <c r="AB163" s="12">
        <f t="shared" si="69"/>
        <v>-11694.710556186155</v>
      </c>
      <c r="AC163" s="12">
        <f t="shared" si="69"/>
        <v>0</v>
      </c>
      <c r="AD163" s="27">
        <f t="shared" si="69"/>
        <v>0</v>
      </c>
      <c r="AE163" s="27">
        <f t="shared" si="69"/>
        <v>-5847.3552780930777</v>
      </c>
      <c r="AF163" s="27">
        <f t="shared" si="69"/>
        <v>0</v>
      </c>
      <c r="AG163" s="27">
        <f t="shared" si="69"/>
        <v>-8771.0329171396152</v>
      </c>
      <c r="AH163" s="12">
        <f t="shared" si="69"/>
        <v>-11694.710556186155</v>
      </c>
      <c r="AI163" s="12">
        <f t="shared" si="69"/>
        <v>-14618.388195232692</v>
      </c>
      <c r="AJ163" s="12">
        <f t="shared" si="69"/>
        <v>-5847.3552780930777</v>
      </c>
      <c r="AK163" s="12">
        <f t="shared" si="69"/>
        <v>-584.73552780930765</v>
      </c>
      <c r="AL163" s="12">
        <f t="shared" si="69"/>
        <v>0</v>
      </c>
      <c r="AM163" s="12">
        <f t="shared" si="69"/>
        <v>-1754.2065834279231</v>
      </c>
      <c r="AN163" s="12">
        <f t="shared" si="69"/>
        <v>0</v>
      </c>
      <c r="AO163" s="12">
        <f t="shared" si="69"/>
        <v>0</v>
      </c>
      <c r="AP163" s="12">
        <f t="shared" si="69"/>
        <v>0</v>
      </c>
      <c r="AQ163" s="12">
        <f t="shared" si="69"/>
        <v>-11694.710556186155</v>
      </c>
      <c r="AR163" s="12">
        <f t="shared" si="69"/>
        <v>0</v>
      </c>
      <c r="AS163" s="12">
        <f t="shared" si="69"/>
        <v>0</v>
      </c>
      <c r="AT163" s="12">
        <f t="shared" si="69"/>
        <v>0</v>
      </c>
      <c r="AU163" s="12">
        <f t="shared" si="69"/>
        <v>0</v>
      </c>
      <c r="AV163" s="12">
        <f t="shared" si="69"/>
        <v>0</v>
      </c>
      <c r="AW163" s="12">
        <f t="shared" si="69"/>
        <v>0</v>
      </c>
      <c r="AX163" s="12">
        <f t="shared" si="69"/>
        <v>0</v>
      </c>
      <c r="AY163" s="12">
        <f t="shared" si="69"/>
        <v>0</v>
      </c>
      <c r="AZ163" s="12">
        <f t="shared" si="69"/>
        <v>-2923.6776390465388</v>
      </c>
      <c r="BA163" s="12">
        <f t="shared" si="69"/>
        <v>0</v>
      </c>
      <c r="BB163" s="12">
        <f t="shared" si="69"/>
        <v>0</v>
      </c>
      <c r="BC163" s="12">
        <f t="shared" si="69"/>
        <v>0</v>
      </c>
      <c r="BD163" s="12">
        <f t="shared" si="69"/>
        <v>0</v>
      </c>
      <c r="BE163" s="12">
        <f t="shared" si="69"/>
        <v>0</v>
      </c>
      <c r="BF163" s="12">
        <f t="shared" si="69"/>
        <v>-73091.94097616346</v>
      </c>
      <c r="BG163" s="12">
        <f t="shared" si="69"/>
        <v>0</v>
      </c>
      <c r="BH163" s="12">
        <f t="shared" si="69"/>
        <v>0</v>
      </c>
      <c r="BI163" s="12">
        <f t="shared" si="69"/>
        <v>0</v>
      </c>
      <c r="BJ163" s="12">
        <f t="shared" si="69"/>
        <v>0</v>
      </c>
      <c r="BK163" s="12">
        <f t="shared" si="69"/>
        <v>0</v>
      </c>
      <c r="BL163" s="12">
        <f t="shared" si="69"/>
        <v>0</v>
      </c>
      <c r="BM163" s="12">
        <f t="shared" si="69"/>
        <v>0</v>
      </c>
      <c r="BN163" s="12">
        <f t="shared" si="69"/>
        <v>0</v>
      </c>
      <c r="BO163" s="12">
        <f t="shared" si="69"/>
        <v>0</v>
      </c>
      <c r="BP163" s="12">
        <f t="shared" ref="BP163:EA163" si="70">SUM(BP160:BP162)</f>
        <v>0</v>
      </c>
      <c r="BQ163" s="12">
        <f t="shared" si="70"/>
        <v>0</v>
      </c>
      <c r="BR163" s="12">
        <f t="shared" si="70"/>
        <v>0</v>
      </c>
      <c r="BS163" s="12">
        <f t="shared" si="70"/>
        <v>0</v>
      </c>
      <c r="BT163" s="12">
        <f t="shared" si="70"/>
        <v>0</v>
      </c>
      <c r="BU163" s="12">
        <f t="shared" si="70"/>
        <v>0</v>
      </c>
      <c r="BV163" s="12">
        <f t="shared" si="70"/>
        <v>0</v>
      </c>
      <c r="BW163" s="12">
        <f t="shared" si="70"/>
        <v>0</v>
      </c>
      <c r="BX163" s="12">
        <f t="shared" si="70"/>
        <v>0</v>
      </c>
      <c r="BY163" s="12">
        <f t="shared" si="70"/>
        <v>0</v>
      </c>
      <c r="BZ163" s="12">
        <f t="shared" si="70"/>
        <v>0</v>
      </c>
      <c r="CA163" s="12">
        <f t="shared" si="70"/>
        <v>-54731.245402951201</v>
      </c>
      <c r="CB163" s="12">
        <f t="shared" si="70"/>
        <v>0</v>
      </c>
      <c r="CC163" s="12">
        <f t="shared" si="70"/>
        <v>0</v>
      </c>
      <c r="CD163" s="12">
        <f t="shared" si="70"/>
        <v>0</v>
      </c>
      <c r="CE163" s="12">
        <f t="shared" si="70"/>
        <v>0</v>
      </c>
      <c r="CF163" s="12">
        <f t="shared" si="70"/>
        <v>0</v>
      </c>
      <c r="CG163" s="12">
        <f t="shared" si="70"/>
        <v>0</v>
      </c>
      <c r="CH163" s="12">
        <f t="shared" si="70"/>
        <v>0</v>
      </c>
      <c r="CI163" s="12">
        <f t="shared" si="70"/>
        <v>0</v>
      </c>
      <c r="CJ163" s="12">
        <f t="shared" si="70"/>
        <v>0</v>
      </c>
      <c r="CK163" s="12">
        <f t="shared" si="70"/>
        <v>0</v>
      </c>
      <c r="CL163" s="12">
        <f t="shared" si="70"/>
        <v>0</v>
      </c>
      <c r="CM163" s="12">
        <f t="shared" si="70"/>
        <v>0</v>
      </c>
      <c r="CN163" s="12">
        <f t="shared" si="70"/>
        <v>0</v>
      </c>
      <c r="CO163" s="12">
        <f t="shared" si="70"/>
        <v>8160</v>
      </c>
      <c r="CP163" s="12">
        <f t="shared" si="70"/>
        <v>4800</v>
      </c>
      <c r="CQ163" s="12">
        <f t="shared" si="70"/>
        <v>0</v>
      </c>
      <c r="CR163" s="12">
        <f t="shared" si="70"/>
        <v>0</v>
      </c>
      <c r="CS163" s="12">
        <f t="shared" si="70"/>
        <v>0</v>
      </c>
      <c r="CT163" s="12">
        <f t="shared" si="70"/>
        <v>1865.08709</v>
      </c>
      <c r="CU163" s="12">
        <f t="shared" si="70"/>
        <v>0</v>
      </c>
      <c r="CV163" s="12">
        <f t="shared" si="70"/>
        <v>960</v>
      </c>
      <c r="CW163" s="12">
        <f t="shared" si="70"/>
        <v>1920</v>
      </c>
      <c r="CX163" s="12">
        <f t="shared" si="70"/>
        <v>960</v>
      </c>
      <c r="CY163" s="12">
        <f t="shared" si="70"/>
        <v>960</v>
      </c>
      <c r="CZ163" s="12">
        <f t="shared" si="70"/>
        <v>0</v>
      </c>
      <c r="DA163" s="12">
        <f t="shared" si="70"/>
        <v>0</v>
      </c>
      <c r="DB163" s="12">
        <f t="shared" si="70"/>
        <v>2880</v>
      </c>
      <c r="DC163" s="12">
        <f t="shared" si="70"/>
        <v>0</v>
      </c>
      <c r="DD163" s="12">
        <f t="shared" si="70"/>
        <v>960</v>
      </c>
      <c r="DE163" s="12">
        <f t="shared" si="70"/>
        <v>960</v>
      </c>
      <c r="DF163" s="12">
        <f t="shared" si="70"/>
        <v>96847.182019999993</v>
      </c>
      <c r="DG163" s="12">
        <f t="shared" si="70"/>
        <v>0</v>
      </c>
      <c r="DH163" s="12">
        <f t="shared" si="70"/>
        <v>0</v>
      </c>
      <c r="DI163" s="12">
        <f t="shared" si="70"/>
        <v>2880</v>
      </c>
      <c r="DJ163" s="12">
        <f t="shared" si="70"/>
        <v>8160</v>
      </c>
      <c r="DK163" s="12">
        <f t="shared" si="70"/>
        <v>5760</v>
      </c>
      <c r="DL163" s="12">
        <f t="shared" si="70"/>
        <v>290980.04686042218</v>
      </c>
      <c r="DM163" s="12">
        <f t="shared" si="70"/>
        <v>0</v>
      </c>
      <c r="DN163" s="12">
        <f t="shared" si="70"/>
        <v>0</v>
      </c>
      <c r="DO163" s="12">
        <f t="shared" si="70"/>
        <v>0</v>
      </c>
      <c r="DP163" s="12">
        <f t="shared" si="70"/>
        <v>0</v>
      </c>
      <c r="DQ163" s="12">
        <f t="shared" si="70"/>
        <v>0</v>
      </c>
      <c r="DR163" s="12">
        <f t="shared" si="70"/>
        <v>0</v>
      </c>
      <c r="DS163" s="12">
        <f t="shared" si="70"/>
        <v>0</v>
      </c>
      <c r="DT163" s="12">
        <f t="shared" si="70"/>
        <v>0</v>
      </c>
      <c r="DU163" s="12">
        <f t="shared" si="70"/>
        <v>0</v>
      </c>
      <c r="DV163" s="12">
        <f t="shared" si="70"/>
        <v>0</v>
      </c>
      <c r="DW163" s="12">
        <f t="shared" si="70"/>
        <v>0</v>
      </c>
      <c r="DX163" s="12">
        <f t="shared" si="70"/>
        <v>0</v>
      </c>
      <c r="DY163" s="12">
        <f t="shared" si="70"/>
        <v>0</v>
      </c>
      <c r="DZ163" s="12">
        <f t="shared" si="70"/>
        <v>0</v>
      </c>
      <c r="EA163" s="12">
        <f t="shared" si="70"/>
        <v>0</v>
      </c>
      <c r="EB163" s="12">
        <f t="shared" ref="EB163:ES163" si="71">SUM(EB160:EB162)</f>
        <v>0</v>
      </c>
      <c r="EC163" s="12">
        <f t="shared" si="71"/>
        <v>0</v>
      </c>
      <c r="ED163" s="12">
        <f t="shared" si="71"/>
        <v>0</v>
      </c>
      <c r="EE163" s="12">
        <f t="shared" si="71"/>
        <v>0</v>
      </c>
      <c r="EF163" s="12">
        <f t="shared" si="71"/>
        <v>0</v>
      </c>
      <c r="EG163" s="12">
        <f t="shared" si="71"/>
        <v>0</v>
      </c>
      <c r="EH163" s="12">
        <f t="shared" si="71"/>
        <v>0</v>
      </c>
      <c r="EI163" s="12">
        <f t="shared" si="71"/>
        <v>0</v>
      </c>
      <c r="EJ163" s="12">
        <f t="shared" si="71"/>
        <v>0</v>
      </c>
      <c r="EK163" s="12">
        <f t="shared" si="71"/>
        <v>0</v>
      </c>
      <c r="EL163" s="12">
        <f t="shared" si="71"/>
        <v>0</v>
      </c>
      <c r="EM163" s="12">
        <f t="shared" si="71"/>
        <v>0</v>
      </c>
      <c r="EN163" s="12">
        <f t="shared" si="71"/>
        <v>0</v>
      </c>
      <c r="EO163" s="12">
        <f t="shared" si="71"/>
        <v>0</v>
      </c>
      <c r="EP163" s="12">
        <f t="shared" si="71"/>
        <v>0</v>
      </c>
      <c r="EQ163" s="12">
        <f t="shared" si="71"/>
        <v>0</v>
      </c>
      <c r="ER163" s="12">
        <f t="shared" si="71"/>
        <v>0</v>
      </c>
      <c r="ES163" s="12">
        <f t="shared" si="71"/>
        <v>0</v>
      </c>
      <c r="ET163" s="12">
        <f>SUM(D163:ES163)</f>
        <v>171476.31597042212</v>
      </c>
      <c r="EU163" s="12"/>
      <c r="EV163" s="12">
        <f>ET163-EW163</f>
        <v>-119503.73089000006</v>
      </c>
      <c r="EW163" s="12">
        <v>290980.04686042218</v>
      </c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</row>
    <row r="164" spans="1:175" ht="14.25" customHeight="1" x14ac:dyDescent="0.25">
      <c r="B164" s="20" t="s">
        <v>0</v>
      </c>
      <c r="C164" s="14">
        <f>XIRR(V163:ES163,V$4:ES$4)</f>
        <v>9.7061175107955922E-2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19"/>
      <c r="AE164" s="19"/>
      <c r="AF164" s="19"/>
      <c r="AG164" s="19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</row>
    <row r="165" spans="1:175" ht="14.25" customHeight="1" x14ac:dyDescent="0.25">
      <c r="B165" s="20" t="s">
        <v>11</v>
      </c>
      <c r="C165" s="25">
        <f>(ET161+ET162)/-ET160</f>
        <v>1.6657309530795654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8"/>
      <c r="AE165" s="28"/>
      <c r="AF165" s="28"/>
      <c r="AG165" s="28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</row>
    <row r="166" spans="1:175" ht="14.25" customHeight="1" x14ac:dyDescent="0.3">
      <c r="A166" s="23"/>
      <c r="B166" s="5" t="s">
        <v>52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</row>
    <row r="167" spans="1:175" ht="14.25" customHeight="1" x14ac:dyDescent="0.25">
      <c r="B167" s="3" t="s">
        <v>214</v>
      </c>
      <c r="C167" s="5"/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-5873.2957796765977</v>
      </c>
      <c r="T167" s="12">
        <v>-5670.0549243217301</v>
      </c>
      <c r="U167" s="12">
        <v>-15138.820595407642</v>
      </c>
      <c r="V167" s="12">
        <v>0</v>
      </c>
      <c r="W167" s="12">
        <v>-5682.2362113157296</v>
      </c>
      <c r="X167" s="12">
        <v>0</v>
      </c>
      <c r="Y167" s="12">
        <v>-25550.847889853794</v>
      </c>
      <c r="Z167" s="12">
        <v>-2921.0785412136302</v>
      </c>
      <c r="AA167" s="12">
        <v>-28930.262462034876</v>
      </c>
      <c r="AB167" s="12">
        <v>-8552.4431987250737</v>
      </c>
      <c r="AC167" s="12">
        <v>-8611.487363191125</v>
      </c>
      <c r="AD167" s="12">
        <v>-8110.4039495004936</v>
      </c>
      <c r="AE167" s="12">
        <v>-6831.8273016578914</v>
      </c>
      <c r="AF167" s="12">
        <v>0</v>
      </c>
      <c r="AG167" s="12">
        <v>-10245.819022996364</v>
      </c>
      <c r="AH167" s="12">
        <v>-5976.7277629810296</v>
      </c>
      <c r="AI167" s="12">
        <v>-3415.2730076654552</v>
      </c>
      <c r="AJ167" s="12">
        <v>-5122.9094534067881</v>
      </c>
      <c r="AK167" s="12">
        <v>0</v>
      </c>
      <c r="AL167" s="12">
        <v>-3415.2730076654552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-1878.1271245779246</v>
      </c>
      <c r="AY167" s="12">
        <v>0</v>
      </c>
      <c r="AZ167" s="12">
        <v>-2988.1875507000364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-5135.8751213195774</v>
      </c>
      <c r="BI167" s="12">
        <v>-1216.576570159506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f>SUM(D167:ES167)</f>
        <v>-161267.52683837072</v>
      </c>
      <c r="EU167" s="12"/>
      <c r="EV167" s="12">
        <f>ET167-EW167</f>
        <v>-161267.52683837072</v>
      </c>
      <c r="EW167" s="12">
        <v>0</v>
      </c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</row>
    <row r="168" spans="1:175" ht="14.25" customHeight="1" x14ac:dyDescent="0.25">
      <c r="B168" s="3" t="s">
        <v>215</v>
      </c>
      <c r="C168" s="5"/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f>SUM(D168:ES168)</f>
        <v>0</v>
      </c>
      <c r="EU168" s="12"/>
      <c r="EV168" s="12">
        <f>ET168-EW168</f>
        <v>0</v>
      </c>
      <c r="EW168" s="12">
        <v>0</v>
      </c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</row>
    <row r="169" spans="1:175" ht="14.25" customHeight="1" x14ac:dyDescent="0.4">
      <c r="B169" s="3" t="s">
        <v>216</v>
      </c>
      <c r="C169" s="5"/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3164.8414301893804</v>
      </c>
      <c r="AL169" s="4">
        <v>0</v>
      </c>
      <c r="AM169" s="4">
        <v>1356.3606136027793</v>
      </c>
      <c r="AN169" s="4">
        <v>0</v>
      </c>
      <c r="AO169" s="4">
        <v>0</v>
      </c>
      <c r="AP169" s="4">
        <v>2825.7512779515137</v>
      </c>
      <c r="AQ169" s="4">
        <v>0</v>
      </c>
      <c r="AR169" s="4">
        <v>2712.7212365081868</v>
      </c>
      <c r="AS169" s="4">
        <v>949.64238593678624</v>
      </c>
      <c r="AT169" s="4">
        <v>1107.9161231280029</v>
      </c>
      <c r="AU169" s="4">
        <v>1447.0741194343734</v>
      </c>
      <c r="AV169" s="4">
        <v>1582.7373207477103</v>
      </c>
      <c r="AW169" s="4">
        <v>1130.5266543545686</v>
      </c>
      <c r="AX169" s="4">
        <v>2034.947968535595</v>
      </c>
      <c r="AY169" s="4">
        <v>1130.5266543545686</v>
      </c>
      <c r="AZ169" s="4">
        <v>1356.6319852254821</v>
      </c>
      <c r="BA169" s="4">
        <v>904.42131418102656</v>
      </c>
      <c r="BB169" s="4">
        <v>1332.8017053476187</v>
      </c>
      <c r="BC169" s="4">
        <v>1130.5266543545686</v>
      </c>
      <c r="BD169" s="4">
        <v>1582.7373207477103</v>
      </c>
      <c r="BE169" s="4">
        <v>904.42131418102656</v>
      </c>
      <c r="BF169" s="4">
        <v>904.42131418102656</v>
      </c>
      <c r="BG169" s="4">
        <v>1266.1898510165911</v>
      </c>
      <c r="BH169" s="4">
        <v>768.75813612426066</v>
      </c>
      <c r="BI169" s="4">
        <v>1247.8075829836107</v>
      </c>
      <c r="BJ169" s="4">
        <v>1356.6319852254821</v>
      </c>
      <c r="BK169" s="4">
        <v>1491.7459307126812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390.31297198493053</v>
      </c>
      <c r="BZ169" s="4">
        <v>0</v>
      </c>
      <c r="CA169" s="4">
        <v>0</v>
      </c>
      <c r="CB169" s="4">
        <v>7718.22541</v>
      </c>
      <c r="CC169" s="4">
        <v>2049.3297299999999</v>
      </c>
      <c r="CD169" s="4">
        <v>2099.3223900000003</v>
      </c>
      <c r="CE169" s="4">
        <v>2939.2268899999999</v>
      </c>
      <c r="CF169" s="4">
        <v>1619.54755</v>
      </c>
      <c r="CG169" s="4">
        <v>2544.2455599999998</v>
      </c>
      <c r="CH169" s="4">
        <v>2204.3370100000002</v>
      </c>
      <c r="CI169" s="4">
        <v>2149.3658700000001</v>
      </c>
      <c r="CJ169" s="4">
        <v>2014.40416</v>
      </c>
      <c r="CK169" s="4">
        <v>2554.33302</v>
      </c>
      <c r="CL169" s="4">
        <v>2539.3017300000001</v>
      </c>
      <c r="CM169" s="4">
        <v>3988.7749100000001</v>
      </c>
      <c r="CN169" s="4">
        <v>3074.1273899999997</v>
      </c>
      <c r="CO169" s="4">
        <v>3014.1431299999999</v>
      </c>
      <c r="CP169" s="4">
        <v>4173.7108100000005</v>
      </c>
      <c r="CQ169" s="4">
        <v>77895.376669999998</v>
      </c>
      <c r="CR169" s="4">
        <v>0</v>
      </c>
      <c r="CS169" s="4">
        <v>0</v>
      </c>
      <c r="CT169" s="4">
        <v>0</v>
      </c>
      <c r="CU169" s="4">
        <v>457.30732</v>
      </c>
      <c r="CV169" s="4">
        <v>0</v>
      </c>
      <c r="CW169" s="4">
        <v>7991.0769600000012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8698.2650399999984</v>
      </c>
      <c r="DD169" s="4">
        <v>0</v>
      </c>
      <c r="DE169" s="4">
        <v>0</v>
      </c>
      <c r="DF169" s="4">
        <v>830.43100000000004</v>
      </c>
      <c r="DG169" s="4">
        <v>0</v>
      </c>
      <c r="DH169" s="4">
        <v>0</v>
      </c>
      <c r="DI169" s="4">
        <v>1960.8879400000001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f>SUM(D169:ES169)</f>
        <v>176596.19434100948</v>
      </c>
      <c r="EU169" s="4"/>
      <c r="EV169" s="4">
        <f>ET169-EW169</f>
        <v>176596.19434100948</v>
      </c>
      <c r="EW169" s="4">
        <v>0</v>
      </c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</row>
    <row r="170" spans="1:175" ht="14.25" customHeight="1" x14ac:dyDescent="0.25">
      <c r="B170" s="8" t="s">
        <v>217</v>
      </c>
      <c r="C170" s="3"/>
      <c r="D170" s="12">
        <f t="shared" ref="D170:BO170" si="72">SUM(D167:D169)</f>
        <v>0</v>
      </c>
      <c r="E170" s="12">
        <f t="shared" si="72"/>
        <v>0</v>
      </c>
      <c r="F170" s="12">
        <f t="shared" si="72"/>
        <v>0</v>
      </c>
      <c r="G170" s="12">
        <f t="shared" si="72"/>
        <v>0</v>
      </c>
      <c r="H170" s="12">
        <f t="shared" si="72"/>
        <v>0</v>
      </c>
      <c r="I170" s="12">
        <f t="shared" si="72"/>
        <v>0</v>
      </c>
      <c r="J170" s="12">
        <f t="shared" si="72"/>
        <v>0</v>
      </c>
      <c r="K170" s="12">
        <f t="shared" si="72"/>
        <v>0</v>
      </c>
      <c r="L170" s="12">
        <f t="shared" si="72"/>
        <v>0</v>
      </c>
      <c r="M170" s="12">
        <f t="shared" si="72"/>
        <v>0</v>
      </c>
      <c r="N170" s="12">
        <f t="shared" si="72"/>
        <v>0</v>
      </c>
      <c r="O170" s="12">
        <f t="shared" si="72"/>
        <v>0</v>
      </c>
      <c r="P170" s="12">
        <f t="shared" si="72"/>
        <v>0</v>
      </c>
      <c r="Q170" s="12">
        <f t="shared" si="72"/>
        <v>0</v>
      </c>
      <c r="R170" s="12">
        <f t="shared" si="72"/>
        <v>0</v>
      </c>
      <c r="S170" s="12">
        <f t="shared" si="72"/>
        <v>-5873.2957796765977</v>
      </c>
      <c r="T170" s="12">
        <f t="shared" si="72"/>
        <v>-5670.0549243217301</v>
      </c>
      <c r="U170" s="12">
        <f t="shared" si="72"/>
        <v>-15138.820595407642</v>
      </c>
      <c r="V170" s="12">
        <f t="shared" si="72"/>
        <v>0</v>
      </c>
      <c r="W170" s="12">
        <f t="shared" si="72"/>
        <v>-5682.2362113157296</v>
      </c>
      <c r="X170" s="12">
        <f t="shared" si="72"/>
        <v>0</v>
      </c>
      <c r="Y170" s="12">
        <f t="shared" si="72"/>
        <v>-25550.847889853794</v>
      </c>
      <c r="Z170" s="12">
        <f t="shared" si="72"/>
        <v>-2921.0785412136302</v>
      </c>
      <c r="AA170" s="12">
        <f t="shared" si="72"/>
        <v>-28930.262462034876</v>
      </c>
      <c r="AB170" s="12">
        <f t="shared" si="72"/>
        <v>-8552.4431987250737</v>
      </c>
      <c r="AC170" s="12">
        <f t="shared" si="72"/>
        <v>-8611.487363191125</v>
      </c>
      <c r="AD170" s="27">
        <f t="shared" si="72"/>
        <v>-8110.4039495004936</v>
      </c>
      <c r="AE170" s="27">
        <f t="shared" si="72"/>
        <v>-6831.8273016578914</v>
      </c>
      <c r="AF170" s="27">
        <f t="shared" si="72"/>
        <v>0</v>
      </c>
      <c r="AG170" s="27">
        <f t="shared" si="72"/>
        <v>-10245.819022996364</v>
      </c>
      <c r="AH170" s="12">
        <f t="shared" si="72"/>
        <v>-5976.7277629810296</v>
      </c>
      <c r="AI170" s="12">
        <f t="shared" si="72"/>
        <v>-3415.2730076654552</v>
      </c>
      <c r="AJ170" s="12">
        <f t="shared" si="72"/>
        <v>-5122.9094534067881</v>
      </c>
      <c r="AK170" s="12">
        <f t="shared" si="72"/>
        <v>3164.8414301893804</v>
      </c>
      <c r="AL170" s="12">
        <f t="shared" si="72"/>
        <v>-3415.2730076654552</v>
      </c>
      <c r="AM170" s="12">
        <f t="shared" si="72"/>
        <v>1356.3606136027793</v>
      </c>
      <c r="AN170" s="12">
        <f t="shared" si="72"/>
        <v>0</v>
      </c>
      <c r="AO170" s="12">
        <f t="shared" si="72"/>
        <v>0</v>
      </c>
      <c r="AP170" s="12">
        <f t="shared" si="72"/>
        <v>2825.7512779515137</v>
      </c>
      <c r="AQ170" s="12">
        <f t="shared" si="72"/>
        <v>0</v>
      </c>
      <c r="AR170" s="12">
        <f t="shared" si="72"/>
        <v>2712.7212365081868</v>
      </c>
      <c r="AS170" s="12">
        <f t="shared" si="72"/>
        <v>949.64238593678624</v>
      </c>
      <c r="AT170" s="12">
        <f t="shared" si="72"/>
        <v>1107.9161231280029</v>
      </c>
      <c r="AU170" s="12">
        <f t="shared" si="72"/>
        <v>1447.0741194343734</v>
      </c>
      <c r="AV170" s="12">
        <f t="shared" si="72"/>
        <v>1582.7373207477103</v>
      </c>
      <c r="AW170" s="12">
        <f t="shared" si="72"/>
        <v>1130.5266543545686</v>
      </c>
      <c r="AX170" s="12">
        <f t="shared" si="72"/>
        <v>156.82084395767038</v>
      </c>
      <c r="AY170" s="12">
        <f t="shared" si="72"/>
        <v>1130.5266543545686</v>
      </c>
      <c r="AZ170" s="12">
        <f t="shared" si="72"/>
        <v>-1631.5555654745542</v>
      </c>
      <c r="BA170" s="12">
        <f t="shared" si="72"/>
        <v>904.42131418102656</v>
      </c>
      <c r="BB170" s="12">
        <f t="shared" si="72"/>
        <v>1332.8017053476187</v>
      </c>
      <c r="BC170" s="12">
        <f t="shared" si="72"/>
        <v>1130.5266543545686</v>
      </c>
      <c r="BD170" s="12">
        <f t="shared" si="72"/>
        <v>1582.7373207477103</v>
      </c>
      <c r="BE170" s="12">
        <f t="shared" si="72"/>
        <v>904.42131418102656</v>
      </c>
      <c r="BF170" s="12">
        <f t="shared" si="72"/>
        <v>904.42131418102656</v>
      </c>
      <c r="BG170" s="12">
        <f t="shared" si="72"/>
        <v>1266.1898510165911</v>
      </c>
      <c r="BH170" s="12">
        <f t="shared" si="72"/>
        <v>-4367.1169851953164</v>
      </c>
      <c r="BI170" s="12">
        <f t="shared" si="72"/>
        <v>31.23101282410471</v>
      </c>
      <c r="BJ170" s="12">
        <f t="shared" si="72"/>
        <v>1356.6319852254821</v>
      </c>
      <c r="BK170" s="12">
        <f t="shared" si="72"/>
        <v>1491.7459307126812</v>
      </c>
      <c r="BL170" s="12">
        <f t="shared" si="72"/>
        <v>0</v>
      </c>
      <c r="BM170" s="12">
        <f t="shared" si="72"/>
        <v>0</v>
      </c>
      <c r="BN170" s="12">
        <f t="shared" si="72"/>
        <v>0</v>
      </c>
      <c r="BO170" s="12">
        <f t="shared" si="72"/>
        <v>0</v>
      </c>
      <c r="BP170" s="12">
        <f t="shared" ref="BP170:EA170" si="73">SUM(BP167:BP169)</f>
        <v>0</v>
      </c>
      <c r="BQ170" s="12">
        <f t="shared" si="73"/>
        <v>0</v>
      </c>
      <c r="BR170" s="12">
        <f t="shared" si="73"/>
        <v>0</v>
      </c>
      <c r="BS170" s="12">
        <f t="shared" si="73"/>
        <v>0</v>
      </c>
      <c r="BT170" s="12">
        <f t="shared" si="73"/>
        <v>0</v>
      </c>
      <c r="BU170" s="12">
        <f t="shared" si="73"/>
        <v>0</v>
      </c>
      <c r="BV170" s="12">
        <f t="shared" si="73"/>
        <v>0</v>
      </c>
      <c r="BW170" s="12">
        <f t="shared" si="73"/>
        <v>0</v>
      </c>
      <c r="BX170" s="12">
        <f t="shared" si="73"/>
        <v>0</v>
      </c>
      <c r="BY170" s="12">
        <f t="shared" si="73"/>
        <v>390.31297198493053</v>
      </c>
      <c r="BZ170" s="12">
        <f t="shared" si="73"/>
        <v>0</v>
      </c>
      <c r="CA170" s="12">
        <f t="shared" si="73"/>
        <v>0</v>
      </c>
      <c r="CB170" s="12">
        <f t="shared" si="73"/>
        <v>7718.22541</v>
      </c>
      <c r="CC170" s="12">
        <f t="shared" si="73"/>
        <v>2049.3297299999999</v>
      </c>
      <c r="CD170" s="12">
        <f t="shared" si="73"/>
        <v>2099.3223900000003</v>
      </c>
      <c r="CE170" s="12">
        <f t="shared" si="73"/>
        <v>2939.2268899999999</v>
      </c>
      <c r="CF170" s="12">
        <f t="shared" si="73"/>
        <v>1619.54755</v>
      </c>
      <c r="CG170" s="12">
        <f t="shared" si="73"/>
        <v>2544.2455599999998</v>
      </c>
      <c r="CH170" s="12">
        <f t="shared" si="73"/>
        <v>2204.3370100000002</v>
      </c>
      <c r="CI170" s="12">
        <f t="shared" si="73"/>
        <v>2149.3658700000001</v>
      </c>
      <c r="CJ170" s="12">
        <f t="shared" si="73"/>
        <v>2014.40416</v>
      </c>
      <c r="CK170" s="12">
        <f t="shared" si="73"/>
        <v>2554.33302</v>
      </c>
      <c r="CL170" s="12">
        <f t="shared" si="73"/>
        <v>2539.3017300000001</v>
      </c>
      <c r="CM170" s="12">
        <f t="shared" si="73"/>
        <v>3988.7749100000001</v>
      </c>
      <c r="CN170" s="12">
        <f t="shared" si="73"/>
        <v>3074.1273899999997</v>
      </c>
      <c r="CO170" s="12">
        <f t="shared" si="73"/>
        <v>3014.1431299999999</v>
      </c>
      <c r="CP170" s="12">
        <f t="shared" si="73"/>
        <v>4173.7108100000005</v>
      </c>
      <c r="CQ170" s="12">
        <f t="shared" si="73"/>
        <v>77895.376669999998</v>
      </c>
      <c r="CR170" s="12">
        <f t="shared" si="73"/>
        <v>0</v>
      </c>
      <c r="CS170" s="12">
        <f t="shared" si="73"/>
        <v>0</v>
      </c>
      <c r="CT170" s="12">
        <f t="shared" si="73"/>
        <v>0</v>
      </c>
      <c r="CU170" s="12">
        <f t="shared" si="73"/>
        <v>457.30732</v>
      </c>
      <c r="CV170" s="12">
        <f t="shared" si="73"/>
        <v>0</v>
      </c>
      <c r="CW170" s="12">
        <f t="shared" si="73"/>
        <v>7991.0769600000012</v>
      </c>
      <c r="CX170" s="12">
        <f t="shared" si="73"/>
        <v>0</v>
      </c>
      <c r="CY170" s="12">
        <f t="shared" si="73"/>
        <v>0</v>
      </c>
      <c r="CZ170" s="12">
        <f t="shared" si="73"/>
        <v>0</v>
      </c>
      <c r="DA170" s="12">
        <f t="shared" si="73"/>
        <v>0</v>
      </c>
      <c r="DB170" s="12">
        <f t="shared" si="73"/>
        <v>0</v>
      </c>
      <c r="DC170" s="12">
        <f t="shared" si="73"/>
        <v>8698.2650399999984</v>
      </c>
      <c r="DD170" s="12">
        <f t="shared" si="73"/>
        <v>0</v>
      </c>
      <c r="DE170" s="12">
        <f t="shared" si="73"/>
        <v>0</v>
      </c>
      <c r="DF170" s="12">
        <f t="shared" si="73"/>
        <v>830.43100000000004</v>
      </c>
      <c r="DG170" s="12">
        <f t="shared" si="73"/>
        <v>0</v>
      </c>
      <c r="DH170" s="12">
        <f t="shared" si="73"/>
        <v>0</v>
      </c>
      <c r="DI170" s="12">
        <f t="shared" si="73"/>
        <v>1960.8879400000001</v>
      </c>
      <c r="DJ170" s="12">
        <f t="shared" si="73"/>
        <v>0</v>
      </c>
      <c r="DK170" s="12">
        <f t="shared" si="73"/>
        <v>0</v>
      </c>
      <c r="DL170" s="12">
        <f t="shared" si="73"/>
        <v>0</v>
      </c>
      <c r="DM170" s="12">
        <f t="shared" si="73"/>
        <v>0</v>
      </c>
      <c r="DN170" s="12">
        <f t="shared" si="73"/>
        <v>0</v>
      </c>
      <c r="DO170" s="12">
        <f t="shared" si="73"/>
        <v>0</v>
      </c>
      <c r="DP170" s="12">
        <f t="shared" si="73"/>
        <v>0</v>
      </c>
      <c r="DQ170" s="12">
        <f t="shared" si="73"/>
        <v>0</v>
      </c>
      <c r="DR170" s="12">
        <f t="shared" si="73"/>
        <v>0</v>
      </c>
      <c r="DS170" s="12">
        <f t="shared" si="73"/>
        <v>0</v>
      </c>
      <c r="DT170" s="12">
        <f t="shared" si="73"/>
        <v>0</v>
      </c>
      <c r="DU170" s="12">
        <f t="shared" si="73"/>
        <v>0</v>
      </c>
      <c r="DV170" s="12">
        <f t="shared" si="73"/>
        <v>0</v>
      </c>
      <c r="DW170" s="12">
        <f t="shared" si="73"/>
        <v>0</v>
      </c>
      <c r="DX170" s="12">
        <f t="shared" si="73"/>
        <v>0</v>
      </c>
      <c r="DY170" s="12">
        <f t="shared" si="73"/>
        <v>0</v>
      </c>
      <c r="DZ170" s="12">
        <f t="shared" si="73"/>
        <v>0</v>
      </c>
      <c r="EA170" s="12">
        <f t="shared" si="73"/>
        <v>0</v>
      </c>
      <c r="EB170" s="12">
        <f t="shared" ref="EB170:ES170" si="74">SUM(EB167:EB169)</f>
        <v>0</v>
      </c>
      <c r="EC170" s="12">
        <f t="shared" si="74"/>
        <v>0</v>
      </c>
      <c r="ED170" s="12">
        <f t="shared" si="74"/>
        <v>0</v>
      </c>
      <c r="EE170" s="12">
        <f t="shared" si="74"/>
        <v>0</v>
      </c>
      <c r="EF170" s="12">
        <f t="shared" si="74"/>
        <v>0</v>
      </c>
      <c r="EG170" s="12">
        <f t="shared" si="74"/>
        <v>0</v>
      </c>
      <c r="EH170" s="12">
        <f t="shared" si="74"/>
        <v>0</v>
      </c>
      <c r="EI170" s="12">
        <f t="shared" si="74"/>
        <v>0</v>
      </c>
      <c r="EJ170" s="12">
        <f t="shared" si="74"/>
        <v>0</v>
      </c>
      <c r="EK170" s="12">
        <f t="shared" si="74"/>
        <v>0</v>
      </c>
      <c r="EL170" s="12">
        <f t="shared" si="74"/>
        <v>0</v>
      </c>
      <c r="EM170" s="12">
        <f t="shared" si="74"/>
        <v>0</v>
      </c>
      <c r="EN170" s="12">
        <f t="shared" si="74"/>
        <v>0</v>
      </c>
      <c r="EO170" s="12">
        <f t="shared" si="74"/>
        <v>0</v>
      </c>
      <c r="EP170" s="12">
        <f t="shared" si="74"/>
        <v>0</v>
      </c>
      <c r="EQ170" s="12">
        <f t="shared" si="74"/>
        <v>0</v>
      </c>
      <c r="ER170" s="12">
        <f t="shared" si="74"/>
        <v>0</v>
      </c>
      <c r="ES170" s="12">
        <f t="shared" si="74"/>
        <v>0</v>
      </c>
      <c r="ET170" s="12">
        <f>SUM(D170:ES170)</f>
        <v>15328.667502638789</v>
      </c>
      <c r="EU170" s="12"/>
      <c r="EV170" s="12">
        <f>ET170-EW170</f>
        <v>15328.667502638789</v>
      </c>
      <c r="EW170" s="12">
        <v>0</v>
      </c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</row>
    <row r="171" spans="1:175" ht="14.25" customHeight="1" x14ac:dyDescent="0.25">
      <c r="B171" s="20" t="s">
        <v>0</v>
      </c>
      <c r="C171" s="14">
        <f>XIRR(S170:ES170,S$4:ES$4)</f>
        <v>1.9656601548194885E-2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19"/>
      <c r="AE171" s="19"/>
      <c r="AF171" s="19"/>
      <c r="AG171" s="19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</row>
    <row r="172" spans="1:175" ht="14.25" customHeight="1" x14ac:dyDescent="0.25">
      <c r="B172" s="20" t="s">
        <v>11</v>
      </c>
      <c r="C172" s="25">
        <f>(ET168+ET169)/-ET167</f>
        <v>1.0950511724409455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8"/>
      <c r="AE172" s="28"/>
      <c r="AF172" s="28"/>
      <c r="AG172" s="28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</row>
    <row r="173" spans="1:175" ht="14.25" customHeight="1" x14ac:dyDescent="0.3">
      <c r="A173" s="23"/>
      <c r="B173" s="5" t="s">
        <v>59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</row>
    <row r="174" spans="1:175" ht="14.25" customHeight="1" x14ac:dyDescent="0.25">
      <c r="B174" s="3" t="s">
        <v>214</v>
      </c>
      <c r="C174" s="5"/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-15000</v>
      </c>
      <c r="CH174" s="12">
        <v>0</v>
      </c>
      <c r="CI174" s="12">
        <v>-24000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-10000</v>
      </c>
      <c r="CQ174" s="12">
        <v>0</v>
      </c>
      <c r="CR174" s="12">
        <v>0</v>
      </c>
      <c r="CS174" s="12">
        <v>0</v>
      </c>
      <c r="CT174" s="12">
        <v>0</v>
      </c>
      <c r="CU174" s="12">
        <v>-25000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f>SUM(D174:ES174)</f>
        <v>-74000</v>
      </c>
      <c r="EU174" s="12"/>
      <c r="EV174" s="12">
        <f>ET174-EW174</f>
        <v>-74000</v>
      </c>
      <c r="EW174" s="12">
        <v>0</v>
      </c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</row>
    <row r="175" spans="1:175" ht="14.25" customHeight="1" x14ac:dyDescent="0.25">
      <c r="B175" s="3" t="s">
        <v>215</v>
      </c>
      <c r="C175" s="5"/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0</v>
      </c>
      <c r="EC175" s="12">
        <v>0</v>
      </c>
      <c r="ED175" s="12">
        <v>0</v>
      </c>
      <c r="EE175" s="12">
        <v>0</v>
      </c>
      <c r="EF175" s="12">
        <v>0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f>SUM(D175:ES175)</f>
        <v>0</v>
      </c>
      <c r="EU175" s="12"/>
      <c r="EV175" s="12">
        <f>ET175-EW175</f>
        <v>0</v>
      </c>
      <c r="EW175" s="12">
        <v>0</v>
      </c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</row>
    <row r="176" spans="1:175" ht="14.25" customHeight="1" x14ac:dyDescent="0.4">
      <c r="B176" s="3" t="s">
        <v>216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82244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f>SUM(D176:ES176)</f>
        <v>82244</v>
      </c>
      <c r="EU176" s="4"/>
      <c r="EV176" s="4">
        <f>ET176-EW176</f>
        <v>0</v>
      </c>
      <c r="EW176" s="4">
        <v>82244</v>
      </c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</row>
    <row r="177" spans="1:175" ht="14.25" customHeight="1" x14ac:dyDescent="0.25">
      <c r="B177" s="8" t="s">
        <v>217</v>
      </c>
      <c r="C177" s="3"/>
      <c r="D177" s="12">
        <f t="shared" ref="D177:BO177" si="75">SUM(D174:D176)</f>
        <v>0</v>
      </c>
      <c r="E177" s="12">
        <f t="shared" si="75"/>
        <v>0</v>
      </c>
      <c r="F177" s="12">
        <f t="shared" si="75"/>
        <v>0</v>
      </c>
      <c r="G177" s="12">
        <f t="shared" si="75"/>
        <v>0</v>
      </c>
      <c r="H177" s="12">
        <f t="shared" si="75"/>
        <v>0</v>
      </c>
      <c r="I177" s="12">
        <f t="shared" si="75"/>
        <v>0</v>
      </c>
      <c r="J177" s="12">
        <f t="shared" si="75"/>
        <v>0</v>
      </c>
      <c r="K177" s="12">
        <f t="shared" si="75"/>
        <v>0</v>
      </c>
      <c r="L177" s="12">
        <f t="shared" si="75"/>
        <v>0</v>
      </c>
      <c r="M177" s="12">
        <f t="shared" si="75"/>
        <v>0</v>
      </c>
      <c r="N177" s="12">
        <f t="shared" si="75"/>
        <v>0</v>
      </c>
      <c r="O177" s="12">
        <f t="shared" si="75"/>
        <v>0</v>
      </c>
      <c r="P177" s="12">
        <f t="shared" si="75"/>
        <v>0</v>
      </c>
      <c r="Q177" s="12">
        <f t="shared" si="75"/>
        <v>0</v>
      </c>
      <c r="R177" s="12">
        <f t="shared" si="75"/>
        <v>0</v>
      </c>
      <c r="S177" s="12">
        <f t="shared" si="75"/>
        <v>0</v>
      </c>
      <c r="T177" s="12">
        <f t="shared" si="75"/>
        <v>0</v>
      </c>
      <c r="U177" s="12">
        <f t="shared" si="75"/>
        <v>0</v>
      </c>
      <c r="V177" s="12">
        <f t="shared" si="75"/>
        <v>0</v>
      </c>
      <c r="W177" s="12">
        <f t="shared" si="75"/>
        <v>0</v>
      </c>
      <c r="X177" s="12">
        <f t="shared" si="75"/>
        <v>0</v>
      </c>
      <c r="Y177" s="12">
        <f t="shared" si="75"/>
        <v>0</v>
      </c>
      <c r="Z177" s="12">
        <f t="shared" si="75"/>
        <v>0</v>
      </c>
      <c r="AA177" s="12">
        <f t="shared" si="75"/>
        <v>0</v>
      </c>
      <c r="AB177" s="12">
        <f t="shared" si="75"/>
        <v>0</v>
      </c>
      <c r="AC177" s="12">
        <f t="shared" si="75"/>
        <v>0</v>
      </c>
      <c r="AD177" s="27">
        <f t="shared" si="75"/>
        <v>0</v>
      </c>
      <c r="AE177" s="27">
        <f t="shared" si="75"/>
        <v>0</v>
      </c>
      <c r="AF177" s="27">
        <f t="shared" si="75"/>
        <v>0</v>
      </c>
      <c r="AG177" s="27">
        <f t="shared" si="75"/>
        <v>0</v>
      </c>
      <c r="AH177" s="12">
        <f t="shared" si="75"/>
        <v>0</v>
      </c>
      <c r="AI177" s="12">
        <f t="shared" si="75"/>
        <v>0</v>
      </c>
      <c r="AJ177" s="12">
        <f t="shared" si="75"/>
        <v>0</v>
      </c>
      <c r="AK177" s="12">
        <f t="shared" si="75"/>
        <v>0</v>
      </c>
      <c r="AL177" s="12">
        <f t="shared" si="75"/>
        <v>0</v>
      </c>
      <c r="AM177" s="12">
        <f t="shared" si="75"/>
        <v>0</v>
      </c>
      <c r="AN177" s="12">
        <f t="shared" si="75"/>
        <v>0</v>
      </c>
      <c r="AO177" s="12">
        <f t="shared" si="75"/>
        <v>0</v>
      </c>
      <c r="AP177" s="12">
        <f t="shared" si="75"/>
        <v>0</v>
      </c>
      <c r="AQ177" s="12">
        <f t="shared" si="75"/>
        <v>0</v>
      </c>
      <c r="AR177" s="12">
        <f t="shared" si="75"/>
        <v>0</v>
      </c>
      <c r="AS177" s="12">
        <f t="shared" si="75"/>
        <v>0</v>
      </c>
      <c r="AT177" s="12">
        <f t="shared" si="75"/>
        <v>0</v>
      </c>
      <c r="AU177" s="12">
        <f t="shared" si="75"/>
        <v>0</v>
      </c>
      <c r="AV177" s="12">
        <f t="shared" si="75"/>
        <v>0</v>
      </c>
      <c r="AW177" s="12">
        <f t="shared" si="75"/>
        <v>0</v>
      </c>
      <c r="AX177" s="12">
        <f t="shared" si="75"/>
        <v>0</v>
      </c>
      <c r="AY177" s="12">
        <f t="shared" si="75"/>
        <v>0</v>
      </c>
      <c r="AZ177" s="12">
        <f t="shared" si="75"/>
        <v>0</v>
      </c>
      <c r="BA177" s="12">
        <f t="shared" si="75"/>
        <v>0</v>
      </c>
      <c r="BB177" s="12">
        <f t="shared" si="75"/>
        <v>0</v>
      </c>
      <c r="BC177" s="12">
        <f t="shared" si="75"/>
        <v>0</v>
      </c>
      <c r="BD177" s="12">
        <f t="shared" si="75"/>
        <v>0</v>
      </c>
      <c r="BE177" s="12">
        <f t="shared" si="75"/>
        <v>0</v>
      </c>
      <c r="BF177" s="12">
        <f t="shared" si="75"/>
        <v>0</v>
      </c>
      <c r="BG177" s="12">
        <f t="shared" si="75"/>
        <v>0</v>
      </c>
      <c r="BH177" s="12">
        <f t="shared" si="75"/>
        <v>0</v>
      </c>
      <c r="BI177" s="12">
        <f t="shared" si="75"/>
        <v>0</v>
      </c>
      <c r="BJ177" s="12">
        <f t="shared" si="75"/>
        <v>0</v>
      </c>
      <c r="BK177" s="12">
        <f t="shared" si="75"/>
        <v>0</v>
      </c>
      <c r="BL177" s="12">
        <f t="shared" si="75"/>
        <v>0</v>
      </c>
      <c r="BM177" s="12">
        <f t="shared" si="75"/>
        <v>0</v>
      </c>
      <c r="BN177" s="12">
        <f t="shared" si="75"/>
        <v>0</v>
      </c>
      <c r="BO177" s="12">
        <f t="shared" si="75"/>
        <v>0</v>
      </c>
      <c r="BP177" s="12">
        <f t="shared" ref="BP177:EA177" si="76">SUM(BP174:BP176)</f>
        <v>0</v>
      </c>
      <c r="BQ177" s="12">
        <f t="shared" si="76"/>
        <v>0</v>
      </c>
      <c r="BR177" s="12">
        <f t="shared" si="76"/>
        <v>0</v>
      </c>
      <c r="BS177" s="12">
        <f t="shared" si="76"/>
        <v>0</v>
      </c>
      <c r="BT177" s="12">
        <f t="shared" si="76"/>
        <v>0</v>
      </c>
      <c r="BU177" s="12">
        <f t="shared" si="76"/>
        <v>0</v>
      </c>
      <c r="BV177" s="12">
        <f t="shared" si="76"/>
        <v>0</v>
      </c>
      <c r="BW177" s="12">
        <f t="shared" si="76"/>
        <v>0</v>
      </c>
      <c r="BX177" s="12">
        <f t="shared" si="76"/>
        <v>0</v>
      </c>
      <c r="BY177" s="12">
        <f t="shared" si="76"/>
        <v>0</v>
      </c>
      <c r="BZ177" s="12">
        <f t="shared" si="76"/>
        <v>0</v>
      </c>
      <c r="CA177" s="12">
        <f t="shared" si="76"/>
        <v>0</v>
      </c>
      <c r="CB177" s="12">
        <f t="shared" si="76"/>
        <v>0</v>
      </c>
      <c r="CC177" s="12">
        <f t="shared" si="76"/>
        <v>0</v>
      </c>
      <c r="CD177" s="12">
        <f t="shared" si="76"/>
        <v>0</v>
      </c>
      <c r="CE177" s="12">
        <f t="shared" si="76"/>
        <v>0</v>
      </c>
      <c r="CF177" s="12">
        <f t="shared" si="76"/>
        <v>0</v>
      </c>
      <c r="CG177" s="12">
        <f t="shared" si="76"/>
        <v>-15000</v>
      </c>
      <c r="CH177" s="12">
        <f t="shared" si="76"/>
        <v>0</v>
      </c>
      <c r="CI177" s="12">
        <f t="shared" si="76"/>
        <v>-24000</v>
      </c>
      <c r="CJ177" s="12">
        <f t="shared" si="76"/>
        <v>0</v>
      </c>
      <c r="CK177" s="12">
        <f t="shared" si="76"/>
        <v>0</v>
      </c>
      <c r="CL177" s="12">
        <f t="shared" si="76"/>
        <v>0</v>
      </c>
      <c r="CM177" s="12">
        <f t="shared" si="76"/>
        <v>0</v>
      </c>
      <c r="CN177" s="12">
        <f t="shared" si="76"/>
        <v>0</v>
      </c>
      <c r="CO177" s="12">
        <f t="shared" si="76"/>
        <v>0</v>
      </c>
      <c r="CP177" s="12">
        <f t="shared" si="76"/>
        <v>-10000</v>
      </c>
      <c r="CQ177" s="12">
        <f t="shared" si="76"/>
        <v>0</v>
      </c>
      <c r="CR177" s="12">
        <f t="shared" si="76"/>
        <v>0</v>
      </c>
      <c r="CS177" s="12">
        <f t="shared" si="76"/>
        <v>0</v>
      </c>
      <c r="CT177" s="12">
        <f t="shared" si="76"/>
        <v>0</v>
      </c>
      <c r="CU177" s="12">
        <f t="shared" si="76"/>
        <v>-25000</v>
      </c>
      <c r="CV177" s="12">
        <f t="shared" si="76"/>
        <v>0</v>
      </c>
      <c r="CW177" s="12">
        <f t="shared" si="76"/>
        <v>0</v>
      </c>
      <c r="CX177" s="12">
        <f t="shared" si="76"/>
        <v>0</v>
      </c>
      <c r="CY177" s="12">
        <f t="shared" si="76"/>
        <v>0</v>
      </c>
      <c r="CZ177" s="12">
        <f t="shared" si="76"/>
        <v>0</v>
      </c>
      <c r="DA177" s="12">
        <f t="shared" si="76"/>
        <v>0</v>
      </c>
      <c r="DB177" s="12">
        <f t="shared" si="76"/>
        <v>0</v>
      </c>
      <c r="DC177" s="12">
        <f t="shared" si="76"/>
        <v>0</v>
      </c>
      <c r="DD177" s="12">
        <f t="shared" si="76"/>
        <v>0</v>
      </c>
      <c r="DE177" s="12">
        <f t="shared" si="76"/>
        <v>0</v>
      </c>
      <c r="DF177" s="12">
        <f t="shared" si="76"/>
        <v>0</v>
      </c>
      <c r="DG177" s="12">
        <f t="shared" si="76"/>
        <v>0</v>
      </c>
      <c r="DH177" s="12">
        <f t="shared" si="76"/>
        <v>0</v>
      </c>
      <c r="DI177" s="12">
        <f t="shared" si="76"/>
        <v>0</v>
      </c>
      <c r="DJ177" s="12">
        <f t="shared" si="76"/>
        <v>0</v>
      </c>
      <c r="DK177" s="12">
        <f t="shared" si="76"/>
        <v>0</v>
      </c>
      <c r="DL177" s="12">
        <f t="shared" si="76"/>
        <v>82244</v>
      </c>
      <c r="DM177" s="12">
        <f t="shared" si="76"/>
        <v>0</v>
      </c>
      <c r="DN177" s="12">
        <f t="shared" si="76"/>
        <v>0</v>
      </c>
      <c r="DO177" s="12">
        <f t="shared" si="76"/>
        <v>0</v>
      </c>
      <c r="DP177" s="12">
        <f t="shared" si="76"/>
        <v>0</v>
      </c>
      <c r="DQ177" s="12">
        <f t="shared" si="76"/>
        <v>0</v>
      </c>
      <c r="DR177" s="12">
        <f t="shared" si="76"/>
        <v>0</v>
      </c>
      <c r="DS177" s="12">
        <f t="shared" si="76"/>
        <v>0</v>
      </c>
      <c r="DT177" s="12">
        <f t="shared" si="76"/>
        <v>0</v>
      </c>
      <c r="DU177" s="12">
        <f t="shared" si="76"/>
        <v>0</v>
      </c>
      <c r="DV177" s="12">
        <f t="shared" si="76"/>
        <v>0</v>
      </c>
      <c r="DW177" s="12">
        <f t="shared" si="76"/>
        <v>0</v>
      </c>
      <c r="DX177" s="12">
        <f t="shared" si="76"/>
        <v>0</v>
      </c>
      <c r="DY177" s="12">
        <f t="shared" si="76"/>
        <v>0</v>
      </c>
      <c r="DZ177" s="12">
        <f t="shared" si="76"/>
        <v>0</v>
      </c>
      <c r="EA177" s="12">
        <f t="shared" si="76"/>
        <v>0</v>
      </c>
      <c r="EB177" s="12">
        <f t="shared" ref="EB177:ES177" si="77">SUM(EB174:EB176)</f>
        <v>0</v>
      </c>
      <c r="EC177" s="12">
        <f t="shared" si="77"/>
        <v>0</v>
      </c>
      <c r="ED177" s="12">
        <f t="shared" si="77"/>
        <v>0</v>
      </c>
      <c r="EE177" s="12">
        <f t="shared" si="77"/>
        <v>0</v>
      </c>
      <c r="EF177" s="12">
        <f t="shared" si="77"/>
        <v>0</v>
      </c>
      <c r="EG177" s="12">
        <f t="shared" si="77"/>
        <v>0</v>
      </c>
      <c r="EH177" s="12">
        <f t="shared" si="77"/>
        <v>0</v>
      </c>
      <c r="EI177" s="12">
        <f t="shared" si="77"/>
        <v>0</v>
      </c>
      <c r="EJ177" s="12">
        <f t="shared" si="77"/>
        <v>0</v>
      </c>
      <c r="EK177" s="12">
        <f t="shared" si="77"/>
        <v>0</v>
      </c>
      <c r="EL177" s="12">
        <f t="shared" si="77"/>
        <v>0</v>
      </c>
      <c r="EM177" s="12">
        <f t="shared" si="77"/>
        <v>0</v>
      </c>
      <c r="EN177" s="12">
        <f t="shared" si="77"/>
        <v>0</v>
      </c>
      <c r="EO177" s="12">
        <f t="shared" si="77"/>
        <v>0</v>
      </c>
      <c r="EP177" s="12">
        <f t="shared" si="77"/>
        <v>0</v>
      </c>
      <c r="EQ177" s="12">
        <f t="shared" si="77"/>
        <v>0</v>
      </c>
      <c r="ER177" s="12">
        <f t="shared" si="77"/>
        <v>0</v>
      </c>
      <c r="ES177" s="12">
        <f t="shared" si="77"/>
        <v>0</v>
      </c>
      <c r="ET177" s="12">
        <f>SUM(D177:ES177)</f>
        <v>8244</v>
      </c>
      <c r="EU177" s="12"/>
      <c r="EV177" s="12">
        <f>ET177-EW177</f>
        <v>-74000</v>
      </c>
      <c r="EW177" s="12">
        <v>82244</v>
      </c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</row>
    <row r="178" spans="1:175" ht="14.25" customHeight="1" x14ac:dyDescent="0.25">
      <c r="B178" s="20" t="s">
        <v>0</v>
      </c>
      <c r="C178" s="14" t="e">
        <f>XIRR(CG177:ES177,CG$4:ES$4,-0.1)</f>
        <v>#NUM!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19"/>
      <c r="AE178" s="19"/>
      <c r="AF178" s="19"/>
      <c r="AG178" s="19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</row>
    <row r="179" spans="1:175" ht="14.25" customHeight="1" x14ac:dyDescent="0.25">
      <c r="B179" s="20" t="s">
        <v>11</v>
      </c>
      <c r="C179" s="25">
        <f>(ET175+ET176)/-ET174</f>
        <v>1.1114054054054054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8"/>
      <c r="AE179" s="28"/>
      <c r="AF179" s="28"/>
      <c r="AG179" s="28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</row>
    <row r="180" spans="1:175" ht="14.25" customHeight="1" x14ac:dyDescent="0.3">
      <c r="A180" s="23"/>
      <c r="B180" s="5" t="s">
        <v>12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</row>
    <row r="181" spans="1:175" ht="14.25" customHeight="1" x14ac:dyDescent="0.25">
      <c r="B181" s="3" t="s">
        <v>214</v>
      </c>
      <c r="C181" s="5"/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-13750</v>
      </c>
      <c r="CX181" s="12">
        <v>0</v>
      </c>
      <c r="CY181" s="12">
        <v>-22936.39054</v>
      </c>
      <c r="CZ181" s="12">
        <v>0</v>
      </c>
      <c r="DA181" s="12">
        <v>2241.9460899999999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f>SUM(D181:ES181)</f>
        <v>-34444.444450000003</v>
      </c>
      <c r="EU181" s="12"/>
      <c r="EV181" s="12">
        <f>ET181-EW181</f>
        <v>-34444.444450000003</v>
      </c>
      <c r="EW181" s="12">
        <v>0</v>
      </c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</row>
    <row r="182" spans="1:175" ht="14.25" customHeight="1" x14ac:dyDescent="0.25">
      <c r="B182" s="3" t="s">
        <v>215</v>
      </c>
      <c r="C182" s="5"/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0</v>
      </c>
      <c r="EC182" s="12">
        <v>0</v>
      </c>
      <c r="ED182" s="12">
        <v>0</v>
      </c>
      <c r="EE182" s="12">
        <v>0</v>
      </c>
      <c r="EF182" s="12">
        <v>0</v>
      </c>
      <c r="EG182" s="12">
        <v>0</v>
      </c>
      <c r="EH182" s="12">
        <v>0</v>
      </c>
      <c r="EI182" s="12">
        <v>0</v>
      </c>
      <c r="EJ182" s="12">
        <v>0</v>
      </c>
      <c r="EK182" s="12">
        <v>0</v>
      </c>
      <c r="EL182" s="12">
        <v>0</v>
      </c>
      <c r="EM182" s="12">
        <v>0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f>SUM(D182:ES182)</f>
        <v>0</v>
      </c>
      <c r="EU182" s="12"/>
      <c r="EV182" s="12">
        <f>ET182-EW182</f>
        <v>0</v>
      </c>
      <c r="EW182" s="12">
        <v>0</v>
      </c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</row>
    <row r="183" spans="1:175" ht="14.25" customHeight="1" x14ac:dyDescent="0.4">
      <c r="B183" s="3" t="s">
        <v>216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74530.177278673626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f>SUM(D183:ES183)</f>
        <v>74530.177278673626</v>
      </c>
      <c r="EU183" s="4"/>
      <c r="EV183" s="4">
        <f>ET183-EW183</f>
        <v>0</v>
      </c>
      <c r="EW183" s="4">
        <v>74530.177278673626</v>
      </c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</row>
    <row r="184" spans="1:175" ht="14.25" customHeight="1" x14ac:dyDescent="0.25">
      <c r="B184" s="8" t="s">
        <v>217</v>
      </c>
      <c r="C184" s="3"/>
      <c r="D184" s="12">
        <f t="shared" ref="D184:BO184" si="78">SUM(D181:D183)</f>
        <v>0</v>
      </c>
      <c r="E184" s="12">
        <f t="shared" si="78"/>
        <v>0</v>
      </c>
      <c r="F184" s="12">
        <f t="shared" si="78"/>
        <v>0</v>
      </c>
      <c r="G184" s="12">
        <f t="shared" si="78"/>
        <v>0</v>
      </c>
      <c r="H184" s="12">
        <f t="shared" si="78"/>
        <v>0</v>
      </c>
      <c r="I184" s="12">
        <f t="shared" si="78"/>
        <v>0</v>
      </c>
      <c r="J184" s="12">
        <f t="shared" si="78"/>
        <v>0</v>
      </c>
      <c r="K184" s="12">
        <f t="shared" si="78"/>
        <v>0</v>
      </c>
      <c r="L184" s="12">
        <f t="shared" si="78"/>
        <v>0</v>
      </c>
      <c r="M184" s="12">
        <f t="shared" si="78"/>
        <v>0</v>
      </c>
      <c r="N184" s="12">
        <f t="shared" si="78"/>
        <v>0</v>
      </c>
      <c r="O184" s="12">
        <f t="shared" si="78"/>
        <v>0</v>
      </c>
      <c r="P184" s="12">
        <f t="shared" si="78"/>
        <v>0</v>
      </c>
      <c r="Q184" s="12">
        <f t="shared" si="78"/>
        <v>0</v>
      </c>
      <c r="R184" s="12">
        <f t="shared" si="78"/>
        <v>0</v>
      </c>
      <c r="S184" s="12">
        <f t="shared" si="78"/>
        <v>0</v>
      </c>
      <c r="T184" s="12">
        <f t="shared" si="78"/>
        <v>0</v>
      </c>
      <c r="U184" s="12">
        <f t="shared" si="78"/>
        <v>0</v>
      </c>
      <c r="V184" s="12">
        <f t="shared" si="78"/>
        <v>0</v>
      </c>
      <c r="W184" s="12">
        <f t="shared" si="78"/>
        <v>0</v>
      </c>
      <c r="X184" s="12">
        <f t="shared" si="78"/>
        <v>0</v>
      </c>
      <c r="Y184" s="12">
        <f t="shared" si="78"/>
        <v>0</v>
      </c>
      <c r="Z184" s="12">
        <f t="shared" si="78"/>
        <v>0</v>
      </c>
      <c r="AA184" s="12">
        <f t="shared" si="78"/>
        <v>0</v>
      </c>
      <c r="AB184" s="12">
        <f t="shared" si="78"/>
        <v>0</v>
      </c>
      <c r="AC184" s="12">
        <f t="shared" si="78"/>
        <v>0</v>
      </c>
      <c r="AD184" s="27">
        <f t="shared" si="78"/>
        <v>0</v>
      </c>
      <c r="AE184" s="27">
        <f t="shared" si="78"/>
        <v>0</v>
      </c>
      <c r="AF184" s="27">
        <f t="shared" si="78"/>
        <v>0</v>
      </c>
      <c r="AG184" s="27">
        <f t="shared" si="78"/>
        <v>0</v>
      </c>
      <c r="AH184" s="12">
        <f t="shared" si="78"/>
        <v>0</v>
      </c>
      <c r="AI184" s="12">
        <f t="shared" si="78"/>
        <v>0</v>
      </c>
      <c r="AJ184" s="12">
        <f t="shared" si="78"/>
        <v>0</v>
      </c>
      <c r="AK184" s="12">
        <f t="shared" si="78"/>
        <v>0</v>
      </c>
      <c r="AL184" s="12">
        <f t="shared" si="78"/>
        <v>0</v>
      </c>
      <c r="AM184" s="12">
        <f t="shared" si="78"/>
        <v>0</v>
      </c>
      <c r="AN184" s="12">
        <f t="shared" si="78"/>
        <v>0</v>
      </c>
      <c r="AO184" s="12">
        <f t="shared" si="78"/>
        <v>0</v>
      </c>
      <c r="AP184" s="12">
        <f t="shared" si="78"/>
        <v>0</v>
      </c>
      <c r="AQ184" s="12">
        <f t="shared" si="78"/>
        <v>0</v>
      </c>
      <c r="AR184" s="12">
        <f t="shared" si="78"/>
        <v>0</v>
      </c>
      <c r="AS184" s="12">
        <f t="shared" si="78"/>
        <v>0</v>
      </c>
      <c r="AT184" s="12">
        <f t="shared" si="78"/>
        <v>0</v>
      </c>
      <c r="AU184" s="12">
        <f t="shared" si="78"/>
        <v>0</v>
      </c>
      <c r="AV184" s="12">
        <f t="shared" si="78"/>
        <v>0</v>
      </c>
      <c r="AW184" s="12">
        <f t="shared" si="78"/>
        <v>0</v>
      </c>
      <c r="AX184" s="12">
        <f t="shared" si="78"/>
        <v>0</v>
      </c>
      <c r="AY184" s="12">
        <f t="shared" si="78"/>
        <v>0</v>
      </c>
      <c r="AZ184" s="12">
        <f t="shared" si="78"/>
        <v>0</v>
      </c>
      <c r="BA184" s="12">
        <f t="shared" si="78"/>
        <v>0</v>
      </c>
      <c r="BB184" s="12">
        <f t="shared" si="78"/>
        <v>0</v>
      </c>
      <c r="BC184" s="12">
        <f t="shared" si="78"/>
        <v>0</v>
      </c>
      <c r="BD184" s="12">
        <f t="shared" si="78"/>
        <v>0</v>
      </c>
      <c r="BE184" s="12">
        <f t="shared" si="78"/>
        <v>0</v>
      </c>
      <c r="BF184" s="12">
        <f t="shared" si="78"/>
        <v>0</v>
      </c>
      <c r="BG184" s="12">
        <f t="shared" si="78"/>
        <v>0</v>
      </c>
      <c r="BH184" s="12">
        <f t="shared" si="78"/>
        <v>0</v>
      </c>
      <c r="BI184" s="12">
        <f t="shared" si="78"/>
        <v>0</v>
      </c>
      <c r="BJ184" s="12">
        <f t="shared" si="78"/>
        <v>0</v>
      </c>
      <c r="BK184" s="12">
        <f t="shared" si="78"/>
        <v>0</v>
      </c>
      <c r="BL184" s="12">
        <f t="shared" si="78"/>
        <v>0</v>
      </c>
      <c r="BM184" s="12">
        <f t="shared" si="78"/>
        <v>0</v>
      </c>
      <c r="BN184" s="12">
        <f t="shared" si="78"/>
        <v>0</v>
      </c>
      <c r="BO184" s="12">
        <f t="shared" si="78"/>
        <v>0</v>
      </c>
      <c r="BP184" s="12">
        <f t="shared" ref="BP184:EA184" si="79">SUM(BP181:BP183)</f>
        <v>0</v>
      </c>
      <c r="BQ184" s="12">
        <f t="shared" si="79"/>
        <v>0</v>
      </c>
      <c r="BR184" s="12">
        <f t="shared" si="79"/>
        <v>0</v>
      </c>
      <c r="BS184" s="12">
        <f t="shared" si="79"/>
        <v>0</v>
      </c>
      <c r="BT184" s="12">
        <f t="shared" si="79"/>
        <v>0</v>
      </c>
      <c r="BU184" s="12">
        <f t="shared" si="79"/>
        <v>0</v>
      </c>
      <c r="BV184" s="12">
        <f t="shared" si="79"/>
        <v>0</v>
      </c>
      <c r="BW184" s="12">
        <f t="shared" si="79"/>
        <v>0</v>
      </c>
      <c r="BX184" s="12">
        <f t="shared" si="79"/>
        <v>0</v>
      </c>
      <c r="BY184" s="12">
        <f t="shared" si="79"/>
        <v>0</v>
      </c>
      <c r="BZ184" s="12">
        <f t="shared" si="79"/>
        <v>0</v>
      </c>
      <c r="CA184" s="12">
        <f t="shared" si="79"/>
        <v>0</v>
      </c>
      <c r="CB184" s="12">
        <f t="shared" si="79"/>
        <v>0</v>
      </c>
      <c r="CC184" s="12">
        <f t="shared" si="79"/>
        <v>0</v>
      </c>
      <c r="CD184" s="12">
        <f t="shared" si="79"/>
        <v>0</v>
      </c>
      <c r="CE184" s="12">
        <f t="shared" si="79"/>
        <v>0</v>
      </c>
      <c r="CF184" s="12">
        <f t="shared" si="79"/>
        <v>0</v>
      </c>
      <c r="CG184" s="12">
        <f t="shared" si="79"/>
        <v>0</v>
      </c>
      <c r="CH184" s="12">
        <f t="shared" si="79"/>
        <v>0</v>
      </c>
      <c r="CI184" s="12">
        <f t="shared" si="79"/>
        <v>0</v>
      </c>
      <c r="CJ184" s="12">
        <f t="shared" si="79"/>
        <v>0</v>
      </c>
      <c r="CK184" s="12">
        <f t="shared" si="79"/>
        <v>0</v>
      </c>
      <c r="CL184" s="12">
        <f t="shared" si="79"/>
        <v>0</v>
      </c>
      <c r="CM184" s="12">
        <f t="shared" si="79"/>
        <v>0</v>
      </c>
      <c r="CN184" s="12">
        <f t="shared" si="79"/>
        <v>0</v>
      </c>
      <c r="CO184" s="12">
        <f t="shared" si="79"/>
        <v>0</v>
      </c>
      <c r="CP184" s="12">
        <f t="shared" si="79"/>
        <v>0</v>
      </c>
      <c r="CQ184" s="12">
        <f t="shared" si="79"/>
        <v>0</v>
      </c>
      <c r="CR184" s="12">
        <f t="shared" si="79"/>
        <v>0</v>
      </c>
      <c r="CS184" s="12">
        <f t="shared" si="79"/>
        <v>0</v>
      </c>
      <c r="CT184" s="12">
        <f t="shared" si="79"/>
        <v>0</v>
      </c>
      <c r="CU184" s="12">
        <f t="shared" si="79"/>
        <v>0</v>
      </c>
      <c r="CV184" s="12">
        <f t="shared" si="79"/>
        <v>0</v>
      </c>
      <c r="CW184" s="12">
        <f t="shared" si="79"/>
        <v>-13750</v>
      </c>
      <c r="CX184" s="12">
        <f t="shared" si="79"/>
        <v>0</v>
      </c>
      <c r="CY184" s="12">
        <f t="shared" si="79"/>
        <v>-22936.39054</v>
      </c>
      <c r="CZ184" s="12">
        <f t="shared" si="79"/>
        <v>0</v>
      </c>
      <c r="DA184" s="12">
        <f t="shared" si="79"/>
        <v>2241.9460899999999</v>
      </c>
      <c r="DB184" s="12">
        <f t="shared" si="79"/>
        <v>0</v>
      </c>
      <c r="DC184" s="12">
        <f t="shared" si="79"/>
        <v>0</v>
      </c>
      <c r="DD184" s="12">
        <f t="shared" si="79"/>
        <v>0</v>
      </c>
      <c r="DE184" s="12">
        <f t="shared" si="79"/>
        <v>0</v>
      </c>
      <c r="DF184" s="12">
        <f t="shared" si="79"/>
        <v>0</v>
      </c>
      <c r="DG184" s="12">
        <f t="shared" si="79"/>
        <v>0</v>
      </c>
      <c r="DH184" s="12">
        <f t="shared" si="79"/>
        <v>0</v>
      </c>
      <c r="DI184" s="12">
        <f t="shared" si="79"/>
        <v>0</v>
      </c>
      <c r="DJ184" s="12">
        <f t="shared" si="79"/>
        <v>0</v>
      </c>
      <c r="DK184" s="12">
        <f t="shared" si="79"/>
        <v>0</v>
      </c>
      <c r="DL184" s="12">
        <f t="shared" si="79"/>
        <v>74530.177278673626</v>
      </c>
      <c r="DM184" s="12">
        <f t="shared" si="79"/>
        <v>0</v>
      </c>
      <c r="DN184" s="12">
        <f t="shared" si="79"/>
        <v>0</v>
      </c>
      <c r="DO184" s="12">
        <f t="shared" si="79"/>
        <v>0</v>
      </c>
      <c r="DP184" s="12">
        <f t="shared" si="79"/>
        <v>0</v>
      </c>
      <c r="DQ184" s="12">
        <f t="shared" si="79"/>
        <v>0</v>
      </c>
      <c r="DR184" s="12">
        <f t="shared" si="79"/>
        <v>0</v>
      </c>
      <c r="DS184" s="12">
        <f t="shared" si="79"/>
        <v>0</v>
      </c>
      <c r="DT184" s="12">
        <f t="shared" si="79"/>
        <v>0</v>
      </c>
      <c r="DU184" s="12">
        <f t="shared" si="79"/>
        <v>0</v>
      </c>
      <c r="DV184" s="12">
        <f t="shared" si="79"/>
        <v>0</v>
      </c>
      <c r="DW184" s="12">
        <f t="shared" si="79"/>
        <v>0</v>
      </c>
      <c r="DX184" s="12">
        <f t="shared" si="79"/>
        <v>0</v>
      </c>
      <c r="DY184" s="12">
        <f t="shared" si="79"/>
        <v>0</v>
      </c>
      <c r="DZ184" s="12">
        <f t="shared" si="79"/>
        <v>0</v>
      </c>
      <c r="EA184" s="12">
        <f t="shared" si="79"/>
        <v>0</v>
      </c>
      <c r="EB184" s="12">
        <f t="shared" ref="EB184:ES184" si="80">SUM(EB181:EB183)</f>
        <v>0</v>
      </c>
      <c r="EC184" s="12">
        <f t="shared" si="80"/>
        <v>0</v>
      </c>
      <c r="ED184" s="12">
        <f t="shared" si="80"/>
        <v>0</v>
      </c>
      <c r="EE184" s="12">
        <f t="shared" si="80"/>
        <v>0</v>
      </c>
      <c r="EF184" s="12">
        <f t="shared" si="80"/>
        <v>0</v>
      </c>
      <c r="EG184" s="12">
        <f t="shared" si="80"/>
        <v>0</v>
      </c>
      <c r="EH184" s="12">
        <f t="shared" si="80"/>
        <v>0</v>
      </c>
      <c r="EI184" s="12">
        <f t="shared" si="80"/>
        <v>0</v>
      </c>
      <c r="EJ184" s="12">
        <f t="shared" si="80"/>
        <v>0</v>
      </c>
      <c r="EK184" s="12">
        <f t="shared" si="80"/>
        <v>0</v>
      </c>
      <c r="EL184" s="12">
        <f t="shared" si="80"/>
        <v>0</v>
      </c>
      <c r="EM184" s="12">
        <f t="shared" si="80"/>
        <v>0</v>
      </c>
      <c r="EN184" s="12">
        <f t="shared" si="80"/>
        <v>0</v>
      </c>
      <c r="EO184" s="12">
        <f t="shared" si="80"/>
        <v>0</v>
      </c>
      <c r="EP184" s="12">
        <f t="shared" si="80"/>
        <v>0</v>
      </c>
      <c r="EQ184" s="12">
        <f t="shared" si="80"/>
        <v>0</v>
      </c>
      <c r="ER184" s="12">
        <f t="shared" si="80"/>
        <v>0</v>
      </c>
      <c r="ES184" s="12">
        <f t="shared" si="80"/>
        <v>0</v>
      </c>
      <c r="ET184" s="12">
        <f>SUM(D184:ES184)</f>
        <v>40085.732828673623</v>
      </c>
      <c r="EU184" s="12"/>
      <c r="EV184" s="12">
        <f>ET184-EW184</f>
        <v>-34444.444450000003</v>
      </c>
      <c r="EW184" s="12">
        <v>74530.177278673626</v>
      </c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</row>
    <row r="185" spans="1:175" ht="14.25" customHeight="1" x14ac:dyDescent="0.25">
      <c r="B185" s="20" t="s">
        <v>0</v>
      </c>
      <c r="C185" s="14">
        <f>XIRR(CW184:ES184,CW$4:ES$4)</f>
        <v>0.93797346353530875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19"/>
      <c r="AE185" s="19"/>
      <c r="AF185" s="19"/>
      <c r="AG185" s="19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</row>
    <row r="186" spans="1:175" ht="14.25" customHeight="1" x14ac:dyDescent="0.25">
      <c r="B186" s="20" t="s">
        <v>11</v>
      </c>
      <c r="C186" s="25">
        <f>(ET182+ET183)/-ET181</f>
        <v>2.1637793399995924</v>
      </c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8"/>
      <c r="AE186" s="28"/>
      <c r="AF186" s="28"/>
      <c r="AG186" s="28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</row>
    <row r="187" spans="1:175" ht="13" x14ac:dyDescent="0.3">
      <c r="B187" s="7" t="s">
        <v>223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</row>
    <row r="188" spans="1:175" x14ac:dyDescent="0.25">
      <c r="A188" s="11"/>
      <c r="B188" s="3" t="s">
        <v>214</v>
      </c>
      <c r="C188" s="5"/>
      <c r="D188" s="12">
        <f t="shared" ref="D188:AI188" si="81">D6+D20+D27+D41+D111+D48+D132+D139+D13+D34+D69+D167+D104+D76+D97+D90+D118+D181+D153</f>
        <v>-162521.10018000001</v>
      </c>
      <c r="E188" s="12">
        <f t="shared" si="81"/>
        <v>0</v>
      </c>
      <c r="F188" s="12">
        <f t="shared" si="81"/>
        <v>-20253.197790000002</v>
      </c>
      <c r="G188" s="12">
        <f t="shared" si="81"/>
        <v>-302.95901000000003</v>
      </c>
      <c r="H188" s="12">
        <f t="shared" si="81"/>
        <v>-11812.740250000001</v>
      </c>
      <c r="I188" s="12">
        <f t="shared" si="81"/>
        <v>0</v>
      </c>
      <c r="J188" s="12">
        <f t="shared" si="81"/>
        <v>0</v>
      </c>
      <c r="K188" s="12">
        <f t="shared" si="81"/>
        <v>-21540</v>
      </c>
      <c r="L188" s="12">
        <f t="shared" si="81"/>
        <v>-31047.80573</v>
      </c>
      <c r="M188" s="12">
        <f t="shared" si="81"/>
        <v>-8808</v>
      </c>
      <c r="N188" s="12">
        <f t="shared" si="81"/>
        <v>-8090</v>
      </c>
      <c r="O188" s="12">
        <f t="shared" si="81"/>
        <v>0</v>
      </c>
      <c r="P188" s="12">
        <f t="shared" si="81"/>
        <v>-29729.2765</v>
      </c>
      <c r="Q188" s="12">
        <f t="shared" si="81"/>
        <v>-33528.379000000001</v>
      </c>
      <c r="R188" s="12">
        <f t="shared" si="81"/>
        <v>-115108.10124</v>
      </c>
      <c r="S188" s="12">
        <f t="shared" si="81"/>
        <v>-518320.83682967658</v>
      </c>
      <c r="T188" s="12">
        <f t="shared" si="81"/>
        <v>-46004.054924321732</v>
      </c>
      <c r="U188" s="12">
        <f t="shared" si="81"/>
        <v>-129370.81559540764</v>
      </c>
      <c r="V188" s="12">
        <f t="shared" si="81"/>
        <v>-72885.629399999991</v>
      </c>
      <c r="W188" s="12">
        <f t="shared" si="81"/>
        <v>-30689.57732131573</v>
      </c>
      <c r="X188" s="12">
        <f t="shared" si="81"/>
        <v>54622</v>
      </c>
      <c r="Y188" s="12">
        <f t="shared" si="81"/>
        <v>-113233.62744985378</v>
      </c>
      <c r="Z188" s="12">
        <f t="shared" si="81"/>
        <v>-63202.578541213632</v>
      </c>
      <c r="AA188" s="12">
        <f t="shared" si="81"/>
        <v>-54222.611892034874</v>
      </c>
      <c r="AB188" s="12">
        <f t="shared" si="81"/>
        <v>-171600.78195872507</v>
      </c>
      <c r="AC188" s="12">
        <f t="shared" si="81"/>
        <v>-323547.85194319114</v>
      </c>
      <c r="AD188" s="12">
        <f t="shared" si="81"/>
        <v>-109840.1539495005</v>
      </c>
      <c r="AE188" s="12">
        <f t="shared" si="81"/>
        <v>-124345.78114165789</v>
      </c>
      <c r="AF188" s="12">
        <f t="shared" si="81"/>
        <v>-94030</v>
      </c>
      <c r="AG188" s="12">
        <f t="shared" si="81"/>
        <v>-266744.33492299635</v>
      </c>
      <c r="AH188" s="12">
        <f t="shared" si="81"/>
        <v>-163171.18990298102</v>
      </c>
      <c r="AI188" s="12">
        <f t="shared" si="81"/>
        <v>-133384.83427766545</v>
      </c>
      <c r="AJ188" s="12">
        <f t="shared" ref="AJ188:BO188" si="82">AJ6+AJ20+AJ27+AJ41+AJ111+AJ48+AJ132+AJ139+AJ13+AJ34+AJ69+AJ167+AJ104+AJ76+AJ97+AJ90+AJ118+AJ181+AJ153</f>
        <v>-131113.7678934068</v>
      </c>
      <c r="AK188" s="12">
        <f t="shared" si="82"/>
        <v>-53468.484299999996</v>
      </c>
      <c r="AL188" s="12">
        <f t="shared" si="82"/>
        <v>-60032.773007665455</v>
      </c>
      <c r="AM188" s="12">
        <f t="shared" si="82"/>
        <v>-14806.374980000001</v>
      </c>
      <c r="AN188" s="12">
        <f t="shared" si="82"/>
        <v>-59103.385820000003</v>
      </c>
      <c r="AO188" s="12">
        <f t="shared" si="82"/>
        <v>-9700</v>
      </c>
      <c r="AP188" s="12">
        <f t="shared" si="82"/>
        <v>-7920</v>
      </c>
      <c r="AQ188" s="12">
        <f t="shared" si="82"/>
        <v>-85623.23741999999</v>
      </c>
      <c r="AR188" s="12">
        <f t="shared" si="82"/>
        <v>-43907.702929999999</v>
      </c>
      <c r="AS188" s="12">
        <f t="shared" si="82"/>
        <v>-15155.6391</v>
      </c>
      <c r="AT188" s="12">
        <f t="shared" si="82"/>
        <v>-172187.53526999999</v>
      </c>
      <c r="AU188" s="12">
        <f t="shared" si="82"/>
        <v>-8000</v>
      </c>
      <c r="AV188" s="12">
        <f t="shared" si="82"/>
        <v>-60378.108030000003</v>
      </c>
      <c r="AW188" s="12">
        <f t="shared" si="82"/>
        <v>-30320.644789999998</v>
      </c>
      <c r="AX188" s="12">
        <f t="shared" si="82"/>
        <v>-27652.434864577925</v>
      </c>
      <c r="AY188" s="12">
        <f t="shared" si="82"/>
        <v>-1991.4359099999999</v>
      </c>
      <c r="AZ188" s="12">
        <f t="shared" si="82"/>
        <v>-41688.187550700037</v>
      </c>
      <c r="BA188" s="12">
        <f t="shared" si="82"/>
        <v>0</v>
      </c>
      <c r="BB188" s="12">
        <f t="shared" si="82"/>
        <v>-27400</v>
      </c>
      <c r="BC188" s="12">
        <f t="shared" si="82"/>
        <v>-14800</v>
      </c>
      <c r="BD188" s="12">
        <f t="shared" si="82"/>
        <v>-68192.086129999996</v>
      </c>
      <c r="BE188" s="12">
        <f t="shared" si="82"/>
        <v>-14850</v>
      </c>
      <c r="BF188" s="12">
        <f t="shared" si="82"/>
        <v>-19883.763189999998</v>
      </c>
      <c r="BG188" s="12">
        <f t="shared" si="82"/>
        <v>-1666.6666699999998</v>
      </c>
      <c r="BH188" s="12">
        <f t="shared" si="82"/>
        <v>-37720.047371319582</v>
      </c>
      <c r="BI188" s="12">
        <f t="shared" si="82"/>
        <v>-31998.716080159506</v>
      </c>
      <c r="BJ188" s="12">
        <f t="shared" si="82"/>
        <v>-11900</v>
      </c>
      <c r="BK188" s="12">
        <f t="shared" si="82"/>
        <v>-4975.7489299999997</v>
      </c>
      <c r="BL188" s="12">
        <f t="shared" si="82"/>
        <v>-16386.527309999998</v>
      </c>
      <c r="BM188" s="12">
        <f t="shared" si="82"/>
        <v>-33856.145369999998</v>
      </c>
      <c r="BN188" s="12">
        <f t="shared" si="82"/>
        <v>-16880.51583</v>
      </c>
      <c r="BO188" s="12">
        <f t="shared" si="82"/>
        <v>-31946.084569999999</v>
      </c>
      <c r="BP188" s="12">
        <f t="shared" ref="BP188:CU188" si="83">BP6+BP20+BP27+BP41+BP111+BP48+BP132+BP139+BP13+BP34+BP69+BP167+BP104+BP76+BP97+BP90+BP118+BP181+BP153</f>
        <v>0</v>
      </c>
      <c r="BQ188" s="12">
        <f t="shared" si="83"/>
        <v>-1989.4481699999999</v>
      </c>
      <c r="BR188" s="12">
        <f t="shared" si="83"/>
        <v>0</v>
      </c>
      <c r="BS188" s="12">
        <f t="shared" si="83"/>
        <v>-13778.896339999999</v>
      </c>
      <c r="BT188" s="12">
        <f t="shared" si="83"/>
        <v>-49500</v>
      </c>
      <c r="BU188" s="12">
        <f t="shared" si="83"/>
        <v>-14700</v>
      </c>
      <c r="BV188" s="12">
        <f t="shared" si="83"/>
        <v>0</v>
      </c>
      <c r="BW188" s="12">
        <f t="shared" si="83"/>
        <v>-150000</v>
      </c>
      <c r="BX188" s="12">
        <f t="shared" si="83"/>
        <v>-14850</v>
      </c>
      <c r="BY188" s="12">
        <f t="shared" si="83"/>
        <v>-51370.486322999997</v>
      </c>
      <c r="BZ188" s="12">
        <f t="shared" si="83"/>
        <v>0</v>
      </c>
      <c r="CA188" s="12">
        <f t="shared" si="83"/>
        <v>0</v>
      </c>
      <c r="CB188" s="12">
        <f t="shared" si="83"/>
        <v>0</v>
      </c>
      <c r="CC188" s="12">
        <f t="shared" si="83"/>
        <v>0</v>
      </c>
      <c r="CD188" s="12">
        <f t="shared" si="83"/>
        <v>0</v>
      </c>
      <c r="CE188" s="12">
        <f t="shared" si="83"/>
        <v>0</v>
      </c>
      <c r="CF188" s="12">
        <f t="shared" si="83"/>
        <v>0</v>
      </c>
      <c r="CG188" s="12">
        <f t="shared" si="83"/>
        <v>-43418.669289999998</v>
      </c>
      <c r="CH188" s="12">
        <f t="shared" si="83"/>
        <v>-14975.644789999998</v>
      </c>
      <c r="CI188" s="12">
        <f t="shared" si="83"/>
        <v>0</v>
      </c>
      <c r="CJ188" s="12">
        <f t="shared" si="83"/>
        <v>-12978.89215</v>
      </c>
      <c r="CK188" s="12">
        <f t="shared" si="83"/>
        <v>0</v>
      </c>
      <c r="CL188" s="12">
        <f t="shared" si="83"/>
        <v>0</v>
      </c>
      <c r="CM188" s="12">
        <f t="shared" si="83"/>
        <v>0</v>
      </c>
      <c r="CN188" s="12">
        <f t="shared" si="83"/>
        <v>0</v>
      </c>
      <c r="CO188" s="12">
        <f t="shared" si="83"/>
        <v>0</v>
      </c>
      <c r="CP188" s="12">
        <f t="shared" si="83"/>
        <v>0</v>
      </c>
      <c r="CQ188" s="12">
        <f t="shared" si="83"/>
        <v>0</v>
      </c>
      <c r="CR188" s="12">
        <f t="shared" si="83"/>
        <v>0</v>
      </c>
      <c r="CS188" s="12">
        <f t="shared" si="83"/>
        <v>0</v>
      </c>
      <c r="CT188" s="12">
        <f t="shared" si="83"/>
        <v>0</v>
      </c>
      <c r="CU188" s="12">
        <f t="shared" si="83"/>
        <v>0</v>
      </c>
      <c r="CV188" s="12">
        <f t="shared" ref="CV188:EA188" si="84">CV6+CV20+CV27+CV41+CV111+CV48+CV132+CV139+CV13+CV34+CV69+CV167+CV104+CV76+CV97+CV90+CV118+CV181+CV153</f>
        <v>0</v>
      </c>
      <c r="CW188" s="12">
        <f t="shared" si="84"/>
        <v>-13750</v>
      </c>
      <c r="CX188" s="12">
        <f t="shared" si="84"/>
        <v>0</v>
      </c>
      <c r="CY188" s="12">
        <f t="shared" si="84"/>
        <v>-22936.39054</v>
      </c>
      <c r="CZ188" s="12">
        <f t="shared" si="84"/>
        <v>0</v>
      </c>
      <c r="DA188" s="12">
        <f t="shared" si="84"/>
        <v>2241.9460899999999</v>
      </c>
      <c r="DB188" s="12">
        <f t="shared" si="84"/>
        <v>0</v>
      </c>
      <c r="DC188" s="12">
        <f t="shared" si="84"/>
        <v>0</v>
      </c>
      <c r="DD188" s="12">
        <f t="shared" si="84"/>
        <v>0</v>
      </c>
      <c r="DE188" s="12">
        <f t="shared" si="84"/>
        <v>0</v>
      </c>
      <c r="DF188" s="12">
        <f t="shared" si="84"/>
        <v>0</v>
      </c>
      <c r="DG188" s="12">
        <f t="shared" si="84"/>
        <v>0</v>
      </c>
      <c r="DH188" s="12">
        <f t="shared" si="84"/>
        <v>0</v>
      </c>
      <c r="DI188" s="12">
        <f t="shared" si="84"/>
        <v>0</v>
      </c>
      <c r="DJ188" s="12">
        <f t="shared" si="84"/>
        <v>-254.137</v>
      </c>
      <c r="DK188" s="12">
        <f t="shared" si="84"/>
        <v>0</v>
      </c>
      <c r="DL188" s="12">
        <f t="shared" si="84"/>
        <v>0</v>
      </c>
      <c r="DM188" s="12">
        <f t="shared" si="84"/>
        <v>0</v>
      </c>
      <c r="DN188" s="12">
        <f t="shared" si="84"/>
        <v>0</v>
      </c>
      <c r="DO188" s="12">
        <f t="shared" si="84"/>
        <v>0</v>
      </c>
      <c r="DP188" s="12">
        <f t="shared" si="84"/>
        <v>0</v>
      </c>
      <c r="DQ188" s="12">
        <f t="shared" si="84"/>
        <v>0</v>
      </c>
      <c r="DR188" s="12">
        <f t="shared" si="84"/>
        <v>0</v>
      </c>
      <c r="DS188" s="12">
        <f t="shared" si="84"/>
        <v>0</v>
      </c>
      <c r="DT188" s="12">
        <f t="shared" si="84"/>
        <v>0</v>
      </c>
      <c r="DU188" s="12">
        <f t="shared" si="84"/>
        <v>0</v>
      </c>
      <c r="DV188" s="12">
        <f t="shared" si="84"/>
        <v>0</v>
      </c>
      <c r="DW188" s="12">
        <f t="shared" si="84"/>
        <v>0</v>
      </c>
      <c r="DX188" s="12">
        <f t="shared" si="84"/>
        <v>0</v>
      </c>
      <c r="DY188" s="12">
        <f t="shared" si="84"/>
        <v>0</v>
      </c>
      <c r="DZ188" s="12">
        <f t="shared" si="84"/>
        <v>0</v>
      </c>
      <c r="EA188" s="12">
        <f t="shared" si="84"/>
        <v>0</v>
      </c>
      <c r="EB188" s="12">
        <f t="shared" ref="EB188:ES188" si="85">EB6+EB20+EB27+EB41+EB111+EB48+EB132+EB139+EB13+EB34+EB69+EB167+EB104+EB76+EB97+EB90+EB118+EB181+EB153</f>
        <v>0</v>
      </c>
      <c r="EC188" s="12">
        <f t="shared" si="85"/>
        <v>0</v>
      </c>
      <c r="ED188" s="12">
        <f t="shared" si="85"/>
        <v>0</v>
      </c>
      <c r="EE188" s="12">
        <f t="shared" si="85"/>
        <v>0</v>
      </c>
      <c r="EF188" s="12">
        <f t="shared" si="85"/>
        <v>0</v>
      </c>
      <c r="EG188" s="12">
        <f t="shared" si="85"/>
        <v>0</v>
      </c>
      <c r="EH188" s="12">
        <f t="shared" si="85"/>
        <v>0</v>
      </c>
      <c r="EI188" s="12">
        <f t="shared" si="85"/>
        <v>0</v>
      </c>
      <c r="EJ188" s="12">
        <f t="shared" si="85"/>
        <v>0</v>
      </c>
      <c r="EK188" s="12">
        <f t="shared" si="85"/>
        <v>0</v>
      </c>
      <c r="EL188" s="12">
        <f t="shared" si="85"/>
        <v>0</v>
      </c>
      <c r="EM188" s="12">
        <f t="shared" si="85"/>
        <v>0</v>
      </c>
      <c r="EN188" s="12">
        <f t="shared" si="85"/>
        <v>0</v>
      </c>
      <c r="EO188" s="12">
        <f t="shared" si="85"/>
        <v>0</v>
      </c>
      <c r="EP188" s="12">
        <f t="shared" si="85"/>
        <v>0</v>
      </c>
      <c r="EQ188" s="12">
        <f t="shared" si="85"/>
        <v>0</v>
      </c>
      <c r="ER188" s="12">
        <f t="shared" si="85"/>
        <v>0</v>
      </c>
      <c r="ES188" s="12">
        <f t="shared" si="85"/>
        <v>0</v>
      </c>
      <c r="ET188" s="12">
        <f>SUM(D188:ES188)</f>
        <v>-4360480.8515813695</v>
      </c>
      <c r="EU188" s="12"/>
      <c r="EV188" s="12">
        <f>ET188-EW188</f>
        <v>-4360480.8515813695</v>
      </c>
      <c r="EW188" s="12">
        <v>0</v>
      </c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</row>
    <row r="189" spans="1:175" x14ac:dyDescent="0.25">
      <c r="B189" s="3" t="s">
        <v>215</v>
      </c>
      <c r="C189" s="5"/>
      <c r="D189" s="12">
        <f t="shared" ref="D189:AI189" si="86">D7+D21+D28+D42+D112+D49+D133+D140+D14+D35+D70+D168+D105+D77+D98+D91+D119+D182+D154</f>
        <v>0</v>
      </c>
      <c r="E189" s="12">
        <f t="shared" si="86"/>
        <v>0</v>
      </c>
      <c r="F189" s="12">
        <f t="shared" si="86"/>
        <v>0</v>
      </c>
      <c r="G189" s="12">
        <f t="shared" si="86"/>
        <v>0</v>
      </c>
      <c r="H189" s="12">
        <f t="shared" si="86"/>
        <v>0</v>
      </c>
      <c r="I189" s="12">
        <f t="shared" si="86"/>
        <v>0</v>
      </c>
      <c r="J189" s="12">
        <f t="shared" si="86"/>
        <v>0</v>
      </c>
      <c r="K189" s="12">
        <f t="shared" si="86"/>
        <v>0</v>
      </c>
      <c r="L189" s="12">
        <f t="shared" si="86"/>
        <v>0</v>
      </c>
      <c r="M189" s="12">
        <f t="shared" si="86"/>
        <v>0</v>
      </c>
      <c r="N189" s="12">
        <f t="shared" si="86"/>
        <v>0</v>
      </c>
      <c r="O189" s="12">
        <f t="shared" si="86"/>
        <v>0</v>
      </c>
      <c r="P189" s="12">
        <f t="shared" si="86"/>
        <v>0</v>
      </c>
      <c r="Q189" s="12">
        <f t="shared" si="86"/>
        <v>0</v>
      </c>
      <c r="R189" s="12">
        <f t="shared" si="86"/>
        <v>0</v>
      </c>
      <c r="S189" s="12">
        <f t="shared" si="86"/>
        <v>0</v>
      </c>
      <c r="T189" s="12">
        <f t="shared" si="86"/>
        <v>0</v>
      </c>
      <c r="U189" s="12">
        <f t="shared" si="86"/>
        <v>0</v>
      </c>
      <c r="V189" s="12">
        <f t="shared" si="86"/>
        <v>0</v>
      </c>
      <c r="W189" s="12">
        <f t="shared" si="86"/>
        <v>0</v>
      </c>
      <c r="X189" s="12">
        <f t="shared" si="86"/>
        <v>0</v>
      </c>
      <c r="Y189" s="12">
        <f t="shared" si="86"/>
        <v>0</v>
      </c>
      <c r="Z189" s="12">
        <f t="shared" si="86"/>
        <v>0</v>
      </c>
      <c r="AA189" s="12">
        <f t="shared" si="86"/>
        <v>0</v>
      </c>
      <c r="AB189" s="12">
        <f t="shared" si="86"/>
        <v>0</v>
      </c>
      <c r="AC189" s="12">
        <f t="shared" si="86"/>
        <v>0</v>
      </c>
      <c r="AD189" s="12">
        <f t="shared" si="86"/>
        <v>0</v>
      </c>
      <c r="AE189" s="12">
        <f t="shared" si="86"/>
        <v>0</v>
      </c>
      <c r="AF189" s="12">
        <f t="shared" si="86"/>
        <v>0</v>
      </c>
      <c r="AG189" s="12">
        <f t="shared" si="86"/>
        <v>0</v>
      </c>
      <c r="AH189" s="12">
        <f t="shared" si="86"/>
        <v>0</v>
      </c>
      <c r="AI189" s="12">
        <f t="shared" si="86"/>
        <v>0</v>
      </c>
      <c r="AJ189" s="12">
        <f t="shared" ref="AJ189:BO189" si="87">AJ7+AJ21+AJ28+AJ42+AJ112+AJ49+AJ133+AJ140+AJ14+AJ35+AJ70+AJ168+AJ105+AJ77+AJ98+AJ91+AJ119+AJ182+AJ154</f>
        <v>0</v>
      </c>
      <c r="AK189" s="12">
        <f t="shared" si="87"/>
        <v>0</v>
      </c>
      <c r="AL189" s="12">
        <f t="shared" si="87"/>
        <v>0</v>
      </c>
      <c r="AM189" s="12">
        <f t="shared" si="87"/>
        <v>0</v>
      </c>
      <c r="AN189" s="12">
        <f t="shared" si="87"/>
        <v>0</v>
      </c>
      <c r="AO189" s="12">
        <f t="shared" si="87"/>
        <v>0</v>
      </c>
      <c r="AP189" s="12">
        <f t="shared" si="87"/>
        <v>0</v>
      </c>
      <c r="AQ189" s="12">
        <f t="shared" si="87"/>
        <v>0</v>
      </c>
      <c r="AR189" s="12">
        <f t="shared" si="87"/>
        <v>0</v>
      </c>
      <c r="AS189" s="12">
        <f t="shared" si="87"/>
        <v>0</v>
      </c>
      <c r="AT189" s="12">
        <f t="shared" si="87"/>
        <v>0</v>
      </c>
      <c r="AU189" s="12">
        <f t="shared" si="87"/>
        <v>0</v>
      </c>
      <c r="AV189" s="12">
        <f t="shared" si="87"/>
        <v>0</v>
      </c>
      <c r="AW189" s="12">
        <f t="shared" si="87"/>
        <v>0</v>
      </c>
      <c r="AX189" s="12">
        <f t="shared" si="87"/>
        <v>0</v>
      </c>
      <c r="AY189" s="12">
        <f t="shared" si="87"/>
        <v>0</v>
      </c>
      <c r="AZ189" s="12">
        <f t="shared" si="87"/>
        <v>0</v>
      </c>
      <c r="BA189" s="12">
        <f t="shared" si="87"/>
        <v>0</v>
      </c>
      <c r="BB189" s="12">
        <f t="shared" si="87"/>
        <v>0</v>
      </c>
      <c r="BC189" s="12">
        <f t="shared" si="87"/>
        <v>0</v>
      </c>
      <c r="BD189" s="12">
        <f t="shared" si="87"/>
        <v>0</v>
      </c>
      <c r="BE189" s="12">
        <f t="shared" si="87"/>
        <v>0</v>
      </c>
      <c r="BF189" s="12">
        <f t="shared" si="87"/>
        <v>0</v>
      </c>
      <c r="BG189" s="12">
        <f t="shared" si="87"/>
        <v>0</v>
      </c>
      <c r="BH189" s="12">
        <f t="shared" si="87"/>
        <v>0</v>
      </c>
      <c r="BI189" s="12">
        <f t="shared" si="87"/>
        <v>0</v>
      </c>
      <c r="BJ189" s="12">
        <f t="shared" si="87"/>
        <v>0</v>
      </c>
      <c r="BK189" s="12">
        <f t="shared" si="87"/>
        <v>0</v>
      </c>
      <c r="BL189" s="12">
        <f t="shared" si="87"/>
        <v>0</v>
      </c>
      <c r="BM189" s="12">
        <f t="shared" si="87"/>
        <v>0</v>
      </c>
      <c r="BN189" s="12">
        <f t="shared" si="87"/>
        <v>0</v>
      </c>
      <c r="BO189" s="12">
        <f t="shared" si="87"/>
        <v>0</v>
      </c>
      <c r="BP189" s="12">
        <f t="shared" ref="BP189:CU189" si="88">BP7+BP21+BP28+BP42+BP112+BP49+BP133+BP140+BP14+BP35+BP70+BP168+BP105+BP77+BP98+BP91+BP119+BP182+BP154</f>
        <v>0</v>
      </c>
      <c r="BQ189" s="12">
        <f t="shared" si="88"/>
        <v>0</v>
      </c>
      <c r="BR189" s="12">
        <f t="shared" si="88"/>
        <v>0</v>
      </c>
      <c r="BS189" s="12">
        <f t="shared" si="88"/>
        <v>0</v>
      </c>
      <c r="BT189" s="12">
        <f t="shared" si="88"/>
        <v>0</v>
      </c>
      <c r="BU189" s="12">
        <f t="shared" si="88"/>
        <v>0</v>
      </c>
      <c r="BV189" s="12">
        <f t="shared" si="88"/>
        <v>0</v>
      </c>
      <c r="BW189" s="12">
        <f t="shared" si="88"/>
        <v>0</v>
      </c>
      <c r="BX189" s="12">
        <f t="shared" si="88"/>
        <v>0</v>
      </c>
      <c r="BY189" s="12">
        <f t="shared" si="88"/>
        <v>0</v>
      </c>
      <c r="BZ189" s="12">
        <f t="shared" si="88"/>
        <v>0</v>
      </c>
      <c r="CA189" s="12">
        <f t="shared" si="88"/>
        <v>0</v>
      </c>
      <c r="CB189" s="12">
        <f t="shared" si="88"/>
        <v>0</v>
      </c>
      <c r="CC189" s="12">
        <f t="shared" si="88"/>
        <v>0</v>
      </c>
      <c r="CD189" s="12">
        <f t="shared" si="88"/>
        <v>0</v>
      </c>
      <c r="CE189" s="12">
        <f t="shared" si="88"/>
        <v>0</v>
      </c>
      <c r="CF189" s="12">
        <f t="shared" si="88"/>
        <v>0</v>
      </c>
      <c r="CG189" s="12">
        <f t="shared" si="88"/>
        <v>0</v>
      </c>
      <c r="CH189" s="12">
        <f t="shared" si="88"/>
        <v>0</v>
      </c>
      <c r="CI189" s="12">
        <f t="shared" si="88"/>
        <v>0</v>
      </c>
      <c r="CJ189" s="12">
        <f t="shared" si="88"/>
        <v>0</v>
      </c>
      <c r="CK189" s="12">
        <f t="shared" si="88"/>
        <v>0</v>
      </c>
      <c r="CL189" s="12">
        <f t="shared" si="88"/>
        <v>0</v>
      </c>
      <c r="CM189" s="12">
        <f t="shared" si="88"/>
        <v>0</v>
      </c>
      <c r="CN189" s="12">
        <f t="shared" si="88"/>
        <v>0</v>
      </c>
      <c r="CO189" s="12">
        <f t="shared" si="88"/>
        <v>0</v>
      </c>
      <c r="CP189" s="12">
        <f t="shared" si="88"/>
        <v>0</v>
      </c>
      <c r="CQ189" s="12">
        <f t="shared" si="88"/>
        <v>0</v>
      </c>
      <c r="CR189" s="12">
        <f t="shared" si="88"/>
        <v>0</v>
      </c>
      <c r="CS189" s="12">
        <f t="shared" si="88"/>
        <v>0</v>
      </c>
      <c r="CT189" s="12">
        <f t="shared" si="88"/>
        <v>0</v>
      </c>
      <c r="CU189" s="12">
        <f t="shared" si="88"/>
        <v>0</v>
      </c>
      <c r="CV189" s="12">
        <f t="shared" ref="CV189:EA189" si="89">CV7+CV21+CV28+CV42+CV112+CV49+CV133+CV140+CV14+CV35+CV70+CV168+CV105+CV77+CV98+CV91+CV119+CV182+CV154</f>
        <v>0</v>
      </c>
      <c r="CW189" s="12">
        <f t="shared" si="89"/>
        <v>0</v>
      </c>
      <c r="CX189" s="12">
        <f t="shared" si="89"/>
        <v>0</v>
      </c>
      <c r="CY189" s="12">
        <f t="shared" si="89"/>
        <v>0</v>
      </c>
      <c r="CZ189" s="12">
        <f t="shared" si="89"/>
        <v>0</v>
      </c>
      <c r="DA189" s="12">
        <f t="shared" si="89"/>
        <v>0</v>
      </c>
      <c r="DB189" s="12">
        <f t="shared" si="89"/>
        <v>0</v>
      </c>
      <c r="DC189" s="12">
        <f t="shared" si="89"/>
        <v>0</v>
      </c>
      <c r="DD189" s="12">
        <f t="shared" si="89"/>
        <v>0</v>
      </c>
      <c r="DE189" s="12">
        <f t="shared" si="89"/>
        <v>0</v>
      </c>
      <c r="DF189" s="12">
        <f t="shared" si="89"/>
        <v>0</v>
      </c>
      <c r="DG189" s="12">
        <f t="shared" si="89"/>
        <v>0</v>
      </c>
      <c r="DH189" s="12">
        <f t="shared" si="89"/>
        <v>0</v>
      </c>
      <c r="DI189" s="12">
        <f t="shared" si="89"/>
        <v>0</v>
      </c>
      <c r="DJ189" s="12">
        <f t="shared" si="89"/>
        <v>0</v>
      </c>
      <c r="DK189" s="12">
        <f t="shared" si="89"/>
        <v>0</v>
      </c>
      <c r="DL189" s="12">
        <f t="shared" si="89"/>
        <v>0</v>
      </c>
      <c r="DM189" s="12">
        <f t="shared" si="89"/>
        <v>0</v>
      </c>
      <c r="DN189" s="12">
        <f t="shared" si="89"/>
        <v>0</v>
      </c>
      <c r="DO189" s="12">
        <f t="shared" si="89"/>
        <v>0</v>
      </c>
      <c r="DP189" s="12">
        <f t="shared" si="89"/>
        <v>0</v>
      </c>
      <c r="DQ189" s="12">
        <f t="shared" si="89"/>
        <v>0</v>
      </c>
      <c r="DR189" s="12">
        <f t="shared" si="89"/>
        <v>0</v>
      </c>
      <c r="DS189" s="12">
        <f t="shared" si="89"/>
        <v>0</v>
      </c>
      <c r="DT189" s="12">
        <f t="shared" si="89"/>
        <v>0</v>
      </c>
      <c r="DU189" s="12">
        <f t="shared" si="89"/>
        <v>0</v>
      </c>
      <c r="DV189" s="12">
        <f t="shared" si="89"/>
        <v>0</v>
      </c>
      <c r="DW189" s="12">
        <f t="shared" si="89"/>
        <v>0</v>
      </c>
      <c r="DX189" s="12">
        <f t="shared" si="89"/>
        <v>0</v>
      </c>
      <c r="DY189" s="12">
        <f t="shared" si="89"/>
        <v>0</v>
      </c>
      <c r="DZ189" s="12">
        <f t="shared" si="89"/>
        <v>0</v>
      </c>
      <c r="EA189" s="12">
        <f t="shared" si="89"/>
        <v>0</v>
      </c>
      <c r="EB189" s="12">
        <f t="shared" ref="EB189:ES189" si="90">EB7+EB21+EB28+EB42+EB112+EB49+EB133+EB140+EB14+EB35+EB70+EB168+EB105+EB77+EB98+EB91+EB119+EB182+EB154</f>
        <v>0</v>
      </c>
      <c r="EC189" s="12">
        <f t="shared" si="90"/>
        <v>0</v>
      </c>
      <c r="ED189" s="12">
        <f t="shared" si="90"/>
        <v>0</v>
      </c>
      <c r="EE189" s="12">
        <f t="shared" si="90"/>
        <v>0</v>
      </c>
      <c r="EF189" s="12">
        <f t="shared" si="90"/>
        <v>0</v>
      </c>
      <c r="EG189" s="12">
        <f t="shared" si="90"/>
        <v>0</v>
      </c>
      <c r="EH189" s="12">
        <f t="shared" si="90"/>
        <v>0</v>
      </c>
      <c r="EI189" s="12">
        <f t="shared" si="90"/>
        <v>0</v>
      </c>
      <c r="EJ189" s="12">
        <f t="shared" si="90"/>
        <v>0</v>
      </c>
      <c r="EK189" s="12">
        <f t="shared" si="90"/>
        <v>0</v>
      </c>
      <c r="EL189" s="12">
        <f t="shared" si="90"/>
        <v>0</v>
      </c>
      <c r="EM189" s="12">
        <f t="shared" si="90"/>
        <v>0</v>
      </c>
      <c r="EN189" s="12">
        <f t="shared" si="90"/>
        <v>0</v>
      </c>
      <c r="EO189" s="12">
        <f t="shared" si="90"/>
        <v>0</v>
      </c>
      <c r="EP189" s="12">
        <f t="shared" si="90"/>
        <v>0</v>
      </c>
      <c r="EQ189" s="12">
        <f t="shared" si="90"/>
        <v>0</v>
      </c>
      <c r="ER189" s="12">
        <f t="shared" si="90"/>
        <v>0</v>
      </c>
      <c r="ES189" s="12">
        <f t="shared" si="90"/>
        <v>0</v>
      </c>
      <c r="ET189" s="12">
        <f>SUM(D189:ES189)</f>
        <v>0</v>
      </c>
      <c r="EU189" s="12"/>
      <c r="EV189" s="12">
        <f>ET189-EW189</f>
        <v>0</v>
      </c>
      <c r="EW189" s="12">
        <v>0</v>
      </c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</row>
    <row r="190" spans="1:175" ht="14" x14ac:dyDescent="0.4">
      <c r="A190" s="13"/>
      <c r="B190" s="3" t="s">
        <v>216</v>
      </c>
      <c r="C190" s="5"/>
      <c r="D190" s="4">
        <f t="shared" ref="D190:AI190" si="91">D8+D22+D29+D43+D113+D50+D134+D141+D15+D36+D71+D169+D106+D78+D99+D92+D120+D183+D155</f>
        <v>0</v>
      </c>
      <c r="E190" s="4">
        <f t="shared" si="91"/>
        <v>0</v>
      </c>
      <c r="F190" s="4">
        <f t="shared" si="91"/>
        <v>0</v>
      </c>
      <c r="G190" s="4">
        <f t="shared" si="91"/>
        <v>0</v>
      </c>
      <c r="H190" s="4">
        <f t="shared" si="91"/>
        <v>0</v>
      </c>
      <c r="I190" s="4">
        <f t="shared" si="91"/>
        <v>0</v>
      </c>
      <c r="J190" s="4">
        <f t="shared" si="91"/>
        <v>0</v>
      </c>
      <c r="K190" s="4">
        <f t="shared" si="91"/>
        <v>0</v>
      </c>
      <c r="L190" s="4">
        <f t="shared" si="91"/>
        <v>0</v>
      </c>
      <c r="M190" s="4">
        <f t="shared" si="91"/>
        <v>0</v>
      </c>
      <c r="N190" s="4">
        <f t="shared" si="91"/>
        <v>0</v>
      </c>
      <c r="O190" s="4">
        <f t="shared" si="91"/>
        <v>0</v>
      </c>
      <c r="P190" s="4">
        <f t="shared" si="91"/>
        <v>0</v>
      </c>
      <c r="Q190" s="4">
        <f t="shared" si="91"/>
        <v>0</v>
      </c>
      <c r="R190" s="4">
        <f t="shared" si="91"/>
        <v>0</v>
      </c>
      <c r="S190" s="4">
        <f t="shared" si="91"/>
        <v>0</v>
      </c>
      <c r="T190" s="4">
        <f t="shared" si="91"/>
        <v>0</v>
      </c>
      <c r="U190" s="4">
        <f t="shared" si="91"/>
        <v>0</v>
      </c>
      <c r="V190" s="4">
        <f t="shared" si="91"/>
        <v>0</v>
      </c>
      <c r="W190" s="4">
        <f t="shared" si="91"/>
        <v>0</v>
      </c>
      <c r="X190" s="4">
        <f t="shared" si="91"/>
        <v>0</v>
      </c>
      <c r="Y190" s="4">
        <f t="shared" si="91"/>
        <v>0</v>
      </c>
      <c r="Z190" s="4">
        <f t="shared" si="91"/>
        <v>0</v>
      </c>
      <c r="AA190" s="4">
        <f t="shared" si="91"/>
        <v>453057.22147000005</v>
      </c>
      <c r="AB190" s="4">
        <f t="shared" si="91"/>
        <v>323541.82509</v>
      </c>
      <c r="AC190" s="4">
        <f t="shared" si="91"/>
        <v>0</v>
      </c>
      <c r="AD190" s="4">
        <f t="shared" si="91"/>
        <v>1257.4259999999999</v>
      </c>
      <c r="AE190" s="4">
        <f t="shared" si="91"/>
        <v>54757.536</v>
      </c>
      <c r="AF190" s="4">
        <f t="shared" si="91"/>
        <v>4189</v>
      </c>
      <c r="AG190" s="4">
        <f t="shared" si="91"/>
        <v>17671.033220000001</v>
      </c>
      <c r="AH190" s="4">
        <f t="shared" si="91"/>
        <v>1171.6161200000001</v>
      </c>
      <c r="AI190" s="4">
        <f t="shared" si="91"/>
        <v>266</v>
      </c>
      <c r="AJ190" s="4">
        <f t="shared" ref="AJ190:BO190" si="92">AJ8+AJ22+AJ29+AJ43+AJ113+AJ50+AJ134+AJ141+AJ15+AJ36+AJ71+AJ169+AJ106+AJ78+AJ99+AJ92+AJ120+AJ183+AJ155</f>
        <v>0</v>
      </c>
      <c r="AK190" s="4">
        <f t="shared" si="92"/>
        <v>3409.7071801893803</v>
      </c>
      <c r="AL190" s="4">
        <f t="shared" si="92"/>
        <v>0</v>
      </c>
      <c r="AM190" s="4">
        <f t="shared" si="92"/>
        <v>15238.56501360278</v>
      </c>
      <c r="AN190" s="4">
        <f t="shared" si="92"/>
        <v>2687.82521</v>
      </c>
      <c r="AO190" s="4">
        <f t="shared" si="92"/>
        <v>0</v>
      </c>
      <c r="AP190" s="4">
        <f t="shared" si="92"/>
        <v>48432.65319795152</v>
      </c>
      <c r="AQ190" s="4">
        <f t="shared" si="92"/>
        <v>3139.3170599999999</v>
      </c>
      <c r="AR190" s="4">
        <f t="shared" si="92"/>
        <v>2712.7212365081868</v>
      </c>
      <c r="AS190" s="4">
        <f t="shared" si="92"/>
        <v>949.64238593678624</v>
      </c>
      <c r="AT190" s="4">
        <f t="shared" si="92"/>
        <v>3775.0657531280031</v>
      </c>
      <c r="AU190" s="4">
        <f t="shared" si="92"/>
        <v>1447.0741194343734</v>
      </c>
      <c r="AV190" s="4">
        <f t="shared" si="92"/>
        <v>1582.7373207477103</v>
      </c>
      <c r="AW190" s="4">
        <f t="shared" si="92"/>
        <v>2235.9421143545687</v>
      </c>
      <c r="AX190" s="4">
        <f t="shared" si="92"/>
        <v>2055.3531685355952</v>
      </c>
      <c r="AY190" s="4">
        <f t="shared" si="92"/>
        <v>4093.0157943545687</v>
      </c>
      <c r="AZ190" s="4">
        <f t="shared" si="92"/>
        <v>1356.6319852254821</v>
      </c>
      <c r="BA190" s="4">
        <f t="shared" si="92"/>
        <v>8904.4213141810269</v>
      </c>
      <c r="BB190" s="4">
        <f t="shared" si="92"/>
        <v>1367.1713753476188</v>
      </c>
      <c r="BC190" s="4">
        <f t="shared" si="92"/>
        <v>1130.5266543545686</v>
      </c>
      <c r="BD190" s="4">
        <f t="shared" si="92"/>
        <v>2292.7373207477103</v>
      </c>
      <c r="BE190" s="4">
        <f t="shared" si="92"/>
        <v>2014.4213141810264</v>
      </c>
      <c r="BF190" s="4">
        <f t="shared" si="92"/>
        <v>904.42131418102656</v>
      </c>
      <c r="BG190" s="4">
        <f t="shared" si="92"/>
        <v>58810.233341016596</v>
      </c>
      <c r="BH190" s="4">
        <f t="shared" si="92"/>
        <v>1318.7581361242605</v>
      </c>
      <c r="BI190" s="4">
        <f t="shared" si="92"/>
        <v>2402.0830529836107</v>
      </c>
      <c r="BJ190" s="4">
        <f t="shared" si="92"/>
        <v>19734.523675325483</v>
      </c>
      <c r="BK190" s="4">
        <f t="shared" si="92"/>
        <v>23804.185550712682</v>
      </c>
      <c r="BL190" s="4">
        <f t="shared" si="92"/>
        <v>0.49531999999999998</v>
      </c>
      <c r="BM190" s="4">
        <f t="shared" si="92"/>
        <v>0</v>
      </c>
      <c r="BN190" s="4">
        <f t="shared" si="92"/>
        <v>57.344749999999998</v>
      </c>
      <c r="BO190" s="4">
        <f t="shared" si="92"/>
        <v>89</v>
      </c>
      <c r="BP190" s="4">
        <f t="shared" ref="BP190:CU190" si="93">BP8+BP22+BP29+BP43+BP113+BP50+BP134+BP141+BP15+BP36+BP71+BP169+BP106+BP78+BP99+BP92+BP120+BP183+BP155</f>
        <v>20</v>
      </c>
      <c r="BQ190" s="4">
        <f t="shared" si="93"/>
        <v>27</v>
      </c>
      <c r="BR190" s="4">
        <f t="shared" si="93"/>
        <v>-68.070340000000002</v>
      </c>
      <c r="BS190" s="4">
        <f t="shared" si="93"/>
        <v>472</v>
      </c>
      <c r="BT190" s="4">
        <f t="shared" si="93"/>
        <v>42</v>
      </c>
      <c r="BU190" s="4">
        <f t="shared" si="93"/>
        <v>-33.32401999999999</v>
      </c>
      <c r="BV190" s="4">
        <f t="shared" si="93"/>
        <v>411.13063</v>
      </c>
      <c r="BW190" s="4">
        <f t="shared" si="93"/>
        <v>557152.45180000004</v>
      </c>
      <c r="BX190" s="4">
        <f t="shared" si="93"/>
        <v>109245.59187</v>
      </c>
      <c r="BY190" s="4">
        <f t="shared" si="93"/>
        <v>135443.18220198495</v>
      </c>
      <c r="BZ190" s="4">
        <f t="shared" si="93"/>
        <v>1666.6666699999998</v>
      </c>
      <c r="CA190" s="4">
        <f t="shared" si="93"/>
        <v>770.8</v>
      </c>
      <c r="CB190" s="4">
        <f t="shared" si="93"/>
        <v>19468.063890000001</v>
      </c>
      <c r="CC190" s="4">
        <f t="shared" si="93"/>
        <v>4482.6630599999999</v>
      </c>
      <c r="CD190" s="4">
        <f t="shared" si="93"/>
        <v>35662.689709999999</v>
      </c>
      <c r="CE190" s="4">
        <f t="shared" si="93"/>
        <v>502114.02982</v>
      </c>
      <c r="CF190" s="4">
        <f t="shared" si="93"/>
        <v>1749.54755</v>
      </c>
      <c r="CG190" s="4">
        <f t="shared" si="93"/>
        <v>261245.84753</v>
      </c>
      <c r="CH190" s="4">
        <f t="shared" si="93"/>
        <v>445516.22069999995</v>
      </c>
      <c r="CI190" s="4">
        <f t="shared" si="93"/>
        <v>33086.402819999996</v>
      </c>
      <c r="CJ190" s="4">
        <f t="shared" si="93"/>
        <v>493263.08280999999</v>
      </c>
      <c r="CK190" s="4">
        <f t="shared" si="93"/>
        <v>22068.083910000001</v>
      </c>
      <c r="CL190" s="4">
        <f t="shared" si="93"/>
        <v>184068.17712000001</v>
      </c>
      <c r="CM190" s="4">
        <f t="shared" si="93"/>
        <v>453727.98896999995</v>
      </c>
      <c r="CN190" s="4">
        <f t="shared" si="93"/>
        <v>66173.056710000004</v>
      </c>
      <c r="CO190" s="4">
        <f t="shared" si="93"/>
        <v>66126.564020000005</v>
      </c>
      <c r="CP190" s="4">
        <f t="shared" si="93"/>
        <v>233618.19273999997</v>
      </c>
      <c r="CQ190" s="4">
        <f t="shared" si="93"/>
        <v>106289.31367999999</v>
      </c>
      <c r="CR190" s="4">
        <f t="shared" si="93"/>
        <v>65146.481999999989</v>
      </c>
      <c r="CS190" s="4">
        <f t="shared" si="93"/>
        <v>74938.039660000009</v>
      </c>
      <c r="CT190" s="4">
        <f t="shared" si="93"/>
        <v>12816.545249999999</v>
      </c>
      <c r="CU190" s="4">
        <f t="shared" si="93"/>
        <v>65602.287710000004</v>
      </c>
      <c r="CV190" s="4">
        <f t="shared" ref="CV190:EA190" si="94">CV8+CV22+CV29+CV43+CV113+CV50+CV134+CV141+CV15+CV36+CV71+CV169+CV106+CV78+CV99+CV92+CV120+CV183+CV155</f>
        <v>42904.48072</v>
      </c>
      <c r="CW190" s="4">
        <f t="shared" si="94"/>
        <v>1026638.68519</v>
      </c>
      <c r="CX190" s="4">
        <f t="shared" si="94"/>
        <v>50826.190159999998</v>
      </c>
      <c r="CY190" s="4">
        <f t="shared" si="94"/>
        <v>733890.4952</v>
      </c>
      <c r="CZ190" s="4">
        <f t="shared" si="94"/>
        <v>19670.29552</v>
      </c>
      <c r="DA190" s="4">
        <f t="shared" si="94"/>
        <v>683640.11430999998</v>
      </c>
      <c r="DB190" s="4">
        <f t="shared" si="94"/>
        <v>247887.01076999999</v>
      </c>
      <c r="DC190" s="4">
        <f t="shared" si="94"/>
        <v>25788.025689999999</v>
      </c>
      <c r="DD190" s="4">
        <f t="shared" si="94"/>
        <v>125409.30242999998</v>
      </c>
      <c r="DE190" s="4">
        <f t="shared" si="94"/>
        <v>126894.00111</v>
      </c>
      <c r="DF190" s="4">
        <f t="shared" si="94"/>
        <v>94033.73285</v>
      </c>
      <c r="DG190" s="4">
        <f t="shared" si="94"/>
        <v>53973.91373</v>
      </c>
      <c r="DH190" s="4">
        <f t="shared" si="94"/>
        <v>18504.76065</v>
      </c>
      <c r="DI190" s="4">
        <f t="shared" si="94"/>
        <v>21456.961210000001</v>
      </c>
      <c r="DJ190" s="4">
        <f t="shared" si="94"/>
        <v>53929.243300000002</v>
      </c>
      <c r="DK190" s="4">
        <f t="shared" si="94"/>
        <v>22087.73605</v>
      </c>
      <c r="DL190" s="4">
        <f t="shared" si="94"/>
        <v>2374809.7531377571</v>
      </c>
      <c r="DM190" s="4">
        <f t="shared" si="94"/>
        <v>0</v>
      </c>
      <c r="DN190" s="4">
        <f t="shared" si="94"/>
        <v>0</v>
      </c>
      <c r="DO190" s="4">
        <f t="shared" si="94"/>
        <v>0</v>
      </c>
      <c r="DP190" s="4">
        <f t="shared" si="94"/>
        <v>0</v>
      </c>
      <c r="DQ190" s="4">
        <f t="shared" si="94"/>
        <v>0</v>
      </c>
      <c r="DR190" s="4">
        <f t="shared" si="94"/>
        <v>0</v>
      </c>
      <c r="DS190" s="4">
        <f t="shared" si="94"/>
        <v>0</v>
      </c>
      <c r="DT190" s="4">
        <f t="shared" si="94"/>
        <v>0</v>
      </c>
      <c r="DU190" s="4">
        <f t="shared" si="94"/>
        <v>0</v>
      </c>
      <c r="DV190" s="4">
        <f t="shared" si="94"/>
        <v>0</v>
      </c>
      <c r="DW190" s="4">
        <f t="shared" si="94"/>
        <v>0</v>
      </c>
      <c r="DX190" s="4">
        <f t="shared" si="94"/>
        <v>0</v>
      </c>
      <c r="DY190" s="4">
        <f t="shared" si="94"/>
        <v>0</v>
      </c>
      <c r="DZ190" s="4">
        <f t="shared" si="94"/>
        <v>0</v>
      </c>
      <c r="EA190" s="4">
        <f t="shared" si="94"/>
        <v>0</v>
      </c>
      <c r="EB190" s="4">
        <f t="shared" ref="EB190:ES190" si="95">EB8+EB22+EB29+EB43+EB113+EB50+EB134+EB141+EB15+EB36+EB71+EB169+EB106+EB78+EB99+EB92+EB120+EB183+EB155</f>
        <v>0</v>
      </c>
      <c r="EC190" s="4">
        <f t="shared" si="95"/>
        <v>0</v>
      </c>
      <c r="ED190" s="4">
        <f t="shared" si="95"/>
        <v>0</v>
      </c>
      <c r="EE190" s="4">
        <f t="shared" si="95"/>
        <v>0</v>
      </c>
      <c r="EF190" s="4">
        <f t="shared" si="95"/>
        <v>0</v>
      </c>
      <c r="EG190" s="4">
        <f t="shared" si="95"/>
        <v>0</v>
      </c>
      <c r="EH190" s="4">
        <f t="shared" si="95"/>
        <v>0</v>
      </c>
      <c r="EI190" s="4">
        <f t="shared" si="95"/>
        <v>0</v>
      </c>
      <c r="EJ190" s="4">
        <f t="shared" si="95"/>
        <v>0</v>
      </c>
      <c r="EK190" s="4">
        <f t="shared" si="95"/>
        <v>0</v>
      </c>
      <c r="EL190" s="4">
        <f t="shared" si="95"/>
        <v>0</v>
      </c>
      <c r="EM190" s="4">
        <f t="shared" si="95"/>
        <v>0</v>
      </c>
      <c r="EN190" s="4">
        <f t="shared" si="95"/>
        <v>0</v>
      </c>
      <c r="EO190" s="4">
        <f t="shared" si="95"/>
        <v>0</v>
      </c>
      <c r="EP190" s="4">
        <f t="shared" si="95"/>
        <v>0</v>
      </c>
      <c r="EQ190" s="4">
        <f t="shared" si="95"/>
        <v>0</v>
      </c>
      <c r="ER190" s="4">
        <f t="shared" si="95"/>
        <v>0</v>
      </c>
      <c r="ES190" s="4">
        <f t="shared" si="95"/>
        <v>0</v>
      </c>
      <c r="ET190" s="4">
        <f>SUM(D190:ES190)</f>
        <v>10746515.643058866</v>
      </c>
      <c r="EU190" s="4"/>
      <c r="EV190" s="4">
        <f>ET190-EW190</f>
        <v>8371705.8899211092</v>
      </c>
      <c r="EW190" s="4">
        <v>2374809.7531377571</v>
      </c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</row>
    <row r="191" spans="1:175" ht="13" thickBot="1" x14ac:dyDescent="0.3">
      <c r="B191" s="8" t="s">
        <v>217</v>
      </c>
      <c r="C191" s="3"/>
      <c r="D191" s="12">
        <f>SUM(D188:D190)</f>
        <v>-162521.10018000001</v>
      </c>
      <c r="E191" s="12">
        <f t="shared" ref="E191:BP191" si="96">SUM(E188:E190)</f>
        <v>0</v>
      </c>
      <c r="F191" s="12">
        <f t="shared" si="96"/>
        <v>-20253.197790000002</v>
      </c>
      <c r="G191" s="12">
        <f t="shared" si="96"/>
        <v>-302.95901000000003</v>
      </c>
      <c r="H191" s="12">
        <f t="shared" si="96"/>
        <v>-11812.740250000001</v>
      </c>
      <c r="I191" s="12">
        <f t="shared" si="96"/>
        <v>0</v>
      </c>
      <c r="J191" s="12">
        <f t="shared" si="96"/>
        <v>0</v>
      </c>
      <c r="K191" s="12">
        <f t="shared" si="96"/>
        <v>-21540</v>
      </c>
      <c r="L191" s="12">
        <f t="shared" si="96"/>
        <v>-31047.80573</v>
      </c>
      <c r="M191" s="12">
        <f t="shared" si="96"/>
        <v>-8808</v>
      </c>
      <c r="N191" s="12">
        <f t="shared" si="96"/>
        <v>-8090</v>
      </c>
      <c r="O191" s="12">
        <f t="shared" si="96"/>
        <v>0</v>
      </c>
      <c r="P191" s="12">
        <f t="shared" si="96"/>
        <v>-29729.2765</v>
      </c>
      <c r="Q191" s="12">
        <f t="shared" si="96"/>
        <v>-33528.379000000001</v>
      </c>
      <c r="R191" s="12">
        <f t="shared" si="96"/>
        <v>-115108.10124</v>
      </c>
      <c r="S191" s="12">
        <f t="shared" si="96"/>
        <v>-518320.83682967658</v>
      </c>
      <c r="T191" s="12">
        <f t="shared" si="96"/>
        <v>-46004.054924321732</v>
      </c>
      <c r="U191" s="12">
        <f t="shared" si="96"/>
        <v>-129370.81559540764</v>
      </c>
      <c r="V191" s="12">
        <f t="shared" si="96"/>
        <v>-72885.629399999991</v>
      </c>
      <c r="W191" s="12">
        <f t="shared" si="96"/>
        <v>-30689.57732131573</v>
      </c>
      <c r="X191" s="12">
        <f t="shared" si="96"/>
        <v>54622</v>
      </c>
      <c r="Y191" s="12">
        <f t="shared" si="96"/>
        <v>-113233.62744985378</v>
      </c>
      <c r="Z191" s="12">
        <f t="shared" si="96"/>
        <v>-63202.578541213632</v>
      </c>
      <c r="AA191" s="12">
        <f t="shared" si="96"/>
        <v>398834.60957796517</v>
      </c>
      <c r="AB191" s="12">
        <f t="shared" si="96"/>
        <v>151941.04313127493</v>
      </c>
      <c r="AC191" s="12">
        <f t="shared" si="96"/>
        <v>-323547.85194319114</v>
      </c>
      <c r="AD191" s="27">
        <f t="shared" si="96"/>
        <v>-108582.72794950049</v>
      </c>
      <c r="AE191" s="27">
        <f t="shared" si="96"/>
        <v>-69588.245141657884</v>
      </c>
      <c r="AF191" s="27">
        <f t="shared" si="96"/>
        <v>-89841</v>
      </c>
      <c r="AG191" s="27">
        <f t="shared" si="96"/>
        <v>-249073.30170299634</v>
      </c>
      <c r="AH191" s="12">
        <f t="shared" si="96"/>
        <v>-161999.57378298102</v>
      </c>
      <c r="AI191" s="12">
        <f t="shared" si="96"/>
        <v>-133118.83427766545</v>
      </c>
      <c r="AJ191" s="12">
        <f t="shared" si="96"/>
        <v>-131113.7678934068</v>
      </c>
      <c r="AK191" s="12">
        <f t="shared" si="96"/>
        <v>-50058.777119810613</v>
      </c>
      <c r="AL191" s="12">
        <f t="shared" si="96"/>
        <v>-60032.773007665455</v>
      </c>
      <c r="AM191" s="12">
        <f t="shared" si="96"/>
        <v>432.19003360277929</v>
      </c>
      <c r="AN191" s="12">
        <f t="shared" si="96"/>
        <v>-56415.56061</v>
      </c>
      <c r="AO191" s="12">
        <f t="shared" si="96"/>
        <v>-9700</v>
      </c>
      <c r="AP191" s="12">
        <f t="shared" si="96"/>
        <v>40512.65319795152</v>
      </c>
      <c r="AQ191" s="12">
        <f t="shared" si="96"/>
        <v>-82483.920359999989</v>
      </c>
      <c r="AR191" s="12">
        <f t="shared" si="96"/>
        <v>-41194.981693491813</v>
      </c>
      <c r="AS191" s="12">
        <f t="shared" si="96"/>
        <v>-14205.996714063214</v>
      </c>
      <c r="AT191" s="12">
        <f t="shared" si="96"/>
        <v>-168412.46951687199</v>
      </c>
      <c r="AU191" s="12">
        <f t="shared" si="96"/>
        <v>-6552.9258805656264</v>
      </c>
      <c r="AV191" s="12">
        <f t="shared" si="96"/>
        <v>-58795.370709252296</v>
      </c>
      <c r="AW191" s="12">
        <f t="shared" si="96"/>
        <v>-28084.702675645429</v>
      </c>
      <c r="AX191" s="12">
        <f t="shared" si="96"/>
        <v>-25597.081696042329</v>
      </c>
      <c r="AY191" s="12">
        <f t="shared" si="96"/>
        <v>2101.579884354569</v>
      </c>
      <c r="AZ191" s="12">
        <f t="shared" si="96"/>
        <v>-40331.555565474555</v>
      </c>
      <c r="BA191" s="12">
        <f t="shared" si="96"/>
        <v>8904.4213141810269</v>
      </c>
      <c r="BB191" s="12">
        <f t="shared" si="96"/>
        <v>-26032.828624652382</v>
      </c>
      <c r="BC191" s="12">
        <f t="shared" si="96"/>
        <v>-13669.473345645431</v>
      </c>
      <c r="BD191" s="12">
        <f t="shared" si="96"/>
        <v>-65899.348809252289</v>
      </c>
      <c r="BE191" s="12">
        <f t="shared" si="96"/>
        <v>-12835.578685818973</v>
      </c>
      <c r="BF191" s="12">
        <f t="shared" si="96"/>
        <v>-18979.341875818973</v>
      </c>
      <c r="BG191" s="12">
        <f t="shared" si="96"/>
        <v>57143.566671016597</v>
      </c>
      <c r="BH191" s="12">
        <f t="shared" si="96"/>
        <v>-36401.28923519532</v>
      </c>
      <c r="BI191" s="12">
        <f t="shared" si="96"/>
        <v>-29596.633027175896</v>
      </c>
      <c r="BJ191" s="12">
        <f t="shared" si="96"/>
        <v>7834.5236753254831</v>
      </c>
      <c r="BK191" s="12">
        <f t="shared" si="96"/>
        <v>18828.43662071268</v>
      </c>
      <c r="BL191" s="12">
        <f t="shared" si="96"/>
        <v>-16386.031989999996</v>
      </c>
      <c r="BM191" s="12">
        <f t="shared" si="96"/>
        <v>-33856.145369999998</v>
      </c>
      <c r="BN191" s="12">
        <f t="shared" si="96"/>
        <v>-16823.17108</v>
      </c>
      <c r="BO191" s="12">
        <f t="shared" si="96"/>
        <v>-31857.084569999999</v>
      </c>
      <c r="BP191" s="12">
        <f t="shared" si="96"/>
        <v>20</v>
      </c>
      <c r="BQ191" s="12">
        <f t="shared" ref="BQ191:EB191" si="97">SUM(BQ188:BQ190)</f>
        <v>-1962.4481699999999</v>
      </c>
      <c r="BR191" s="12">
        <f t="shared" si="97"/>
        <v>-68.070340000000002</v>
      </c>
      <c r="BS191" s="12">
        <f t="shared" si="97"/>
        <v>-13306.896339999999</v>
      </c>
      <c r="BT191" s="12">
        <f t="shared" si="97"/>
        <v>-49458</v>
      </c>
      <c r="BU191" s="12">
        <f t="shared" si="97"/>
        <v>-14733.32402</v>
      </c>
      <c r="BV191" s="12">
        <f t="shared" si="97"/>
        <v>411.13063</v>
      </c>
      <c r="BW191" s="12">
        <f t="shared" si="97"/>
        <v>407152.45180000004</v>
      </c>
      <c r="BX191" s="12">
        <f t="shared" si="97"/>
        <v>94395.591870000004</v>
      </c>
      <c r="BY191" s="12">
        <f t="shared" si="97"/>
        <v>84072.69587898496</v>
      </c>
      <c r="BZ191" s="12">
        <f t="shared" si="97"/>
        <v>1666.6666699999998</v>
      </c>
      <c r="CA191" s="12">
        <f t="shared" si="97"/>
        <v>770.8</v>
      </c>
      <c r="CB191" s="12">
        <f t="shared" si="97"/>
        <v>19468.063890000001</v>
      </c>
      <c r="CC191" s="12">
        <f t="shared" si="97"/>
        <v>4482.6630599999999</v>
      </c>
      <c r="CD191" s="12">
        <f t="shared" si="97"/>
        <v>35662.689709999999</v>
      </c>
      <c r="CE191" s="12">
        <f t="shared" si="97"/>
        <v>502114.02982</v>
      </c>
      <c r="CF191" s="12">
        <f t="shared" si="97"/>
        <v>1749.54755</v>
      </c>
      <c r="CG191" s="12">
        <f t="shared" si="97"/>
        <v>217827.17824000001</v>
      </c>
      <c r="CH191" s="12">
        <f t="shared" si="97"/>
        <v>430540.57590999996</v>
      </c>
      <c r="CI191" s="12">
        <f t="shared" si="97"/>
        <v>33086.402819999996</v>
      </c>
      <c r="CJ191" s="12">
        <f t="shared" si="97"/>
        <v>480284.19065999996</v>
      </c>
      <c r="CK191" s="12">
        <f t="shared" si="97"/>
        <v>22068.083910000001</v>
      </c>
      <c r="CL191" s="12">
        <f t="shared" si="97"/>
        <v>184068.17712000001</v>
      </c>
      <c r="CM191" s="12">
        <f t="shared" si="97"/>
        <v>453727.98896999995</v>
      </c>
      <c r="CN191" s="12">
        <f t="shared" si="97"/>
        <v>66173.056710000004</v>
      </c>
      <c r="CO191" s="12">
        <f t="shared" si="97"/>
        <v>66126.564020000005</v>
      </c>
      <c r="CP191" s="12">
        <f t="shared" si="97"/>
        <v>233618.19273999997</v>
      </c>
      <c r="CQ191" s="12">
        <f t="shared" si="97"/>
        <v>106289.31367999999</v>
      </c>
      <c r="CR191" s="12">
        <f t="shared" si="97"/>
        <v>65146.481999999989</v>
      </c>
      <c r="CS191" s="12">
        <f t="shared" si="97"/>
        <v>74938.039660000009</v>
      </c>
      <c r="CT191" s="12">
        <f t="shared" si="97"/>
        <v>12816.545249999999</v>
      </c>
      <c r="CU191" s="12">
        <f t="shared" si="97"/>
        <v>65602.287710000004</v>
      </c>
      <c r="CV191" s="12">
        <f t="shared" si="97"/>
        <v>42904.48072</v>
      </c>
      <c r="CW191" s="12">
        <f t="shared" si="97"/>
        <v>1012888.68519</v>
      </c>
      <c r="CX191" s="12">
        <f t="shared" si="97"/>
        <v>50826.190159999998</v>
      </c>
      <c r="CY191" s="12">
        <f t="shared" si="97"/>
        <v>710954.10465999995</v>
      </c>
      <c r="CZ191" s="12">
        <f t="shared" si="97"/>
        <v>19670.29552</v>
      </c>
      <c r="DA191" s="12">
        <f t="shared" si="97"/>
        <v>685882.06039999996</v>
      </c>
      <c r="DB191" s="12">
        <f t="shared" si="97"/>
        <v>247887.01076999999</v>
      </c>
      <c r="DC191" s="12">
        <f t="shared" si="97"/>
        <v>25788.025689999999</v>
      </c>
      <c r="DD191" s="12">
        <f t="shared" si="97"/>
        <v>125409.30242999998</v>
      </c>
      <c r="DE191" s="12">
        <f t="shared" si="97"/>
        <v>126894.00111</v>
      </c>
      <c r="DF191" s="12">
        <f t="shared" si="97"/>
        <v>94033.73285</v>
      </c>
      <c r="DG191" s="12">
        <f t="shared" si="97"/>
        <v>53973.91373</v>
      </c>
      <c r="DH191" s="12">
        <f t="shared" si="97"/>
        <v>18504.76065</v>
      </c>
      <c r="DI191" s="12">
        <f t="shared" si="97"/>
        <v>21456.961210000001</v>
      </c>
      <c r="DJ191" s="12">
        <f t="shared" si="97"/>
        <v>53675.106299999999</v>
      </c>
      <c r="DK191" s="12">
        <f t="shared" si="97"/>
        <v>22087.73605</v>
      </c>
      <c r="DL191" s="12">
        <f t="shared" si="97"/>
        <v>2374809.7531377571</v>
      </c>
      <c r="DM191" s="12">
        <f t="shared" si="97"/>
        <v>0</v>
      </c>
      <c r="DN191" s="12">
        <f t="shared" si="97"/>
        <v>0</v>
      </c>
      <c r="DO191" s="12">
        <f t="shared" si="97"/>
        <v>0</v>
      </c>
      <c r="DP191" s="12">
        <f t="shared" si="97"/>
        <v>0</v>
      </c>
      <c r="DQ191" s="12">
        <f t="shared" si="97"/>
        <v>0</v>
      </c>
      <c r="DR191" s="12">
        <f t="shared" si="97"/>
        <v>0</v>
      </c>
      <c r="DS191" s="12">
        <f t="shared" si="97"/>
        <v>0</v>
      </c>
      <c r="DT191" s="12">
        <f t="shared" si="97"/>
        <v>0</v>
      </c>
      <c r="DU191" s="12">
        <f t="shared" si="97"/>
        <v>0</v>
      </c>
      <c r="DV191" s="12">
        <f t="shared" si="97"/>
        <v>0</v>
      </c>
      <c r="DW191" s="12">
        <f t="shared" si="97"/>
        <v>0</v>
      </c>
      <c r="DX191" s="12">
        <f t="shared" si="97"/>
        <v>0</v>
      </c>
      <c r="DY191" s="12">
        <f t="shared" si="97"/>
        <v>0</v>
      </c>
      <c r="DZ191" s="12">
        <f t="shared" si="97"/>
        <v>0</v>
      </c>
      <c r="EA191" s="12">
        <f t="shared" si="97"/>
        <v>0</v>
      </c>
      <c r="EB191" s="12">
        <f t="shared" si="97"/>
        <v>0</v>
      </c>
      <c r="EC191" s="12">
        <f t="shared" ref="EC191:ES191" si="98">SUM(EC188:EC190)</f>
        <v>0</v>
      </c>
      <c r="ED191" s="12">
        <f t="shared" si="98"/>
        <v>0</v>
      </c>
      <c r="EE191" s="12">
        <f t="shared" si="98"/>
        <v>0</v>
      </c>
      <c r="EF191" s="12">
        <f t="shared" si="98"/>
        <v>0</v>
      </c>
      <c r="EG191" s="12">
        <f t="shared" si="98"/>
        <v>0</v>
      </c>
      <c r="EH191" s="12">
        <f t="shared" si="98"/>
        <v>0</v>
      </c>
      <c r="EI191" s="12">
        <f t="shared" si="98"/>
        <v>0</v>
      </c>
      <c r="EJ191" s="12">
        <f t="shared" si="98"/>
        <v>0</v>
      </c>
      <c r="EK191" s="12">
        <f t="shared" si="98"/>
        <v>0</v>
      </c>
      <c r="EL191" s="12">
        <f t="shared" si="98"/>
        <v>0</v>
      </c>
      <c r="EM191" s="12">
        <f t="shared" si="98"/>
        <v>0</v>
      </c>
      <c r="EN191" s="12">
        <f t="shared" si="98"/>
        <v>0</v>
      </c>
      <c r="EO191" s="12">
        <f t="shared" si="98"/>
        <v>0</v>
      </c>
      <c r="EP191" s="12">
        <f t="shared" si="98"/>
        <v>0</v>
      </c>
      <c r="EQ191" s="12">
        <f t="shared" si="98"/>
        <v>0</v>
      </c>
      <c r="ER191" s="12">
        <f t="shared" si="98"/>
        <v>0</v>
      </c>
      <c r="ES191" s="12">
        <f t="shared" si="98"/>
        <v>0</v>
      </c>
      <c r="ET191" s="12">
        <f>SUM(D191:ES191)</f>
        <v>6386034.7914774958</v>
      </c>
      <c r="EU191" s="12"/>
      <c r="EV191" s="12">
        <f>ET191-EW191</f>
        <v>4011225.0383397387</v>
      </c>
      <c r="EW191" s="12">
        <v>2374809.7531377571</v>
      </c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</row>
    <row r="192" spans="1:175" ht="13" x14ac:dyDescent="0.3">
      <c r="B192" s="20" t="s">
        <v>0</v>
      </c>
      <c r="C192" s="30">
        <f>XIRR(D191:ES191,D$4:ES$4)</f>
        <v>0.22088466286659239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19"/>
      <c r="AE192" s="19"/>
      <c r="AF192" s="19"/>
      <c r="AG192" s="19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</row>
    <row r="193" spans="2:175" ht="13.5" thickBot="1" x14ac:dyDescent="0.35">
      <c r="B193" s="20" t="s">
        <v>11</v>
      </c>
      <c r="C193" s="31">
        <f>(ET189+ET190)/-ET188</f>
        <v>2.4645253605830058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8"/>
      <c r="AE193" s="28"/>
      <c r="AF193" s="28"/>
      <c r="AG193" s="28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</row>
    <row r="194" spans="2:175" ht="13" x14ac:dyDescent="0.3">
      <c r="B194" s="7" t="s">
        <v>224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</row>
    <row r="195" spans="2:175" x14ac:dyDescent="0.25">
      <c r="B195" s="8" t="s">
        <v>214</v>
      </c>
      <c r="C195" s="5"/>
      <c r="D195" s="12">
        <f t="shared" ref="D195:AI195" si="99">D55+D62+D83+D125+D146+D160+D174</f>
        <v>0</v>
      </c>
      <c r="E195" s="12">
        <f t="shared" si="99"/>
        <v>0</v>
      </c>
      <c r="F195" s="12">
        <f t="shared" si="99"/>
        <v>0</v>
      </c>
      <c r="G195" s="12">
        <f t="shared" si="99"/>
        <v>0</v>
      </c>
      <c r="H195" s="12">
        <f t="shared" si="99"/>
        <v>0</v>
      </c>
      <c r="I195" s="12">
        <f t="shared" si="99"/>
        <v>0</v>
      </c>
      <c r="J195" s="12">
        <f t="shared" si="99"/>
        <v>0</v>
      </c>
      <c r="K195" s="12">
        <f t="shared" si="99"/>
        <v>0</v>
      </c>
      <c r="L195" s="12">
        <f t="shared" si="99"/>
        <v>0</v>
      </c>
      <c r="M195" s="12">
        <f t="shared" si="99"/>
        <v>0</v>
      </c>
      <c r="N195" s="12">
        <f t="shared" si="99"/>
        <v>-282970.00665</v>
      </c>
      <c r="O195" s="12">
        <f t="shared" si="99"/>
        <v>0</v>
      </c>
      <c r="P195" s="12">
        <f t="shared" si="99"/>
        <v>0</v>
      </c>
      <c r="Q195" s="12">
        <f t="shared" si="99"/>
        <v>0</v>
      </c>
      <c r="R195" s="12">
        <f t="shared" si="99"/>
        <v>0</v>
      </c>
      <c r="S195" s="12">
        <f t="shared" si="99"/>
        <v>-9206.6542203234021</v>
      </c>
      <c r="T195" s="12">
        <f t="shared" si="99"/>
        <v>-8888.0650756782707</v>
      </c>
      <c r="U195" s="12">
        <f t="shared" si="99"/>
        <v>-23730.779404592358</v>
      </c>
      <c r="V195" s="12">
        <f t="shared" si="99"/>
        <v>-11780</v>
      </c>
      <c r="W195" s="12">
        <f t="shared" si="99"/>
        <v>-83031.75978868427</v>
      </c>
      <c r="X195" s="12">
        <f t="shared" si="99"/>
        <v>-11001.600000000002</v>
      </c>
      <c r="Y195" s="12">
        <f t="shared" si="99"/>
        <v>-93222.098580146208</v>
      </c>
      <c r="Z195" s="12">
        <f t="shared" si="99"/>
        <v>-14578.921458786372</v>
      </c>
      <c r="AA195" s="12">
        <f t="shared" si="99"/>
        <v>-77819.482297965122</v>
      </c>
      <c r="AB195" s="12">
        <f t="shared" si="99"/>
        <v>-35902.800041274932</v>
      </c>
      <c r="AC195" s="12">
        <f t="shared" si="99"/>
        <v>-26276.717936808876</v>
      </c>
      <c r="AD195" s="12">
        <f t="shared" si="99"/>
        <v>-58460.471050499509</v>
      </c>
      <c r="AE195" s="12">
        <f t="shared" si="99"/>
        <v>-136081.31911834213</v>
      </c>
      <c r="AF195" s="12">
        <f t="shared" si="99"/>
        <v>-8533.7999999999993</v>
      </c>
      <c r="AG195" s="12">
        <f t="shared" si="99"/>
        <v>-88589.514307003643</v>
      </c>
      <c r="AH195" s="12">
        <f t="shared" si="99"/>
        <v>-48489.716677018972</v>
      </c>
      <c r="AI195" s="12">
        <f t="shared" si="99"/>
        <v>-48639.336162334548</v>
      </c>
      <c r="AJ195" s="12">
        <f t="shared" ref="AJ195:BO195" si="100">AJ55+AJ62+AJ83+AJ125+AJ146+AJ160+AJ174</f>
        <v>-34419.756876593208</v>
      </c>
      <c r="AK195" s="12">
        <f t="shared" si="100"/>
        <v>-68204.830350000004</v>
      </c>
      <c r="AL195" s="12">
        <f t="shared" si="100"/>
        <v>-32904.838102334543</v>
      </c>
      <c r="AM195" s="12">
        <f t="shared" si="100"/>
        <v>-3000</v>
      </c>
      <c r="AN195" s="12">
        <f t="shared" si="100"/>
        <v>-187670.73074</v>
      </c>
      <c r="AO195" s="12">
        <f t="shared" si="100"/>
        <v>-15200</v>
      </c>
      <c r="AP195" s="12">
        <f t="shared" si="100"/>
        <v>0</v>
      </c>
      <c r="AQ195" s="12">
        <f t="shared" si="100"/>
        <v>-20000.000000000004</v>
      </c>
      <c r="AR195" s="12">
        <f t="shared" si="100"/>
        <v>-5962.0867300000009</v>
      </c>
      <c r="AS195" s="12">
        <f t="shared" si="100"/>
        <v>0</v>
      </c>
      <c r="AT195" s="12">
        <f t="shared" si="100"/>
        <v>0</v>
      </c>
      <c r="AU195" s="12">
        <f t="shared" si="100"/>
        <v>-7600</v>
      </c>
      <c r="AV195" s="12">
        <f t="shared" si="100"/>
        <v>0</v>
      </c>
      <c r="AW195" s="12">
        <f t="shared" si="100"/>
        <v>-7949.4489699999995</v>
      </c>
      <c r="AX195" s="12">
        <f t="shared" si="100"/>
        <v>-19402.609485422072</v>
      </c>
      <c r="AY195" s="12">
        <f t="shared" si="100"/>
        <v>0</v>
      </c>
      <c r="AZ195" s="12">
        <f t="shared" si="100"/>
        <v>-22094.017809299963</v>
      </c>
      <c r="BA195" s="12">
        <f t="shared" si="100"/>
        <v>-17886.260190000001</v>
      </c>
      <c r="BB195" s="12">
        <f t="shared" si="100"/>
        <v>0</v>
      </c>
      <c r="BC195" s="12">
        <f t="shared" si="100"/>
        <v>0</v>
      </c>
      <c r="BD195" s="12">
        <f t="shared" si="100"/>
        <v>0</v>
      </c>
      <c r="BE195" s="12">
        <f t="shared" si="100"/>
        <v>-4968.4056100000007</v>
      </c>
      <c r="BF195" s="12">
        <f t="shared" si="100"/>
        <v>-125000.00000000001</v>
      </c>
      <c r="BG195" s="12">
        <f t="shared" si="100"/>
        <v>-9047.6190000000006</v>
      </c>
      <c r="BH195" s="12">
        <f t="shared" si="100"/>
        <v>-24481.561298680426</v>
      </c>
      <c r="BI195" s="12">
        <f t="shared" si="100"/>
        <v>-5799.1468198404946</v>
      </c>
      <c r="BJ195" s="12">
        <f t="shared" si="100"/>
        <v>0</v>
      </c>
      <c r="BK195" s="12">
        <f t="shared" si="100"/>
        <v>0</v>
      </c>
      <c r="BL195" s="12">
        <f t="shared" si="100"/>
        <v>-3231.1170000000002</v>
      </c>
      <c r="BM195" s="12">
        <f t="shared" si="100"/>
        <v>0</v>
      </c>
      <c r="BN195" s="12">
        <f t="shared" si="100"/>
        <v>0</v>
      </c>
      <c r="BO195" s="12">
        <f t="shared" si="100"/>
        <v>0</v>
      </c>
      <c r="BP195" s="12">
        <f t="shared" ref="BP195:CU195" si="101">BP55+BP62+BP83+BP125+BP146+BP160+BP174</f>
        <v>0</v>
      </c>
      <c r="BQ195" s="12">
        <f t="shared" si="101"/>
        <v>0</v>
      </c>
      <c r="BR195" s="12">
        <f t="shared" si="101"/>
        <v>0</v>
      </c>
      <c r="BS195" s="12">
        <f t="shared" si="101"/>
        <v>0</v>
      </c>
      <c r="BT195" s="12">
        <f t="shared" si="101"/>
        <v>-2000</v>
      </c>
      <c r="BU195" s="12">
        <f t="shared" si="101"/>
        <v>0</v>
      </c>
      <c r="BV195" s="12">
        <f t="shared" si="101"/>
        <v>0</v>
      </c>
      <c r="BW195" s="12">
        <f t="shared" si="101"/>
        <v>0</v>
      </c>
      <c r="BX195" s="12">
        <f t="shared" si="101"/>
        <v>0</v>
      </c>
      <c r="BY195" s="12">
        <f t="shared" si="101"/>
        <v>0</v>
      </c>
      <c r="BZ195" s="12">
        <f t="shared" si="101"/>
        <v>0</v>
      </c>
      <c r="CA195" s="12">
        <f t="shared" si="101"/>
        <v>-93600.000000000015</v>
      </c>
      <c r="CB195" s="12">
        <f t="shared" si="101"/>
        <v>0</v>
      </c>
      <c r="CC195" s="12">
        <f t="shared" si="101"/>
        <v>0</v>
      </c>
      <c r="CD195" s="12">
        <f t="shared" si="101"/>
        <v>0</v>
      </c>
      <c r="CE195" s="12">
        <f t="shared" si="101"/>
        <v>0</v>
      </c>
      <c r="CF195" s="12">
        <f t="shared" si="101"/>
        <v>0</v>
      </c>
      <c r="CG195" s="12">
        <f t="shared" si="101"/>
        <v>-15000</v>
      </c>
      <c r="CH195" s="12">
        <f t="shared" si="101"/>
        <v>0</v>
      </c>
      <c r="CI195" s="12">
        <f t="shared" si="101"/>
        <v>-24000</v>
      </c>
      <c r="CJ195" s="12">
        <f t="shared" si="101"/>
        <v>0</v>
      </c>
      <c r="CK195" s="12">
        <f t="shared" si="101"/>
        <v>0</v>
      </c>
      <c r="CL195" s="12">
        <f t="shared" si="101"/>
        <v>0</v>
      </c>
      <c r="CM195" s="12">
        <f t="shared" si="101"/>
        <v>0</v>
      </c>
      <c r="CN195" s="12">
        <f t="shared" si="101"/>
        <v>0</v>
      </c>
      <c r="CO195" s="12">
        <f t="shared" si="101"/>
        <v>0</v>
      </c>
      <c r="CP195" s="12">
        <f t="shared" si="101"/>
        <v>-10000</v>
      </c>
      <c r="CQ195" s="12">
        <f t="shared" si="101"/>
        <v>0</v>
      </c>
      <c r="CR195" s="12">
        <f t="shared" si="101"/>
        <v>0</v>
      </c>
      <c r="CS195" s="12">
        <f t="shared" si="101"/>
        <v>0</v>
      </c>
      <c r="CT195" s="12">
        <f t="shared" si="101"/>
        <v>0</v>
      </c>
      <c r="CU195" s="12">
        <f t="shared" si="101"/>
        <v>-25000</v>
      </c>
      <c r="CV195" s="12">
        <f t="shared" ref="CV195:EA195" si="102">CV55+CV62+CV83+CV125+CV146+CV160+CV174</f>
        <v>0</v>
      </c>
      <c r="CW195" s="12">
        <f t="shared" si="102"/>
        <v>0</v>
      </c>
      <c r="CX195" s="12">
        <f t="shared" si="102"/>
        <v>0</v>
      </c>
      <c r="CY195" s="12">
        <f t="shared" si="102"/>
        <v>0</v>
      </c>
      <c r="CZ195" s="12">
        <f t="shared" si="102"/>
        <v>0</v>
      </c>
      <c r="DA195" s="12">
        <f t="shared" si="102"/>
        <v>0</v>
      </c>
      <c r="DB195" s="12">
        <f t="shared" si="102"/>
        <v>0</v>
      </c>
      <c r="DC195" s="12">
        <f t="shared" si="102"/>
        <v>0</v>
      </c>
      <c r="DD195" s="12">
        <f t="shared" si="102"/>
        <v>0</v>
      </c>
      <c r="DE195" s="12">
        <f t="shared" si="102"/>
        <v>-27142.857</v>
      </c>
      <c r="DF195" s="12">
        <f t="shared" si="102"/>
        <v>0</v>
      </c>
      <c r="DG195" s="12">
        <f t="shared" si="102"/>
        <v>0</v>
      </c>
      <c r="DH195" s="12">
        <f t="shared" si="102"/>
        <v>0</v>
      </c>
      <c r="DI195" s="12">
        <f t="shared" si="102"/>
        <v>0</v>
      </c>
      <c r="DJ195" s="12">
        <f t="shared" si="102"/>
        <v>0</v>
      </c>
      <c r="DK195" s="12">
        <f t="shared" si="102"/>
        <v>0</v>
      </c>
      <c r="DL195" s="12">
        <f t="shared" si="102"/>
        <v>0</v>
      </c>
      <c r="DM195" s="12">
        <f t="shared" si="102"/>
        <v>0</v>
      </c>
      <c r="DN195" s="12">
        <f t="shared" si="102"/>
        <v>0</v>
      </c>
      <c r="DO195" s="12">
        <f t="shared" si="102"/>
        <v>0</v>
      </c>
      <c r="DP195" s="12">
        <f t="shared" si="102"/>
        <v>0</v>
      </c>
      <c r="DQ195" s="12">
        <f t="shared" si="102"/>
        <v>0</v>
      </c>
      <c r="DR195" s="12">
        <f t="shared" si="102"/>
        <v>0</v>
      </c>
      <c r="DS195" s="12">
        <f t="shared" si="102"/>
        <v>0</v>
      </c>
      <c r="DT195" s="12">
        <f t="shared" si="102"/>
        <v>0</v>
      </c>
      <c r="DU195" s="12">
        <f t="shared" si="102"/>
        <v>0</v>
      </c>
      <c r="DV195" s="12">
        <f t="shared" si="102"/>
        <v>0</v>
      </c>
      <c r="DW195" s="12">
        <f t="shared" si="102"/>
        <v>0</v>
      </c>
      <c r="DX195" s="12">
        <f t="shared" si="102"/>
        <v>0</v>
      </c>
      <c r="DY195" s="12">
        <f t="shared" si="102"/>
        <v>0</v>
      </c>
      <c r="DZ195" s="12">
        <f t="shared" si="102"/>
        <v>0</v>
      </c>
      <c r="EA195" s="12">
        <f t="shared" si="102"/>
        <v>0</v>
      </c>
      <c r="EB195" s="12">
        <f t="shared" ref="EB195:ES195" si="103">EB55+EB62+EB83+EB125+EB146+EB160+EB174</f>
        <v>0</v>
      </c>
      <c r="EC195" s="12">
        <f t="shared" si="103"/>
        <v>0</v>
      </c>
      <c r="ED195" s="12">
        <f t="shared" si="103"/>
        <v>0</v>
      </c>
      <c r="EE195" s="12">
        <f t="shared" si="103"/>
        <v>0</v>
      </c>
      <c r="EF195" s="12">
        <f t="shared" si="103"/>
        <v>0</v>
      </c>
      <c r="EG195" s="12">
        <f t="shared" si="103"/>
        <v>0</v>
      </c>
      <c r="EH195" s="12">
        <f t="shared" si="103"/>
        <v>0</v>
      </c>
      <c r="EI195" s="12">
        <f t="shared" si="103"/>
        <v>0</v>
      </c>
      <c r="EJ195" s="12">
        <f t="shared" si="103"/>
        <v>0</v>
      </c>
      <c r="EK195" s="12">
        <f t="shared" si="103"/>
        <v>0</v>
      </c>
      <c r="EL195" s="12">
        <f t="shared" si="103"/>
        <v>0</v>
      </c>
      <c r="EM195" s="12">
        <f t="shared" si="103"/>
        <v>0</v>
      </c>
      <c r="EN195" s="12">
        <f t="shared" si="103"/>
        <v>0</v>
      </c>
      <c r="EO195" s="12">
        <f t="shared" si="103"/>
        <v>0</v>
      </c>
      <c r="EP195" s="12">
        <f t="shared" si="103"/>
        <v>0</v>
      </c>
      <c r="EQ195" s="12">
        <f t="shared" si="103"/>
        <v>0</v>
      </c>
      <c r="ER195" s="12">
        <f t="shared" si="103"/>
        <v>0</v>
      </c>
      <c r="ES195" s="12">
        <f t="shared" si="103"/>
        <v>0</v>
      </c>
      <c r="ET195" s="12">
        <f>SUM(D195:ES195)</f>
        <v>-1878768.3287516299</v>
      </c>
      <c r="EU195" s="12"/>
      <c r="EV195" s="12">
        <f>ET195-EW195</f>
        <v>-1878768.3287516299</v>
      </c>
      <c r="EW195" s="12">
        <v>0</v>
      </c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</row>
    <row r="196" spans="2:175" x14ac:dyDescent="0.25">
      <c r="B196" s="8" t="s">
        <v>215</v>
      </c>
      <c r="C196" s="5"/>
      <c r="D196" s="12">
        <f t="shared" ref="D196:AI196" si="104">D56+D63+D84+D126+D147+D161+D175</f>
        <v>0</v>
      </c>
      <c r="E196" s="12">
        <f t="shared" si="104"/>
        <v>0</v>
      </c>
      <c r="F196" s="12">
        <f t="shared" si="104"/>
        <v>0</v>
      </c>
      <c r="G196" s="12">
        <f t="shared" si="104"/>
        <v>0</v>
      </c>
      <c r="H196" s="12">
        <f t="shared" si="104"/>
        <v>0</v>
      </c>
      <c r="I196" s="12">
        <f t="shared" si="104"/>
        <v>0</v>
      </c>
      <c r="J196" s="12">
        <f t="shared" si="104"/>
        <v>0</v>
      </c>
      <c r="K196" s="12">
        <f t="shared" si="104"/>
        <v>0</v>
      </c>
      <c r="L196" s="12">
        <f t="shared" si="104"/>
        <v>0</v>
      </c>
      <c r="M196" s="12">
        <f t="shared" si="104"/>
        <v>0</v>
      </c>
      <c r="N196" s="12">
        <f t="shared" si="104"/>
        <v>0</v>
      </c>
      <c r="O196" s="12">
        <f t="shared" si="104"/>
        <v>0</v>
      </c>
      <c r="P196" s="12">
        <f t="shared" si="104"/>
        <v>0</v>
      </c>
      <c r="Q196" s="12">
        <f t="shared" si="104"/>
        <v>0</v>
      </c>
      <c r="R196" s="12">
        <f t="shared" si="104"/>
        <v>0</v>
      </c>
      <c r="S196" s="12">
        <f t="shared" si="104"/>
        <v>0</v>
      </c>
      <c r="T196" s="12">
        <f t="shared" si="104"/>
        <v>0</v>
      </c>
      <c r="U196" s="12">
        <f t="shared" si="104"/>
        <v>0</v>
      </c>
      <c r="V196" s="12">
        <f t="shared" si="104"/>
        <v>0</v>
      </c>
      <c r="W196" s="12">
        <f t="shared" si="104"/>
        <v>0</v>
      </c>
      <c r="X196" s="12">
        <f t="shared" si="104"/>
        <v>0</v>
      </c>
      <c r="Y196" s="12">
        <f t="shared" si="104"/>
        <v>0</v>
      </c>
      <c r="Z196" s="12">
        <f t="shared" si="104"/>
        <v>0</v>
      </c>
      <c r="AA196" s="12">
        <f t="shared" si="104"/>
        <v>0</v>
      </c>
      <c r="AB196" s="12">
        <f t="shared" si="104"/>
        <v>0</v>
      </c>
      <c r="AC196" s="12">
        <f t="shared" si="104"/>
        <v>0</v>
      </c>
      <c r="AD196" s="12">
        <f t="shared" si="104"/>
        <v>0</v>
      </c>
      <c r="AE196" s="12">
        <f t="shared" si="104"/>
        <v>0</v>
      </c>
      <c r="AF196" s="12">
        <f t="shared" si="104"/>
        <v>0</v>
      </c>
      <c r="AG196" s="12">
        <f t="shared" si="104"/>
        <v>0</v>
      </c>
      <c r="AH196" s="12">
        <f t="shared" si="104"/>
        <v>0</v>
      </c>
      <c r="AI196" s="12">
        <f t="shared" si="104"/>
        <v>0</v>
      </c>
      <c r="AJ196" s="12">
        <f t="shared" ref="AJ196:BO196" si="105">AJ56+AJ63+AJ84+AJ126+AJ147+AJ161+AJ175</f>
        <v>0</v>
      </c>
      <c r="AK196" s="12">
        <f t="shared" si="105"/>
        <v>0</v>
      </c>
      <c r="AL196" s="12">
        <f t="shared" si="105"/>
        <v>0</v>
      </c>
      <c r="AM196" s="12">
        <f t="shared" si="105"/>
        <v>0</v>
      </c>
      <c r="AN196" s="12">
        <f t="shared" si="105"/>
        <v>0</v>
      </c>
      <c r="AO196" s="12">
        <f t="shared" si="105"/>
        <v>0</v>
      </c>
      <c r="AP196" s="12">
        <f t="shared" si="105"/>
        <v>0</v>
      </c>
      <c r="AQ196" s="12">
        <f t="shared" si="105"/>
        <v>0</v>
      </c>
      <c r="AR196" s="12">
        <f t="shared" si="105"/>
        <v>0</v>
      </c>
      <c r="AS196" s="12">
        <f t="shared" si="105"/>
        <v>0</v>
      </c>
      <c r="AT196" s="12">
        <f t="shared" si="105"/>
        <v>0</v>
      </c>
      <c r="AU196" s="12">
        <f t="shared" si="105"/>
        <v>0</v>
      </c>
      <c r="AV196" s="12">
        <f t="shared" si="105"/>
        <v>0</v>
      </c>
      <c r="AW196" s="12">
        <f t="shared" si="105"/>
        <v>0</v>
      </c>
      <c r="AX196" s="12">
        <f t="shared" si="105"/>
        <v>0</v>
      </c>
      <c r="AY196" s="12">
        <f t="shared" si="105"/>
        <v>0</v>
      </c>
      <c r="AZ196" s="12">
        <f t="shared" si="105"/>
        <v>0</v>
      </c>
      <c r="BA196" s="12">
        <f t="shared" si="105"/>
        <v>0</v>
      </c>
      <c r="BB196" s="12">
        <f t="shared" si="105"/>
        <v>0</v>
      </c>
      <c r="BC196" s="12">
        <f t="shared" si="105"/>
        <v>0</v>
      </c>
      <c r="BD196" s="12">
        <f t="shared" si="105"/>
        <v>0</v>
      </c>
      <c r="BE196" s="12">
        <f t="shared" si="105"/>
        <v>0</v>
      </c>
      <c r="BF196" s="12">
        <f t="shared" si="105"/>
        <v>0</v>
      </c>
      <c r="BG196" s="12">
        <f t="shared" si="105"/>
        <v>0</v>
      </c>
      <c r="BH196" s="12">
        <f t="shared" si="105"/>
        <v>0</v>
      </c>
      <c r="BI196" s="12">
        <f t="shared" si="105"/>
        <v>0</v>
      </c>
      <c r="BJ196" s="12">
        <f t="shared" si="105"/>
        <v>0</v>
      </c>
      <c r="BK196" s="12">
        <f t="shared" si="105"/>
        <v>0</v>
      </c>
      <c r="BL196" s="12">
        <f t="shared" si="105"/>
        <v>0</v>
      </c>
      <c r="BM196" s="12">
        <f t="shared" si="105"/>
        <v>0</v>
      </c>
      <c r="BN196" s="12">
        <f t="shared" si="105"/>
        <v>0</v>
      </c>
      <c r="BO196" s="12">
        <f t="shared" si="105"/>
        <v>0</v>
      </c>
      <c r="BP196" s="12">
        <f t="shared" ref="BP196:CU196" si="106">BP56+BP63+BP84+BP126+BP147+BP161+BP175</f>
        <v>0</v>
      </c>
      <c r="BQ196" s="12">
        <f t="shared" si="106"/>
        <v>0</v>
      </c>
      <c r="BR196" s="12">
        <f t="shared" si="106"/>
        <v>0</v>
      </c>
      <c r="BS196" s="12">
        <f t="shared" si="106"/>
        <v>0</v>
      </c>
      <c r="BT196" s="12">
        <f t="shared" si="106"/>
        <v>0</v>
      </c>
      <c r="BU196" s="12">
        <f t="shared" si="106"/>
        <v>0</v>
      </c>
      <c r="BV196" s="12">
        <f t="shared" si="106"/>
        <v>0</v>
      </c>
      <c r="BW196" s="12">
        <f t="shared" si="106"/>
        <v>0</v>
      </c>
      <c r="BX196" s="12">
        <f t="shared" si="106"/>
        <v>0</v>
      </c>
      <c r="BY196" s="12">
        <f t="shared" si="106"/>
        <v>0</v>
      </c>
      <c r="BZ196" s="12">
        <f t="shared" si="106"/>
        <v>0</v>
      </c>
      <c r="CA196" s="12">
        <f t="shared" si="106"/>
        <v>0</v>
      </c>
      <c r="CB196" s="12">
        <f t="shared" si="106"/>
        <v>0</v>
      </c>
      <c r="CC196" s="12">
        <f t="shared" si="106"/>
        <v>0</v>
      </c>
      <c r="CD196" s="12">
        <f t="shared" si="106"/>
        <v>0</v>
      </c>
      <c r="CE196" s="12">
        <f t="shared" si="106"/>
        <v>0</v>
      </c>
      <c r="CF196" s="12">
        <f t="shared" si="106"/>
        <v>0</v>
      </c>
      <c r="CG196" s="12">
        <f t="shared" si="106"/>
        <v>0</v>
      </c>
      <c r="CH196" s="12">
        <f t="shared" si="106"/>
        <v>0</v>
      </c>
      <c r="CI196" s="12">
        <f t="shared" si="106"/>
        <v>0</v>
      </c>
      <c r="CJ196" s="12">
        <f t="shared" si="106"/>
        <v>0</v>
      </c>
      <c r="CK196" s="12">
        <f t="shared" si="106"/>
        <v>0</v>
      </c>
      <c r="CL196" s="12">
        <f t="shared" si="106"/>
        <v>0</v>
      </c>
      <c r="CM196" s="12">
        <f t="shared" si="106"/>
        <v>0</v>
      </c>
      <c r="CN196" s="12">
        <f t="shared" si="106"/>
        <v>0</v>
      </c>
      <c r="CO196" s="12">
        <f t="shared" si="106"/>
        <v>0</v>
      </c>
      <c r="CP196" s="12">
        <f t="shared" si="106"/>
        <v>0</v>
      </c>
      <c r="CQ196" s="12">
        <f t="shared" si="106"/>
        <v>0</v>
      </c>
      <c r="CR196" s="12">
        <f t="shared" si="106"/>
        <v>0</v>
      </c>
      <c r="CS196" s="12">
        <f t="shared" si="106"/>
        <v>0</v>
      </c>
      <c r="CT196" s="12">
        <f t="shared" si="106"/>
        <v>0</v>
      </c>
      <c r="CU196" s="12">
        <f t="shared" si="106"/>
        <v>0</v>
      </c>
      <c r="CV196" s="12">
        <f t="shared" ref="CV196:EA196" si="107">CV56+CV63+CV84+CV126+CV147+CV161+CV175</f>
        <v>0</v>
      </c>
      <c r="CW196" s="12">
        <f t="shared" si="107"/>
        <v>0</v>
      </c>
      <c r="CX196" s="12">
        <f t="shared" si="107"/>
        <v>0</v>
      </c>
      <c r="CY196" s="12">
        <f t="shared" si="107"/>
        <v>0</v>
      </c>
      <c r="CZ196" s="12">
        <f t="shared" si="107"/>
        <v>0</v>
      </c>
      <c r="DA196" s="12">
        <f t="shared" si="107"/>
        <v>0</v>
      </c>
      <c r="DB196" s="12">
        <f t="shared" si="107"/>
        <v>0</v>
      </c>
      <c r="DC196" s="12">
        <f t="shared" si="107"/>
        <v>0</v>
      </c>
      <c r="DD196" s="12">
        <f t="shared" si="107"/>
        <v>0</v>
      </c>
      <c r="DE196" s="12">
        <f t="shared" si="107"/>
        <v>0</v>
      </c>
      <c r="DF196" s="12">
        <f t="shared" si="107"/>
        <v>0</v>
      </c>
      <c r="DG196" s="12">
        <f t="shared" si="107"/>
        <v>0</v>
      </c>
      <c r="DH196" s="12">
        <f t="shared" si="107"/>
        <v>0</v>
      </c>
      <c r="DI196" s="12">
        <f t="shared" si="107"/>
        <v>0</v>
      </c>
      <c r="DJ196" s="12">
        <f t="shared" si="107"/>
        <v>0</v>
      </c>
      <c r="DK196" s="12">
        <f t="shared" si="107"/>
        <v>0</v>
      </c>
      <c r="DL196" s="12">
        <f t="shared" si="107"/>
        <v>0</v>
      </c>
      <c r="DM196" s="12">
        <f t="shared" si="107"/>
        <v>0</v>
      </c>
      <c r="DN196" s="12">
        <f t="shared" si="107"/>
        <v>0</v>
      </c>
      <c r="DO196" s="12">
        <f t="shared" si="107"/>
        <v>0</v>
      </c>
      <c r="DP196" s="12">
        <f t="shared" si="107"/>
        <v>0</v>
      </c>
      <c r="DQ196" s="12">
        <f t="shared" si="107"/>
        <v>0</v>
      </c>
      <c r="DR196" s="12">
        <f t="shared" si="107"/>
        <v>0</v>
      </c>
      <c r="DS196" s="12">
        <f t="shared" si="107"/>
        <v>0</v>
      </c>
      <c r="DT196" s="12">
        <f t="shared" si="107"/>
        <v>0</v>
      </c>
      <c r="DU196" s="12">
        <f t="shared" si="107"/>
        <v>0</v>
      </c>
      <c r="DV196" s="12">
        <f t="shared" si="107"/>
        <v>0</v>
      </c>
      <c r="DW196" s="12">
        <f t="shared" si="107"/>
        <v>0</v>
      </c>
      <c r="DX196" s="12">
        <f t="shared" si="107"/>
        <v>0</v>
      </c>
      <c r="DY196" s="12">
        <f t="shared" si="107"/>
        <v>0</v>
      </c>
      <c r="DZ196" s="12">
        <f t="shared" si="107"/>
        <v>0</v>
      </c>
      <c r="EA196" s="12">
        <f t="shared" si="107"/>
        <v>0</v>
      </c>
      <c r="EB196" s="12">
        <f t="shared" ref="EB196:ES196" si="108">EB56+EB63+EB84+EB126+EB147+EB161+EB175</f>
        <v>0</v>
      </c>
      <c r="EC196" s="12">
        <f t="shared" si="108"/>
        <v>0</v>
      </c>
      <c r="ED196" s="12">
        <f t="shared" si="108"/>
        <v>0</v>
      </c>
      <c r="EE196" s="12">
        <f t="shared" si="108"/>
        <v>0</v>
      </c>
      <c r="EF196" s="12">
        <f t="shared" si="108"/>
        <v>0</v>
      </c>
      <c r="EG196" s="12">
        <f t="shared" si="108"/>
        <v>0</v>
      </c>
      <c r="EH196" s="12">
        <f t="shared" si="108"/>
        <v>0</v>
      </c>
      <c r="EI196" s="12">
        <f t="shared" si="108"/>
        <v>0</v>
      </c>
      <c r="EJ196" s="12">
        <f t="shared" si="108"/>
        <v>0</v>
      </c>
      <c r="EK196" s="12">
        <f t="shared" si="108"/>
        <v>0</v>
      </c>
      <c r="EL196" s="12">
        <f t="shared" si="108"/>
        <v>0</v>
      </c>
      <c r="EM196" s="12">
        <f t="shared" si="108"/>
        <v>0</v>
      </c>
      <c r="EN196" s="12">
        <f t="shared" si="108"/>
        <v>0</v>
      </c>
      <c r="EO196" s="12">
        <f t="shared" si="108"/>
        <v>0</v>
      </c>
      <c r="EP196" s="12">
        <f t="shared" si="108"/>
        <v>0</v>
      </c>
      <c r="EQ196" s="12">
        <f t="shared" si="108"/>
        <v>0</v>
      </c>
      <c r="ER196" s="12">
        <f t="shared" si="108"/>
        <v>0</v>
      </c>
      <c r="ES196" s="12">
        <f t="shared" si="108"/>
        <v>0</v>
      </c>
      <c r="ET196" s="12">
        <f>SUM(D196:ES196)</f>
        <v>0</v>
      </c>
      <c r="EU196" s="12"/>
      <c r="EV196" s="12">
        <f>ET196-EW196</f>
        <v>0</v>
      </c>
      <c r="EW196" s="12">
        <v>0</v>
      </c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</row>
    <row r="197" spans="2:175" ht="14" x14ac:dyDescent="0.4">
      <c r="B197" s="8" t="s">
        <v>216</v>
      </c>
      <c r="C197" s="5"/>
      <c r="D197" s="4">
        <f t="shared" ref="D197:AI197" si="109">D57+D64+D85+D127+D148+D162+D176</f>
        <v>0</v>
      </c>
      <c r="E197" s="4">
        <f t="shared" si="109"/>
        <v>0</v>
      </c>
      <c r="F197" s="4">
        <f t="shared" si="109"/>
        <v>0</v>
      </c>
      <c r="G197" s="4">
        <f t="shared" si="109"/>
        <v>0</v>
      </c>
      <c r="H197" s="4">
        <f t="shared" si="109"/>
        <v>0</v>
      </c>
      <c r="I197" s="4">
        <f t="shared" si="109"/>
        <v>0</v>
      </c>
      <c r="J197" s="4">
        <f t="shared" si="109"/>
        <v>0</v>
      </c>
      <c r="K197" s="4">
        <f t="shared" si="109"/>
        <v>0</v>
      </c>
      <c r="L197" s="4">
        <f t="shared" si="109"/>
        <v>0</v>
      </c>
      <c r="M197" s="4">
        <f t="shared" si="109"/>
        <v>0</v>
      </c>
      <c r="N197" s="4">
        <f t="shared" si="109"/>
        <v>0</v>
      </c>
      <c r="O197" s="4">
        <f t="shared" si="109"/>
        <v>0</v>
      </c>
      <c r="P197" s="4">
        <f t="shared" si="109"/>
        <v>0</v>
      </c>
      <c r="Q197" s="4">
        <f t="shared" si="109"/>
        <v>0</v>
      </c>
      <c r="R197" s="4">
        <f t="shared" si="109"/>
        <v>0</v>
      </c>
      <c r="S197" s="4">
        <f t="shared" si="109"/>
        <v>0</v>
      </c>
      <c r="T197" s="4">
        <f t="shared" si="109"/>
        <v>1.3900000000000001E-2</v>
      </c>
      <c r="U197" s="4">
        <f t="shared" si="109"/>
        <v>0</v>
      </c>
      <c r="V197" s="4">
        <f t="shared" si="109"/>
        <v>1.1100000000000001E-3</v>
      </c>
      <c r="W197" s="4">
        <f t="shared" si="109"/>
        <v>0</v>
      </c>
      <c r="X197" s="4">
        <f t="shared" si="109"/>
        <v>6.0999999999999997E-4</v>
      </c>
      <c r="Y197" s="4">
        <f t="shared" si="109"/>
        <v>0</v>
      </c>
      <c r="Z197" s="4">
        <f t="shared" si="109"/>
        <v>0</v>
      </c>
      <c r="AA197" s="4">
        <f t="shared" si="109"/>
        <v>48.340319999999998</v>
      </c>
      <c r="AB197" s="4">
        <f t="shared" si="109"/>
        <v>0</v>
      </c>
      <c r="AC197" s="4">
        <f t="shared" si="109"/>
        <v>0</v>
      </c>
      <c r="AD197" s="4">
        <f t="shared" si="109"/>
        <v>0</v>
      </c>
      <c r="AE197" s="4">
        <f t="shared" si="109"/>
        <v>1.864E-2</v>
      </c>
      <c r="AF197" s="4">
        <f t="shared" si="109"/>
        <v>0</v>
      </c>
      <c r="AG197" s="4">
        <f t="shared" si="109"/>
        <v>2.215E-2</v>
      </c>
      <c r="AH197" s="4">
        <f t="shared" si="109"/>
        <v>0</v>
      </c>
      <c r="AI197" s="4">
        <f t="shared" si="109"/>
        <v>0</v>
      </c>
      <c r="AJ197" s="4">
        <f t="shared" ref="AJ197:BO197" si="110">AJ57+AJ64+AJ85+AJ127+AJ148+AJ162+AJ176</f>
        <v>1.478E-2</v>
      </c>
      <c r="AK197" s="4">
        <f t="shared" si="110"/>
        <v>3639.3461898106198</v>
      </c>
      <c r="AL197" s="4">
        <f t="shared" si="110"/>
        <v>0</v>
      </c>
      <c r="AM197" s="4">
        <f t="shared" si="110"/>
        <v>1559.7244063972207</v>
      </c>
      <c r="AN197" s="4">
        <f t="shared" si="110"/>
        <v>266.83916999999997</v>
      </c>
      <c r="AO197" s="4">
        <f t="shared" si="110"/>
        <v>0</v>
      </c>
      <c r="AP197" s="4">
        <f t="shared" si="110"/>
        <v>9905.6602420484851</v>
      </c>
      <c r="AQ197" s="4">
        <f t="shared" si="110"/>
        <v>0</v>
      </c>
      <c r="AR197" s="4">
        <f t="shared" si="110"/>
        <v>3119.4396034918132</v>
      </c>
      <c r="AS197" s="4">
        <f t="shared" si="110"/>
        <v>7748.2662940632135</v>
      </c>
      <c r="AT197" s="4">
        <f t="shared" si="110"/>
        <v>1274.0260168719972</v>
      </c>
      <c r="AU197" s="4">
        <f t="shared" si="110"/>
        <v>1664.0339805656267</v>
      </c>
      <c r="AV197" s="4">
        <f t="shared" si="110"/>
        <v>8476.2811692522901</v>
      </c>
      <c r="AW197" s="4">
        <f t="shared" si="110"/>
        <v>1300.0265456454317</v>
      </c>
      <c r="AX197" s="4">
        <f t="shared" si="110"/>
        <v>2340.0477714644053</v>
      </c>
      <c r="AY197" s="4">
        <f t="shared" si="110"/>
        <v>7956.2705456454314</v>
      </c>
      <c r="AZ197" s="4">
        <f t="shared" si="110"/>
        <v>1560.0318547745178</v>
      </c>
      <c r="BA197" s="4">
        <f t="shared" si="110"/>
        <v>1090.8487258189737</v>
      </c>
      <c r="BB197" s="4">
        <f t="shared" si="110"/>
        <v>8213.2474946523816</v>
      </c>
      <c r="BC197" s="4">
        <f t="shared" si="110"/>
        <v>1300.0265456454317</v>
      </c>
      <c r="BD197" s="4">
        <f t="shared" si="110"/>
        <v>1820.0371692522899</v>
      </c>
      <c r="BE197" s="4">
        <f t="shared" si="110"/>
        <v>7696.2652258189737</v>
      </c>
      <c r="BF197" s="4">
        <f t="shared" si="110"/>
        <v>1040.0212258189736</v>
      </c>
      <c r="BG197" s="4">
        <f t="shared" si="110"/>
        <v>50956.029728983412</v>
      </c>
      <c r="BH197" s="4">
        <f t="shared" si="110"/>
        <v>19540.26206387574</v>
      </c>
      <c r="BI197" s="4">
        <f t="shared" si="110"/>
        <v>4794.8914070163892</v>
      </c>
      <c r="BJ197" s="4">
        <f t="shared" si="110"/>
        <v>17700.031854774519</v>
      </c>
      <c r="BK197" s="4">
        <f t="shared" si="110"/>
        <v>31933.502269287317</v>
      </c>
      <c r="BL197" s="4">
        <f t="shared" si="110"/>
        <v>0</v>
      </c>
      <c r="BM197" s="4">
        <f t="shared" si="110"/>
        <v>0</v>
      </c>
      <c r="BN197" s="4">
        <f t="shared" si="110"/>
        <v>6656.2439999999997</v>
      </c>
      <c r="BO197" s="4">
        <f t="shared" si="110"/>
        <v>53.792499999999997</v>
      </c>
      <c r="BP197" s="4">
        <f t="shared" ref="BP197:CU197" si="111">BP57+BP64+BP85+BP127+BP148+BP162+BP176</f>
        <v>5184</v>
      </c>
      <c r="BQ197" s="4">
        <f t="shared" si="111"/>
        <v>8576.2439999999988</v>
      </c>
      <c r="BR197" s="4">
        <f t="shared" si="111"/>
        <v>1728</v>
      </c>
      <c r="BS197" s="4">
        <f t="shared" si="111"/>
        <v>480</v>
      </c>
      <c r="BT197" s="4">
        <f t="shared" si="111"/>
        <v>6656.2439999999997</v>
      </c>
      <c r="BU197" s="4">
        <f t="shared" si="111"/>
        <v>59400</v>
      </c>
      <c r="BV197" s="4">
        <f t="shared" si="111"/>
        <v>9900</v>
      </c>
      <c r="BW197" s="4">
        <f t="shared" si="111"/>
        <v>16556.243999999999</v>
      </c>
      <c r="BX197" s="4">
        <f t="shared" si="111"/>
        <v>24773.968850000001</v>
      </c>
      <c r="BY197" s="4">
        <f t="shared" si="111"/>
        <v>4909.3670280150691</v>
      </c>
      <c r="BZ197" s="4">
        <f t="shared" si="111"/>
        <v>14556.243999999999</v>
      </c>
      <c r="CA197" s="4">
        <f t="shared" si="111"/>
        <v>37424.978060000001</v>
      </c>
      <c r="CB197" s="4">
        <f t="shared" si="111"/>
        <v>22292.305799999998</v>
      </c>
      <c r="CC197" s="4">
        <f t="shared" si="111"/>
        <v>35495.472119999999</v>
      </c>
      <c r="CD197" s="4">
        <f t="shared" si="111"/>
        <v>27093.641729999999</v>
      </c>
      <c r="CE197" s="4">
        <f t="shared" si="111"/>
        <v>30961.503720000001</v>
      </c>
      <c r="CF197" s="4">
        <f t="shared" si="111"/>
        <v>38689.316769999998</v>
      </c>
      <c r="CG197" s="4">
        <f t="shared" si="111"/>
        <v>30734.6116</v>
      </c>
      <c r="CH197" s="4">
        <f t="shared" si="111"/>
        <v>38179.995089999997</v>
      </c>
      <c r="CI197" s="4">
        <f t="shared" si="111"/>
        <v>44057.162389999998</v>
      </c>
      <c r="CJ197" s="4">
        <f t="shared" si="111"/>
        <v>41285.825530000002</v>
      </c>
      <c r="CK197" s="4">
        <f t="shared" si="111"/>
        <v>51370.307969999994</v>
      </c>
      <c r="CL197" s="4">
        <f t="shared" si="111"/>
        <v>33281.007969999999</v>
      </c>
      <c r="CM197" s="4">
        <f t="shared" si="111"/>
        <v>28775.502420000001</v>
      </c>
      <c r="CN197" s="4">
        <f t="shared" si="111"/>
        <v>27411.71012</v>
      </c>
      <c r="CO197" s="4">
        <f t="shared" si="111"/>
        <v>51038.799270000003</v>
      </c>
      <c r="CP197" s="4">
        <f t="shared" si="111"/>
        <v>36508.958509999997</v>
      </c>
      <c r="CQ197" s="4">
        <f t="shared" si="111"/>
        <v>30396.43462</v>
      </c>
      <c r="CR197" s="4">
        <f t="shared" si="111"/>
        <v>39674.11694</v>
      </c>
      <c r="CS197" s="4">
        <f t="shared" si="111"/>
        <v>28513.187009999998</v>
      </c>
      <c r="CT197" s="4">
        <f t="shared" si="111"/>
        <v>31183.534760000002</v>
      </c>
      <c r="CU197" s="4">
        <f t="shared" si="111"/>
        <v>35974.961670000004</v>
      </c>
      <c r="CV197" s="4">
        <f t="shared" ref="CV197:EA197" si="112">CV57+CV64+CV85+CV127+CV148+CV162+CV176</f>
        <v>26842.509969999999</v>
      </c>
      <c r="CW197" s="4">
        <f t="shared" si="112"/>
        <v>28064.069889999999</v>
      </c>
      <c r="CX197" s="4">
        <f t="shared" si="112"/>
        <v>33998.425289999999</v>
      </c>
      <c r="CY197" s="4">
        <f t="shared" si="112"/>
        <v>44709.16315</v>
      </c>
      <c r="CZ197" s="4">
        <f t="shared" si="112"/>
        <v>27717.962199999998</v>
      </c>
      <c r="DA197" s="4">
        <f t="shared" si="112"/>
        <v>34474.396030000004</v>
      </c>
      <c r="DB197" s="4">
        <f t="shared" si="112"/>
        <v>27979.04998</v>
      </c>
      <c r="DC197" s="4">
        <f t="shared" si="112"/>
        <v>28246.834620000001</v>
      </c>
      <c r="DD197" s="4">
        <f t="shared" si="112"/>
        <v>34620.245710000003</v>
      </c>
      <c r="DE197" s="4">
        <f t="shared" si="112"/>
        <v>28976.791069999999</v>
      </c>
      <c r="DF197" s="4">
        <f t="shared" si="112"/>
        <v>117198.19554999999</v>
      </c>
      <c r="DG197" s="4">
        <f t="shared" si="112"/>
        <v>33396.112479999996</v>
      </c>
      <c r="DH197" s="4">
        <f t="shared" si="112"/>
        <v>23418.909090000001</v>
      </c>
      <c r="DI197" s="4">
        <f t="shared" si="112"/>
        <v>40442.06295</v>
      </c>
      <c r="DJ197" s="4">
        <f t="shared" si="112"/>
        <v>38728.327850000001</v>
      </c>
      <c r="DK197" s="4">
        <f t="shared" si="112"/>
        <v>33218.070609999995</v>
      </c>
      <c r="DL197" s="4">
        <f t="shared" si="112"/>
        <v>3565498.072737291</v>
      </c>
      <c r="DM197" s="4">
        <f t="shared" si="112"/>
        <v>0</v>
      </c>
      <c r="DN197" s="4">
        <f t="shared" si="112"/>
        <v>0</v>
      </c>
      <c r="DO197" s="4">
        <f t="shared" si="112"/>
        <v>0</v>
      </c>
      <c r="DP197" s="4">
        <f t="shared" si="112"/>
        <v>0</v>
      </c>
      <c r="DQ197" s="4">
        <f t="shared" si="112"/>
        <v>0</v>
      </c>
      <c r="DR197" s="4">
        <f t="shared" si="112"/>
        <v>0</v>
      </c>
      <c r="DS197" s="4">
        <f t="shared" si="112"/>
        <v>0</v>
      </c>
      <c r="DT197" s="4">
        <f t="shared" si="112"/>
        <v>0</v>
      </c>
      <c r="DU197" s="4">
        <f t="shared" si="112"/>
        <v>0</v>
      </c>
      <c r="DV197" s="4">
        <f t="shared" si="112"/>
        <v>0</v>
      </c>
      <c r="DW197" s="4">
        <f t="shared" si="112"/>
        <v>0</v>
      </c>
      <c r="DX197" s="4">
        <f t="shared" si="112"/>
        <v>0</v>
      </c>
      <c r="DY197" s="4">
        <f t="shared" si="112"/>
        <v>0</v>
      </c>
      <c r="DZ197" s="4">
        <f t="shared" si="112"/>
        <v>0</v>
      </c>
      <c r="EA197" s="4">
        <f t="shared" si="112"/>
        <v>0</v>
      </c>
      <c r="EB197" s="4">
        <f t="shared" ref="EB197:ES197" si="113">EB57+EB64+EB85+EB127+EB148+EB162+EB176</f>
        <v>0</v>
      </c>
      <c r="EC197" s="4">
        <f t="shared" si="113"/>
        <v>0</v>
      </c>
      <c r="ED197" s="4">
        <f t="shared" si="113"/>
        <v>0</v>
      </c>
      <c r="EE197" s="4">
        <f t="shared" si="113"/>
        <v>0</v>
      </c>
      <c r="EF197" s="4">
        <f t="shared" si="113"/>
        <v>0</v>
      </c>
      <c r="EG197" s="4">
        <f t="shared" si="113"/>
        <v>0</v>
      </c>
      <c r="EH197" s="4">
        <f t="shared" si="113"/>
        <v>0</v>
      </c>
      <c r="EI197" s="4">
        <f t="shared" si="113"/>
        <v>0</v>
      </c>
      <c r="EJ197" s="4">
        <f t="shared" si="113"/>
        <v>0</v>
      </c>
      <c r="EK197" s="4">
        <f t="shared" si="113"/>
        <v>0</v>
      </c>
      <c r="EL197" s="4">
        <f t="shared" si="113"/>
        <v>0</v>
      </c>
      <c r="EM197" s="4">
        <f t="shared" si="113"/>
        <v>0</v>
      </c>
      <c r="EN197" s="4">
        <f t="shared" si="113"/>
        <v>0</v>
      </c>
      <c r="EO197" s="4">
        <f t="shared" si="113"/>
        <v>0</v>
      </c>
      <c r="EP197" s="4">
        <f t="shared" si="113"/>
        <v>0</v>
      </c>
      <c r="EQ197" s="4">
        <f t="shared" si="113"/>
        <v>0</v>
      </c>
      <c r="ER197" s="4">
        <f t="shared" si="113"/>
        <v>0</v>
      </c>
      <c r="ES197" s="4">
        <f t="shared" si="113"/>
        <v>0</v>
      </c>
      <c r="ET197" s="4">
        <f>SUM(D197:ES197)</f>
        <v>5264246.4506362807</v>
      </c>
      <c r="EU197" s="4"/>
      <c r="EV197" s="4">
        <f>ET197-EW197</f>
        <v>1698748.3778989897</v>
      </c>
      <c r="EW197" s="4">
        <v>3565498.072737291</v>
      </c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</row>
    <row r="198" spans="2:175" ht="13" thickBot="1" x14ac:dyDescent="0.3">
      <c r="B198" s="10" t="s">
        <v>217</v>
      </c>
      <c r="C198" s="3"/>
      <c r="D198" s="12">
        <f>SUM(D195:D197)</f>
        <v>0</v>
      </c>
      <c r="E198" s="12">
        <f t="shared" ref="E198:BP198" si="114">SUM(E195:E197)</f>
        <v>0</v>
      </c>
      <c r="F198" s="12">
        <f t="shared" si="114"/>
        <v>0</v>
      </c>
      <c r="G198" s="12">
        <f t="shared" si="114"/>
        <v>0</v>
      </c>
      <c r="H198" s="12">
        <f t="shared" si="114"/>
        <v>0</v>
      </c>
      <c r="I198" s="12">
        <f t="shared" si="114"/>
        <v>0</v>
      </c>
      <c r="J198" s="12">
        <f t="shared" si="114"/>
        <v>0</v>
      </c>
      <c r="K198" s="12">
        <f t="shared" si="114"/>
        <v>0</v>
      </c>
      <c r="L198" s="12">
        <f t="shared" si="114"/>
        <v>0</v>
      </c>
      <c r="M198" s="12">
        <f t="shared" si="114"/>
        <v>0</v>
      </c>
      <c r="N198" s="12">
        <f t="shared" si="114"/>
        <v>-282970.00665</v>
      </c>
      <c r="O198" s="12">
        <f t="shared" si="114"/>
        <v>0</v>
      </c>
      <c r="P198" s="12">
        <f t="shared" si="114"/>
        <v>0</v>
      </c>
      <c r="Q198" s="12">
        <f t="shared" si="114"/>
        <v>0</v>
      </c>
      <c r="R198" s="12">
        <f t="shared" si="114"/>
        <v>0</v>
      </c>
      <c r="S198" s="12">
        <f t="shared" si="114"/>
        <v>-9206.6542203234021</v>
      </c>
      <c r="T198" s="12">
        <f t="shared" si="114"/>
        <v>-8888.0511756782707</v>
      </c>
      <c r="U198" s="12">
        <f t="shared" si="114"/>
        <v>-23730.779404592358</v>
      </c>
      <c r="V198" s="12">
        <f t="shared" si="114"/>
        <v>-11779.998890000001</v>
      </c>
      <c r="W198" s="12">
        <f t="shared" si="114"/>
        <v>-83031.75978868427</v>
      </c>
      <c r="X198" s="12">
        <f t="shared" si="114"/>
        <v>-11001.599390000003</v>
      </c>
      <c r="Y198" s="12">
        <f t="shared" si="114"/>
        <v>-93222.098580146208</v>
      </c>
      <c r="Z198" s="12">
        <f t="shared" si="114"/>
        <v>-14578.921458786372</v>
      </c>
      <c r="AA198" s="12">
        <f t="shared" si="114"/>
        <v>-77771.141977965119</v>
      </c>
      <c r="AB198" s="12">
        <f t="shared" si="114"/>
        <v>-35902.800041274932</v>
      </c>
      <c r="AC198" s="12">
        <f t="shared" si="114"/>
        <v>-26276.717936808876</v>
      </c>
      <c r="AD198" s="12">
        <f t="shared" si="114"/>
        <v>-58460.471050499509</v>
      </c>
      <c r="AE198" s="12">
        <f t="shared" si="114"/>
        <v>-136081.30047834213</v>
      </c>
      <c r="AF198" s="12">
        <f t="shared" si="114"/>
        <v>-8533.7999999999993</v>
      </c>
      <c r="AG198" s="12">
        <f t="shared" si="114"/>
        <v>-88589.492157003639</v>
      </c>
      <c r="AH198" s="12">
        <f t="shared" si="114"/>
        <v>-48489.716677018972</v>
      </c>
      <c r="AI198" s="12">
        <f t="shared" si="114"/>
        <v>-48639.336162334548</v>
      </c>
      <c r="AJ198" s="12">
        <f t="shared" si="114"/>
        <v>-34419.742096593211</v>
      </c>
      <c r="AK198" s="12">
        <f t="shared" si="114"/>
        <v>-64565.484160189386</v>
      </c>
      <c r="AL198" s="12">
        <f t="shared" si="114"/>
        <v>-32904.838102334543</v>
      </c>
      <c r="AM198" s="12">
        <f t="shared" si="114"/>
        <v>-1440.2755936027793</v>
      </c>
      <c r="AN198" s="12">
        <f t="shared" si="114"/>
        <v>-187403.89157000001</v>
      </c>
      <c r="AO198" s="12">
        <f t="shared" si="114"/>
        <v>-15200</v>
      </c>
      <c r="AP198" s="12">
        <f t="shared" si="114"/>
        <v>9905.6602420484851</v>
      </c>
      <c r="AQ198" s="12">
        <f t="shared" si="114"/>
        <v>-20000.000000000004</v>
      </c>
      <c r="AR198" s="12">
        <f t="shared" si="114"/>
        <v>-2842.6471265081877</v>
      </c>
      <c r="AS198" s="12">
        <f t="shared" si="114"/>
        <v>7748.2662940632135</v>
      </c>
      <c r="AT198" s="12">
        <f t="shared" si="114"/>
        <v>1274.0260168719972</v>
      </c>
      <c r="AU198" s="12">
        <f t="shared" si="114"/>
        <v>-5935.9660194343733</v>
      </c>
      <c r="AV198" s="12">
        <f t="shared" si="114"/>
        <v>8476.2811692522901</v>
      </c>
      <c r="AW198" s="12">
        <f t="shared" si="114"/>
        <v>-6649.4224243545677</v>
      </c>
      <c r="AX198" s="12">
        <f t="shared" si="114"/>
        <v>-17062.561713957668</v>
      </c>
      <c r="AY198" s="12">
        <f t="shared" si="114"/>
        <v>7956.2705456454314</v>
      </c>
      <c r="AZ198" s="12">
        <f t="shared" si="114"/>
        <v>-20533.985954525444</v>
      </c>
      <c r="BA198" s="12">
        <f t="shared" si="114"/>
        <v>-16795.411464181027</v>
      </c>
      <c r="BB198" s="12">
        <f t="shared" si="114"/>
        <v>8213.2474946523816</v>
      </c>
      <c r="BC198" s="12">
        <f t="shared" si="114"/>
        <v>1300.0265456454317</v>
      </c>
      <c r="BD198" s="12">
        <f t="shared" si="114"/>
        <v>1820.0371692522899</v>
      </c>
      <c r="BE198" s="12">
        <f t="shared" si="114"/>
        <v>2727.859615818973</v>
      </c>
      <c r="BF198" s="12">
        <f t="shared" si="114"/>
        <v>-123959.97877418104</v>
      </c>
      <c r="BG198" s="12">
        <f t="shared" si="114"/>
        <v>41908.410728983414</v>
      </c>
      <c r="BH198" s="12">
        <f t="shared" si="114"/>
        <v>-4941.2992348046864</v>
      </c>
      <c r="BI198" s="12">
        <f t="shared" si="114"/>
        <v>-1004.2554128241054</v>
      </c>
      <c r="BJ198" s="12">
        <f t="shared" si="114"/>
        <v>17700.031854774519</v>
      </c>
      <c r="BK198" s="12">
        <f t="shared" si="114"/>
        <v>31933.502269287317</v>
      </c>
      <c r="BL198" s="12">
        <f t="shared" si="114"/>
        <v>-3231.1170000000002</v>
      </c>
      <c r="BM198" s="12">
        <f t="shared" si="114"/>
        <v>0</v>
      </c>
      <c r="BN198" s="12">
        <f t="shared" si="114"/>
        <v>6656.2439999999997</v>
      </c>
      <c r="BO198" s="12">
        <f t="shared" si="114"/>
        <v>53.792499999999997</v>
      </c>
      <c r="BP198" s="12">
        <f t="shared" si="114"/>
        <v>5184</v>
      </c>
      <c r="BQ198" s="12">
        <f t="shared" ref="BQ198:EB198" si="115">SUM(BQ195:BQ197)</f>
        <v>8576.2439999999988</v>
      </c>
      <c r="BR198" s="12">
        <f t="shared" si="115"/>
        <v>1728</v>
      </c>
      <c r="BS198" s="12">
        <f t="shared" si="115"/>
        <v>480</v>
      </c>
      <c r="BT198" s="12">
        <f t="shared" si="115"/>
        <v>4656.2439999999997</v>
      </c>
      <c r="BU198" s="12">
        <f t="shared" si="115"/>
        <v>59400</v>
      </c>
      <c r="BV198" s="12">
        <f t="shared" si="115"/>
        <v>9900</v>
      </c>
      <c r="BW198" s="12">
        <f t="shared" si="115"/>
        <v>16556.243999999999</v>
      </c>
      <c r="BX198" s="12">
        <f t="shared" si="115"/>
        <v>24773.968850000001</v>
      </c>
      <c r="BY198" s="12">
        <f t="shared" si="115"/>
        <v>4909.3670280150691</v>
      </c>
      <c r="BZ198" s="12">
        <f t="shared" si="115"/>
        <v>14556.243999999999</v>
      </c>
      <c r="CA198" s="12">
        <f t="shared" si="115"/>
        <v>-56175.021940000013</v>
      </c>
      <c r="CB198" s="12">
        <f t="shared" si="115"/>
        <v>22292.305799999998</v>
      </c>
      <c r="CC198" s="12">
        <f t="shared" si="115"/>
        <v>35495.472119999999</v>
      </c>
      <c r="CD198" s="12">
        <f t="shared" si="115"/>
        <v>27093.641729999999</v>
      </c>
      <c r="CE198" s="12">
        <f t="shared" si="115"/>
        <v>30961.503720000001</v>
      </c>
      <c r="CF198" s="12">
        <f t="shared" si="115"/>
        <v>38689.316769999998</v>
      </c>
      <c r="CG198" s="12">
        <f t="shared" si="115"/>
        <v>15734.6116</v>
      </c>
      <c r="CH198" s="12">
        <f t="shared" si="115"/>
        <v>38179.995089999997</v>
      </c>
      <c r="CI198" s="12">
        <f t="shared" si="115"/>
        <v>20057.162389999998</v>
      </c>
      <c r="CJ198" s="12">
        <f t="shared" si="115"/>
        <v>41285.825530000002</v>
      </c>
      <c r="CK198" s="12">
        <f t="shared" si="115"/>
        <v>51370.307969999994</v>
      </c>
      <c r="CL198" s="12">
        <f t="shared" si="115"/>
        <v>33281.007969999999</v>
      </c>
      <c r="CM198" s="12">
        <f t="shared" si="115"/>
        <v>28775.502420000001</v>
      </c>
      <c r="CN198" s="12">
        <f t="shared" si="115"/>
        <v>27411.71012</v>
      </c>
      <c r="CO198" s="12">
        <f t="shared" si="115"/>
        <v>51038.799270000003</v>
      </c>
      <c r="CP198" s="12">
        <f t="shared" si="115"/>
        <v>26508.958509999997</v>
      </c>
      <c r="CQ198" s="12">
        <f t="shared" si="115"/>
        <v>30396.43462</v>
      </c>
      <c r="CR198" s="12">
        <f t="shared" si="115"/>
        <v>39674.11694</v>
      </c>
      <c r="CS198" s="12">
        <f t="shared" si="115"/>
        <v>28513.187009999998</v>
      </c>
      <c r="CT198" s="12">
        <f t="shared" si="115"/>
        <v>31183.534760000002</v>
      </c>
      <c r="CU198" s="12">
        <f t="shared" si="115"/>
        <v>10974.961670000004</v>
      </c>
      <c r="CV198" s="12">
        <f t="shared" si="115"/>
        <v>26842.509969999999</v>
      </c>
      <c r="CW198" s="12">
        <f t="shared" si="115"/>
        <v>28064.069889999999</v>
      </c>
      <c r="CX198" s="12">
        <f t="shared" si="115"/>
        <v>33998.425289999999</v>
      </c>
      <c r="CY198" s="12">
        <f t="shared" si="115"/>
        <v>44709.16315</v>
      </c>
      <c r="CZ198" s="12">
        <f t="shared" si="115"/>
        <v>27717.962199999998</v>
      </c>
      <c r="DA198" s="12">
        <f t="shared" si="115"/>
        <v>34474.396030000004</v>
      </c>
      <c r="DB198" s="12">
        <f t="shared" si="115"/>
        <v>27979.04998</v>
      </c>
      <c r="DC198" s="12">
        <f t="shared" si="115"/>
        <v>28246.834620000001</v>
      </c>
      <c r="DD198" s="12">
        <f t="shared" si="115"/>
        <v>34620.245710000003</v>
      </c>
      <c r="DE198" s="12">
        <f t="shared" si="115"/>
        <v>1833.9340699999993</v>
      </c>
      <c r="DF198" s="12">
        <f t="shared" si="115"/>
        <v>117198.19554999999</v>
      </c>
      <c r="DG198" s="12">
        <f t="shared" si="115"/>
        <v>33396.112479999996</v>
      </c>
      <c r="DH198" s="12">
        <f t="shared" si="115"/>
        <v>23418.909090000001</v>
      </c>
      <c r="DI198" s="12">
        <f t="shared" si="115"/>
        <v>40442.06295</v>
      </c>
      <c r="DJ198" s="12">
        <f t="shared" si="115"/>
        <v>38728.327850000001</v>
      </c>
      <c r="DK198" s="12">
        <f t="shared" si="115"/>
        <v>33218.070609999995</v>
      </c>
      <c r="DL198" s="12">
        <f t="shared" si="115"/>
        <v>3565498.072737291</v>
      </c>
      <c r="DM198" s="12">
        <f t="shared" si="115"/>
        <v>0</v>
      </c>
      <c r="DN198" s="12">
        <f t="shared" si="115"/>
        <v>0</v>
      </c>
      <c r="DO198" s="12">
        <f t="shared" si="115"/>
        <v>0</v>
      </c>
      <c r="DP198" s="12">
        <f t="shared" si="115"/>
        <v>0</v>
      </c>
      <c r="DQ198" s="12">
        <f t="shared" si="115"/>
        <v>0</v>
      </c>
      <c r="DR198" s="12">
        <f t="shared" si="115"/>
        <v>0</v>
      </c>
      <c r="DS198" s="12">
        <f t="shared" si="115"/>
        <v>0</v>
      </c>
      <c r="DT198" s="12">
        <f t="shared" si="115"/>
        <v>0</v>
      </c>
      <c r="DU198" s="12">
        <f t="shared" si="115"/>
        <v>0</v>
      </c>
      <c r="DV198" s="12">
        <f t="shared" si="115"/>
        <v>0</v>
      </c>
      <c r="DW198" s="12">
        <f t="shared" si="115"/>
        <v>0</v>
      </c>
      <c r="DX198" s="12">
        <f t="shared" si="115"/>
        <v>0</v>
      </c>
      <c r="DY198" s="12">
        <f t="shared" si="115"/>
        <v>0</v>
      </c>
      <c r="DZ198" s="12">
        <f t="shared" si="115"/>
        <v>0</v>
      </c>
      <c r="EA198" s="12">
        <f t="shared" si="115"/>
        <v>0</v>
      </c>
      <c r="EB198" s="12">
        <f t="shared" si="115"/>
        <v>0</v>
      </c>
      <c r="EC198" s="12">
        <f t="shared" ref="EC198:ES198" si="116">SUM(EC195:EC197)</f>
        <v>0</v>
      </c>
      <c r="ED198" s="12">
        <f t="shared" si="116"/>
        <v>0</v>
      </c>
      <c r="EE198" s="12">
        <f t="shared" si="116"/>
        <v>0</v>
      </c>
      <c r="EF198" s="12">
        <f t="shared" si="116"/>
        <v>0</v>
      </c>
      <c r="EG198" s="12">
        <f t="shared" si="116"/>
        <v>0</v>
      </c>
      <c r="EH198" s="12">
        <f t="shared" si="116"/>
        <v>0</v>
      </c>
      <c r="EI198" s="12">
        <f t="shared" si="116"/>
        <v>0</v>
      </c>
      <c r="EJ198" s="12">
        <f t="shared" si="116"/>
        <v>0</v>
      </c>
      <c r="EK198" s="12">
        <f t="shared" si="116"/>
        <v>0</v>
      </c>
      <c r="EL198" s="12">
        <f t="shared" si="116"/>
        <v>0</v>
      </c>
      <c r="EM198" s="12">
        <f t="shared" si="116"/>
        <v>0</v>
      </c>
      <c r="EN198" s="12">
        <f t="shared" si="116"/>
        <v>0</v>
      </c>
      <c r="EO198" s="12">
        <f t="shared" si="116"/>
        <v>0</v>
      </c>
      <c r="EP198" s="12">
        <f t="shared" si="116"/>
        <v>0</v>
      </c>
      <c r="EQ198" s="12">
        <f t="shared" si="116"/>
        <v>0</v>
      </c>
      <c r="ER198" s="12">
        <f t="shared" si="116"/>
        <v>0</v>
      </c>
      <c r="ES198" s="12">
        <f t="shared" si="116"/>
        <v>0</v>
      </c>
      <c r="ET198" s="12">
        <f>SUM(D198:ES198)</f>
        <v>3385478.1218846515</v>
      </c>
      <c r="EU198" s="12"/>
      <c r="EV198" s="12">
        <f>ET198-EW198</f>
        <v>-180019.95085263951</v>
      </c>
      <c r="EW198" s="12">
        <v>3565498.072737291</v>
      </c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</row>
    <row r="199" spans="2:175" ht="13" x14ac:dyDescent="0.3">
      <c r="B199" s="20" t="s">
        <v>0</v>
      </c>
      <c r="C199" s="30">
        <f>XIRR(N198:ES198,N$4:ES$4)</f>
        <v>0.19200692772865299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27"/>
      <c r="AE199" s="27"/>
      <c r="AF199" s="27"/>
      <c r="AG199" s="27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</row>
    <row r="200" spans="2:175" ht="13.5" thickBot="1" x14ac:dyDescent="0.35">
      <c r="B200" s="20" t="s">
        <v>11</v>
      </c>
      <c r="C200" s="31">
        <f>(ET196+ET197)/-ET195</f>
        <v>2.8019667832777295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27"/>
      <c r="AE200" s="27"/>
      <c r="AF200" s="27"/>
      <c r="AG200" s="27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</row>
    <row r="201" spans="2:175" ht="13" x14ac:dyDescent="0.3">
      <c r="B201" s="9" t="s">
        <v>225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</row>
    <row r="202" spans="2:175" x14ac:dyDescent="0.25">
      <c r="B202" s="10" t="s">
        <v>214</v>
      </c>
      <c r="C202" s="5"/>
      <c r="D202" s="12">
        <f t="shared" ref="D202:AI202" si="117">D6+D13+D20+D27+D34+D41+D48+D55+D62+D69+D76+D83+D90+D97+D104+D111+D118+D125+D132+D139+D146+D153+D160+D167+D174+D181</f>
        <v>-162521.10018000001</v>
      </c>
      <c r="E202" s="12">
        <f t="shared" si="117"/>
        <v>0</v>
      </c>
      <c r="F202" s="12">
        <f t="shared" si="117"/>
        <v>-20253.197790000002</v>
      </c>
      <c r="G202" s="12">
        <f t="shared" si="117"/>
        <v>-302.95901000000003</v>
      </c>
      <c r="H202" s="12">
        <f t="shared" si="117"/>
        <v>-11812.740250000001</v>
      </c>
      <c r="I202" s="12">
        <f t="shared" si="117"/>
        <v>0</v>
      </c>
      <c r="J202" s="12">
        <f t="shared" si="117"/>
        <v>0</v>
      </c>
      <c r="K202" s="12">
        <f t="shared" si="117"/>
        <v>-21540</v>
      </c>
      <c r="L202" s="12">
        <f t="shared" si="117"/>
        <v>-31047.80573</v>
      </c>
      <c r="M202" s="12">
        <f t="shared" si="117"/>
        <v>-8808</v>
      </c>
      <c r="N202" s="12">
        <f t="shared" si="117"/>
        <v>-291060.00665</v>
      </c>
      <c r="O202" s="12">
        <f t="shared" si="117"/>
        <v>0</v>
      </c>
      <c r="P202" s="12">
        <f t="shared" si="117"/>
        <v>-29729.2765</v>
      </c>
      <c r="Q202" s="12">
        <f t="shared" si="117"/>
        <v>-33528.379000000001</v>
      </c>
      <c r="R202" s="12">
        <f t="shared" si="117"/>
        <v>-115108.10124</v>
      </c>
      <c r="S202" s="12">
        <f t="shared" si="117"/>
        <v>-527527.49105000007</v>
      </c>
      <c r="T202" s="12">
        <f t="shared" si="117"/>
        <v>-54892.12</v>
      </c>
      <c r="U202" s="12">
        <f t="shared" si="117"/>
        <v>-153101.595</v>
      </c>
      <c r="V202" s="12">
        <f t="shared" si="117"/>
        <v>-84665.629399999991</v>
      </c>
      <c r="W202" s="12">
        <f t="shared" si="117"/>
        <v>-113721.33710999999</v>
      </c>
      <c r="X202" s="12">
        <f t="shared" si="117"/>
        <v>43620.4</v>
      </c>
      <c r="Y202" s="12">
        <f t="shared" si="117"/>
        <v>-206455.72602999999</v>
      </c>
      <c r="Z202" s="12">
        <f t="shared" si="117"/>
        <v>-77781.5</v>
      </c>
      <c r="AA202" s="12">
        <f t="shared" si="117"/>
        <v>-132042.09418999997</v>
      </c>
      <c r="AB202" s="12">
        <f t="shared" si="117"/>
        <v>-207503.58199999999</v>
      </c>
      <c r="AC202" s="12">
        <f t="shared" si="117"/>
        <v>-349824.56988000002</v>
      </c>
      <c r="AD202" s="12">
        <f t="shared" si="117"/>
        <v>-168300.625</v>
      </c>
      <c r="AE202" s="12">
        <f t="shared" si="117"/>
        <v>-260427.10026000004</v>
      </c>
      <c r="AF202" s="12">
        <f t="shared" si="117"/>
        <v>-102563.8</v>
      </c>
      <c r="AG202" s="12">
        <f t="shared" si="117"/>
        <v>-355333.84922999993</v>
      </c>
      <c r="AH202" s="12">
        <f t="shared" si="117"/>
        <v>-211660.90658000001</v>
      </c>
      <c r="AI202" s="12">
        <f t="shared" si="117"/>
        <v>-182024.17043999996</v>
      </c>
      <c r="AJ202" s="12">
        <f t="shared" ref="AJ202:BO202" si="118">AJ6+AJ13+AJ20+AJ27+AJ34+AJ41+AJ48+AJ55+AJ62+AJ69+AJ76+AJ83+AJ90+AJ97+AJ104+AJ111+AJ118+AJ125+AJ132+AJ139+AJ146+AJ153+AJ160+AJ167+AJ174+AJ181</f>
        <v>-165533.52476999999</v>
      </c>
      <c r="AK202" s="12">
        <f t="shared" si="118"/>
        <v>-121673.31465</v>
      </c>
      <c r="AL202" s="12">
        <f t="shared" si="118"/>
        <v>-92937.611109999998</v>
      </c>
      <c r="AM202" s="12">
        <f t="shared" si="118"/>
        <v>-17806.374980000001</v>
      </c>
      <c r="AN202" s="12">
        <f t="shared" si="118"/>
        <v>-246774.11655999999</v>
      </c>
      <c r="AO202" s="12">
        <f t="shared" si="118"/>
        <v>-24900</v>
      </c>
      <c r="AP202" s="12">
        <f t="shared" si="118"/>
        <v>-7920</v>
      </c>
      <c r="AQ202" s="12">
        <f t="shared" si="118"/>
        <v>-105623.23741999999</v>
      </c>
      <c r="AR202" s="12">
        <f t="shared" si="118"/>
        <v>-49869.789660000002</v>
      </c>
      <c r="AS202" s="12">
        <f t="shared" si="118"/>
        <v>-15155.6391</v>
      </c>
      <c r="AT202" s="12">
        <f t="shared" si="118"/>
        <v>-172187.53526999999</v>
      </c>
      <c r="AU202" s="12">
        <f t="shared" si="118"/>
        <v>-15600</v>
      </c>
      <c r="AV202" s="12">
        <f t="shared" si="118"/>
        <v>-60378.108030000003</v>
      </c>
      <c r="AW202" s="12">
        <f t="shared" si="118"/>
        <v>-38270.093759999996</v>
      </c>
      <c r="AX202" s="12">
        <f t="shared" si="118"/>
        <v>-47055.044350000004</v>
      </c>
      <c r="AY202" s="12">
        <f t="shared" si="118"/>
        <v>-1991.4359099999999</v>
      </c>
      <c r="AZ202" s="12">
        <f t="shared" si="118"/>
        <v>-63782.20536</v>
      </c>
      <c r="BA202" s="12">
        <f t="shared" si="118"/>
        <v>-17886.260190000001</v>
      </c>
      <c r="BB202" s="12">
        <f t="shared" si="118"/>
        <v>-27400</v>
      </c>
      <c r="BC202" s="12">
        <f t="shared" si="118"/>
        <v>-14800</v>
      </c>
      <c r="BD202" s="12">
        <f t="shared" si="118"/>
        <v>-68192.086129999996</v>
      </c>
      <c r="BE202" s="12">
        <f t="shared" si="118"/>
        <v>-19818.405610000002</v>
      </c>
      <c r="BF202" s="12">
        <f t="shared" si="118"/>
        <v>-144883.76319000003</v>
      </c>
      <c r="BG202" s="12">
        <f t="shared" si="118"/>
        <v>-10714.285670000001</v>
      </c>
      <c r="BH202" s="12">
        <f t="shared" si="118"/>
        <v>-62201.608670000009</v>
      </c>
      <c r="BI202" s="12">
        <f t="shared" si="118"/>
        <v>-37797.8629</v>
      </c>
      <c r="BJ202" s="12">
        <f t="shared" si="118"/>
        <v>-11900</v>
      </c>
      <c r="BK202" s="12">
        <f t="shared" si="118"/>
        <v>-4975.7489299999997</v>
      </c>
      <c r="BL202" s="12">
        <f t="shared" si="118"/>
        <v>-19617.64431</v>
      </c>
      <c r="BM202" s="12">
        <f t="shared" si="118"/>
        <v>-33856.145369999998</v>
      </c>
      <c r="BN202" s="12">
        <f t="shared" si="118"/>
        <v>-16880.51583</v>
      </c>
      <c r="BO202" s="12">
        <f t="shared" si="118"/>
        <v>-31946.084569999999</v>
      </c>
      <c r="BP202" s="12">
        <f t="shared" ref="BP202:CU202" si="119">BP6+BP13+BP20+BP27+BP34+BP41+BP48+BP55+BP62+BP69+BP76+BP83+BP90+BP97+BP104+BP111+BP118+BP125+BP132+BP139+BP146+BP153+BP160+BP167+BP174+BP181</f>
        <v>0</v>
      </c>
      <c r="BQ202" s="12">
        <f t="shared" si="119"/>
        <v>-1989.4481699999999</v>
      </c>
      <c r="BR202" s="12">
        <f t="shared" si="119"/>
        <v>0</v>
      </c>
      <c r="BS202" s="12">
        <f t="shared" si="119"/>
        <v>-13778.896339999999</v>
      </c>
      <c r="BT202" s="12">
        <f t="shared" si="119"/>
        <v>-51500</v>
      </c>
      <c r="BU202" s="12">
        <f t="shared" si="119"/>
        <v>-14700</v>
      </c>
      <c r="BV202" s="12">
        <f t="shared" si="119"/>
        <v>0</v>
      </c>
      <c r="BW202" s="12">
        <f t="shared" si="119"/>
        <v>-150000</v>
      </c>
      <c r="BX202" s="12">
        <f t="shared" si="119"/>
        <v>-14850</v>
      </c>
      <c r="BY202" s="12">
        <f t="shared" si="119"/>
        <v>-51370.486322999997</v>
      </c>
      <c r="BZ202" s="12">
        <f t="shared" si="119"/>
        <v>0</v>
      </c>
      <c r="CA202" s="12">
        <f t="shared" si="119"/>
        <v>-93600.000000000015</v>
      </c>
      <c r="CB202" s="12">
        <f t="shared" si="119"/>
        <v>0</v>
      </c>
      <c r="CC202" s="12">
        <f t="shared" si="119"/>
        <v>0</v>
      </c>
      <c r="CD202" s="12">
        <f t="shared" si="119"/>
        <v>0</v>
      </c>
      <c r="CE202" s="12">
        <f t="shared" si="119"/>
        <v>0</v>
      </c>
      <c r="CF202" s="12">
        <f t="shared" si="119"/>
        <v>0</v>
      </c>
      <c r="CG202" s="12">
        <f t="shared" si="119"/>
        <v>-58418.669289999998</v>
      </c>
      <c r="CH202" s="12">
        <f t="shared" si="119"/>
        <v>-14975.644789999998</v>
      </c>
      <c r="CI202" s="12">
        <f t="shared" si="119"/>
        <v>-24000</v>
      </c>
      <c r="CJ202" s="12">
        <f t="shared" si="119"/>
        <v>-12978.89215</v>
      </c>
      <c r="CK202" s="12">
        <f t="shared" si="119"/>
        <v>0</v>
      </c>
      <c r="CL202" s="12">
        <f t="shared" si="119"/>
        <v>0</v>
      </c>
      <c r="CM202" s="12">
        <f t="shared" si="119"/>
        <v>0</v>
      </c>
      <c r="CN202" s="12">
        <f t="shared" si="119"/>
        <v>0</v>
      </c>
      <c r="CO202" s="12">
        <f t="shared" si="119"/>
        <v>0</v>
      </c>
      <c r="CP202" s="12">
        <f t="shared" si="119"/>
        <v>-10000</v>
      </c>
      <c r="CQ202" s="12">
        <f t="shared" si="119"/>
        <v>0</v>
      </c>
      <c r="CR202" s="12">
        <f t="shared" si="119"/>
        <v>0</v>
      </c>
      <c r="CS202" s="12">
        <f t="shared" si="119"/>
        <v>0</v>
      </c>
      <c r="CT202" s="12">
        <f t="shared" si="119"/>
        <v>0</v>
      </c>
      <c r="CU202" s="12">
        <f t="shared" si="119"/>
        <v>-25000</v>
      </c>
      <c r="CV202" s="12">
        <f t="shared" ref="CV202:EA202" si="120">CV6+CV13+CV20+CV27+CV34+CV41+CV48+CV55+CV62+CV69+CV76+CV83+CV90+CV97+CV104+CV111+CV118+CV125+CV132+CV139+CV146+CV153+CV160+CV167+CV174+CV181</f>
        <v>0</v>
      </c>
      <c r="CW202" s="12">
        <f t="shared" si="120"/>
        <v>-13750</v>
      </c>
      <c r="CX202" s="12">
        <f t="shared" si="120"/>
        <v>0</v>
      </c>
      <c r="CY202" s="12">
        <f t="shared" si="120"/>
        <v>-22936.39054</v>
      </c>
      <c r="CZ202" s="12">
        <f t="shared" si="120"/>
        <v>0</v>
      </c>
      <c r="DA202" s="12">
        <f t="shared" si="120"/>
        <v>2241.9460899999999</v>
      </c>
      <c r="DB202" s="12">
        <f t="shared" si="120"/>
        <v>0</v>
      </c>
      <c r="DC202" s="12">
        <f t="shared" si="120"/>
        <v>0</v>
      </c>
      <c r="DD202" s="12">
        <f t="shared" si="120"/>
        <v>0</v>
      </c>
      <c r="DE202" s="12">
        <f t="shared" si="120"/>
        <v>-27142.857</v>
      </c>
      <c r="DF202" s="12">
        <f t="shared" si="120"/>
        <v>0</v>
      </c>
      <c r="DG202" s="12">
        <f t="shared" si="120"/>
        <v>0</v>
      </c>
      <c r="DH202" s="12">
        <f t="shared" si="120"/>
        <v>0</v>
      </c>
      <c r="DI202" s="12">
        <f t="shared" si="120"/>
        <v>0</v>
      </c>
      <c r="DJ202" s="12">
        <f t="shared" si="120"/>
        <v>-254.137</v>
      </c>
      <c r="DK202" s="12">
        <f t="shared" si="120"/>
        <v>0</v>
      </c>
      <c r="DL202" s="12">
        <f t="shared" si="120"/>
        <v>0</v>
      </c>
      <c r="DM202" s="12">
        <f t="shared" si="120"/>
        <v>0</v>
      </c>
      <c r="DN202" s="12">
        <f t="shared" si="120"/>
        <v>0</v>
      </c>
      <c r="DO202" s="12">
        <f t="shared" si="120"/>
        <v>0</v>
      </c>
      <c r="DP202" s="12">
        <f t="shared" si="120"/>
        <v>0</v>
      </c>
      <c r="DQ202" s="12">
        <f t="shared" si="120"/>
        <v>0</v>
      </c>
      <c r="DR202" s="12">
        <f t="shared" si="120"/>
        <v>0</v>
      </c>
      <c r="DS202" s="12">
        <f t="shared" si="120"/>
        <v>0</v>
      </c>
      <c r="DT202" s="12">
        <f t="shared" si="120"/>
        <v>0</v>
      </c>
      <c r="DU202" s="12">
        <f t="shared" si="120"/>
        <v>0</v>
      </c>
      <c r="DV202" s="12">
        <f t="shared" si="120"/>
        <v>0</v>
      </c>
      <c r="DW202" s="12">
        <f t="shared" si="120"/>
        <v>0</v>
      </c>
      <c r="DX202" s="12">
        <f t="shared" si="120"/>
        <v>0</v>
      </c>
      <c r="DY202" s="12">
        <f t="shared" si="120"/>
        <v>0</v>
      </c>
      <c r="DZ202" s="12">
        <f t="shared" si="120"/>
        <v>0</v>
      </c>
      <c r="EA202" s="12">
        <f t="shared" si="120"/>
        <v>0</v>
      </c>
      <c r="EB202" s="12">
        <f t="shared" ref="EB202:ES202" si="121">EB6+EB13+EB20+EB27+EB34+EB41+EB48+EB55+EB62+EB69+EB76+EB83+EB90+EB97+EB104+EB111+EB118+EB125+EB132+EB139+EB146+EB153+EB160+EB167+EB174+EB181</f>
        <v>0</v>
      </c>
      <c r="EC202" s="12">
        <f t="shared" si="121"/>
        <v>0</v>
      </c>
      <c r="ED202" s="12">
        <f t="shared" si="121"/>
        <v>0</v>
      </c>
      <c r="EE202" s="12">
        <f t="shared" si="121"/>
        <v>0</v>
      </c>
      <c r="EF202" s="12">
        <f t="shared" si="121"/>
        <v>0</v>
      </c>
      <c r="EG202" s="12">
        <f t="shared" si="121"/>
        <v>0</v>
      </c>
      <c r="EH202" s="12">
        <f t="shared" si="121"/>
        <v>0</v>
      </c>
      <c r="EI202" s="12">
        <f t="shared" si="121"/>
        <v>0</v>
      </c>
      <c r="EJ202" s="12">
        <f t="shared" si="121"/>
        <v>0</v>
      </c>
      <c r="EK202" s="12">
        <f t="shared" si="121"/>
        <v>0</v>
      </c>
      <c r="EL202" s="12">
        <f t="shared" si="121"/>
        <v>0</v>
      </c>
      <c r="EM202" s="12">
        <f t="shared" si="121"/>
        <v>0</v>
      </c>
      <c r="EN202" s="12">
        <f t="shared" si="121"/>
        <v>0</v>
      </c>
      <c r="EO202" s="12">
        <f t="shared" si="121"/>
        <v>0</v>
      </c>
      <c r="EP202" s="12">
        <f t="shared" si="121"/>
        <v>0</v>
      </c>
      <c r="EQ202" s="12">
        <f t="shared" si="121"/>
        <v>0</v>
      </c>
      <c r="ER202" s="12">
        <f t="shared" si="121"/>
        <v>0</v>
      </c>
      <c r="ES202" s="12">
        <f t="shared" si="121"/>
        <v>0</v>
      </c>
      <c r="ET202" s="12">
        <f>SUM(D202:ES202)</f>
        <v>-6239249.1803330006</v>
      </c>
      <c r="EU202" s="12"/>
      <c r="EV202" s="12">
        <f>ET202-EW202</f>
        <v>-6239249.1803330006</v>
      </c>
      <c r="EW202" s="12">
        <v>0</v>
      </c>
      <c r="EX202" s="12"/>
      <c r="EY202" s="12"/>
      <c r="EZ202" s="16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</row>
    <row r="203" spans="2:175" x14ac:dyDescent="0.25">
      <c r="B203" s="10" t="s">
        <v>215</v>
      </c>
      <c r="C203" s="5"/>
      <c r="D203" s="12">
        <f t="shared" ref="D203:AI203" si="122">D7+D14+D21+D28+D35+D42+D49+D56+D63+D70+D77+D84+D91+D98+D105+D112+D119+D126+D133+D140+D147+D154+D161+D168+D175+D182</f>
        <v>0</v>
      </c>
      <c r="E203" s="12">
        <f t="shared" si="122"/>
        <v>0</v>
      </c>
      <c r="F203" s="12">
        <f t="shared" si="122"/>
        <v>0</v>
      </c>
      <c r="G203" s="12">
        <f t="shared" si="122"/>
        <v>0</v>
      </c>
      <c r="H203" s="12">
        <f t="shared" si="122"/>
        <v>0</v>
      </c>
      <c r="I203" s="12">
        <f t="shared" si="122"/>
        <v>0</v>
      </c>
      <c r="J203" s="12">
        <f t="shared" si="122"/>
        <v>0</v>
      </c>
      <c r="K203" s="12">
        <f t="shared" si="122"/>
        <v>0</v>
      </c>
      <c r="L203" s="12">
        <f t="shared" si="122"/>
        <v>0</v>
      </c>
      <c r="M203" s="12">
        <f t="shared" si="122"/>
        <v>0</v>
      </c>
      <c r="N203" s="12">
        <f t="shared" si="122"/>
        <v>0</v>
      </c>
      <c r="O203" s="12">
        <f t="shared" si="122"/>
        <v>0</v>
      </c>
      <c r="P203" s="12">
        <f t="shared" si="122"/>
        <v>0</v>
      </c>
      <c r="Q203" s="12">
        <f t="shared" si="122"/>
        <v>0</v>
      </c>
      <c r="R203" s="12">
        <f t="shared" si="122"/>
        <v>0</v>
      </c>
      <c r="S203" s="12">
        <f t="shared" si="122"/>
        <v>0</v>
      </c>
      <c r="T203" s="12">
        <f t="shared" si="122"/>
        <v>0</v>
      </c>
      <c r="U203" s="12">
        <f t="shared" si="122"/>
        <v>0</v>
      </c>
      <c r="V203" s="12">
        <f t="shared" si="122"/>
        <v>0</v>
      </c>
      <c r="W203" s="12">
        <f t="shared" si="122"/>
        <v>0</v>
      </c>
      <c r="X203" s="12">
        <f t="shared" si="122"/>
        <v>0</v>
      </c>
      <c r="Y203" s="12">
        <f t="shared" si="122"/>
        <v>0</v>
      </c>
      <c r="Z203" s="12">
        <f t="shared" si="122"/>
        <v>0</v>
      </c>
      <c r="AA203" s="12">
        <f t="shared" si="122"/>
        <v>0</v>
      </c>
      <c r="AB203" s="12">
        <f t="shared" si="122"/>
        <v>0</v>
      </c>
      <c r="AC203" s="12">
        <f t="shared" si="122"/>
        <v>0</v>
      </c>
      <c r="AD203" s="12">
        <f t="shared" si="122"/>
        <v>0</v>
      </c>
      <c r="AE203" s="12">
        <f t="shared" si="122"/>
        <v>0</v>
      </c>
      <c r="AF203" s="12">
        <f t="shared" si="122"/>
        <v>0</v>
      </c>
      <c r="AG203" s="12">
        <f t="shared" si="122"/>
        <v>0</v>
      </c>
      <c r="AH203" s="12">
        <f t="shared" si="122"/>
        <v>0</v>
      </c>
      <c r="AI203" s="12">
        <f t="shared" si="122"/>
        <v>0</v>
      </c>
      <c r="AJ203" s="12">
        <f t="shared" ref="AJ203:BO203" si="123">AJ7+AJ14+AJ21+AJ28+AJ35+AJ42+AJ49+AJ56+AJ63+AJ70+AJ77+AJ84+AJ91+AJ98+AJ105+AJ112+AJ119+AJ126+AJ133+AJ140+AJ147+AJ154+AJ161+AJ168+AJ175+AJ182</f>
        <v>0</v>
      </c>
      <c r="AK203" s="12">
        <f t="shared" si="123"/>
        <v>0</v>
      </c>
      <c r="AL203" s="12">
        <f t="shared" si="123"/>
        <v>0</v>
      </c>
      <c r="AM203" s="12">
        <f t="shared" si="123"/>
        <v>0</v>
      </c>
      <c r="AN203" s="12">
        <f t="shared" si="123"/>
        <v>0</v>
      </c>
      <c r="AO203" s="12">
        <f t="shared" si="123"/>
        <v>0</v>
      </c>
      <c r="AP203" s="12">
        <f t="shared" si="123"/>
        <v>0</v>
      </c>
      <c r="AQ203" s="12">
        <f t="shared" si="123"/>
        <v>0</v>
      </c>
      <c r="AR203" s="12">
        <f t="shared" si="123"/>
        <v>0</v>
      </c>
      <c r="AS203" s="12">
        <f t="shared" si="123"/>
        <v>0</v>
      </c>
      <c r="AT203" s="12">
        <f t="shared" si="123"/>
        <v>0</v>
      </c>
      <c r="AU203" s="12">
        <f t="shared" si="123"/>
        <v>0</v>
      </c>
      <c r="AV203" s="12">
        <f t="shared" si="123"/>
        <v>0</v>
      </c>
      <c r="AW203" s="12">
        <f t="shared" si="123"/>
        <v>0</v>
      </c>
      <c r="AX203" s="12">
        <f t="shared" si="123"/>
        <v>0</v>
      </c>
      <c r="AY203" s="12">
        <f t="shared" si="123"/>
        <v>0</v>
      </c>
      <c r="AZ203" s="12">
        <f t="shared" si="123"/>
        <v>0</v>
      </c>
      <c r="BA203" s="12">
        <f t="shared" si="123"/>
        <v>0</v>
      </c>
      <c r="BB203" s="12">
        <f t="shared" si="123"/>
        <v>0</v>
      </c>
      <c r="BC203" s="12">
        <f t="shared" si="123"/>
        <v>0</v>
      </c>
      <c r="BD203" s="12">
        <f t="shared" si="123"/>
        <v>0</v>
      </c>
      <c r="BE203" s="12">
        <f t="shared" si="123"/>
        <v>0</v>
      </c>
      <c r="BF203" s="12">
        <f t="shared" si="123"/>
        <v>0</v>
      </c>
      <c r="BG203" s="12">
        <f t="shared" si="123"/>
        <v>0</v>
      </c>
      <c r="BH203" s="12">
        <f t="shared" si="123"/>
        <v>0</v>
      </c>
      <c r="BI203" s="12">
        <f t="shared" si="123"/>
        <v>0</v>
      </c>
      <c r="BJ203" s="12">
        <f t="shared" si="123"/>
        <v>0</v>
      </c>
      <c r="BK203" s="12">
        <f t="shared" si="123"/>
        <v>0</v>
      </c>
      <c r="BL203" s="12">
        <f t="shared" si="123"/>
        <v>0</v>
      </c>
      <c r="BM203" s="12">
        <f t="shared" si="123"/>
        <v>0</v>
      </c>
      <c r="BN203" s="12">
        <f t="shared" si="123"/>
        <v>0</v>
      </c>
      <c r="BO203" s="12">
        <f t="shared" si="123"/>
        <v>0</v>
      </c>
      <c r="BP203" s="12">
        <f t="shared" ref="BP203:CU203" si="124">BP7+BP14+BP21+BP28+BP35+BP42+BP49+BP56+BP63+BP70+BP77+BP84+BP91+BP98+BP105+BP112+BP119+BP126+BP133+BP140+BP147+BP154+BP161+BP168+BP175+BP182</f>
        <v>0</v>
      </c>
      <c r="BQ203" s="12">
        <f t="shared" si="124"/>
        <v>0</v>
      </c>
      <c r="BR203" s="12">
        <f t="shared" si="124"/>
        <v>0</v>
      </c>
      <c r="BS203" s="12">
        <f t="shared" si="124"/>
        <v>0</v>
      </c>
      <c r="BT203" s="12">
        <f t="shared" si="124"/>
        <v>0</v>
      </c>
      <c r="BU203" s="12">
        <f t="shared" si="124"/>
        <v>0</v>
      </c>
      <c r="BV203" s="12">
        <f t="shared" si="124"/>
        <v>0</v>
      </c>
      <c r="BW203" s="12">
        <f t="shared" si="124"/>
        <v>0</v>
      </c>
      <c r="BX203" s="12">
        <f t="shared" si="124"/>
        <v>0</v>
      </c>
      <c r="BY203" s="12">
        <f t="shared" si="124"/>
        <v>0</v>
      </c>
      <c r="BZ203" s="12">
        <f t="shared" si="124"/>
        <v>0</v>
      </c>
      <c r="CA203" s="12">
        <f t="shared" si="124"/>
        <v>0</v>
      </c>
      <c r="CB203" s="12">
        <f t="shared" si="124"/>
        <v>0</v>
      </c>
      <c r="CC203" s="12">
        <f t="shared" si="124"/>
        <v>0</v>
      </c>
      <c r="CD203" s="12">
        <f t="shared" si="124"/>
        <v>0</v>
      </c>
      <c r="CE203" s="12">
        <f t="shared" si="124"/>
        <v>0</v>
      </c>
      <c r="CF203" s="12">
        <f t="shared" si="124"/>
        <v>0</v>
      </c>
      <c r="CG203" s="12">
        <f t="shared" si="124"/>
        <v>0</v>
      </c>
      <c r="CH203" s="12">
        <f t="shared" si="124"/>
        <v>0</v>
      </c>
      <c r="CI203" s="12">
        <f t="shared" si="124"/>
        <v>0</v>
      </c>
      <c r="CJ203" s="12">
        <f t="shared" si="124"/>
        <v>0</v>
      </c>
      <c r="CK203" s="12">
        <f t="shared" si="124"/>
        <v>0</v>
      </c>
      <c r="CL203" s="12">
        <f t="shared" si="124"/>
        <v>0</v>
      </c>
      <c r="CM203" s="12">
        <f t="shared" si="124"/>
        <v>0</v>
      </c>
      <c r="CN203" s="12">
        <f t="shared" si="124"/>
        <v>0</v>
      </c>
      <c r="CO203" s="12">
        <f t="shared" si="124"/>
        <v>0</v>
      </c>
      <c r="CP203" s="12">
        <f t="shared" si="124"/>
        <v>0</v>
      </c>
      <c r="CQ203" s="12">
        <f t="shared" si="124"/>
        <v>0</v>
      </c>
      <c r="CR203" s="12">
        <f t="shared" si="124"/>
        <v>0</v>
      </c>
      <c r="CS203" s="12">
        <f t="shared" si="124"/>
        <v>0</v>
      </c>
      <c r="CT203" s="12">
        <f t="shared" si="124"/>
        <v>0</v>
      </c>
      <c r="CU203" s="12">
        <f t="shared" si="124"/>
        <v>0</v>
      </c>
      <c r="CV203" s="12">
        <f t="shared" ref="CV203:EA203" si="125">CV7+CV14+CV21+CV28+CV35+CV42+CV49+CV56+CV63+CV70+CV77+CV84+CV91+CV98+CV105+CV112+CV119+CV126+CV133+CV140+CV147+CV154+CV161+CV168+CV175+CV182</f>
        <v>0</v>
      </c>
      <c r="CW203" s="12">
        <f t="shared" si="125"/>
        <v>0</v>
      </c>
      <c r="CX203" s="12">
        <f t="shared" si="125"/>
        <v>0</v>
      </c>
      <c r="CY203" s="12">
        <f t="shared" si="125"/>
        <v>0</v>
      </c>
      <c r="CZ203" s="12">
        <f t="shared" si="125"/>
        <v>0</v>
      </c>
      <c r="DA203" s="12">
        <f t="shared" si="125"/>
        <v>0</v>
      </c>
      <c r="DB203" s="12">
        <f t="shared" si="125"/>
        <v>0</v>
      </c>
      <c r="DC203" s="12">
        <f t="shared" si="125"/>
        <v>0</v>
      </c>
      <c r="DD203" s="12">
        <f t="shared" si="125"/>
        <v>0</v>
      </c>
      <c r="DE203" s="12">
        <f t="shared" si="125"/>
        <v>0</v>
      </c>
      <c r="DF203" s="12">
        <f t="shared" si="125"/>
        <v>0</v>
      </c>
      <c r="DG203" s="12">
        <f t="shared" si="125"/>
        <v>0</v>
      </c>
      <c r="DH203" s="12">
        <f t="shared" si="125"/>
        <v>0</v>
      </c>
      <c r="DI203" s="12">
        <f t="shared" si="125"/>
        <v>0</v>
      </c>
      <c r="DJ203" s="12">
        <f t="shared" si="125"/>
        <v>0</v>
      </c>
      <c r="DK203" s="12">
        <f t="shared" si="125"/>
        <v>0</v>
      </c>
      <c r="DL203" s="12">
        <f t="shared" si="125"/>
        <v>0</v>
      </c>
      <c r="DM203" s="12">
        <f t="shared" si="125"/>
        <v>0</v>
      </c>
      <c r="DN203" s="12">
        <f t="shared" si="125"/>
        <v>0</v>
      </c>
      <c r="DO203" s="12">
        <f t="shared" si="125"/>
        <v>0</v>
      </c>
      <c r="DP203" s="12">
        <f t="shared" si="125"/>
        <v>0</v>
      </c>
      <c r="DQ203" s="12">
        <f t="shared" si="125"/>
        <v>0</v>
      </c>
      <c r="DR203" s="12">
        <f t="shared" si="125"/>
        <v>0</v>
      </c>
      <c r="DS203" s="12">
        <f t="shared" si="125"/>
        <v>0</v>
      </c>
      <c r="DT203" s="12">
        <f t="shared" si="125"/>
        <v>0</v>
      </c>
      <c r="DU203" s="12">
        <f t="shared" si="125"/>
        <v>0</v>
      </c>
      <c r="DV203" s="12">
        <f t="shared" si="125"/>
        <v>0</v>
      </c>
      <c r="DW203" s="12">
        <f t="shared" si="125"/>
        <v>0</v>
      </c>
      <c r="DX203" s="12">
        <f t="shared" si="125"/>
        <v>0</v>
      </c>
      <c r="DY203" s="12">
        <f t="shared" si="125"/>
        <v>0</v>
      </c>
      <c r="DZ203" s="12">
        <f t="shared" si="125"/>
        <v>0</v>
      </c>
      <c r="EA203" s="12">
        <f t="shared" si="125"/>
        <v>0</v>
      </c>
      <c r="EB203" s="12">
        <f t="shared" ref="EB203:ES203" si="126">EB7+EB14+EB21+EB28+EB35+EB42+EB49+EB56+EB63+EB70+EB77+EB84+EB91+EB98+EB105+EB112+EB119+EB126+EB133+EB140+EB147+EB154+EB161+EB168+EB175+EB182</f>
        <v>0</v>
      </c>
      <c r="EC203" s="12">
        <f t="shared" si="126"/>
        <v>0</v>
      </c>
      <c r="ED203" s="12">
        <f t="shared" si="126"/>
        <v>0</v>
      </c>
      <c r="EE203" s="12">
        <f t="shared" si="126"/>
        <v>0</v>
      </c>
      <c r="EF203" s="12">
        <f t="shared" si="126"/>
        <v>0</v>
      </c>
      <c r="EG203" s="12">
        <f t="shared" si="126"/>
        <v>0</v>
      </c>
      <c r="EH203" s="12">
        <f t="shared" si="126"/>
        <v>0</v>
      </c>
      <c r="EI203" s="12">
        <f t="shared" si="126"/>
        <v>0</v>
      </c>
      <c r="EJ203" s="12">
        <f t="shared" si="126"/>
        <v>0</v>
      </c>
      <c r="EK203" s="12">
        <f t="shared" si="126"/>
        <v>0</v>
      </c>
      <c r="EL203" s="12">
        <f t="shared" si="126"/>
        <v>0</v>
      </c>
      <c r="EM203" s="12">
        <f t="shared" si="126"/>
        <v>0</v>
      </c>
      <c r="EN203" s="12">
        <f t="shared" si="126"/>
        <v>0</v>
      </c>
      <c r="EO203" s="12">
        <f t="shared" si="126"/>
        <v>0</v>
      </c>
      <c r="EP203" s="12">
        <f t="shared" si="126"/>
        <v>0</v>
      </c>
      <c r="EQ203" s="12">
        <f t="shared" si="126"/>
        <v>0</v>
      </c>
      <c r="ER203" s="12">
        <f t="shared" si="126"/>
        <v>0</v>
      </c>
      <c r="ES203" s="12">
        <f t="shared" si="126"/>
        <v>0</v>
      </c>
      <c r="ET203" s="12">
        <f>SUM(D203:ES203)</f>
        <v>0</v>
      </c>
      <c r="EU203" s="12"/>
      <c r="EV203" s="12">
        <f>ET203-EW203</f>
        <v>0</v>
      </c>
      <c r="EW203" s="12">
        <v>0</v>
      </c>
      <c r="EX203" s="12"/>
      <c r="EY203" s="12"/>
      <c r="EZ203" s="16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</row>
    <row r="204" spans="2:175" ht="14" x14ac:dyDescent="0.4">
      <c r="B204" s="10" t="s">
        <v>216</v>
      </c>
      <c r="C204" s="5"/>
      <c r="D204" s="4">
        <f t="shared" ref="D204:AI204" si="127">D8+D15+D22+D29+D36+D43+D50+D57+D64+D71+D78+D85+D92+D99+D106+D113+D120+D127+D134+D141+D148+D155+D162+D169+D176+D183</f>
        <v>0</v>
      </c>
      <c r="E204" s="4">
        <f t="shared" si="127"/>
        <v>0</v>
      </c>
      <c r="F204" s="4">
        <f t="shared" si="127"/>
        <v>0</v>
      </c>
      <c r="G204" s="4">
        <f t="shared" si="127"/>
        <v>0</v>
      </c>
      <c r="H204" s="4">
        <f t="shared" si="127"/>
        <v>0</v>
      </c>
      <c r="I204" s="4">
        <f t="shared" si="127"/>
        <v>0</v>
      </c>
      <c r="J204" s="4">
        <f t="shared" si="127"/>
        <v>0</v>
      </c>
      <c r="K204" s="4">
        <f t="shared" si="127"/>
        <v>0</v>
      </c>
      <c r="L204" s="4">
        <f t="shared" si="127"/>
        <v>0</v>
      </c>
      <c r="M204" s="4">
        <f t="shared" si="127"/>
        <v>0</v>
      </c>
      <c r="N204" s="4">
        <f t="shared" si="127"/>
        <v>0</v>
      </c>
      <c r="O204" s="4">
        <f t="shared" si="127"/>
        <v>0</v>
      </c>
      <c r="P204" s="4">
        <f t="shared" si="127"/>
        <v>0</v>
      </c>
      <c r="Q204" s="4">
        <f t="shared" si="127"/>
        <v>0</v>
      </c>
      <c r="R204" s="4">
        <f t="shared" si="127"/>
        <v>0</v>
      </c>
      <c r="S204" s="4">
        <f t="shared" si="127"/>
        <v>0</v>
      </c>
      <c r="T204" s="4">
        <f t="shared" si="127"/>
        <v>1.3900000000000001E-2</v>
      </c>
      <c r="U204" s="4">
        <f t="shared" si="127"/>
        <v>0</v>
      </c>
      <c r="V204" s="4">
        <f t="shared" si="127"/>
        <v>1.1100000000000001E-3</v>
      </c>
      <c r="W204" s="4">
        <f t="shared" si="127"/>
        <v>0</v>
      </c>
      <c r="X204" s="4">
        <f t="shared" si="127"/>
        <v>6.0999999999999997E-4</v>
      </c>
      <c r="Y204" s="4">
        <f t="shared" si="127"/>
        <v>0</v>
      </c>
      <c r="Z204" s="4">
        <f t="shared" si="127"/>
        <v>0</v>
      </c>
      <c r="AA204" s="4">
        <f t="shared" si="127"/>
        <v>453105.56179000007</v>
      </c>
      <c r="AB204" s="4">
        <f t="shared" si="127"/>
        <v>323541.82509</v>
      </c>
      <c r="AC204" s="4">
        <f t="shared" si="127"/>
        <v>0</v>
      </c>
      <c r="AD204" s="4">
        <f t="shared" si="127"/>
        <v>1257.4259999999999</v>
      </c>
      <c r="AE204" s="4">
        <f t="shared" si="127"/>
        <v>54757.554640000002</v>
      </c>
      <c r="AF204" s="4">
        <f t="shared" si="127"/>
        <v>4189</v>
      </c>
      <c r="AG204" s="4">
        <f t="shared" si="127"/>
        <v>17671.055370000002</v>
      </c>
      <c r="AH204" s="4">
        <f t="shared" si="127"/>
        <v>1171.6161200000001</v>
      </c>
      <c r="AI204" s="4">
        <f t="shared" si="127"/>
        <v>266</v>
      </c>
      <c r="AJ204" s="4">
        <f t="shared" ref="AJ204:BO204" si="128">AJ8+AJ15+AJ22+AJ29+AJ36+AJ43+AJ50+AJ57+AJ64+AJ71+AJ78+AJ85+AJ92+AJ99+AJ106+AJ113+AJ120+AJ127+AJ134+AJ141+AJ148+AJ155+AJ162+AJ169+AJ176+AJ183</f>
        <v>1.478E-2</v>
      </c>
      <c r="AK204" s="4">
        <f t="shared" si="128"/>
        <v>7049.0533699999996</v>
      </c>
      <c r="AL204" s="4">
        <f t="shared" si="128"/>
        <v>0</v>
      </c>
      <c r="AM204" s="4">
        <f t="shared" si="128"/>
        <v>16798.289420000001</v>
      </c>
      <c r="AN204" s="4">
        <f t="shared" si="128"/>
        <v>2954.6643800000002</v>
      </c>
      <c r="AO204" s="4">
        <f t="shared" si="128"/>
        <v>0</v>
      </c>
      <c r="AP204" s="4">
        <f t="shared" si="128"/>
        <v>58338.313440000005</v>
      </c>
      <c r="AQ204" s="4">
        <f t="shared" si="128"/>
        <v>3139.3170599999999</v>
      </c>
      <c r="AR204" s="4">
        <f t="shared" si="128"/>
        <v>5832.1608400000005</v>
      </c>
      <c r="AS204" s="4">
        <f t="shared" si="128"/>
        <v>8697.9086800000005</v>
      </c>
      <c r="AT204" s="4">
        <f t="shared" si="128"/>
        <v>5049.09177</v>
      </c>
      <c r="AU204" s="4">
        <f t="shared" si="128"/>
        <v>3111.1081000000004</v>
      </c>
      <c r="AV204" s="4">
        <f t="shared" si="128"/>
        <v>10059.01849</v>
      </c>
      <c r="AW204" s="4">
        <f t="shared" si="128"/>
        <v>3535.9686600000005</v>
      </c>
      <c r="AX204" s="4">
        <f t="shared" si="128"/>
        <v>4395.4009400000004</v>
      </c>
      <c r="AY204" s="4">
        <f t="shared" si="128"/>
        <v>12049.286340000002</v>
      </c>
      <c r="AZ204" s="4">
        <f t="shared" si="128"/>
        <v>2916.6638400000002</v>
      </c>
      <c r="BA204" s="4">
        <f t="shared" si="128"/>
        <v>9995.2700400000012</v>
      </c>
      <c r="BB204" s="4">
        <f t="shared" si="128"/>
        <v>9580.4188700000013</v>
      </c>
      <c r="BC204" s="4">
        <f t="shared" si="128"/>
        <v>2430.5532000000003</v>
      </c>
      <c r="BD204" s="4">
        <f t="shared" si="128"/>
        <v>4112.7744899999998</v>
      </c>
      <c r="BE204" s="4">
        <f t="shared" si="128"/>
        <v>9710.6865400000006</v>
      </c>
      <c r="BF204" s="4">
        <f t="shared" si="128"/>
        <v>1944.44254</v>
      </c>
      <c r="BG204" s="4">
        <f t="shared" si="128"/>
        <v>109766.26307</v>
      </c>
      <c r="BH204" s="4">
        <f t="shared" si="128"/>
        <v>20859.020199999999</v>
      </c>
      <c r="BI204" s="4">
        <f t="shared" si="128"/>
        <v>7196.9744599999995</v>
      </c>
      <c r="BJ204" s="4">
        <f t="shared" si="128"/>
        <v>37434.555530100006</v>
      </c>
      <c r="BK204" s="4">
        <f t="shared" si="128"/>
        <v>55737.687819999999</v>
      </c>
      <c r="BL204" s="4">
        <f t="shared" si="128"/>
        <v>0.49531999999999998</v>
      </c>
      <c r="BM204" s="4">
        <f t="shared" si="128"/>
        <v>0</v>
      </c>
      <c r="BN204" s="4">
        <f t="shared" si="128"/>
        <v>6713.5887499999999</v>
      </c>
      <c r="BO204" s="4">
        <f t="shared" si="128"/>
        <v>142.79249999999999</v>
      </c>
      <c r="BP204" s="4">
        <f t="shared" ref="BP204:CU204" si="129">BP8+BP15+BP22+BP29+BP36+BP43+BP50+BP57+BP64+BP71+BP78+BP85+BP92+BP99+BP106+BP113+BP120+BP127+BP134+BP141+BP148+BP155+BP162+BP169+BP176+BP183</f>
        <v>5204</v>
      </c>
      <c r="BQ204" s="4">
        <f t="shared" si="129"/>
        <v>8603.2439999999988</v>
      </c>
      <c r="BR204" s="4">
        <f t="shared" si="129"/>
        <v>1659.92966</v>
      </c>
      <c r="BS204" s="4">
        <f t="shared" si="129"/>
        <v>952</v>
      </c>
      <c r="BT204" s="4">
        <f t="shared" si="129"/>
        <v>6698.2439999999997</v>
      </c>
      <c r="BU204" s="4">
        <f t="shared" si="129"/>
        <v>59366.67598</v>
      </c>
      <c r="BV204" s="4">
        <f t="shared" si="129"/>
        <v>10311.130630000001</v>
      </c>
      <c r="BW204" s="4">
        <f t="shared" si="129"/>
        <v>573708.69579999999</v>
      </c>
      <c r="BX204" s="4">
        <f t="shared" si="129"/>
        <v>134019.56071999998</v>
      </c>
      <c r="BY204" s="4">
        <f t="shared" si="129"/>
        <v>140352.54923000003</v>
      </c>
      <c r="BZ204" s="4">
        <f t="shared" si="129"/>
        <v>16222.910670000001</v>
      </c>
      <c r="CA204" s="4">
        <f t="shared" si="129"/>
        <v>38195.778060000004</v>
      </c>
      <c r="CB204" s="4">
        <f t="shared" si="129"/>
        <v>41760.36969</v>
      </c>
      <c r="CC204" s="4">
        <f t="shared" si="129"/>
        <v>39978.135179999997</v>
      </c>
      <c r="CD204" s="4">
        <f t="shared" si="129"/>
        <v>62756.331439999994</v>
      </c>
      <c r="CE204" s="4">
        <f t="shared" si="129"/>
        <v>533075.53354000009</v>
      </c>
      <c r="CF204" s="4">
        <f t="shared" si="129"/>
        <v>40438.864320000001</v>
      </c>
      <c r="CG204" s="4">
        <f t="shared" si="129"/>
        <v>291980.45913000003</v>
      </c>
      <c r="CH204" s="4">
        <f t="shared" si="129"/>
        <v>483696.21578999993</v>
      </c>
      <c r="CI204" s="4">
        <f t="shared" si="129"/>
        <v>77143.565209999986</v>
      </c>
      <c r="CJ204" s="4">
        <f t="shared" si="129"/>
        <v>534548.90833999997</v>
      </c>
      <c r="CK204" s="4">
        <f t="shared" si="129"/>
        <v>73438.391879999996</v>
      </c>
      <c r="CL204" s="4">
        <f t="shared" si="129"/>
        <v>217349.18508999998</v>
      </c>
      <c r="CM204" s="4">
        <f t="shared" si="129"/>
        <v>482503.49138999992</v>
      </c>
      <c r="CN204" s="4">
        <f t="shared" si="129"/>
        <v>93584.766829999993</v>
      </c>
      <c r="CO204" s="4">
        <f t="shared" si="129"/>
        <v>117165.36328999999</v>
      </c>
      <c r="CP204" s="4">
        <f t="shared" si="129"/>
        <v>270127.15125</v>
      </c>
      <c r="CQ204" s="4">
        <f t="shared" si="129"/>
        <v>136685.74829999998</v>
      </c>
      <c r="CR204" s="4">
        <f t="shared" si="129"/>
        <v>104820.59894</v>
      </c>
      <c r="CS204" s="4">
        <f t="shared" si="129"/>
        <v>103451.22667</v>
      </c>
      <c r="CT204" s="4">
        <f t="shared" si="129"/>
        <v>44000.080010000005</v>
      </c>
      <c r="CU204" s="4">
        <f t="shared" si="129"/>
        <v>101577.24938000001</v>
      </c>
      <c r="CV204" s="4">
        <f t="shared" ref="CV204:EA204" si="130">CV8+CV15+CV22+CV29+CV36+CV43+CV50+CV57+CV64+CV71+CV78+CV85+CV92+CV99+CV106+CV113+CV120+CV127+CV134+CV141+CV148+CV155+CV162+CV169+CV176+CV183</f>
        <v>69746.990689999991</v>
      </c>
      <c r="CW204" s="4">
        <f t="shared" si="130"/>
        <v>1054702.75508</v>
      </c>
      <c r="CX204" s="4">
        <f t="shared" si="130"/>
        <v>84824.615449999998</v>
      </c>
      <c r="CY204" s="4">
        <f t="shared" si="130"/>
        <v>778599.65834999993</v>
      </c>
      <c r="CZ204" s="4">
        <f t="shared" si="130"/>
        <v>47388.257719999994</v>
      </c>
      <c r="DA204" s="4">
        <f t="shared" si="130"/>
        <v>718114.51034000004</v>
      </c>
      <c r="DB204" s="4">
        <f t="shared" si="130"/>
        <v>275866.06075</v>
      </c>
      <c r="DC204" s="4">
        <f t="shared" si="130"/>
        <v>54034.860310000004</v>
      </c>
      <c r="DD204" s="4">
        <f t="shared" si="130"/>
        <v>160029.54814</v>
      </c>
      <c r="DE204" s="4">
        <f t="shared" si="130"/>
        <v>155870.79217999999</v>
      </c>
      <c r="DF204" s="4">
        <f t="shared" si="130"/>
        <v>211231.9284</v>
      </c>
      <c r="DG204" s="4">
        <f t="shared" si="130"/>
        <v>87370.026209999996</v>
      </c>
      <c r="DH204" s="4">
        <f t="shared" si="130"/>
        <v>41923.669739999998</v>
      </c>
      <c r="DI204" s="4">
        <f t="shared" si="130"/>
        <v>61899.024160000001</v>
      </c>
      <c r="DJ204" s="4">
        <f t="shared" si="130"/>
        <v>92657.571149999989</v>
      </c>
      <c r="DK204" s="4">
        <f t="shared" si="130"/>
        <v>55305.806660000002</v>
      </c>
      <c r="DL204" s="4">
        <f t="shared" si="130"/>
        <v>5940307.8258750476</v>
      </c>
      <c r="DM204" s="4">
        <f t="shared" si="130"/>
        <v>0</v>
      </c>
      <c r="DN204" s="4">
        <f t="shared" si="130"/>
        <v>0</v>
      </c>
      <c r="DO204" s="4">
        <f t="shared" si="130"/>
        <v>0</v>
      </c>
      <c r="DP204" s="4">
        <f t="shared" si="130"/>
        <v>0</v>
      </c>
      <c r="DQ204" s="4">
        <f t="shared" si="130"/>
        <v>0</v>
      </c>
      <c r="DR204" s="4">
        <f t="shared" si="130"/>
        <v>0</v>
      </c>
      <c r="DS204" s="4">
        <f t="shared" si="130"/>
        <v>0</v>
      </c>
      <c r="DT204" s="4">
        <f t="shared" si="130"/>
        <v>0</v>
      </c>
      <c r="DU204" s="4">
        <f t="shared" si="130"/>
        <v>0</v>
      </c>
      <c r="DV204" s="4">
        <f t="shared" si="130"/>
        <v>0</v>
      </c>
      <c r="DW204" s="4">
        <f t="shared" si="130"/>
        <v>0</v>
      </c>
      <c r="DX204" s="4">
        <f t="shared" si="130"/>
        <v>0</v>
      </c>
      <c r="DY204" s="4">
        <f t="shared" si="130"/>
        <v>0</v>
      </c>
      <c r="DZ204" s="4">
        <f t="shared" si="130"/>
        <v>0</v>
      </c>
      <c r="EA204" s="4">
        <f t="shared" si="130"/>
        <v>0</v>
      </c>
      <c r="EB204" s="4">
        <f t="shared" ref="EB204:ES204" si="131">EB8+EB15+EB22+EB29+EB36+EB43+EB50+EB57+EB64+EB71+EB78+EB85+EB92+EB99+EB106+EB113+EB120+EB127+EB134+EB141+EB148+EB155+EB162+EB169+EB176+EB183</f>
        <v>0</v>
      </c>
      <c r="EC204" s="4">
        <f t="shared" si="131"/>
        <v>0</v>
      </c>
      <c r="ED204" s="4">
        <f t="shared" si="131"/>
        <v>0</v>
      </c>
      <c r="EE204" s="4">
        <f t="shared" si="131"/>
        <v>0</v>
      </c>
      <c r="EF204" s="4">
        <f t="shared" si="131"/>
        <v>0</v>
      </c>
      <c r="EG204" s="4">
        <f t="shared" si="131"/>
        <v>0</v>
      </c>
      <c r="EH204" s="4">
        <f t="shared" si="131"/>
        <v>0</v>
      </c>
      <c r="EI204" s="4">
        <f t="shared" si="131"/>
        <v>0</v>
      </c>
      <c r="EJ204" s="4">
        <f t="shared" si="131"/>
        <v>0</v>
      </c>
      <c r="EK204" s="4">
        <f t="shared" si="131"/>
        <v>0</v>
      </c>
      <c r="EL204" s="4">
        <f t="shared" si="131"/>
        <v>0</v>
      </c>
      <c r="EM204" s="4">
        <f t="shared" si="131"/>
        <v>0</v>
      </c>
      <c r="EN204" s="4">
        <f t="shared" si="131"/>
        <v>0</v>
      </c>
      <c r="EO204" s="4">
        <f t="shared" si="131"/>
        <v>0</v>
      </c>
      <c r="EP204" s="4">
        <f t="shared" si="131"/>
        <v>0</v>
      </c>
      <c r="EQ204" s="4">
        <f t="shared" si="131"/>
        <v>0</v>
      </c>
      <c r="ER204" s="4">
        <f t="shared" si="131"/>
        <v>0</v>
      </c>
      <c r="ES204" s="4">
        <f t="shared" si="131"/>
        <v>0</v>
      </c>
      <c r="ET204" s="4">
        <f>SUM(D204:ES204)</f>
        <v>16010762.093695151</v>
      </c>
      <c r="EU204" s="4"/>
      <c r="EV204" s="4">
        <f>ET204-EW204</f>
        <v>10070454.267820103</v>
      </c>
      <c r="EW204" s="4">
        <v>5940307.8258750476</v>
      </c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</row>
    <row r="205" spans="2:175" ht="13" thickBot="1" x14ac:dyDescent="0.3">
      <c r="B205" s="29" t="s">
        <v>217</v>
      </c>
      <c r="C205" s="3"/>
      <c r="D205" s="12">
        <f>SUM(D202:D204)</f>
        <v>-162521.10018000001</v>
      </c>
      <c r="E205" s="12">
        <f t="shared" ref="E205:BP205" si="132">SUM(E202:E204)</f>
        <v>0</v>
      </c>
      <c r="F205" s="12">
        <f>SUM(F202:F204)</f>
        <v>-20253.197790000002</v>
      </c>
      <c r="G205" s="12">
        <f t="shared" si="132"/>
        <v>-302.95901000000003</v>
      </c>
      <c r="H205" s="12">
        <f t="shared" si="132"/>
        <v>-11812.740250000001</v>
      </c>
      <c r="I205" s="12">
        <f t="shared" si="132"/>
        <v>0</v>
      </c>
      <c r="J205" s="12">
        <f t="shared" si="132"/>
        <v>0</v>
      </c>
      <c r="K205" s="12">
        <f t="shared" si="132"/>
        <v>-21540</v>
      </c>
      <c r="L205" s="12">
        <f t="shared" si="132"/>
        <v>-31047.80573</v>
      </c>
      <c r="M205" s="12">
        <f t="shared" si="132"/>
        <v>-8808</v>
      </c>
      <c r="N205" s="12">
        <f t="shared" si="132"/>
        <v>-291060.00665</v>
      </c>
      <c r="O205" s="12">
        <f t="shared" si="132"/>
        <v>0</v>
      </c>
      <c r="P205" s="12">
        <f t="shared" si="132"/>
        <v>-29729.2765</v>
      </c>
      <c r="Q205" s="12">
        <f t="shared" si="132"/>
        <v>-33528.379000000001</v>
      </c>
      <c r="R205" s="12">
        <f t="shared" si="132"/>
        <v>-115108.10124</v>
      </c>
      <c r="S205" s="12">
        <f t="shared" si="132"/>
        <v>-527527.49105000007</v>
      </c>
      <c r="T205" s="12">
        <f t="shared" si="132"/>
        <v>-54892.106100000005</v>
      </c>
      <c r="U205" s="12">
        <f t="shared" si="132"/>
        <v>-153101.595</v>
      </c>
      <c r="V205" s="12">
        <f t="shared" si="132"/>
        <v>-84665.628289999993</v>
      </c>
      <c r="W205" s="12">
        <f t="shared" si="132"/>
        <v>-113721.33710999999</v>
      </c>
      <c r="X205" s="12">
        <f t="shared" si="132"/>
        <v>43620.400610000004</v>
      </c>
      <c r="Y205" s="12">
        <f t="shared" si="132"/>
        <v>-206455.72602999999</v>
      </c>
      <c r="Z205" s="12">
        <f t="shared" si="132"/>
        <v>-77781.5</v>
      </c>
      <c r="AA205" s="12">
        <f t="shared" si="132"/>
        <v>321063.46760000009</v>
      </c>
      <c r="AB205" s="12">
        <f t="shared" si="132"/>
        <v>116038.24309</v>
      </c>
      <c r="AC205" s="12">
        <f t="shared" si="132"/>
        <v>-349824.56988000002</v>
      </c>
      <c r="AD205" s="27">
        <f t="shared" si="132"/>
        <v>-167043.19899999999</v>
      </c>
      <c r="AE205" s="27">
        <f t="shared" si="132"/>
        <v>-205669.54562000005</v>
      </c>
      <c r="AF205" s="27">
        <f t="shared" si="132"/>
        <v>-98374.8</v>
      </c>
      <c r="AG205" s="27">
        <f t="shared" si="132"/>
        <v>-337662.79385999992</v>
      </c>
      <c r="AH205" s="12">
        <f t="shared" si="132"/>
        <v>-210489.29046000002</v>
      </c>
      <c r="AI205" s="12">
        <f t="shared" si="132"/>
        <v>-181758.17043999996</v>
      </c>
      <c r="AJ205" s="12">
        <f t="shared" si="132"/>
        <v>-165533.50998999999</v>
      </c>
      <c r="AK205" s="12">
        <f t="shared" si="132"/>
        <v>-114624.26128000001</v>
      </c>
      <c r="AL205" s="12">
        <f t="shared" si="132"/>
        <v>-92937.611109999998</v>
      </c>
      <c r="AM205" s="12">
        <f t="shared" si="132"/>
        <v>-1008.0855599999995</v>
      </c>
      <c r="AN205" s="12">
        <f t="shared" si="132"/>
        <v>-243819.45217999999</v>
      </c>
      <c r="AO205" s="12">
        <f t="shared" si="132"/>
        <v>-24900</v>
      </c>
      <c r="AP205" s="12">
        <f t="shared" si="132"/>
        <v>50418.313440000005</v>
      </c>
      <c r="AQ205" s="12">
        <f t="shared" si="132"/>
        <v>-102483.92035999999</v>
      </c>
      <c r="AR205" s="12">
        <f t="shared" si="132"/>
        <v>-44037.628819999998</v>
      </c>
      <c r="AS205" s="12">
        <f t="shared" si="132"/>
        <v>-6457.7304199999999</v>
      </c>
      <c r="AT205" s="12">
        <f t="shared" si="132"/>
        <v>-167138.44349999999</v>
      </c>
      <c r="AU205" s="12">
        <f t="shared" si="132"/>
        <v>-12488.891899999999</v>
      </c>
      <c r="AV205" s="12">
        <f t="shared" si="132"/>
        <v>-50319.089540000001</v>
      </c>
      <c r="AW205" s="12">
        <f t="shared" si="132"/>
        <v>-34734.125099999997</v>
      </c>
      <c r="AX205" s="12">
        <f t="shared" si="132"/>
        <v>-42659.643410000004</v>
      </c>
      <c r="AY205" s="12">
        <f t="shared" si="132"/>
        <v>10057.850430000002</v>
      </c>
      <c r="AZ205" s="12">
        <f t="shared" si="132"/>
        <v>-60865.541519999999</v>
      </c>
      <c r="BA205" s="12">
        <f t="shared" si="132"/>
        <v>-7890.9901499999996</v>
      </c>
      <c r="BB205" s="12">
        <f t="shared" si="132"/>
        <v>-17819.581129999999</v>
      </c>
      <c r="BC205" s="12">
        <f t="shared" si="132"/>
        <v>-12369.4468</v>
      </c>
      <c r="BD205" s="12">
        <f t="shared" si="132"/>
        <v>-64079.31164</v>
      </c>
      <c r="BE205" s="12">
        <f t="shared" si="132"/>
        <v>-10107.719070000001</v>
      </c>
      <c r="BF205" s="12">
        <f t="shared" si="132"/>
        <v>-142939.32065000004</v>
      </c>
      <c r="BG205" s="12">
        <f t="shared" si="132"/>
        <v>99051.977400000003</v>
      </c>
      <c r="BH205" s="12">
        <f t="shared" si="132"/>
        <v>-41342.58847000001</v>
      </c>
      <c r="BI205" s="12">
        <f t="shared" si="132"/>
        <v>-30600.888440000002</v>
      </c>
      <c r="BJ205" s="12">
        <f t="shared" si="132"/>
        <v>25534.555530100006</v>
      </c>
      <c r="BK205" s="12">
        <f t="shared" si="132"/>
        <v>50761.938889999998</v>
      </c>
      <c r="BL205" s="12">
        <f t="shared" si="132"/>
        <v>-19617.148989999998</v>
      </c>
      <c r="BM205" s="12">
        <f t="shared" si="132"/>
        <v>-33856.145369999998</v>
      </c>
      <c r="BN205" s="12">
        <f t="shared" si="132"/>
        <v>-10166.927080000001</v>
      </c>
      <c r="BO205" s="12">
        <f t="shared" si="132"/>
        <v>-31803.29207</v>
      </c>
      <c r="BP205" s="12">
        <f t="shared" si="132"/>
        <v>5204</v>
      </c>
      <c r="BQ205" s="12">
        <f t="shared" ref="BQ205:EB205" si="133">SUM(BQ202:BQ204)</f>
        <v>6613.7958299999991</v>
      </c>
      <c r="BR205" s="12">
        <f t="shared" si="133"/>
        <v>1659.92966</v>
      </c>
      <c r="BS205" s="12">
        <f t="shared" si="133"/>
        <v>-12826.896339999999</v>
      </c>
      <c r="BT205" s="12">
        <f t="shared" si="133"/>
        <v>-44801.756000000001</v>
      </c>
      <c r="BU205" s="12">
        <f t="shared" si="133"/>
        <v>44666.67598</v>
      </c>
      <c r="BV205" s="12">
        <f t="shared" si="133"/>
        <v>10311.130630000001</v>
      </c>
      <c r="BW205" s="12">
        <f t="shared" si="133"/>
        <v>423708.69579999999</v>
      </c>
      <c r="BX205" s="12">
        <f t="shared" si="133"/>
        <v>119169.56071999998</v>
      </c>
      <c r="BY205" s="12">
        <f t="shared" si="133"/>
        <v>88982.062907000043</v>
      </c>
      <c r="BZ205" s="12">
        <f t="shared" si="133"/>
        <v>16222.910670000001</v>
      </c>
      <c r="CA205" s="12">
        <f t="shared" si="133"/>
        <v>-55404.22194000001</v>
      </c>
      <c r="CB205" s="12">
        <f t="shared" si="133"/>
        <v>41760.36969</v>
      </c>
      <c r="CC205" s="12">
        <f t="shared" si="133"/>
        <v>39978.135179999997</v>
      </c>
      <c r="CD205" s="12">
        <f t="shared" si="133"/>
        <v>62756.331439999994</v>
      </c>
      <c r="CE205" s="12">
        <f t="shared" si="133"/>
        <v>533075.53354000009</v>
      </c>
      <c r="CF205" s="12">
        <f t="shared" si="133"/>
        <v>40438.864320000001</v>
      </c>
      <c r="CG205" s="12">
        <f t="shared" si="133"/>
        <v>233561.78984000004</v>
      </c>
      <c r="CH205" s="12">
        <f t="shared" si="133"/>
        <v>468720.57099999994</v>
      </c>
      <c r="CI205" s="12">
        <f t="shared" si="133"/>
        <v>53143.565209999986</v>
      </c>
      <c r="CJ205" s="12">
        <f t="shared" si="133"/>
        <v>521570.01618999999</v>
      </c>
      <c r="CK205" s="12">
        <f t="shared" si="133"/>
        <v>73438.391879999996</v>
      </c>
      <c r="CL205" s="12">
        <f t="shared" si="133"/>
        <v>217349.18508999998</v>
      </c>
      <c r="CM205" s="12">
        <f t="shared" si="133"/>
        <v>482503.49138999992</v>
      </c>
      <c r="CN205" s="12">
        <f t="shared" si="133"/>
        <v>93584.766829999993</v>
      </c>
      <c r="CO205" s="12">
        <f t="shared" si="133"/>
        <v>117165.36328999999</v>
      </c>
      <c r="CP205" s="12">
        <f t="shared" si="133"/>
        <v>260127.15125</v>
      </c>
      <c r="CQ205" s="12">
        <f t="shared" si="133"/>
        <v>136685.74829999998</v>
      </c>
      <c r="CR205" s="12">
        <f t="shared" si="133"/>
        <v>104820.59894</v>
      </c>
      <c r="CS205" s="12">
        <f t="shared" si="133"/>
        <v>103451.22667</v>
      </c>
      <c r="CT205" s="12">
        <f t="shared" si="133"/>
        <v>44000.080010000005</v>
      </c>
      <c r="CU205" s="12">
        <f t="shared" si="133"/>
        <v>76577.249380000008</v>
      </c>
      <c r="CV205" s="12">
        <f t="shared" si="133"/>
        <v>69746.990689999991</v>
      </c>
      <c r="CW205" s="12">
        <f t="shared" si="133"/>
        <v>1040952.75508</v>
      </c>
      <c r="CX205" s="12">
        <f t="shared" si="133"/>
        <v>84824.615449999998</v>
      </c>
      <c r="CY205" s="12">
        <f t="shared" si="133"/>
        <v>755663.26780999987</v>
      </c>
      <c r="CZ205" s="12">
        <f t="shared" si="133"/>
        <v>47388.257719999994</v>
      </c>
      <c r="DA205" s="12">
        <f t="shared" si="133"/>
        <v>720356.45643000002</v>
      </c>
      <c r="DB205" s="12">
        <f t="shared" si="133"/>
        <v>275866.06075</v>
      </c>
      <c r="DC205" s="12">
        <f t="shared" si="133"/>
        <v>54034.860310000004</v>
      </c>
      <c r="DD205" s="12">
        <f t="shared" si="133"/>
        <v>160029.54814</v>
      </c>
      <c r="DE205" s="12">
        <f t="shared" si="133"/>
        <v>128727.93517999999</v>
      </c>
      <c r="DF205" s="12">
        <f t="shared" si="133"/>
        <v>211231.9284</v>
      </c>
      <c r="DG205" s="12">
        <f t="shared" si="133"/>
        <v>87370.026209999996</v>
      </c>
      <c r="DH205" s="12">
        <f t="shared" si="133"/>
        <v>41923.669739999998</v>
      </c>
      <c r="DI205" s="12">
        <f t="shared" si="133"/>
        <v>61899.024160000001</v>
      </c>
      <c r="DJ205" s="12">
        <f t="shared" si="133"/>
        <v>92403.434149999986</v>
      </c>
      <c r="DK205" s="12">
        <f t="shared" si="133"/>
        <v>55305.806660000002</v>
      </c>
      <c r="DL205" s="12">
        <f t="shared" si="133"/>
        <v>5940307.8258750476</v>
      </c>
      <c r="DM205" s="12">
        <f t="shared" si="133"/>
        <v>0</v>
      </c>
      <c r="DN205" s="12">
        <f t="shared" si="133"/>
        <v>0</v>
      </c>
      <c r="DO205" s="12">
        <f t="shared" si="133"/>
        <v>0</v>
      </c>
      <c r="DP205" s="12">
        <f t="shared" si="133"/>
        <v>0</v>
      </c>
      <c r="DQ205" s="12">
        <f t="shared" si="133"/>
        <v>0</v>
      </c>
      <c r="DR205" s="12">
        <f t="shared" si="133"/>
        <v>0</v>
      </c>
      <c r="DS205" s="12">
        <f t="shared" si="133"/>
        <v>0</v>
      </c>
      <c r="DT205" s="12">
        <f t="shared" si="133"/>
        <v>0</v>
      </c>
      <c r="DU205" s="12">
        <f t="shared" si="133"/>
        <v>0</v>
      </c>
      <c r="DV205" s="12">
        <f t="shared" si="133"/>
        <v>0</v>
      </c>
      <c r="DW205" s="12">
        <f t="shared" si="133"/>
        <v>0</v>
      </c>
      <c r="DX205" s="12">
        <f t="shared" si="133"/>
        <v>0</v>
      </c>
      <c r="DY205" s="12">
        <f t="shared" si="133"/>
        <v>0</v>
      </c>
      <c r="DZ205" s="12">
        <f t="shared" si="133"/>
        <v>0</v>
      </c>
      <c r="EA205" s="12">
        <f t="shared" si="133"/>
        <v>0</v>
      </c>
      <c r="EB205" s="12">
        <f t="shared" si="133"/>
        <v>0</v>
      </c>
      <c r="EC205" s="12">
        <f t="shared" ref="EC205:ES205" si="134">SUM(EC202:EC204)</f>
        <v>0</v>
      </c>
      <c r="ED205" s="12">
        <f t="shared" si="134"/>
        <v>0</v>
      </c>
      <c r="EE205" s="12">
        <f t="shared" si="134"/>
        <v>0</v>
      </c>
      <c r="EF205" s="12">
        <f t="shared" si="134"/>
        <v>0</v>
      </c>
      <c r="EG205" s="12">
        <f t="shared" si="134"/>
        <v>0</v>
      </c>
      <c r="EH205" s="12">
        <f t="shared" si="134"/>
        <v>0</v>
      </c>
      <c r="EI205" s="12">
        <f t="shared" si="134"/>
        <v>0</v>
      </c>
      <c r="EJ205" s="12">
        <f t="shared" si="134"/>
        <v>0</v>
      </c>
      <c r="EK205" s="12">
        <f t="shared" si="134"/>
        <v>0</v>
      </c>
      <c r="EL205" s="12">
        <f t="shared" si="134"/>
        <v>0</v>
      </c>
      <c r="EM205" s="12">
        <f t="shared" si="134"/>
        <v>0</v>
      </c>
      <c r="EN205" s="12">
        <f t="shared" si="134"/>
        <v>0</v>
      </c>
      <c r="EO205" s="12">
        <f t="shared" si="134"/>
        <v>0</v>
      </c>
      <c r="EP205" s="12">
        <f t="shared" si="134"/>
        <v>0</v>
      </c>
      <c r="EQ205" s="12">
        <f t="shared" si="134"/>
        <v>0</v>
      </c>
      <c r="ER205" s="12">
        <f t="shared" si="134"/>
        <v>0</v>
      </c>
      <c r="ES205" s="12">
        <f t="shared" si="134"/>
        <v>0</v>
      </c>
      <c r="ET205" s="12">
        <f>SUM(D205:ES205)</f>
        <v>9771512.9133621491</v>
      </c>
      <c r="EU205" s="12"/>
      <c r="EV205" s="12">
        <f>ET205-EW205</f>
        <v>3831205.0874871016</v>
      </c>
      <c r="EW205" s="12">
        <v>5940307.8258750476</v>
      </c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</row>
    <row r="206" spans="2:175" ht="13" x14ac:dyDescent="0.3">
      <c r="B206" s="20" t="s">
        <v>0</v>
      </c>
      <c r="C206" s="30">
        <f>XIRR(D205:ES205,D$4:ES$4)</f>
        <v>0.21054623723030094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27"/>
      <c r="AE206" s="27"/>
      <c r="AF206" s="27"/>
      <c r="AG206" s="27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</row>
    <row r="207" spans="2:175" ht="13.5" thickBot="1" x14ac:dyDescent="0.35">
      <c r="B207" s="20" t="s">
        <v>11</v>
      </c>
      <c r="C207" s="31">
        <f>(ET203+ET204)/-ET202</f>
        <v>2.5661360254953989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27"/>
      <c r="AE207" s="27"/>
      <c r="AF207" s="27"/>
      <c r="AG207" s="27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F9E0-242D-4771-B957-11ABCAABAD17}">
  <dimension ref="A1:FS172"/>
  <sheetViews>
    <sheetView zoomScaleNormal="85" workbookViewId="0">
      <pane xSplit="3" topLeftCell="D1" activePane="topRight" state="frozen"/>
      <selection activeCell="N43" sqref="N43"/>
      <selection pane="topRight" activeCell="C44" sqref="C44"/>
    </sheetView>
  </sheetViews>
  <sheetFormatPr defaultColWidth="9.1796875" defaultRowHeight="12.5" x14ac:dyDescent="0.25"/>
  <cols>
    <col min="1" max="1" width="16.81640625" customWidth="1"/>
    <col min="2" max="2" width="45.54296875" customWidth="1"/>
    <col min="3" max="3" width="11.7265625" bestFit="1" customWidth="1"/>
    <col min="4" max="4" width="11.453125" bestFit="1" customWidth="1"/>
    <col min="5" max="5" width="11" bestFit="1" customWidth="1"/>
    <col min="6" max="6" width="12" bestFit="1" customWidth="1"/>
    <col min="7" max="17" width="9.81640625" bestFit="1" customWidth="1"/>
    <col min="18" max="18" width="10.54296875" customWidth="1"/>
    <col min="19" max="19" width="9.81640625" bestFit="1" customWidth="1"/>
    <col min="20" max="20" width="12.453125" customWidth="1"/>
    <col min="21" max="21" width="9.81640625" bestFit="1" customWidth="1"/>
    <col min="22" max="22" width="10.453125" bestFit="1" customWidth="1"/>
    <col min="23" max="23" width="9.81640625" bestFit="1" customWidth="1"/>
    <col min="24" max="24" width="10.7265625" bestFit="1" customWidth="1"/>
    <col min="25" max="25" width="9.81640625" bestFit="1" customWidth="1"/>
    <col min="26" max="26" width="8.81640625" bestFit="1" customWidth="1"/>
    <col min="27" max="30" width="9.81640625" bestFit="1" customWidth="1"/>
    <col min="31" max="31" width="8.81640625" bestFit="1" customWidth="1"/>
    <col min="32" max="32" width="9.81640625" bestFit="1" customWidth="1"/>
    <col min="33" max="35" width="8.81640625" bestFit="1" customWidth="1"/>
    <col min="36" max="37" width="9.81640625" bestFit="1" customWidth="1"/>
    <col min="38" max="39" width="8.81640625" bestFit="1" customWidth="1"/>
    <col min="40" max="41" width="9.26953125" bestFit="1" customWidth="1"/>
    <col min="42" max="42" width="9.81640625" bestFit="1" customWidth="1"/>
    <col min="43" max="43" width="9.26953125" bestFit="1" customWidth="1"/>
    <col min="44" max="44" width="10.453125" customWidth="1"/>
    <col min="45" max="45" width="9.81640625" bestFit="1" customWidth="1"/>
    <col min="46" max="46" width="9.26953125" bestFit="1" customWidth="1"/>
    <col min="47" max="49" width="9.81640625" bestFit="1" customWidth="1"/>
    <col min="50" max="50" width="8.81640625" bestFit="1" customWidth="1"/>
    <col min="51" max="52" width="10.7265625" bestFit="1" customWidth="1"/>
    <col min="53" max="54" width="9.26953125" bestFit="1" customWidth="1"/>
    <col min="55" max="55" width="11.1796875" customWidth="1"/>
    <col min="56" max="56" width="11.81640625" customWidth="1"/>
    <col min="57" max="58" width="9.26953125" bestFit="1" customWidth="1"/>
    <col min="59" max="59" width="9.81640625" bestFit="1" customWidth="1"/>
    <col min="60" max="72" width="9.26953125" bestFit="1" customWidth="1"/>
    <col min="73" max="73" width="10.7265625" bestFit="1" customWidth="1"/>
    <col min="74" max="75" width="9.26953125" bestFit="1" customWidth="1"/>
    <col min="76" max="76" width="11.1796875" customWidth="1"/>
    <col min="77" max="78" width="9.26953125" bestFit="1" customWidth="1"/>
    <col min="79" max="79" width="10.7265625" bestFit="1" customWidth="1"/>
    <col min="80" max="86" width="9.26953125" bestFit="1" customWidth="1"/>
    <col min="87" max="87" width="9.7265625" bestFit="1" customWidth="1"/>
    <col min="88" max="90" width="9.26953125" bestFit="1" customWidth="1"/>
    <col min="91" max="91" width="10.54296875" customWidth="1"/>
    <col min="92" max="93" width="9.26953125" bestFit="1" customWidth="1"/>
    <col min="94" max="94" width="10.7265625" bestFit="1" customWidth="1"/>
    <col min="95" max="126" width="9.26953125" bestFit="1" customWidth="1"/>
    <col min="127" max="127" width="10.81640625" customWidth="1"/>
    <col min="128" max="135" width="9.26953125" bestFit="1" customWidth="1"/>
    <col min="136" max="136" width="10.7265625" bestFit="1" customWidth="1"/>
    <col min="137" max="138" width="9.26953125" bestFit="1" customWidth="1"/>
    <col min="139" max="139" width="10.7265625" bestFit="1" customWidth="1"/>
    <col min="140" max="141" width="9.26953125" bestFit="1" customWidth="1"/>
    <col min="142" max="142" width="10.54296875" bestFit="1" customWidth="1"/>
    <col min="143" max="148" width="9.26953125" bestFit="1" customWidth="1"/>
    <col min="149" max="149" width="8.54296875" bestFit="1" customWidth="1"/>
    <col min="150" max="150" width="12.81640625" customWidth="1"/>
    <col min="151" max="151" width="11.7265625" customWidth="1"/>
    <col min="152" max="152" width="14.453125" customWidth="1"/>
    <col min="153" max="153" width="13.26953125" bestFit="1" customWidth="1"/>
    <col min="155" max="155" width="9.1796875" customWidth="1"/>
  </cols>
  <sheetData>
    <row r="1" spans="1:175" ht="13" x14ac:dyDescent="0.3">
      <c r="B1" s="1" t="s">
        <v>210</v>
      </c>
    </row>
    <row r="2" spans="1:175" x14ac:dyDescent="0.25">
      <c r="B2" t="s">
        <v>251</v>
      </c>
    </row>
    <row r="3" spans="1:175" ht="13" x14ac:dyDescent="0.3">
      <c r="A3" s="21"/>
      <c r="EV3" s="11" t="s">
        <v>211</v>
      </c>
    </row>
    <row r="4" spans="1:175" ht="13" x14ac:dyDescent="0.3">
      <c r="A4" s="21"/>
      <c r="B4" s="2" t="s">
        <v>226</v>
      </c>
      <c r="D4" s="16">
        <v>41305</v>
      </c>
      <c r="E4" s="16">
        <f t="shared" ref="E4:BP4" si="0">EOMONTH(D4,1)</f>
        <v>41333</v>
      </c>
      <c r="F4" s="16">
        <f t="shared" si="0"/>
        <v>41364</v>
      </c>
      <c r="G4" s="16">
        <f t="shared" si="0"/>
        <v>41394</v>
      </c>
      <c r="H4" s="16">
        <f t="shared" si="0"/>
        <v>41425</v>
      </c>
      <c r="I4" s="16">
        <f t="shared" si="0"/>
        <v>41455</v>
      </c>
      <c r="J4" s="16">
        <f t="shared" si="0"/>
        <v>41486</v>
      </c>
      <c r="K4" s="16">
        <f t="shared" si="0"/>
        <v>41517</v>
      </c>
      <c r="L4" s="16">
        <f t="shared" si="0"/>
        <v>41547</v>
      </c>
      <c r="M4" s="16">
        <f t="shared" si="0"/>
        <v>41578</v>
      </c>
      <c r="N4" s="16">
        <f t="shared" si="0"/>
        <v>41608</v>
      </c>
      <c r="O4" s="16">
        <f t="shared" si="0"/>
        <v>41639</v>
      </c>
      <c r="P4" s="16">
        <f t="shared" si="0"/>
        <v>41670</v>
      </c>
      <c r="Q4" s="16">
        <f t="shared" si="0"/>
        <v>41698</v>
      </c>
      <c r="R4" s="16">
        <f t="shared" si="0"/>
        <v>41729</v>
      </c>
      <c r="S4" s="16">
        <f t="shared" si="0"/>
        <v>41759</v>
      </c>
      <c r="T4" s="16">
        <f t="shared" si="0"/>
        <v>41790</v>
      </c>
      <c r="U4" s="16">
        <f t="shared" si="0"/>
        <v>41820</v>
      </c>
      <c r="V4" s="16">
        <f t="shared" si="0"/>
        <v>41851</v>
      </c>
      <c r="W4" s="16">
        <f t="shared" si="0"/>
        <v>41882</v>
      </c>
      <c r="X4" s="16">
        <f t="shared" si="0"/>
        <v>41912</v>
      </c>
      <c r="Y4" s="16">
        <f t="shared" si="0"/>
        <v>41943</v>
      </c>
      <c r="Z4" s="16">
        <f t="shared" si="0"/>
        <v>41973</v>
      </c>
      <c r="AA4" s="16">
        <f t="shared" si="0"/>
        <v>42004</v>
      </c>
      <c r="AB4" s="16">
        <f t="shared" si="0"/>
        <v>42035</v>
      </c>
      <c r="AC4" s="16">
        <f t="shared" si="0"/>
        <v>42063</v>
      </c>
      <c r="AD4" s="16">
        <f t="shared" si="0"/>
        <v>42094</v>
      </c>
      <c r="AE4" s="16">
        <f t="shared" si="0"/>
        <v>42124</v>
      </c>
      <c r="AF4" s="16">
        <f t="shared" si="0"/>
        <v>42155</v>
      </c>
      <c r="AG4" s="16">
        <f t="shared" si="0"/>
        <v>42185</v>
      </c>
      <c r="AH4" s="16">
        <f t="shared" si="0"/>
        <v>42216</v>
      </c>
      <c r="AI4" s="16">
        <f t="shared" si="0"/>
        <v>42247</v>
      </c>
      <c r="AJ4" s="16">
        <f t="shared" si="0"/>
        <v>42277</v>
      </c>
      <c r="AK4" s="16">
        <f t="shared" si="0"/>
        <v>42308</v>
      </c>
      <c r="AL4" s="16">
        <f t="shared" si="0"/>
        <v>42338</v>
      </c>
      <c r="AM4" s="16">
        <f t="shared" si="0"/>
        <v>42369</v>
      </c>
      <c r="AN4" s="16">
        <f t="shared" si="0"/>
        <v>42400</v>
      </c>
      <c r="AO4" s="16">
        <f t="shared" si="0"/>
        <v>42429</v>
      </c>
      <c r="AP4" s="16">
        <f t="shared" si="0"/>
        <v>42460</v>
      </c>
      <c r="AQ4" s="16">
        <f t="shared" si="0"/>
        <v>42490</v>
      </c>
      <c r="AR4" s="16">
        <f t="shared" si="0"/>
        <v>42521</v>
      </c>
      <c r="AS4" s="16">
        <f t="shared" si="0"/>
        <v>42551</v>
      </c>
      <c r="AT4" s="16">
        <f t="shared" si="0"/>
        <v>42582</v>
      </c>
      <c r="AU4" s="16">
        <f t="shared" si="0"/>
        <v>42613</v>
      </c>
      <c r="AV4" s="16">
        <f t="shared" si="0"/>
        <v>42643</v>
      </c>
      <c r="AW4" s="16">
        <f t="shared" si="0"/>
        <v>42674</v>
      </c>
      <c r="AX4" s="16">
        <f t="shared" si="0"/>
        <v>42704</v>
      </c>
      <c r="AY4" s="16">
        <f t="shared" si="0"/>
        <v>42735</v>
      </c>
      <c r="AZ4" s="16">
        <f t="shared" si="0"/>
        <v>42766</v>
      </c>
      <c r="BA4" s="16">
        <f t="shared" si="0"/>
        <v>42794</v>
      </c>
      <c r="BB4" s="16">
        <f t="shared" si="0"/>
        <v>42825</v>
      </c>
      <c r="BC4" s="16">
        <f t="shared" si="0"/>
        <v>42855</v>
      </c>
      <c r="BD4" s="16">
        <f t="shared" si="0"/>
        <v>42886</v>
      </c>
      <c r="BE4" s="16">
        <f t="shared" si="0"/>
        <v>42916</v>
      </c>
      <c r="BF4" s="16">
        <f t="shared" si="0"/>
        <v>42947</v>
      </c>
      <c r="BG4" s="16">
        <f t="shared" si="0"/>
        <v>42978</v>
      </c>
      <c r="BH4" s="16">
        <f t="shared" si="0"/>
        <v>43008</v>
      </c>
      <c r="BI4" s="16">
        <f t="shared" si="0"/>
        <v>43039</v>
      </c>
      <c r="BJ4" s="16">
        <f t="shared" si="0"/>
        <v>43069</v>
      </c>
      <c r="BK4" s="16">
        <f t="shared" si="0"/>
        <v>43100</v>
      </c>
      <c r="BL4" s="16">
        <f t="shared" si="0"/>
        <v>43131</v>
      </c>
      <c r="BM4" s="16">
        <f t="shared" si="0"/>
        <v>43159</v>
      </c>
      <c r="BN4" s="16">
        <f t="shared" si="0"/>
        <v>43190</v>
      </c>
      <c r="BO4" s="16">
        <f t="shared" si="0"/>
        <v>43220</v>
      </c>
      <c r="BP4" s="16">
        <f t="shared" si="0"/>
        <v>43251</v>
      </c>
      <c r="BQ4" s="16">
        <f t="shared" ref="BQ4:EB4" si="1">EOMONTH(BP4,1)</f>
        <v>43281</v>
      </c>
      <c r="BR4" s="16">
        <f t="shared" si="1"/>
        <v>43312</v>
      </c>
      <c r="BS4" s="16">
        <f t="shared" si="1"/>
        <v>43343</v>
      </c>
      <c r="BT4" s="16">
        <f t="shared" si="1"/>
        <v>43373</v>
      </c>
      <c r="BU4" s="16">
        <f t="shared" si="1"/>
        <v>43404</v>
      </c>
      <c r="BV4" s="16">
        <f t="shared" si="1"/>
        <v>43434</v>
      </c>
      <c r="BW4" s="16">
        <f t="shared" si="1"/>
        <v>43465</v>
      </c>
      <c r="BX4" s="16">
        <f t="shared" si="1"/>
        <v>43496</v>
      </c>
      <c r="BY4" s="16">
        <f t="shared" si="1"/>
        <v>43524</v>
      </c>
      <c r="BZ4" s="16">
        <f t="shared" si="1"/>
        <v>43555</v>
      </c>
      <c r="CA4" s="16">
        <f t="shared" si="1"/>
        <v>43585</v>
      </c>
      <c r="CB4" s="16">
        <f t="shared" si="1"/>
        <v>43616</v>
      </c>
      <c r="CC4" s="16">
        <f t="shared" si="1"/>
        <v>43646</v>
      </c>
      <c r="CD4" s="16">
        <f t="shared" si="1"/>
        <v>43677</v>
      </c>
      <c r="CE4" s="16">
        <f t="shared" si="1"/>
        <v>43708</v>
      </c>
      <c r="CF4" s="16">
        <f t="shared" si="1"/>
        <v>43738</v>
      </c>
      <c r="CG4" s="16">
        <f t="shared" si="1"/>
        <v>43769</v>
      </c>
      <c r="CH4" s="16">
        <f t="shared" si="1"/>
        <v>43799</v>
      </c>
      <c r="CI4" s="16">
        <f t="shared" si="1"/>
        <v>43830</v>
      </c>
      <c r="CJ4" s="16">
        <f t="shared" si="1"/>
        <v>43861</v>
      </c>
      <c r="CK4" s="16">
        <f t="shared" si="1"/>
        <v>43890</v>
      </c>
      <c r="CL4" s="16">
        <f t="shared" si="1"/>
        <v>43921</v>
      </c>
      <c r="CM4" s="16">
        <f t="shared" si="1"/>
        <v>43951</v>
      </c>
      <c r="CN4" s="16">
        <f t="shared" si="1"/>
        <v>43982</v>
      </c>
      <c r="CO4" s="16">
        <f t="shared" si="1"/>
        <v>44012</v>
      </c>
      <c r="CP4" s="16">
        <f t="shared" si="1"/>
        <v>44043</v>
      </c>
      <c r="CQ4" s="16">
        <f t="shared" si="1"/>
        <v>44074</v>
      </c>
      <c r="CR4" s="16">
        <f t="shared" si="1"/>
        <v>44104</v>
      </c>
      <c r="CS4" s="16">
        <f t="shared" si="1"/>
        <v>44135</v>
      </c>
      <c r="CT4" s="16">
        <f t="shared" si="1"/>
        <v>44165</v>
      </c>
      <c r="CU4" s="16">
        <f t="shared" si="1"/>
        <v>44196</v>
      </c>
      <c r="CV4" s="16">
        <f t="shared" si="1"/>
        <v>44227</v>
      </c>
      <c r="CW4" s="16">
        <f t="shared" si="1"/>
        <v>44255</v>
      </c>
      <c r="CX4" s="16">
        <f t="shared" si="1"/>
        <v>44286</v>
      </c>
      <c r="CY4" s="16">
        <f t="shared" si="1"/>
        <v>44316</v>
      </c>
      <c r="CZ4" s="16">
        <f t="shared" si="1"/>
        <v>44347</v>
      </c>
      <c r="DA4" s="16">
        <f t="shared" si="1"/>
        <v>44377</v>
      </c>
      <c r="DB4" s="16">
        <f t="shared" si="1"/>
        <v>44408</v>
      </c>
      <c r="DC4" s="16">
        <f t="shared" si="1"/>
        <v>44439</v>
      </c>
      <c r="DD4" s="16">
        <f t="shared" si="1"/>
        <v>44469</v>
      </c>
      <c r="DE4" s="16">
        <f t="shared" si="1"/>
        <v>44500</v>
      </c>
      <c r="DF4" s="16">
        <f t="shared" si="1"/>
        <v>44530</v>
      </c>
      <c r="DG4" s="16">
        <f t="shared" si="1"/>
        <v>44561</v>
      </c>
      <c r="DH4" s="16">
        <f t="shared" si="1"/>
        <v>44592</v>
      </c>
      <c r="DI4" s="16">
        <f t="shared" si="1"/>
        <v>44620</v>
      </c>
      <c r="DJ4" s="16">
        <f t="shared" si="1"/>
        <v>44651</v>
      </c>
      <c r="DK4" s="16">
        <f t="shared" si="1"/>
        <v>44681</v>
      </c>
      <c r="DL4" s="16">
        <f t="shared" si="1"/>
        <v>44712</v>
      </c>
      <c r="DM4" s="16">
        <f t="shared" si="1"/>
        <v>44742</v>
      </c>
      <c r="DN4" s="16">
        <f t="shared" si="1"/>
        <v>44773</v>
      </c>
      <c r="DO4" s="16">
        <f t="shared" si="1"/>
        <v>44804</v>
      </c>
      <c r="DP4" s="16">
        <f t="shared" si="1"/>
        <v>44834</v>
      </c>
      <c r="DQ4" s="16">
        <f t="shared" si="1"/>
        <v>44865</v>
      </c>
      <c r="DR4" s="16">
        <f t="shared" si="1"/>
        <v>44895</v>
      </c>
      <c r="DS4" s="16">
        <f t="shared" si="1"/>
        <v>44926</v>
      </c>
      <c r="DT4" s="16">
        <f t="shared" si="1"/>
        <v>44957</v>
      </c>
      <c r="DU4" s="16">
        <f t="shared" si="1"/>
        <v>44985</v>
      </c>
      <c r="DV4" s="16">
        <f t="shared" si="1"/>
        <v>45016</v>
      </c>
      <c r="DW4" s="16">
        <f t="shared" si="1"/>
        <v>45046</v>
      </c>
      <c r="DX4" s="16">
        <f t="shared" si="1"/>
        <v>45077</v>
      </c>
      <c r="DY4" s="16">
        <f t="shared" si="1"/>
        <v>45107</v>
      </c>
      <c r="DZ4" s="16">
        <f t="shared" si="1"/>
        <v>45138</v>
      </c>
      <c r="EA4" s="16">
        <f t="shared" si="1"/>
        <v>45169</v>
      </c>
      <c r="EB4" s="16">
        <f t="shared" si="1"/>
        <v>45199</v>
      </c>
      <c r="EC4" s="16">
        <f t="shared" ref="EC4:ES4" si="2">EOMONTH(EB4,1)</f>
        <v>45230</v>
      </c>
      <c r="ED4" s="16">
        <f t="shared" si="2"/>
        <v>45260</v>
      </c>
      <c r="EE4" s="16">
        <f t="shared" si="2"/>
        <v>45291</v>
      </c>
      <c r="EF4" s="16">
        <f t="shared" si="2"/>
        <v>45322</v>
      </c>
      <c r="EG4" s="16">
        <f t="shared" si="2"/>
        <v>45351</v>
      </c>
      <c r="EH4" s="16">
        <f t="shared" si="2"/>
        <v>45382</v>
      </c>
      <c r="EI4" s="16">
        <f t="shared" si="2"/>
        <v>45412</v>
      </c>
      <c r="EJ4" s="16">
        <f t="shared" si="2"/>
        <v>45443</v>
      </c>
      <c r="EK4" s="16">
        <f t="shared" si="2"/>
        <v>45473</v>
      </c>
      <c r="EL4" s="16">
        <f t="shared" si="2"/>
        <v>45504</v>
      </c>
      <c r="EM4" s="16">
        <f t="shared" si="2"/>
        <v>45535</v>
      </c>
      <c r="EN4" s="16">
        <f t="shared" si="2"/>
        <v>45565</v>
      </c>
      <c r="EO4" s="16">
        <f t="shared" si="2"/>
        <v>45596</v>
      </c>
      <c r="EP4" s="16">
        <f t="shared" si="2"/>
        <v>45626</v>
      </c>
      <c r="EQ4" s="16">
        <f t="shared" si="2"/>
        <v>45657</v>
      </c>
      <c r="ER4" s="16">
        <f t="shared" si="2"/>
        <v>45688</v>
      </c>
      <c r="ES4" s="16">
        <f t="shared" si="2"/>
        <v>45716</v>
      </c>
      <c r="ET4" s="22" t="s">
        <v>8</v>
      </c>
      <c r="EU4" s="16"/>
      <c r="EV4" s="11" t="s">
        <v>252</v>
      </c>
      <c r="EW4" s="11" t="s">
        <v>213</v>
      </c>
      <c r="EX4" s="16"/>
      <c r="EY4" s="16"/>
      <c r="EZ4" s="22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</row>
    <row r="5" spans="1:175" ht="13" x14ac:dyDescent="0.3">
      <c r="A5" s="23"/>
      <c r="B5" s="5" t="s">
        <v>62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</row>
    <row r="6" spans="1:175" x14ac:dyDescent="0.25">
      <c r="B6" s="3" t="s">
        <v>214</v>
      </c>
      <c r="C6" s="5"/>
      <c r="D6" s="12">
        <v>-3068.1649350000002</v>
      </c>
      <c r="E6" s="12">
        <v>0</v>
      </c>
      <c r="F6" s="12">
        <v>0</v>
      </c>
      <c r="G6" s="12">
        <v>-2424.5657000000001</v>
      </c>
      <c r="H6" s="12">
        <v>0</v>
      </c>
      <c r="I6" s="12">
        <v>-1211.88618</v>
      </c>
      <c r="J6" s="12">
        <v>0</v>
      </c>
      <c r="K6" s="12">
        <v>0</v>
      </c>
      <c r="L6" s="12">
        <v>-1211.88618</v>
      </c>
      <c r="M6" s="12">
        <v>0</v>
      </c>
      <c r="N6" s="12">
        <v>-3029.7154500000001</v>
      </c>
      <c r="O6" s="12">
        <v>-1211.88618</v>
      </c>
      <c r="P6" s="12">
        <v>0</v>
      </c>
      <c r="Q6" s="12">
        <v>-1212.1799799999999</v>
      </c>
      <c r="R6" s="12">
        <v>-1818.26998</v>
      </c>
      <c r="S6" s="12">
        <v>-5454.8099299999994</v>
      </c>
      <c r="T6" s="12">
        <v>-3030.4499599999999</v>
      </c>
      <c r="U6" s="12">
        <v>-5454.8099299999994</v>
      </c>
      <c r="V6" s="12">
        <v>-3636.5399500000003</v>
      </c>
      <c r="W6" s="12">
        <v>-4848.7199400000009</v>
      </c>
      <c r="X6" s="12">
        <v>-6060.8999199999998</v>
      </c>
      <c r="Y6" s="12">
        <v>0</v>
      </c>
      <c r="Z6" s="12">
        <v>-2425.53604</v>
      </c>
      <c r="AA6" s="12">
        <v>-3638.3040699999997</v>
      </c>
      <c r="AB6" s="12">
        <v>0</v>
      </c>
      <c r="AC6" s="12">
        <v>-1212.76802</v>
      </c>
      <c r="AD6" s="12">
        <v>0</v>
      </c>
      <c r="AE6" s="12">
        <v>0</v>
      </c>
      <c r="AF6" s="12">
        <v>0</v>
      </c>
      <c r="AG6" s="12">
        <v>0</v>
      </c>
      <c r="AH6" s="12">
        <v>-1225.6176399999999</v>
      </c>
      <c r="AI6" s="12">
        <v>0</v>
      </c>
      <c r="AJ6" s="12">
        <v>0</v>
      </c>
      <c r="AK6" s="12">
        <v>-758.70944999999995</v>
      </c>
      <c r="AL6" s="12">
        <v>-1223.7249199999999</v>
      </c>
      <c r="AM6" s="12">
        <v>-4894.8996999999999</v>
      </c>
      <c r="AN6" s="12">
        <v>0</v>
      </c>
      <c r="AO6" s="12">
        <v>0</v>
      </c>
      <c r="AP6" s="12">
        <v>-250</v>
      </c>
      <c r="AQ6" s="12">
        <v>-450</v>
      </c>
      <c r="AR6" s="12">
        <v>0</v>
      </c>
      <c r="AS6" s="12">
        <v>0</v>
      </c>
      <c r="AT6" s="12">
        <v>-468.75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-300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112.5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f>SUM(D6:ES6)</f>
        <v>-60410.594055000009</v>
      </c>
      <c r="EU6" s="12"/>
      <c r="EV6" s="12">
        <f>ET6-EW6</f>
        <v>-60410.594055000009</v>
      </c>
      <c r="EW6" s="12">
        <v>0</v>
      </c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</row>
    <row r="7" spans="1:175" x14ac:dyDescent="0.25">
      <c r="B7" s="3" t="s">
        <v>215</v>
      </c>
      <c r="C7" s="5"/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f>SUM(D7:ES7)</f>
        <v>0</v>
      </c>
      <c r="EU7" s="12"/>
      <c r="EV7" s="12">
        <f>ET7-EW7</f>
        <v>0</v>
      </c>
      <c r="EW7" s="12">
        <v>0</v>
      </c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</row>
    <row r="8" spans="1:175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8000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1757.0237500000001</v>
      </c>
      <c r="BL8" s="4">
        <v>0</v>
      </c>
      <c r="BM8" s="4">
        <v>1500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324.75700000000001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122.99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f>SUM(D8:ES8)</f>
        <v>11704.77075</v>
      </c>
      <c r="EU8" s="4"/>
      <c r="EV8" s="4">
        <f>ET8-EW8</f>
        <v>11704.77075</v>
      </c>
      <c r="EW8" s="4">
        <v>0</v>
      </c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</row>
    <row r="9" spans="1:175" x14ac:dyDescent="0.25">
      <c r="B9" s="8" t="s">
        <v>217</v>
      </c>
      <c r="C9" s="3"/>
      <c r="D9" s="12">
        <f>SUM(D6:D8)</f>
        <v>-3068.1649350000002</v>
      </c>
      <c r="E9" s="12">
        <f t="shared" ref="E9:BP9" si="3">SUM(E6:E8)</f>
        <v>0</v>
      </c>
      <c r="F9" s="12">
        <f t="shared" si="3"/>
        <v>0</v>
      </c>
      <c r="G9" s="12">
        <f t="shared" si="3"/>
        <v>-2424.5657000000001</v>
      </c>
      <c r="H9" s="12">
        <f t="shared" si="3"/>
        <v>0</v>
      </c>
      <c r="I9" s="12">
        <f t="shared" si="3"/>
        <v>-1211.88618</v>
      </c>
      <c r="J9" s="12">
        <f t="shared" si="3"/>
        <v>0</v>
      </c>
      <c r="K9" s="12">
        <f t="shared" si="3"/>
        <v>0</v>
      </c>
      <c r="L9" s="12">
        <f t="shared" si="3"/>
        <v>-1211.88618</v>
      </c>
      <c r="M9" s="12">
        <f t="shared" si="3"/>
        <v>0</v>
      </c>
      <c r="N9" s="12">
        <f t="shared" si="3"/>
        <v>-3029.7154500000001</v>
      </c>
      <c r="O9" s="12">
        <f t="shared" si="3"/>
        <v>-1211.88618</v>
      </c>
      <c r="P9" s="12">
        <f t="shared" si="3"/>
        <v>0</v>
      </c>
      <c r="Q9" s="12">
        <f t="shared" si="3"/>
        <v>-1212.1799799999999</v>
      </c>
      <c r="R9" s="12">
        <f t="shared" si="3"/>
        <v>-1818.26998</v>
      </c>
      <c r="S9" s="12">
        <f t="shared" si="3"/>
        <v>-5454.8099299999994</v>
      </c>
      <c r="T9" s="12">
        <f t="shared" si="3"/>
        <v>-3030.4499599999999</v>
      </c>
      <c r="U9" s="12">
        <f t="shared" si="3"/>
        <v>-5454.8099299999994</v>
      </c>
      <c r="V9" s="12">
        <f t="shared" si="3"/>
        <v>-3636.5399500000003</v>
      </c>
      <c r="W9" s="12">
        <f t="shared" si="3"/>
        <v>-4848.7199400000009</v>
      </c>
      <c r="X9" s="12">
        <f t="shared" si="3"/>
        <v>-6060.8999199999998</v>
      </c>
      <c r="Y9" s="12">
        <f t="shared" si="3"/>
        <v>0</v>
      </c>
      <c r="Z9" s="12">
        <f t="shared" si="3"/>
        <v>-2425.53604</v>
      </c>
      <c r="AA9" s="12">
        <f t="shared" si="3"/>
        <v>-3638.3040699999997</v>
      </c>
      <c r="AB9" s="12">
        <f t="shared" si="3"/>
        <v>0</v>
      </c>
      <c r="AC9" s="12">
        <f t="shared" si="3"/>
        <v>-1212.76802</v>
      </c>
      <c r="AD9" s="27">
        <f t="shared" si="3"/>
        <v>0</v>
      </c>
      <c r="AE9" s="27">
        <f t="shared" si="3"/>
        <v>0</v>
      </c>
      <c r="AF9" s="27">
        <f t="shared" si="3"/>
        <v>0</v>
      </c>
      <c r="AG9" s="27">
        <f t="shared" si="3"/>
        <v>0</v>
      </c>
      <c r="AH9" s="12">
        <f t="shared" si="3"/>
        <v>-1225.6176399999999</v>
      </c>
      <c r="AI9" s="12">
        <f t="shared" si="3"/>
        <v>0</v>
      </c>
      <c r="AJ9" s="12">
        <f t="shared" si="3"/>
        <v>0</v>
      </c>
      <c r="AK9" s="12">
        <f t="shared" si="3"/>
        <v>-758.70944999999995</v>
      </c>
      <c r="AL9" s="12">
        <f t="shared" si="3"/>
        <v>-1223.7249199999999</v>
      </c>
      <c r="AM9" s="12">
        <f t="shared" si="3"/>
        <v>-4894.8996999999999</v>
      </c>
      <c r="AN9" s="12">
        <f t="shared" si="3"/>
        <v>0</v>
      </c>
      <c r="AO9" s="12">
        <f t="shared" si="3"/>
        <v>0</v>
      </c>
      <c r="AP9" s="12">
        <f t="shared" si="3"/>
        <v>-250</v>
      </c>
      <c r="AQ9" s="12">
        <f t="shared" si="3"/>
        <v>-450</v>
      </c>
      <c r="AR9" s="12">
        <f t="shared" si="3"/>
        <v>0</v>
      </c>
      <c r="AS9" s="12">
        <f t="shared" si="3"/>
        <v>0</v>
      </c>
      <c r="AT9" s="12">
        <f t="shared" si="3"/>
        <v>-468.75</v>
      </c>
      <c r="AU9" s="12">
        <f t="shared" si="3"/>
        <v>0</v>
      </c>
      <c r="AV9" s="12">
        <f t="shared" si="3"/>
        <v>0</v>
      </c>
      <c r="AW9" s="12">
        <f t="shared" si="3"/>
        <v>0</v>
      </c>
      <c r="AX9" s="12">
        <f t="shared" si="3"/>
        <v>0</v>
      </c>
      <c r="AY9" s="12">
        <f t="shared" si="3"/>
        <v>0</v>
      </c>
      <c r="AZ9" s="12">
        <f t="shared" si="3"/>
        <v>0</v>
      </c>
      <c r="BA9" s="12">
        <f t="shared" si="3"/>
        <v>0</v>
      </c>
      <c r="BB9" s="12">
        <f t="shared" si="3"/>
        <v>0</v>
      </c>
      <c r="BC9" s="12">
        <f t="shared" si="3"/>
        <v>0</v>
      </c>
      <c r="BD9" s="12">
        <f t="shared" si="3"/>
        <v>-300</v>
      </c>
      <c r="BE9" s="12">
        <f t="shared" si="3"/>
        <v>8000</v>
      </c>
      <c r="BF9" s="12">
        <f t="shared" si="3"/>
        <v>0</v>
      </c>
      <c r="BG9" s="12">
        <f t="shared" si="3"/>
        <v>0</v>
      </c>
      <c r="BH9" s="12">
        <f t="shared" si="3"/>
        <v>0</v>
      </c>
      <c r="BI9" s="12">
        <f t="shared" si="3"/>
        <v>0</v>
      </c>
      <c r="BJ9" s="12">
        <f t="shared" si="3"/>
        <v>0</v>
      </c>
      <c r="BK9" s="12">
        <f t="shared" si="3"/>
        <v>1869.5237500000001</v>
      </c>
      <c r="BL9" s="12">
        <f t="shared" si="3"/>
        <v>0</v>
      </c>
      <c r="BM9" s="12">
        <f t="shared" si="3"/>
        <v>1500</v>
      </c>
      <c r="BN9" s="12">
        <f t="shared" si="3"/>
        <v>0</v>
      </c>
      <c r="BO9" s="12">
        <f t="shared" si="3"/>
        <v>0</v>
      </c>
      <c r="BP9" s="12">
        <f t="shared" si="3"/>
        <v>0</v>
      </c>
      <c r="BQ9" s="12">
        <f t="shared" ref="BQ9:EB9" si="4">SUM(BQ6:BQ8)</f>
        <v>0</v>
      </c>
      <c r="BR9" s="12">
        <f t="shared" si="4"/>
        <v>0</v>
      </c>
      <c r="BS9" s="12">
        <f t="shared" si="4"/>
        <v>0</v>
      </c>
      <c r="BT9" s="12">
        <f t="shared" si="4"/>
        <v>0</v>
      </c>
      <c r="BU9" s="12">
        <f t="shared" si="4"/>
        <v>0</v>
      </c>
      <c r="BV9" s="12">
        <f t="shared" si="4"/>
        <v>0</v>
      </c>
      <c r="BW9" s="12">
        <f t="shared" si="4"/>
        <v>324.75700000000001</v>
      </c>
      <c r="BX9" s="12">
        <f t="shared" si="4"/>
        <v>0</v>
      </c>
      <c r="BY9" s="12">
        <f t="shared" si="4"/>
        <v>0</v>
      </c>
      <c r="BZ9" s="12">
        <f t="shared" si="4"/>
        <v>0</v>
      </c>
      <c r="CA9" s="12">
        <f t="shared" si="4"/>
        <v>0</v>
      </c>
      <c r="CB9" s="12">
        <f t="shared" si="4"/>
        <v>0</v>
      </c>
      <c r="CC9" s="12">
        <f t="shared" si="4"/>
        <v>0</v>
      </c>
      <c r="CD9" s="12">
        <f t="shared" si="4"/>
        <v>0</v>
      </c>
      <c r="CE9" s="12">
        <f t="shared" si="4"/>
        <v>0</v>
      </c>
      <c r="CF9" s="12">
        <f t="shared" si="4"/>
        <v>0</v>
      </c>
      <c r="CG9" s="12">
        <f t="shared" si="4"/>
        <v>0</v>
      </c>
      <c r="CH9" s="12">
        <f t="shared" si="4"/>
        <v>0</v>
      </c>
      <c r="CI9" s="12">
        <f t="shared" si="4"/>
        <v>0</v>
      </c>
      <c r="CJ9" s="12">
        <f t="shared" si="4"/>
        <v>0</v>
      </c>
      <c r="CK9" s="12">
        <f t="shared" si="4"/>
        <v>0</v>
      </c>
      <c r="CL9" s="12">
        <f t="shared" si="4"/>
        <v>122.99</v>
      </c>
      <c r="CM9" s="12">
        <f t="shared" si="4"/>
        <v>0</v>
      </c>
      <c r="CN9" s="12">
        <f t="shared" si="4"/>
        <v>0</v>
      </c>
      <c r="CO9" s="12">
        <f t="shared" si="4"/>
        <v>0</v>
      </c>
      <c r="CP9" s="12">
        <f t="shared" si="4"/>
        <v>0</v>
      </c>
      <c r="CQ9" s="12">
        <f t="shared" si="4"/>
        <v>0</v>
      </c>
      <c r="CR9" s="12">
        <f t="shared" si="4"/>
        <v>0</v>
      </c>
      <c r="CS9" s="12">
        <f t="shared" si="4"/>
        <v>0</v>
      </c>
      <c r="CT9" s="12">
        <f t="shared" si="4"/>
        <v>0</v>
      </c>
      <c r="CU9" s="12">
        <f t="shared" si="4"/>
        <v>0</v>
      </c>
      <c r="CV9" s="12">
        <f t="shared" si="4"/>
        <v>0</v>
      </c>
      <c r="CW9" s="12">
        <f t="shared" si="4"/>
        <v>0</v>
      </c>
      <c r="CX9" s="12">
        <f t="shared" si="4"/>
        <v>0</v>
      </c>
      <c r="CY9" s="12">
        <f t="shared" si="4"/>
        <v>0</v>
      </c>
      <c r="CZ9" s="12">
        <f t="shared" si="4"/>
        <v>0</v>
      </c>
      <c r="DA9" s="12">
        <f t="shared" si="4"/>
        <v>0</v>
      </c>
      <c r="DB9" s="12">
        <f t="shared" si="4"/>
        <v>0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0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ref="EC9:ES9" si="5">SUM(EC6:EC8)</f>
        <v>0</v>
      </c>
      <c r="ED9" s="12">
        <f t="shared" si="5"/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 t="shared" si="5"/>
        <v>0</v>
      </c>
      <c r="EM9" s="12">
        <f t="shared" si="5"/>
        <v>0</v>
      </c>
      <c r="EN9" s="12">
        <f t="shared" si="5"/>
        <v>0</v>
      </c>
      <c r="EO9" s="12">
        <f t="shared" si="5"/>
        <v>0</v>
      </c>
      <c r="EP9" s="12">
        <f t="shared" si="5"/>
        <v>0</v>
      </c>
      <c r="EQ9" s="12">
        <f t="shared" si="5"/>
        <v>0</v>
      </c>
      <c r="ER9" s="12">
        <f t="shared" si="5"/>
        <v>0</v>
      </c>
      <c r="ES9" s="12">
        <f t="shared" si="5"/>
        <v>0</v>
      </c>
      <c r="ET9" s="12">
        <f>SUM(D9:ES9)</f>
        <v>-48705.823305000013</v>
      </c>
      <c r="EU9" s="12"/>
      <c r="EV9" s="12">
        <f>ET9-EW9</f>
        <v>-48705.823305000013</v>
      </c>
      <c r="EW9" s="12">
        <v>0</v>
      </c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</row>
    <row r="10" spans="1:175" x14ac:dyDescent="0.25">
      <c r="B10" s="20" t="s">
        <v>0</v>
      </c>
      <c r="C10" s="14">
        <f>XIRR(D9:ES9,D$4:ES$4,-0.1)</f>
        <v>-0.41977345276391126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19"/>
      <c r="AE10" s="19"/>
      <c r="AF10" s="19"/>
      <c r="AG10" s="19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</row>
    <row r="11" spans="1:175" x14ac:dyDescent="0.25">
      <c r="B11" s="20" t="s">
        <v>11</v>
      </c>
      <c r="C11" s="25">
        <f>(ET7+ET8)/-ET6</f>
        <v>0.19375361115210271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8"/>
      <c r="AE11" s="28"/>
      <c r="AF11" s="28"/>
      <c r="AG11" s="28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</row>
    <row r="12" spans="1:175" ht="13" x14ac:dyDescent="0.3">
      <c r="A12" s="23"/>
      <c r="B12" s="5" t="s">
        <v>60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</row>
    <row r="13" spans="1:175" x14ac:dyDescent="0.25">
      <c r="B13" s="3" t="s">
        <v>214</v>
      </c>
      <c r="C13" s="5"/>
      <c r="D13" s="12">
        <v>-517.51067999999998</v>
      </c>
      <c r="E13" s="12">
        <v>0</v>
      </c>
      <c r="F13" s="12">
        <v>0</v>
      </c>
      <c r="G13" s="12">
        <v>-281.76425</v>
      </c>
      <c r="H13" s="12">
        <v>-2016.13</v>
      </c>
      <c r="I13" s="12">
        <v>0</v>
      </c>
      <c r="J13" s="12">
        <v>0</v>
      </c>
      <c r="K13" s="12">
        <v>-20161.3</v>
      </c>
      <c r="L13" s="12">
        <v>0</v>
      </c>
      <c r="M13" s="12">
        <v>-16129.04</v>
      </c>
      <c r="N13" s="12">
        <v>0</v>
      </c>
      <c r="O13" s="12">
        <v>-8064.52</v>
      </c>
      <c r="P13" s="12">
        <v>-4032.26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f>SUM(D13:ES13)</f>
        <v>-51202.524930000007</v>
      </c>
      <c r="EU13" s="12"/>
      <c r="EV13" s="12">
        <f>ET13-EW13</f>
        <v>-51202.524930000007</v>
      </c>
      <c r="EW13" s="12">
        <v>0</v>
      </c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</row>
    <row r="14" spans="1:175" x14ac:dyDescent="0.25">
      <c r="B14" s="3" t="s">
        <v>215</v>
      </c>
      <c r="C14" s="5"/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f>SUM(D14:ES14)</f>
        <v>0</v>
      </c>
      <c r="EU14" s="12"/>
      <c r="EV14" s="12">
        <f>ET14-EW14</f>
        <v>0</v>
      </c>
      <c r="EW14" s="12">
        <v>0</v>
      </c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</row>
    <row r="15" spans="1:175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99427.59120000001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8023.5949900000005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144.60585999999998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f>SUM(D15:ES15)</f>
        <v>107595.79205</v>
      </c>
      <c r="EU15" s="4"/>
      <c r="EV15" s="4">
        <f>ET15-EW15</f>
        <v>107595.79205</v>
      </c>
      <c r="EW15" s="4">
        <v>0</v>
      </c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</row>
    <row r="16" spans="1:175" x14ac:dyDescent="0.25">
      <c r="B16" s="8" t="s">
        <v>217</v>
      </c>
      <c r="C16" s="3"/>
      <c r="D16" s="12">
        <f>SUM(D13:D15)</f>
        <v>-517.51067999999998</v>
      </c>
      <c r="E16" s="12">
        <f t="shared" ref="E16:BP16" si="6">SUM(E13:E15)</f>
        <v>0</v>
      </c>
      <c r="F16" s="12">
        <f t="shared" si="6"/>
        <v>0</v>
      </c>
      <c r="G16" s="12">
        <f t="shared" si="6"/>
        <v>-281.76425</v>
      </c>
      <c r="H16" s="12">
        <f t="shared" si="6"/>
        <v>-2016.13</v>
      </c>
      <c r="I16" s="12">
        <f t="shared" si="6"/>
        <v>0</v>
      </c>
      <c r="J16" s="12">
        <f t="shared" si="6"/>
        <v>0</v>
      </c>
      <c r="K16" s="12">
        <f t="shared" si="6"/>
        <v>-20161.3</v>
      </c>
      <c r="L16" s="12">
        <f t="shared" si="6"/>
        <v>0</v>
      </c>
      <c r="M16" s="12">
        <f t="shared" si="6"/>
        <v>-16129.04</v>
      </c>
      <c r="N16" s="12">
        <f t="shared" si="6"/>
        <v>0</v>
      </c>
      <c r="O16" s="12">
        <f t="shared" si="6"/>
        <v>-8064.52</v>
      </c>
      <c r="P16" s="12">
        <f t="shared" si="6"/>
        <v>-4032.26</v>
      </c>
      <c r="Q16" s="12">
        <f t="shared" si="6"/>
        <v>0</v>
      </c>
      <c r="R16" s="12">
        <f t="shared" si="6"/>
        <v>0</v>
      </c>
      <c r="S16" s="12">
        <f t="shared" si="6"/>
        <v>0</v>
      </c>
      <c r="T16" s="12">
        <f t="shared" si="6"/>
        <v>0</v>
      </c>
      <c r="U16" s="12">
        <f t="shared" si="6"/>
        <v>0</v>
      </c>
      <c r="V16" s="12">
        <f t="shared" si="6"/>
        <v>0</v>
      </c>
      <c r="W16" s="12">
        <f t="shared" si="6"/>
        <v>0</v>
      </c>
      <c r="X16" s="12">
        <f t="shared" si="6"/>
        <v>0</v>
      </c>
      <c r="Y16" s="12">
        <f t="shared" si="6"/>
        <v>0</v>
      </c>
      <c r="Z16" s="12">
        <f t="shared" si="6"/>
        <v>0</v>
      </c>
      <c r="AA16" s="12">
        <f t="shared" si="6"/>
        <v>0</v>
      </c>
      <c r="AB16" s="12">
        <f t="shared" si="6"/>
        <v>0</v>
      </c>
      <c r="AC16" s="12">
        <f t="shared" si="6"/>
        <v>0</v>
      </c>
      <c r="AD16" s="27">
        <f t="shared" si="6"/>
        <v>0</v>
      </c>
      <c r="AE16" s="27">
        <f t="shared" si="6"/>
        <v>0</v>
      </c>
      <c r="AF16" s="27">
        <f t="shared" si="6"/>
        <v>0</v>
      </c>
      <c r="AG16" s="27">
        <f t="shared" si="6"/>
        <v>0</v>
      </c>
      <c r="AH16" s="12">
        <f t="shared" si="6"/>
        <v>0</v>
      </c>
      <c r="AI16" s="12">
        <f t="shared" si="6"/>
        <v>99427.59120000001</v>
      </c>
      <c r="AJ16" s="12">
        <f t="shared" si="6"/>
        <v>0</v>
      </c>
      <c r="AK16" s="12">
        <f t="shared" si="6"/>
        <v>0</v>
      </c>
      <c r="AL16" s="12">
        <f t="shared" si="6"/>
        <v>0</v>
      </c>
      <c r="AM16" s="12">
        <f t="shared" si="6"/>
        <v>0</v>
      </c>
      <c r="AN16" s="12">
        <f t="shared" si="6"/>
        <v>0</v>
      </c>
      <c r="AO16" s="12">
        <f t="shared" si="6"/>
        <v>0</v>
      </c>
      <c r="AP16" s="12">
        <f t="shared" si="6"/>
        <v>0</v>
      </c>
      <c r="AQ16" s="12">
        <f t="shared" si="6"/>
        <v>0</v>
      </c>
      <c r="AR16" s="12">
        <f t="shared" si="6"/>
        <v>0</v>
      </c>
      <c r="AS16" s="12">
        <f t="shared" si="6"/>
        <v>0</v>
      </c>
      <c r="AT16" s="12">
        <f t="shared" si="6"/>
        <v>0</v>
      </c>
      <c r="AU16" s="12">
        <f t="shared" si="6"/>
        <v>0</v>
      </c>
      <c r="AV16" s="12">
        <f t="shared" si="6"/>
        <v>8023.5949900000005</v>
      </c>
      <c r="AW16" s="12">
        <f t="shared" si="6"/>
        <v>0</v>
      </c>
      <c r="AX16" s="12">
        <f t="shared" si="6"/>
        <v>0</v>
      </c>
      <c r="AY16" s="12">
        <f t="shared" si="6"/>
        <v>0</v>
      </c>
      <c r="AZ16" s="12">
        <f t="shared" si="6"/>
        <v>0</v>
      </c>
      <c r="BA16" s="12">
        <f t="shared" si="6"/>
        <v>0</v>
      </c>
      <c r="BB16" s="12">
        <f t="shared" si="6"/>
        <v>0</v>
      </c>
      <c r="BC16" s="12">
        <f t="shared" si="6"/>
        <v>0</v>
      </c>
      <c r="BD16" s="12">
        <f t="shared" si="6"/>
        <v>0</v>
      </c>
      <c r="BE16" s="12">
        <f t="shared" si="6"/>
        <v>0</v>
      </c>
      <c r="BF16" s="12">
        <f t="shared" si="6"/>
        <v>0</v>
      </c>
      <c r="BG16" s="12">
        <f t="shared" si="6"/>
        <v>0</v>
      </c>
      <c r="BH16" s="12">
        <f t="shared" si="6"/>
        <v>144.60585999999998</v>
      </c>
      <c r="BI16" s="12">
        <f t="shared" si="6"/>
        <v>0</v>
      </c>
      <c r="BJ16" s="12">
        <f t="shared" si="6"/>
        <v>0</v>
      </c>
      <c r="BK16" s="12">
        <f t="shared" si="6"/>
        <v>0</v>
      </c>
      <c r="BL16" s="12">
        <f t="shared" si="6"/>
        <v>0</v>
      </c>
      <c r="BM16" s="12">
        <f t="shared" si="6"/>
        <v>0</v>
      </c>
      <c r="BN16" s="12">
        <f t="shared" si="6"/>
        <v>0</v>
      </c>
      <c r="BO16" s="12">
        <f t="shared" si="6"/>
        <v>0</v>
      </c>
      <c r="BP16" s="12">
        <f t="shared" si="6"/>
        <v>0</v>
      </c>
      <c r="BQ16" s="12">
        <f t="shared" ref="BQ16:EB16" si="7">SUM(BQ13:BQ15)</f>
        <v>0</v>
      </c>
      <c r="BR16" s="12">
        <f t="shared" si="7"/>
        <v>0</v>
      </c>
      <c r="BS16" s="12">
        <f t="shared" si="7"/>
        <v>0</v>
      </c>
      <c r="BT16" s="12">
        <f t="shared" si="7"/>
        <v>0</v>
      </c>
      <c r="BU16" s="12">
        <f t="shared" si="7"/>
        <v>0</v>
      </c>
      <c r="BV16" s="12">
        <f t="shared" si="7"/>
        <v>0</v>
      </c>
      <c r="BW16" s="12">
        <f t="shared" si="7"/>
        <v>0</v>
      </c>
      <c r="BX16" s="12">
        <f t="shared" si="7"/>
        <v>0</v>
      </c>
      <c r="BY16" s="12">
        <f t="shared" si="7"/>
        <v>0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0</v>
      </c>
      <c r="CD16" s="12">
        <f t="shared" si="7"/>
        <v>0</v>
      </c>
      <c r="CE16" s="12">
        <f t="shared" si="7"/>
        <v>0</v>
      </c>
      <c r="CF16" s="12">
        <f t="shared" si="7"/>
        <v>0</v>
      </c>
      <c r="CG16" s="12">
        <f t="shared" si="7"/>
        <v>0</v>
      </c>
      <c r="CH16" s="12">
        <f t="shared" si="7"/>
        <v>0</v>
      </c>
      <c r="CI16" s="12">
        <f t="shared" si="7"/>
        <v>0</v>
      </c>
      <c r="CJ16" s="12">
        <f t="shared" si="7"/>
        <v>0</v>
      </c>
      <c r="CK16" s="12">
        <f t="shared" si="7"/>
        <v>0</v>
      </c>
      <c r="CL16" s="12">
        <f t="shared" si="7"/>
        <v>0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0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0</v>
      </c>
      <c r="DJ16" s="12">
        <f t="shared" si="7"/>
        <v>0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si="7"/>
        <v>0</v>
      </c>
      <c r="EC16" s="12">
        <f t="shared" ref="EC16:ES16" si="8">SUM(EC13:EC15)</f>
        <v>0</v>
      </c>
      <c r="ED16" s="12">
        <f t="shared" si="8"/>
        <v>0</v>
      </c>
      <c r="EE16" s="12">
        <f t="shared" si="8"/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 t="shared" si="8"/>
        <v>0</v>
      </c>
      <c r="EM16" s="12">
        <f t="shared" si="8"/>
        <v>0</v>
      </c>
      <c r="EN16" s="12">
        <f t="shared" si="8"/>
        <v>0</v>
      </c>
      <c r="EO16" s="12">
        <f t="shared" si="8"/>
        <v>0</v>
      </c>
      <c r="EP16" s="12">
        <f t="shared" si="8"/>
        <v>0</v>
      </c>
      <c r="EQ16" s="12">
        <f t="shared" si="8"/>
        <v>0</v>
      </c>
      <c r="ER16" s="12">
        <f t="shared" si="8"/>
        <v>0</v>
      </c>
      <c r="ES16" s="12">
        <f t="shared" si="8"/>
        <v>0</v>
      </c>
      <c r="ET16" s="12">
        <f>SUM(D16:ES16)</f>
        <v>56393.267120000004</v>
      </c>
      <c r="EU16" s="12"/>
      <c r="EV16" s="12">
        <f>ET16-EW16</f>
        <v>56393.267120000004</v>
      </c>
      <c r="EW16" s="12">
        <v>0</v>
      </c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</row>
    <row r="17" spans="1:175" x14ac:dyDescent="0.25">
      <c r="B17" s="20" t="s">
        <v>0</v>
      </c>
      <c r="C17" s="14">
        <f>XIRR(D16:ES16,D$4:ES$4)</f>
        <v>0.46214395165443423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19"/>
      <c r="AE17" s="19"/>
      <c r="AF17" s="19"/>
      <c r="AG17" s="19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</row>
    <row r="18" spans="1:175" x14ac:dyDescent="0.25">
      <c r="B18" s="20" t="s">
        <v>11</v>
      </c>
      <c r="C18" s="25">
        <f>(ET14+ET15)/-ET13</f>
        <v>2.1013766840033057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8"/>
      <c r="AE18" s="28"/>
      <c r="AF18" s="28"/>
      <c r="AG18" s="28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</row>
    <row r="19" spans="1:175" ht="13" x14ac:dyDescent="0.3">
      <c r="A19" s="23"/>
      <c r="B19" s="5" t="s">
        <v>61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</row>
    <row r="20" spans="1:175" x14ac:dyDescent="0.25">
      <c r="B20" s="3" t="s">
        <v>214</v>
      </c>
      <c r="C20" s="5"/>
      <c r="D20" s="12">
        <v>-1492.14021</v>
      </c>
      <c r="E20" s="12">
        <v>0</v>
      </c>
      <c r="F20" s="12">
        <v>-1485</v>
      </c>
      <c r="G20" s="12">
        <v>0</v>
      </c>
      <c r="H20" s="12">
        <v>-2475</v>
      </c>
      <c r="I20" s="12">
        <v>0</v>
      </c>
      <c r="J20" s="12">
        <v>0</v>
      </c>
      <c r="K20" s="12">
        <v>0</v>
      </c>
      <c r="L20" s="12">
        <v>-5940</v>
      </c>
      <c r="M20" s="12">
        <v>0</v>
      </c>
      <c r="N20" s="12">
        <v>-5940</v>
      </c>
      <c r="O20" s="12">
        <v>-12375</v>
      </c>
      <c r="P20" s="12">
        <v>0</v>
      </c>
      <c r="Q20" s="12">
        <v>0</v>
      </c>
      <c r="R20" s="12">
        <v>0</v>
      </c>
      <c r="S20" s="12">
        <v>0</v>
      </c>
      <c r="T20" s="12">
        <v>-9900</v>
      </c>
      <c r="U20" s="12">
        <v>0</v>
      </c>
      <c r="V20" s="12">
        <v>0</v>
      </c>
      <c r="W20" s="12">
        <v>0</v>
      </c>
      <c r="X20" s="12">
        <v>0</v>
      </c>
      <c r="Y20" s="12">
        <v>-12375</v>
      </c>
      <c r="Z20" s="12">
        <v>0</v>
      </c>
      <c r="AA20" s="12">
        <v>0</v>
      </c>
      <c r="AB20" s="12">
        <v>0</v>
      </c>
      <c r="AC20" s="12">
        <v>-9900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-4950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f>SUM(D20:ES20)</f>
        <v>-66832.140209999998</v>
      </c>
      <c r="EU20" s="12"/>
      <c r="EV20" s="12">
        <f>ET20-EW20</f>
        <v>-66832.140209999998</v>
      </c>
      <c r="EW20" s="12">
        <v>0</v>
      </c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</row>
    <row r="21" spans="1:175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f>SUM(D21:ES21)</f>
        <v>0</v>
      </c>
      <c r="EU21" s="12"/>
      <c r="EV21" s="12">
        <f>ET21-EW21</f>
        <v>0</v>
      </c>
      <c r="EW21" s="12">
        <v>0</v>
      </c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</row>
    <row r="22" spans="1:175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273136.02649999998</v>
      </c>
      <c r="AV22" s="4">
        <v>1458.8561199999997</v>
      </c>
      <c r="AW22" s="4">
        <v>0</v>
      </c>
      <c r="AX22" s="4">
        <v>416.81621999999999</v>
      </c>
      <c r="AY22" s="4">
        <v>0</v>
      </c>
      <c r="AZ22" s="4">
        <v>0</v>
      </c>
      <c r="BA22" s="4">
        <v>568.75</v>
      </c>
      <c r="BB22" s="4">
        <v>0</v>
      </c>
      <c r="BC22" s="4">
        <v>0</v>
      </c>
      <c r="BD22" s="4">
        <v>10034.794669999999</v>
      </c>
      <c r="BE22" s="4">
        <v>0</v>
      </c>
      <c r="BF22" s="4">
        <v>0</v>
      </c>
      <c r="BG22" s="4">
        <v>0</v>
      </c>
      <c r="BH22" s="4">
        <v>568.75</v>
      </c>
      <c r="BI22" s="4">
        <v>0</v>
      </c>
      <c r="BJ22" s="4">
        <v>14401.987449999999</v>
      </c>
      <c r="BK22" s="4">
        <v>0</v>
      </c>
      <c r="BL22" s="4">
        <v>0</v>
      </c>
      <c r="BM22" s="4">
        <v>0</v>
      </c>
      <c r="BN22" s="4">
        <v>0</v>
      </c>
      <c r="BO22" s="4">
        <v>568.75</v>
      </c>
      <c r="BP22" s="4">
        <v>0</v>
      </c>
      <c r="BQ22" s="4">
        <v>0</v>
      </c>
      <c r="BR22" s="4">
        <v>0</v>
      </c>
      <c r="BS22" s="4">
        <v>0</v>
      </c>
      <c r="BT22" s="4">
        <v>568.75</v>
      </c>
      <c r="BU22" s="4">
        <v>0</v>
      </c>
      <c r="BV22" s="4">
        <v>0</v>
      </c>
      <c r="BW22" s="4">
        <v>0</v>
      </c>
      <c r="BX22" s="4">
        <v>812.5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731.25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568.75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373.75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601.25</v>
      </c>
      <c r="DG22" s="4">
        <v>0</v>
      </c>
      <c r="DH22" s="4">
        <v>0</v>
      </c>
      <c r="DI22" s="4">
        <v>0</v>
      </c>
      <c r="DJ22" s="4">
        <v>0</v>
      </c>
      <c r="DK22" s="4">
        <v>325</v>
      </c>
      <c r="DL22" s="4">
        <v>0</v>
      </c>
      <c r="DM22" s="4">
        <v>0</v>
      </c>
      <c r="DN22" s="4">
        <v>0</v>
      </c>
      <c r="DO22" s="4">
        <v>406.25</v>
      </c>
      <c r="DP22" s="4">
        <v>0</v>
      </c>
      <c r="DQ22" s="4">
        <v>3087.5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195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130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f>SUM(D22:ES22)</f>
        <v>308954.73095999996</v>
      </c>
      <c r="EU22" s="4"/>
      <c r="EV22" s="4">
        <f>ET22-EW22</f>
        <v>308954.73095999996</v>
      </c>
      <c r="EW22" s="4">
        <v>0</v>
      </c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</row>
    <row r="23" spans="1:175" x14ac:dyDescent="0.25">
      <c r="B23" s="8" t="s">
        <v>217</v>
      </c>
      <c r="C23" s="3"/>
      <c r="D23" s="12">
        <f>SUM(D20:D22)</f>
        <v>-1492.14021</v>
      </c>
      <c r="E23" s="12">
        <f t="shared" ref="E23:BP23" si="9">SUM(E20:E22)</f>
        <v>0</v>
      </c>
      <c r="F23" s="12">
        <f t="shared" si="9"/>
        <v>-1485</v>
      </c>
      <c r="G23" s="12">
        <f t="shared" si="9"/>
        <v>0</v>
      </c>
      <c r="H23" s="12">
        <f t="shared" si="9"/>
        <v>-2475</v>
      </c>
      <c r="I23" s="12">
        <f t="shared" si="9"/>
        <v>0</v>
      </c>
      <c r="J23" s="12">
        <f t="shared" si="9"/>
        <v>0</v>
      </c>
      <c r="K23" s="12">
        <f t="shared" si="9"/>
        <v>0</v>
      </c>
      <c r="L23" s="12">
        <f t="shared" si="9"/>
        <v>-5940</v>
      </c>
      <c r="M23" s="12">
        <f t="shared" si="9"/>
        <v>0</v>
      </c>
      <c r="N23" s="12">
        <f t="shared" si="9"/>
        <v>-5940</v>
      </c>
      <c r="O23" s="12">
        <f t="shared" si="9"/>
        <v>-12375</v>
      </c>
      <c r="P23" s="12">
        <f t="shared" si="9"/>
        <v>0</v>
      </c>
      <c r="Q23" s="12">
        <f t="shared" si="9"/>
        <v>0</v>
      </c>
      <c r="R23" s="12">
        <f t="shared" si="9"/>
        <v>0</v>
      </c>
      <c r="S23" s="12">
        <f t="shared" si="9"/>
        <v>0</v>
      </c>
      <c r="T23" s="12">
        <f t="shared" si="9"/>
        <v>-9900</v>
      </c>
      <c r="U23" s="12">
        <f t="shared" si="9"/>
        <v>0</v>
      </c>
      <c r="V23" s="12">
        <f t="shared" si="9"/>
        <v>0</v>
      </c>
      <c r="W23" s="12">
        <f t="shared" si="9"/>
        <v>0</v>
      </c>
      <c r="X23" s="12">
        <f t="shared" si="9"/>
        <v>0</v>
      </c>
      <c r="Y23" s="12">
        <f t="shared" si="9"/>
        <v>-12375</v>
      </c>
      <c r="Z23" s="12">
        <f t="shared" si="9"/>
        <v>0</v>
      </c>
      <c r="AA23" s="12">
        <f t="shared" si="9"/>
        <v>0</v>
      </c>
      <c r="AB23" s="12">
        <f t="shared" si="9"/>
        <v>0</v>
      </c>
      <c r="AC23" s="12">
        <f t="shared" si="9"/>
        <v>-9900</v>
      </c>
      <c r="AD23" s="27">
        <f t="shared" si="9"/>
        <v>0</v>
      </c>
      <c r="AE23" s="27">
        <f t="shared" si="9"/>
        <v>0</v>
      </c>
      <c r="AF23" s="27">
        <f t="shared" si="9"/>
        <v>0</v>
      </c>
      <c r="AG23" s="27">
        <f t="shared" si="9"/>
        <v>0</v>
      </c>
      <c r="AH23" s="12">
        <f t="shared" si="9"/>
        <v>0</v>
      </c>
      <c r="AI23" s="12">
        <f t="shared" si="9"/>
        <v>0</v>
      </c>
      <c r="AJ23" s="12">
        <f t="shared" si="9"/>
        <v>0</v>
      </c>
      <c r="AK23" s="12">
        <f t="shared" si="9"/>
        <v>0</v>
      </c>
      <c r="AL23" s="12">
        <f t="shared" si="9"/>
        <v>0</v>
      </c>
      <c r="AM23" s="12">
        <f t="shared" si="9"/>
        <v>0</v>
      </c>
      <c r="AN23" s="12">
        <f t="shared" si="9"/>
        <v>0</v>
      </c>
      <c r="AO23" s="12">
        <f t="shared" si="9"/>
        <v>0</v>
      </c>
      <c r="AP23" s="12">
        <f t="shared" si="9"/>
        <v>-4950</v>
      </c>
      <c r="AQ23" s="12">
        <f t="shared" si="9"/>
        <v>0</v>
      </c>
      <c r="AR23" s="12">
        <f t="shared" si="9"/>
        <v>0</v>
      </c>
      <c r="AS23" s="12">
        <f t="shared" si="9"/>
        <v>0</v>
      </c>
      <c r="AT23" s="12">
        <f t="shared" si="9"/>
        <v>0</v>
      </c>
      <c r="AU23" s="12">
        <f t="shared" si="9"/>
        <v>273136.02649999998</v>
      </c>
      <c r="AV23" s="12">
        <f t="shared" si="9"/>
        <v>1458.8561199999997</v>
      </c>
      <c r="AW23" s="12">
        <f t="shared" si="9"/>
        <v>0</v>
      </c>
      <c r="AX23" s="12">
        <f t="shared" si="9"/>
        <v>416.81621999999999</v>
      </c>
      <c r="AY23" s="12">
        <f t="shared" si="9"/>
        <v>0</v>
      </c>
      <c r="AZ23" s="12">
        <f t="shared" si="9"/>
        <v>0</v>
      </c>
      <c r="BA23" s="12">
        <f t="shared" si="9"/>
        <v>568.75</v>
      </c>
      <c r="BB23" s="12">
        <f t="shared" si="9"/>
        <v>0</v>
      </c>
      <c r="BC23" s="12">
        <f t="shared" si="9"/>
        <v>0</v>
      </c>
      <c r="BD23" s="12">
        <f t="shared" si="9"/>
        <v>10034.794669999999</v>
      </c>
      <c r="BE23" s="12">
        <f t="shared" si="9"/>
        <v>0</v>
      </c>
      <c r="BF23" s="12">
        <f t="shared" si="9"/>
        <v>0</v>
      </c>
      <c r="BG23" s="12">
        <f t="shared" si="9"/>
        <v>0</v>
      </c>
      <c r="BH23" s="12">
        <f t="shared" si="9"/>
        <v>568.75</v>
      </c>
      <c r="BI23" s="12">
        <f t="shared" si="9"/>
        <v>0</v>
      </c>
      <c r="BJ23" s="12">
        <f t="shared" si="9"/>
        <v>14401.987449999999</v>
      </c>
      <c r="BK23" s="12">
        <f t="shared" si="9"/>
        <v>0</v>
      </c>
      <c r="BL23" s="12">
        <f t="shared" si="9"/>
        <v>0</v>
      </c>
      <c r="BM23" s="12">
        <f t="shared" si="9"/>
        <v>0</v>
      </c>
      <c r="BN23" s="12">
        <f t="shared" si="9"/>
        <v>0</v>
      </c>
      <c r="BO23" s="12">
        <f t="shared" si="9"/>
        <v>568.75</v>
      </c>
      <c r="BP23" s="12">
        <f t="shared" si="9"/>
        <v>0</v>
      </c>
      <c r="BQ23" s="12">
        <f t="shared" ref="BQ23:EB23" si="10">SUM(BQ20:BQ22)</f>
        <v>0</v>
      </c>
      <c r="BR23" s="12">
        <f t="shared" si="10"/>
        <v>0</v>
      </c>
      <c r="BS23" s="12">
        <f t="shared" si="10"/>
        <v>0</v>
      </c>
      <c r="BT23" s="12">
        <f t="shared" si="10"/>
        <v>568.75</v>
      </c>
      <c r="BU23" s="12">
        <f t="shared" si="10"/>
        <v>0</v>
      </c>
      <c r="BV23" s="12">
        <f t="shared" si="10"/>
        <v>0</v>
      </c>
      <c r="BW23" s="12">
        <f t="shared" si="10"/>
        <v>0</v>
      </c>
      <c r="BX23" s="12">
        <f t="shared" si="10"/>
        <v>812.5</v>
      </c>
      <c r="BY23" s="12">
        <f t="shared" si="10"/>
        <v>0</v>
      </c>
      <c r="BZ23" s="12">
        <f t="shared" si="10"/>
        <v>0</v>
      </c>
      <c r="CA23" s="12">
        <f t="shared" si="10"/>
        <v>0</v>
      </c>
      <c r="CB23" s="12">
        <f t="shared" si="10"/>
        <v>0</v>
      </c>
      <c r="CC23" s="12">
        <f t="shared" si="10"/>
        <v>0</v>
      </c>
      <c r="CD23" s="12">
        <f t="shared" si="10"/>
        <v>731.25</v>
      </c>
      <c r="CE23" s="12">
        <f t="shared" si="10"/>
        <v>0</v>
      </c>
      <c r="CF23" s="12">
        <f t="shared" si="10"/>
        <v>0</v>
      </c>
      <c r="CG23" s="12">
        <f t="shared" si="10"/>
        <v>0</v>
      </c>
      <c r="CH23" s="12">
        <f t="shared" si="10"/>
        <v>0</v>
      </c>
      <c r="CI23" s="12">
        <f t="shared" si="10"/>
        <v>0</v>
      </c>
      <c r="CJ23" s="12">
        <f t="shared" si="10"/>
        <v>0</v>
      </c>
      <c r="CK23" s="12">
        <f t="shared" si="10"/>
        <v>568.75</v>
      </c>
      <c r="CL23" s="12">
        <f t="shared" si="10"/>
        <v>0</v>
      </c>
      <c r="CM23" s="12">
        <f t="shared" si="10"/>
        <v>0</v>
      </c>
      <c r="CN23" s="12">
        <f t="shared" si="10"/>
        <v>0</v>
      </c>
      <c r="CO23" s="12">
        <f t="shared" si="10"/>
        <v>0</v>
      </c>
      <c r="CP23" s="12">
        <f t="shared" si="10"/>
        <v>0</v>
      </c>
      <c r="CQ23" s="12">
        <f t="shared" si="10"/>
        <v>0</v>
      </c>
      <c r="CR23" s="12">
        <f t="shared" si="10"/>
        <v>0</v>
      </c>
      <c r="CS23" s="12">
        <f t="shared" si="10"/>
        <v>0</v>
      </c>
      <c r="CT23" s="12">
        <f t="shared" si="10"/>
        <v>0</v>
      </c>
      <c r="CU23" s="12">
        <f t="shared" si="10"/>
        <v>0</v>
      </c>
      <c r="CV23" s="12">
        <f t="shared" si="10"/>
        <v>373.75</v>
      </c>
      <c r="CW23" s="12">
        <f t="shared" si="10"/>
        <v>0</v>
      </c>
      <c r="CX23" s="12">
        <f t="shared" si="10"/>
        <v>0</v>
      </c>
      <c r="CY23" s="12">
        <f t="shared" si="10"/>
        <v>0</v>
      </c>
      <c r="CZ23" s="12">
        <f t="shared" si="10"/>
        <v>0</v>
      </c>
      <c r="DA23" s="12">
        <f t="shared" si="10"/>
        <v>0</v>
      </c>
      <c r="DB23" s="12">
        <f t="shared" si="10"/>
        <v>0</v>
      </c>
      <c r="DC23" s="12">
        <f t="shared" si="10"/>
        <v>0</v>
      </c>
      <c r="DD23" s="12">
        <f t="shared" si="10"/>
        <v>0</v>
      </c>
      <c r="DE23" s="12">
        <f t="shared" si="10"/>
        <v>0</v>
      </c>
      <c r="DF23" s="12">
        <f t="shared" si="10"/>
        <v>601.25</v>
      </c>
      <c r="DG23" s="12">
        <f t="shared" si="10"/>
        <v>0</v>
      </c>
      <c r="DH23" s="12">
        <f t="shared" si="10"/>
        <v>0</v>
      </c>
      <c r="DI23" s="12">
        <f t="shared" si="10"/>
        <v>0</v>
      </c>
      <c r="DJ23" s="12">
        <f t="shared" si="10"/>
        <v>0</v>
      </c>
      <c r="DK23" s="12">
        <f t="shared" si="10"/>
        <v>325</v>
      </c>
      <c r="DL23" s="12">
        <f t="shared" si="10"/>
        <v>0</v>
      </c>
      <c r="DM23" s="12">
        <f t="shared" si="10"/>
        <v>0</v>
      </c>
      <c r="DN23" s="12">
        <f t="shared" si="10"/>
        <v>0</v>
      </c>
      <c r="DO23" s="12">
        <f t="shared" si="10"/>
        <v>406.25</v>
      </c>
      <c r="DP23" s="12">
        <f t="shared" si="10"/>
        <v>0</v>
      </c>
      <c r="DQ23" s="12">
        <f t="shared" si="10"/>
        <v>3087.5</v>
      </c>
      <c r="DR23" s="12">
        <f t="shared" si="10"/>
        <v>0</v>
      </c>
      <c r="DS23" s="12">
        <f t="shared" si="10"/>
        <v>0</v>
      </c>
      <c r="DT23" s="12">
        <f t="shared" si="10"/>
        <v>0</v>
      </c>
      <c r="DU23" s="12">
        <f t="shared" si="10"/>
        <v>0</v>
      </c>
      <c r="DV23" s="12">
        <f t="shared" si="10"/>
        <v>0</v>
      </c>
      <c r="DW23" s="12">
        <f t="shared" si="10"/>
        <v>195</v>
      </c>
      <c r="DX23" s="12">
        <f t="shared" si="10"/>
        <v>0</v>
      </c>
      <c r="DY23" s="12">
        <f t="shared" si="10"/>
        <v>0</v>
      </c>
      <c r="DZ23" s="12">
        <f t="shared" si="10"/>
        <v>0</v>
      </c>
      <c r="EA23" s="12">
        <f t="shared" si="10"/>
        <v>0</v>
      </c>
      <c r="EB23" s="12">
        <f t="shared" si="10"/>
        <v>0</v>
      </c>
      <c r="EC23" s="12">
        <f t="shared" ref="EC23:ES23" si="11">SUM(EC20:EC22)</f>
        <v>130</v>
      </c>
      <c r="ED23" s="12">
        <f t="shared" si="11"/>
        <v>0</v>
      </c>
      <c r="EE23" s="12">
        <f t="shared" si="11"/>
        <v>0</v>
      </c>
      <c r="EF23" s="12">
        <f t="shared" si="11"/>
        <v>0</v>
      </c>
      <c r="EG23" s="12">
        <f t="shared" si="11"/>
        <v>0</v>
      </c>
      <c r="EH23" s="12">
        <f t="shared" si="11"/>
        <v>0</v>
      </c>
      <c r="EI23" s="12">
        <f t="shared" si="11"/>
        <v>0</v>
      </c>
      <c r="EJ23" s="12">
        <f t="shared" si="11"/>
        <v>0</v>
      </c>
      <c r="EK23" s="12">
        <f t="shared" si="11"/>
        <v>0</v>
      </c>
      <c r="EL23" s="12">
        <f t="shared" si="11"/>
        <v>0</v>
      </c>
      <c r="EM23" s="12">
        <f t="shared" si="11"/>
        <v>0</v>
      </c>
      <c r="EN23" s="12">
        <f t="shared" si="11"/>
        <v>0</v>
      </c>
      <c r="EO23" s="12">
        <f t="shared" si="11"/>
        <v>0</v>
      </c>
      <c r="EP23" s="12">
        <f t="shared" si="11"/>
        <v>0</v>
      </c>
      <c r="EQ23" s="12">
        <f t="shared" si="11"/>
        <v>0</v>
      </c>
      <c r="ER23" s="12">
        <f t="shared" si="11"/>
        <v>0</v>
      </c>
      <c r="ES23" s="12">
        <f t="shared" si="11"/>
        <v>0</v>
      </c>
      <c r="ET23" s="12">
        <f>SUM(D23:ES23)</f>
        <v>242122.59075</v>
      </c>
      <c r="EU23" s="12"/>
      <c r="EV23" s="12">
        <f>ET23-EW23</f>
        <v>242122.59075</v>
      </c>
      <c r="EW23" s="12">
        <v>0</v>
      </c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</row>
    <row r="24" spans="1:175" x14ac:dyDescent="0.25">
      <c r="B24" s="20" t="s">
        <v>0</v>
      </c>
      <c r="C24" s="14">
        <f>XIRR(D23:ES23,D$4:ES$4)</f>
        <v>0.86025913953781119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19"/>
      <c r="AE24" s="19"/>
      <c r="AF24" s="19"/>
      <c r="AG24" s="19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</row>
    <row r="25" spans="1:175" x14ac:dyDescent="0.25">
      <c r="B25" s="20" t="s">
        <v>11</v>
      </c>
      <c r="C25" s="25">
        <f>(ET21+ET22)/-ET20</f>
        <v>4.6228465823360168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8"/>
      <c r="AE25" s="28"/>
      <c r="AF25" s="28"/>
      <c r="AG25" s="28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</row>
    <row r="26" spans="1:175" ht="13" x14ac:dyDescent="0.3">
      <c r="A26" s="23"/>
      <c r="B26" s="5" t="s">
        <v>63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</row>
    <row r="27" spans="1:175" x14ac:dyDescent="0.25">
      <c r="B27" s="3" t="s">
        <v>214</v>
      </c>
      <c r="C27" s="5"/>
      <c r="D27" s="12">
        <v>0</v>
      </c>
      <c r="E27" s="12">
        <v>0</v>
      </c>
      <c r="F27" s="12">
        <v>-1959.8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-6342.6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-5641.2</v>
      </c>
      <c r="V27" s="12">
        <v>0</v>
      </c>
      <c r="W27" s="12">
        <v>-21889.775890000001</v>
      </c>
      <c r="X27" s="12">
        <v>0</v>
      </c>
      <c r="Y27" s="12">
        <v>-14097.0375</v>
      </c>
      <c r="Z27" s="12">
        <v>0</v>
      </c>
      <c r="AA27" s="12">
        <v>0</v>
      </c>
      <c r="AB27" s="12">
        <v>-8091.2863099999995</v>
      </c>
      <c r="AC27" s="12">
        <v>0</v>
      </c>
      <c r="AD27" s="12">
        <v>0</v>
      </c>
      <c r="AE27" s="12">
        <v>0</v>
      </c>
      <c r="AF27" s="12">
        <v>-6463.86</v>
      </c>
      <c r="AG27" s="12">
        <v>0</v>
      </c>
      <c r="AH27" s="12">
        <v>0</v>
      </c>
      <c r="AI27" s="12">
        <v>-13459.052539999999</v>
      </c>
      <c r="AJ27" s="12">
        <v>0</v>
      </c>
      <c r="AK27" s="12">
        <v>-15207.80125</v>
      </c>
      <c r="AL27" s="12">
        <v>0</v>
      </c>
      <c r="AM27" s="12">
        <v>0</v>
      </c>
      <c r="AN27" s="12">
        <v>-11192.438890000001</v>
      </c>
      <c r="AO27" s="12">
        <v>0</v>
      </c>
      <c r="AP27" s="12">
        <v>0</v>
      </c>
      <c r="AQ27" s="12">
        <v>0</v>
      </c>
      <c r="AR27" s="12">
        <v>0</v>
      </c>
      <c r="AS27" s="12">
        <v>-3288.06934</v>
      </c>
      <c r="AT27" s="12">
        <v>-8058.8315899999998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-3175.1455599999999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-9371.4358599999996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-421.70321000000001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-235.63117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f>SUM(D27:ES27)</f>
        <v>-128895.66911000002</v>
      </c>
      <c r="EU27" s="12"/>
      <c r="EV27" s="12">
        <f>ET27-EW27</f>
        <v>-128895.66911000002</v>
      </c>
      <c r="EW27" s="12">
        <v>0</v>
      </c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</row>
    <row r="28" spans="1:175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f>SUM(D28:ES28)</f>
        <v>0</v>
      </c>
      <c r="EU28" s="12"/>
      <c r="EV28" s="12">
        <f>ET28-EW28</f>
        <v>0</v>
      </c>
      <c r="EW28" s="12">
        <v>0</v>
      </c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</row>
    <row r="29" spans="1:175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14407.783519999997</v>
      </c>
      <c r="CU29" s="4">
        <v>8115.7236199999988</v>
      </c>
      <c r="CV29" s="4">
        <v>0</v>
      </c>
      <c r="CW29" s="4">
        <v>0</v>
      </c>
      <c r="CX29" s="4">
        <v>129.19221999999999</v>
      </c>
      <c r="CY29" s="4">
        <v>0</v>
      </c>
      <c r="CZ29" s="4">
        <v>0</v>
      </c>
      <c r="DA29" s="4">
        <v>0</v>
      </c>
      <c r="DB29" s="4">
        <v>6134.8442400000004</v>
      </c>
      <c r="DC29" s="4">
        <v>0</v>
      </c>
      <c r="DD29" s="4">
        <v>0</v>
      </c>
      <c r="DE29" s="4">
        <v>0</v>
      </c>
      <c r="DF29" s="4">
        <v>1714.5890400000001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f>SUM(D29:ES29)</f>
        <v>30502.132639999996</v>
      </c>
      <c r="EU29" s="4"/>
      <c r="EV29" s="4">
        <f>ET29-EW29</f>
        <v>30502.132639999996</v>
      </c>
      <c r="EW29" s="4">
        <v>0</v>
      </c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</row>
    <row r="30" spans="1:175" x14ac:dyDescent="0.25">
      <c r="B30" s="8" t="s">
        <v>217</v>
      </c>
      <c r="C30" s="3"/>
      <c r="D30" s="12">
        <f>SUM(D27:D29)</f>
        <v>0</v>
      </c>
      <c r="E30" s="12">
        <f t="shared" ref="E30:BP30" si="12">SUM(E27:E29)</f>
        <v>0</v>
      </c>
      <c r="F30" s="12">
        <f t="shared" si="12"/>
        <v>-1959.8</v>
      </c>
      <c r="G30" s="12">
        <f t="shared" si="12"/>
        <v>0</v>
      </c>
      <c r="H30" s="12">
        <f t="shared" si="12"/>
        <v>0</v>
      </c>
      <c r="I30" s="12">
        <f t="shared" si="12"/>
        <v>0</v>
      </c>
      <c r="J30" s="12">
        <f t="shared" si="12"/>
        <v>0</v>
      </c>
      <c r="K30" s="12">
        <f t="shared" si="12"/>
        <v>0</v>
      </c>
      <c r="L30" s="12">
        <f t="shared" si="12"/>
        <v>0</v>
      </c>
      <c r="M30" s="12">
        <f t="shared" si="12"/>
        <v>0</v>
      </c>
      <c r="N30" s="12">
        <f t="shared" si="12"/>
        <v>-6342.6</v>
      </c>
      <c r="O30" s="12">
        <f t="shared" si="12"/>
        <v>0</v>
      </c>
      <c r="P30" s="12">
        <f t="shared" si="12"/>
        <v>0</v>
      </c>
      <c r="Q30" s="12">
        <f t="shared" si="12"/>
        <v>0</v>
      </c>
      <c r="R30" s="12">
        <f t="shared" si="12"/>
        <v>0</v>
      </c>
      <c r="S30" s="12">
        <f t="shared" si="12"/>
        <v>0</v>
      </c>
      <c r="T30" s="12">
        <f t="shared" si="12"/>
        <v>0</v>
      </c>
      <c r="U30" s="12">
        <f t="shared" si="12"/>
        <v>-5641.2</v>
      </c>
      <c r="V30" s="12">
        <f t="shared" si="12"/>
        <v>0</v>
      </c>
      <c r="W30" s="12">
        <f t="shared" si="12"/>
        <v>-21889.775890000001</v>
      </c>
      <c r="X30" s="12">
        <f t="shared" si="12"/>
        <v>0</v>
      </c>
      <c r="Y30" s="12">
        <f t="shared" si="12"/>
        <v>-14097.0375</v>
      </c>
      <c r="Z30" s="12">
        <f t="shared" si="12"/>
        <v>0</v>
      </c>
      <c r="AA30" s="12">
        <f t="shared" si="12"/>
        <v>0</v>
      </c>
      <c r="AB30" s="12">
        <f t="shared" si="12"/>
        <v>-8091.2863099999995</v>
      </c>
      <c r="AC30" s="12">
        <f t="shared" si="12"/>
        <v>0</v>
      </c>
      <c r="AD30" s="27">
        <f t="shared" si="12"/>
        <v>0</v>
      </c>
      <c r="AE30" s="27">
        <f t="shared" si="12"/>
        <v>0</v>
      </c>
      <c r="AF30" s="27">
        <f t="shared" si="12"/>
        <v>-6463.86</v>
      </c>
      <c r="AG30" s="27">
        <f t="shared" si="12"/>
        <v>0</v>
      </c>
      <c r="AH30" s="12">
        <f t="shared" si="12"/>
        <v>0</v>
      </c>
      <c r="AI30" s="12">
        <f t="shared" si="12"/>
        <v>-13459.052539999999</v>
      </c>
      <c r="AJ30" s="12">
        <f t="shared" si="12"/>
        <v>0</v>
      </c>
      <c r="AK30" s="12">
        <f t="shared" si="12"/>
        <v>-15207.80125</v>
      </c>
      <c r="AL30" s="12">
        <f t="shared" si="12"/>
        <v>0</v>
      </c>
      <c r="AM30" s="12">
        <f t="shared" si="12"/>
        <v>0</v>
      </c>
      <c r="AN30" s="12">
        <f t="shared" si="12"/>
        <v>-11192.438890000001</v>
      </c>
      <c r="AO30" s="12">
        <f t="shared" si="12"/>
        <v>0</v>
      </c>
      <c r="AP30" s="12">
        <f t="shared" si="12"/>
        <v>0</v>
      </c>
      <c r="AQ30" s="12">
        <f t="shared" si="12"/>
        <v>0</v>
      </c>
      <c r="AR30" s="12">
        <f t="shared" si="12"/>
        <v>0</v>
      </c>
      <c r="AS30" s="12">
        <f t="shared" si="12"/>
        <v>-3288.06934</v>
      </c>
      <c r="AT30" s="12">
        <f t="shared" si="12"/>
        <v>-8058.8315899999998</v>
      </c>
      <c r="AU30" s="12">
        <f t="shared" si="12"/>
        <v>0</v>
      </c>
      <c r="AV30" s="12">
        <f t="shared" si="12"/>
        <v>0</v>
      </c>
      <c r="AW30" s="12">
        <f t="shared" si="12"/>
        <v>0</v>
      </c>
      <c r="AX30" s="12">
        <f t="shared" si="12"/>
        <v>0</v>
      </c>
      <c r="AY30" s="12">
        <f t="shared" si="12"/>
        <v>0</v>
      </c>
      <c r="AZ30" s="12">
        <f t="shared" si="12"/>
        <v>-3175.1455599999999</v>
      </c>
      <c r="BA30" s="12">
        <f t="shared" si="12"/>
        <v>0</v>
      </c>
      <c r="BB30" s="12">
        <f t="shared" si="12"/>
        <v>0</v>
      </c>
      <c r="BC30" s="12">
        <f t="shared" si="12"/>
        <v>0</v>
      </c>
      <c r="BD30" s="12">
        <f t="shared" si="12"/>
        <v>0</v>
      </c>
      <c r="BE30" s="12">
        <f t="shared" si="12"/>
        <v>0</v>
      </c>
      <c r="BF30" s="12">
        <f t="shared" si="12"/>
        <v>0</v>
      </c>
      <c r="BG30" s="12">
        <f t="shared" si="12"/>
        <v>0</v>
      </c>
      <c r="BH30" s="12">
        <f t="shared" si="12"/>
        <v>0</v>
      </c>
      <c r="BI30" s="12">
        <f t="shared" si="12"/>
        <v>-9371.4358599999996</v>
      </c>
      <c r="BJ30" s="12">
        <f t="shared" si="12"/>
        <v>0</v>
      </c>
      <c r="BK30" s="12">
        <f t="shared" si="12"/>
        <v>0</v>
      </c>
      <c r="BL30" s="12">
        <f t="shared" si="12"/>
        <v>0</v>
      </c>
      <c r="BM30" s="12">
        <f t="shared" si="12"/>
        <v>0</v>
      </c>
      <c r="BN30" s="12">
        <f t="shared" si="12"/>
        <v>0</v>
      </c>
      <c r="BO30" s="12">
        <f t="shared" si="12"/>
        <v>0</v>
      </c>
      <c r="BP30" s="12">
        <f t="shared" si="12"/>
        <v>0</v>
      </c>
      <c r="BQ30" s="12">
        <f t="shared" ref="BQ30:EB30" si="13">SUM(BQ27:BQ29)</f>
        <v>0</v>
      </c>
      <c r="BR30" s="12">
        <f t="shared" si="13"/>
        <v>0</v>
      </c>
      <c r="BS30" s="12">
        <f t="shared" si="13"/>
        <v>0</v>
      </c>
      <c r="BT30" s="12">
        <f t="shared" si="13"/>
        <v>0</v>
      </c>
      <c r="BU30" s="12">
        <f t="shared" si="13"/>
        <v>0</v>
      </c>
      <c r="BV30" s="12">
        <f t="shared" si="13"/>
        <v>0</v>
      </c>
      <c r="BW30" s="12">
        <f t="shared" si="13"/>
        <v>-421.70321000000001</v>
      </c>
      <c r="BX30" s="12">
        <f t="shared" si="13"/>
        <v>0</v>
      </c>
      <c r="BY30" s="12">
        <f t="shared" si="13"/>
        <v>0</v>
      </c>
      <c r="BZ30" s="12">
        <f t="shared" si="13"/>
        <v>0</v>
      </c>
      <c r="CA30" s="12">
        <f t="shared" si="13"/>
        <v>0</v>
      </c>
      <c r="CB30" s="12">
        <f t="shared" si="13"/>
        <v>0</v>
      </c>
      <c r="CC30" s="12">
        <f t="shared" si="13"/>
        <v>0</v>
      </c>
      <c r="CD30" s="12">
        <f t="shared" si="13"/>
        <v>0</v>
      </c>
      <c r="CE30" s="12">
        <f t="shared" si="13"/>
        <v>0</v>
      </c>
      <c r="CF30" s="12">
        <f t="shared" si="13"/>
        <v>0</v>
      </c>
      <c r="CG30" s="12">
        <f t="shared" si="13"/>
        <v>0</v>
      </c>
      <c r="CH30" s="12">
        <f t="shared" si="13"/>
        <v>0</v>
      </c>
      <c r="CI30" s="12">
        <f t="shared" si="13"/>
        <v>-235.63117</v>
      </c>
      <c r="CJ30" s="12">
        <f t="shared" si="13"/>
        <v>0</v>
      </c>
      <c r="CK30" s="12">
        <f t="shared" si="13"/>
        <v>0</v>
      </c>
      <c r="CL30" s="12">
        <f t="shared" si="13"/>
        <v>0</v>
      </c>
      <c r="CM30" s="12">
        <f t="shared" si="13"/>
        <v>0</v>
      </c>
      <c r="CN30" s="12">
        <f t="shared" si="13"/>
        <v>0</v>
      </c>
      <c r="CO30" s="12">
        <f t="shared" si="13"/>
        <v>0</v>
      </c>
      <c r="CP30" s="12">
        <f t="shared" si="13"/>
        <v>0</v>
      </c>
      <c r="CQ30" s="12">
        <f t="shared" si="13"/>
        <v>0</v>
      </c>
      <c r="CR30" s="12">
        <f t="shared" si="13"/>
        <v>0</v>
      </c>
      <c r="CS30" s="12">
        <f t="shared" si="13"/>
        <v>0</v>
      </c>
      <c r="CT30" s="12">
        <f t="shared" si="13"/>
        <v>14407.783519999997</v>
      </c>
      <c r="CU30" s="12">
        <f t="shared" si="13"/>
        <v>8115.7236199999988</v>
      </c>
      <c r="CV30" s="12">
        <f t="shared" si="13"/>
        <v>0</v>
      </c>
      <c r="CW30" s="12">
        <f t="shared" si="13"/>
        <v>0</v>
      </c>
      <c r="CX30" s="12">
        <f t="shared" si="13"/>
        <v>129.19221999999999</v>
      </c>
      <c r="CY30" s="12">
        <f t="shared" si="13"/>
        <v>0</v>
      </c>
      <c r="CZ30" s="12">
        <f t="shared" si="13"/>
        <v>0</v>
      </c>
      <c r="DA30" s="12">
        <f t="shared" si="13"/>
        <v>0</v>
      </c>
      <c r="DB30" s="12">
        <f t="shared" si="13"/>
        <v>6134.8442400000004</v>
      </c>
      <c r="DC30" s="12">
        <f t="shared" si="13"/>
        <v>0</v>
      </c>
      <c r="DD30" s="12">
        <f t="shared" si="13"/>
        <v>0</v>
      </c>
      <c r="DE30" s="12">
        <f t="shared" si="13"/>
        <v>0</v>
      </c>
      <c r="DF30" s="12">
        <f t="shared" si="13"/>
        <v>1714.5890400000001</v>
      </c>
      <c r="DG30" s="12">
        <f t="shared" si="13"/>
        <v>0</v>
      </c>
      <c r="DH30" s="12">
        <f t="shared" si="13"/>
        <v>0</v>
      </c>
      <c r="DI30" s="12">
        <f t="shared" si="13"/>
        <v>0</v>
      </c>
      <c r="DJ30" s="12">
        <f t="shared" si="13"/>
        <v>0</v>
      </c>
      <c r="DK30" s="12">
        <f t="shared" si="13"/>
        <v>0</v>
      </c>
      <c r="DL30" s="12">
        <f t="shared" si="13"/>
        <v>0</v>
      </c>
      <c r="DM30" s="12">
        <f t="shared" si="13"/>
        <v>0</v>
      </c>
      <c r="DN30" s="12">
        <f t="shared" si="13"/>
        <v>0</v>
      </c>
      <c r="DO30" s="12">
        <f t="shared" si="13"/>
        <v>0</v>
      </c>
      <c r="DP30" s="12">
        <f t="shared" si="13"/>
        <v>0</v>
      </c>
      <c r="DQ30" s="12">
        <f t="shared" si="13"/>
        <v>0</v>
      </c>
      <c r="DR30" s="12">
        <f t="shared" si="13"/>
        <v>0</v>
      </c>
      <c r="DS30" s="12">
        <f t="shared" si="13"/>
        <v>0</v>
      </c>
      <c r="DT30" s="12">
        <f t="shared" si="13"/>
        <v>0</v>
      </c>
      <c r="DU30" s="12">
        <f t="shared" si="13"/>
        <v>0</v>
      </c>
      <c r="DV30" s="12">
        <f t="shared" si="13"/>
        <v>0</v>
      </c>
      <c r="DW30" s="12">
        <f t="shared" si="13"/>
        <v>0</v>
      </c>
      <c r="DX30" s="12">
        <f t="shared" si="13"/>
        <v>0</v>
      </c>
      <c r="DY30" s="12">
        <f t="shared" si="13"/>
        <v>0</v>
      </c>
      <c r="DZ30" s="12">
        <f t="shared" si="13"/>
        <v>0</v>
      </c>
      <c r="EA30" s="12">
        <f t="shared" si="13"/>
        <v>0</v>
      </c>
      <c r="EB30" s="12">
        <f t="shared" si="13"/>
        <v>0</v>
      </c>
      <c r="EC30" s="12">
        <f t="shared" ref="EC30:ES30" si="14">SUM(EC27:EC29)</f>
        <v>0</v>
      </c>
      <c r="ED30" s="12">
        <f t="shared" si="14"/>
        <v>0</v>
      </c>
      <c r="EE30" s="12">
        <f t="shared" si="14"/>
        <v>0</v>
      </c>
      <c r="EF30" s="12">
        <f t="shared" si="14"/>
        <v>0</v>
      </c>
      <c r="EG30" s="12">
        <f t="shared" si="14"/>
        <v>0</v>
      </c>
      <c r="EH30" s="12">
        <f t="shared" si="14"/>
        <v>0</v>
      </c>
      <c r="EI30" s="12">
        <f t="shared" si="14"/>
        <v>0</v>
      </c>
      <c r="EJ30" s="12">
        <f t="shared" si="14"/>
        <v>0</v>
      </c>
      <c r="EK30" s="12">
        <f t="shared" si="14"/>
        <v>0</v>
      </c>
      <c r="EL30" s="12">
        <f t="shared" si="14"/>
        <v>0</v>
      </c>
      <c r="EM30" s="12">
        <f t="shared" si="14"/>
        <v>0</v>
      </c>
      <c r="EN30" s="12">
        <f t="shared" si="14"/>
        <v>0</v>
      </c>
      <c r="EO30" s="12">
        <f t="shared" si="14"/>
        <v>0</v>
      </c>
      <c r="EP30" s="12">
        <f t="shared" si="14"/>
        <v>0</v>
      </c>
      <c r="EQ30" s="12">
        <f t="shared" si="14"/>
        <v>0</v>
      </c>
      <c r="ER30" s="12">
        <f t="shared" si="14"/>
        <v>0</v>
      </c>
      <c r="ES30" s="12">
        <f t="shared" si="14"/>
        <v>0</v>
      </c>
      <c r="ET30" s="12">
        <f>SUM(D30:ES30)</f>
        <v>-98393.536470000006</v>
      </c>
      <c r="EU30" s="12"/>
      <c r="EV30" s="12">
        <f>ET30-EW30</f>
        <v>-98393.536470000006</v>
      </c>
      <c r="EW30" s="12">
        <v>0</v>
      </c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</row>
    <row r="31" spans="1:175" x14ac:dyDescent="0.25">
      <c r="B31" s="20" t="s">
        <v>0</v>
      </c>
      <c r="C31" s="14">
        <f>XIRR(F30:ES30,F$4:ES$4,-0.1)</f>
        <v>-0.23180267554125752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19"/>
      <c r="AE31" s="19"/>
      <c r="AF31" s="19"/>
      <c r="AG31" s="19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</row>
    <row r="32" spans="1:175" x14ac:dyDescent="0.25">
      <c r="B32" s="20" t="s">
        <v>11</v>
      </c>
      <c r="C32" s="25">
        <f>(ET28+ET29)/-ET27</f>
        <v>0.23664202878662563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8"/>
      <c r="AE32" s="28"/>
      <c r="AF32" s="28"/>
      <c r="AG32" s="28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</row>
    <row r="33" spans="1:175" ht="13" x14ac:dyDescent="0.3">
      <c r="A33" s="23"/>
      <c r="B33" s="5" t="s">
        <v>64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</row>
    <row r="34" spans="1:175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-1500</v>
      </c>
      <c r="H34" s="12">
        <v>0</v>
      </c>
      <c r="I34" s="12">
        <v>-2500</v>
      </c>
      <c r="J34" s="12">
        <v>0</v>
      </c>
      <c r="K34" s="12">
        <v>0</v>
      </c>
      <c r="L34" s="12">
        <v>-5289.4871800000001</v>
      </c>
      <c r="M34" s="12">
        <v>0</v>
      </c>
      <c r="N34" s="12">
        <v>-14705.3783</v>
      </c>
      <c r="O34" s="12">
        <v>0</v>
      </c>
      <c r="P34" s="12">
        <v>-14706.5625</v>
      </c>
      <c r="Q34" s="12">
        <v>-24510.9375</v>
      </c>
      <c r="R34" s="12">
        <v>0</v>
      </c>
      <c r="S34" s="12">
        <v>0</v>
      </c>
      <c r="T34" s="12">
        <v>-9804.375</v>
      </c>
      <c r="U34" s="12">
        <v>0</v>
      </c>
      <c r="V34" s="12">
        <v>-19608.75</v>
      </c>
      <c r="W34" s="12">
        <v>-6000</v>
      </c>
      <c r="X34" s="12">
        <v>-23413.125</v>
      </c>
      <c r="Y34" s="12">
        <v>-112750.30499999999</v>
      </c>
      <c r="Z34" s="12">
        <v>0</v>
      </c>
      <c r="AA34" s="12">
        <v>-39217.5075</v>
      </c>
      <c r="AB34" s="12">
        <v>0</v>
      </c>
      <c r="AC34" s="12">
        <v>0</v>
      </c>
      <c r="AD34" s="12">
        <v>-19627.467100000002</v>
      </c>
      <c r="AE34" s="12">
        <v>-44122.5</v>
      </c>
      <c r="AF34" s="12">
        <v>0</v>
      </c>
      <c r="AG34" s="12">
        <v>-44122.5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f>SUM(D34:ES34)</f>
        <v>-381878.89507999999</v>
      </c>
      <c r="EU34" s="12"/>
      <c r="EV34" s="12">
        <f>ET34-EW34</f>
        <v>-381878.89507999999</v>
      </c>
      <c r="EW34" s="12">
        <v>0</v>
      </c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</row>
    <row r="35" spans="1:175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f>SUM(D35:ES35)</f>
        <v>0</v>
      </c>
      <c r="EU35" s="12"/>
      <c r="EV35" s="12">
        <f>ET35-EW35</f>
        <v>0</v>
      </c>
      <c r="EW35" s="12">
        <v>0</v>
      </c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</row>
    <row r="36" spans="1:175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582396.68955000001</v>
      </c>
      <c r="AO36" s="4">
        <v>0</v>
      </c>
      <c r="AP36" s="4">
        <v>0</v>
      </c>
      <c r="AQ36" s="4">
        <v>0</v>
      </c>
      <c r="AR36" s="4">
        <v>0</v>
      </c>
      <c r="AS36" s="4">
        <v>69263.487739999997</v>
      </c>
      <c r="AT36" s="4">
        <v>23092.583130000003</v>
      </c>
      <c r="AU36" s="4">
        <v>8784.9283799999994</v>
      </c>
      <c r="AV36" s="4">
        <v>35277.907780000001</v>
      </c>
      <c r="AW36" s="4">
        <v>39216.286500000002</v>
      </c>
      <c r="AX36" s="4">
        <v>37992.980619999995</v>
      </c>
      <c r="AY36" s="4">
        <v>160954.45965999999</v>
      </c>
      <c r="AZ36" s="4">
        <v>133674.86163</v>
      </c>
      <c r="BA36" s="4">
        <v>43325.339959999998</v>
      </c>
      <c r="BB36" s="4">
        <v>9740.2685799999999</v>
      </c>
      <c r="BC36" s="4">
        <v>1521.63546</v>
      </c>
      <c r="BD36" s="4">
        <v>3710.2221800000002</v>
      </c>
      <c r="BE36" s="4">
        <v>672.72305000000006</v>
      </c>
      <c r="BF36" s="4">
        <v>880.94684999999993</v>
      </c>
      <c r="BG36" s="4">
        <v>1540.48404</v>
      </c>
      <c r="BH36" s="4">
        <v>1025.10178</v>
      </c>
      <c r="BI36" s="4">
        <v>1121.2050800000002</v>
      </c>
      <c r="BJ36" s="4">
        <v>1684.6399799999999</v>
      </c>
      <c r="BK36" s="4">
        <v>1745.8764799999999</v>
      </c>
      <c r="BL36" s="4">
        <v>62203.619309999995</v>
      </c>
      <c r="BM36" s="4">
        <v>41541.065729999995</v>
      </c>
      <c r="BN36" s="4">
        <v>1281.3772300000001</v>
      </c>
      <c r="BO36" s="4">
        <v>2408.6214100000002</v>
      </c>
      <c r="BP36" s="4">
        <v>2690.8921500000001</v>
      </c>
      <c r="BQ36" s="4">
        <v>3299.54637</v>
      </c>
      <c r="BR36" s="4">
        <v>50448.829590000001</v>
      </c>
      <c r="BS36" s="4">
        <v>7646.4962300000007</v>
      </c>
      <c r="BT36" s="4">
        <v>2839.2081600000001</v>
      </c>
      <c r="BU36" s="4">
        <v>2966.1352099999999</v>
      </c>
      <c r="BV36" s="4">
        <v>0</v>
      </c>
      <c r="BW36" s="4">
        <v>5437.3079699999998</v>
      </c>
      <c r="BX36" s="4">
        <v>3817.6870100000001</v>
      </c>
      <c r="BY36" s="4">
        <v>2857.7969800000001</v>
      </c>
      <c r="BZ36" s="4">
        <v>2618.8782900000001</v>
      </c>
      <c r="CA36" s="4">
        <v>0</v>
      </c>
      <c r="CB36" s="4">
        <v>804.00400000000002</v>
      </c>
      <c r="CC36" s="4">
        <v>5116.0612899999996</v>
      </c>
      <c r="CD36" s="4">
        <v>0</v>
      </c>
      <c r="CE36" s="4">
        <v>0</v>
      </c>
      <c r="CF36" s="4">
        <v>7432.0117199999995</v>
      </c>
      <c r="CG36" s="4">
        <v>670.87506000000008</v>
      </c>
      <c r="CH36" s="4">
        <v>0</v>
      </c>
      <c r="CI36" s="4">
        <v>5300.8899000000001</v>
      </c>
      <c r="CJ36" s="4">
        <v>0</v>
      </c>
      <c r="CK36" s="4">
        <v>1743.92</v>
      </c>
      <c r="CL36" s="4">
        <v>0</v>
      </c>
      <c r="CM36" s="4">
        <v>8885.1116099999999</v>
      </c>
      <c r="CN36" s="4">
        <v>0</v>
      </c>
      <c r="CO36" s="4">
        <v>0</v>
      </c>
      <c r="CP36" s="4">
        <v>1268.45174</v>
      </c>
      <c r="CQ36" s="4">
        <v>4187.8772499999995</v>
      </c>
      <c r="CR36" s="4">
        <v>0</v>
      </c>
      <c r="CS36" s="4">
        <v>3577.2260099999999</v>
      </c>
      <c r="CT36" s="4">
        <v>0</v>
      </c>
      <c r="CU36" s="4">
        <v>5605.5691500000003</v>
      </c>
      <c r="CV36" s="4">
        <v>0</v>
      </c>
      <c r="CW36" s="4">
        <v>68481.817650000012</v>
      </c>
      <c r="CX36" s="4">
        <v>1073.5911800000001</v>
      </c>
      <c r="CY36" s="4">
        <v>1539.3710000000001</v>
      </c>
      <c r="CZ36" s="4">
        <v>0</v>
      </c>
      <c r="DA36" s="4">
        <v>1951.9757999999999</v>
      </c>
      <c r="DB36" s="4">
        <v>11715.926760000002</v>
      </c>
      <c r="DC36" s="4">
        <v>0</v>
      </c>
      <c r="DD36" s="4">
        <v>4898.8651200000004</v>
      </c>
      <c r="DE36" s="4">
        <v>69495.273629999996</v>
      </c>
      <c r="DF36" s="4">
        <v>1957.7301299999999</v>
      </c>
      <c r="DG36" s="4">
        <v>6588.45028</v>
      </c>
      <c r="DH36" s="4">
        <v>72639.905209999997</v>
      </c>
      <c r="DI36" s="4">
        <v>14301.278560000001</v>
      </c>
      <c r="DJ36" s="4">
        <v>84766.515409999993</v>
      </c>
      <c r="DK36" s="4">
        <v>2119.2903799999999</v>
      </c>
      <c r="DL36" s="4">
        <v>30950.652050000001</v>
      </c>
      <c r="DM36" s="4">
        <v>71986.317589999991</v>
      </c>
      <c r="DN36" s="4">
        <v>2727.5172200000002</v>
      </c>
      <c r="DO36" s="4">
        <v>2789.29025</v>
      </c>
      <c r="DP36" s="4">
        <v>29612.5105</v>
      </c>
      <c r="DQ36" s="4">
        <v>70124.715370000005</v>
      </c>
      <c r="DR36" s="4">
        <v>10116.180190000001</v>
      </c>
      <c r="DS36" s="4">
        <v>0</v>
      </c>
      <c r="DT36" s="4">
        <v>0</v>
      </c>
      <c r="DU36" s="4">
        <v>4677.3034000000007</v>
      </c>
      <c r="DV36" s="4">
        <v>0</v>
      </c>
      <c r="DW36" s="4">
        <v>6364.1156700000001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7084.6049499999999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2095.84899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f>SUM(D36:ES36)</f>
        <v>1974331.13509</v>
      </c>
      <c r="EU36" s="4"/>
      <c r="EV36" s="4">
        <f>ET36-EW36</f>
        <v>1974331.13509</v>
      </c>
      <c r="EW36" s="4">
        <v>0</v>
      </c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</row>
    <row r="37" spans="1:175" x14ac:dyDescent="0.25">
      <c r="B37" s="8" t="s">
        <v>217</v>
      </c>
      <c r="C37" s="3"/>
      <c r="D37" s="12">
        <f>SUM(D34:D36)</f>
        <v>0</v>
      </c>
      <c r="E37" s="12">
        <f t="shared" ref="E37:BP37" si="15">SUM(E34:E36)</f>
        <v>0</v>
      </c>
      <c r="F37" s="12">
        <f t="shared" si="15"/>
        <v>0</v>
      </c>
      <c r="G37" s="12">
        <f t="shared" si="15"/>
        <v>-1500</v>
      </c>
      <c r="H37" s="12">
        <f t="shared" si="15"/>
        <v>0</v>
      </c>
      <c r="I37" s="12">
        <f t="shared" si="15"/>
        <v>-2500</v>
      </c>
      <c r="J37" s="12">
        <f t="shared" si="15"/>
        <v>0</v>
      </c>
      <c r="K37" s="12">
        <f t="shared" si="15"/>
        <v>0</v>
      </c>
      <c r="L37" s="12">
        <f t="shared" si="15"/>
        <v>-5289.4871800000001</v>
      </c>
      <c r="M37" s="12">
        <f t="shared" si="15"/>
        <v>0</v>
      </c>
      <c r="N37" s="12">
        <f t="shared" si="15"/>
        <v>-14705.3783</v>
      </c>
      <c r="O37" s="12">
        <f t="shared" si="15"/>
        <v>0</v>
      </c>
      <c r="P37" s="12">
        <f t="shared" si="15"/>
        <v>-14706.5625</v>
      </c>
      <c r="Q37" s="12">
        <f t="shared" si="15"/>
        <v>-24510.9375</v>
      </c>
      <c r="R37" s="12">
        <f t="shared" si="15"/>
        <v>0</v>
      </c>
      <c r="S37" s="12">
        <f t="shared" si="15"/>
        <v>0</v>
      </c>
      <c r="T37" s="12">
        <f t="shared" si="15"/>
        <v>-9804.375</v>
      </c>
      <c r="U37" s="12">
        <f t="shared" si="15"/>
        <v>0</v>
      </c>
      <c r="V37" s="12">
        <f t="shared" si="15"/>
        <v>-19608.75</v>
      </c>
      <c r="W37" s="12">
        <f t="shared" si="15"/>
        <v>-6000</v>
      </c>
      <c r="X37" s="12">
        <f t="shared" si="15"/>
        <v>-23413.125</v>
      </c>
      <c r="Y37" s="12">
        <f t="shared" si="15"/>
        <v>-112750.30499999999</v>
      </c>
      <c r="Z37" s="12">
        <f t="shared" si="15"/>
        <v>0</v>
      </c>
      <c r="AA37" s="12">
        <f t="shared" si="15"/>
        <v>-39217.5075</v>
      </c>
      <c r="AB37" s="12">
        <f t="shared" si="15"/>
        <v>0</v>
      </c>
      <c r="AC37" s="12">
        <f t="shared" si="15"/>
        <v>0</v>
      </c>
      <c r="AD37" s="27">
        <f t="shared" si="15"/>
        <v>-19627.467100000002</v>
      </c>
      <c r="AE37" s="27">
        <f t="shared" si="15"/>
        <v>-44122.5</v>
      </c>
      <c r="AF37" s="27">
        <f t="shared" si="15"/>
        <v>0</v>
      </c>
      <c r="AG37" s="27">
        <f t="shared" si="15"/>
        <v>-44122.5</v>
      </c>
      <c r="AH37" s="12">
        <f t="shared" si="15"/>
        <v>0</v>
      </c>
      <c r="AI37" s="12">
        <f t="shared" si="15"/>
        <v>0</v>
      </c>
      <c r="AJ37" s="12">
        <f t="shared" si="15"/>
        <v>0</v>
      </c>
      <c r="AK37" s="12">
        <f t="shared" si="15"/>
        <v>0</v>
      </c>
      <c r="AL37" s="12">
        <f t="shared" si="15"/>
        <v>0</v>
      </c>
      <c r="AM37" s="12">
        <f t="shared" si="15"/>
        <v>0</v>
      </c>
      <c r="AN37" s="12">
        <f t="shared" si="15"/>
        <v>582396.68955000001</v>
      </c>
      <c r="AO37" s="12">
        <f t="shared" si="15"/>
        <v>0</v>
      </c>
      <c r="AP37" s="12">
        <f t="shared" si="15"/>
        <v>0</v>
      </c>
      <c r="AQ37" s="12">
        <f t="shared" si="15"/>
        <v>0</v>
      </c>
      <c r="AR37" s="12">
        <f t="shared" si="15"/>
        <v>0</v>
      </c>
      <c r="AS37" s="12">
        <f t="shared" si="15"/>
        <v>69263.487739999997</v>
      </c>
      <c r="AT37" s="12">
        <f t="shared" si="15"/>
        <v>23092.583130000003</v>
      </c>
      <c r="AU37" s="12">
        <f t="shared" si="15"/>
        <v>8784.9283799999994</v>
      </c>
      <c r="AV37" s="12">
        <f t="shared" si="15"/>
        <v>35277.907780000001</v>
      </c>
      <c r="AW37" s="12">
        <f t="shared" si="15"/>
        <v>39216.286500000002</v>
      </c>
      <c r="AX37" s="12">
        <f t="shared" si="15"/>
        <v>37992.980619999995</v>
      </c>
      <c r="AY37" s="12">
        <f t="shared" si="15"/>
        <v>160954.45965999999</v>
      </c>
      <c r="AZ37" s="12">
        <f t="shared" si="15"/>
        <v>133674.86163</v>
      </c>
      <c r="BA37" s="12">
        <f t="shared" si="15"/>
        <v>43325.339959999998</v>
      </c>
      <c r="BB37" s="12">
        <f t="shared" si="15"/>
        <v>9740.2685799999999</v>
      </c>
      <c r="BC37" s="12">
        <f t="shared" si="15"/>
        <v>1521.63546</v>
      </c>
      <c r="BD37" s="12">
        <f t="shared" si="15"/>
        <v>3710.2221800000002</v>
      </c>
      <c r="BE37" s="12">
        <f t="shared" si="15"/>
        <v>672.72305000000006</v>
      </c>
      <c r="BF37" s="12">
        <f t="shared" si="15"/>
        <v>880.94684999999993</v>
      </c>
      <c r="BG37" s="12">
        <f t="shared" si="15"/>
        <v>1540.48404</v>
      </c>
      <c r="BH37" s="12">
        <f t="shared" si="15"/>
        <v>1025.10178</v>
      </c>
      <c r="BI37" s="12">
        <f t="shared" si="15"/>
        <v>1121.2050800000002</v>
      </c>
      <c r="BJ37" s="12">
        <f t="shared" si="15"/>
        <v>1684.6399799999999</v>
      </c>
      <c r="BK37" s="12">
        <f t="shared" si="15"/>
        <v>1745.8764799999999</v>
      </c>
      <c r="BL37" s="12">
        <f t="shared" si="15"/>
        <v>62203.619309999995</v>
      </c>
      <c r="BM37" s="12">
        <f t="shared" si="15"/>
        <v>41541.065729999995</v>
      </c>
      <c r="BN37" s="12">
        <f t="shared" si="15"/>
        <v>1281.3772300000001</v>
      </c>
      <c r="BO37" s="12">
        <f t="shared" si="15"/>
        <v>2408.6214100000002</v>
      </c>
      <c r="BP37" s="12">
        <f t="shared" si="15"/>
        <v>2690.8921500000001</v>
      </c>
      <c r="BQ37" s="12">
        <f t="shared" ref="BQ37:EB37" si="16">SUM(BQ34:BQ36)</f>
        <v>3299.54637</v>
      </c>
      <c r="BR37" s="12">
        <f t="shared" si="16"/>
        <v>50448.829590000001</v>
      </c>
      <c r="BS37" s="12">
        <f t="shared" si="16"/>
        <v>7646.4962300000007</v>
      </c>
      <c r="BT37" s="12">
        <f t="shared" si="16"/>
        <v>2839.2081600000001</v>
      </c>
      <c r="BU37" s="12">
        <f t="shared" si="16"/>
        <v>2966.1352099999999</v>
      </c>
      <c r="BV37" s="12">
        <f t="shared" si="16"/>
        <v>0</v>
      </c>
      <c r="BW37" s="12">
        <f t="shared" si="16"/>
        <v>5437.3079699999998</v>
      </c>
      <c r="BX37" s="12">
        <f t="shared" si="16"/>
        <v>3817.6870100000001</v>
      </c>
      <c r="BY37" s="12">
        <f t="shared" si="16"/>
        <v>2857.7969800000001</v>
      </c>
      <c r="BZ37" s="12">
        <f t="shared" si="16"/>
        <v>2618.8782900000001</v>
      </c>
      <c r="CA37" s="12">
        <f t="shared" si="16"/>
        <v>0</v>
      </c>
      <c r="CB37" s="12">
        <f t="shared" si="16"/>
        <v>804.00400000000002</v>
      </c>
      <c r="CC37" s="12">
        <f t="shared" si="16"/>
        <v>5116.0612899999996</v>
      </c>
      <c r="CD37" s="12">
        <f t="shared" si="16"/>
        <v>0</v>
      </c>
      <c r="CE37" s="12">
        <f t="shared" si="16"/>
        <v>0</v>
      </c>
      <c r="CF37" s="12">
        <f t="shared" si="16"/>
        <v>7432.0117199999995</v>
      </c>
      <c r="CG37" s="12">
        <f t="shared" si="16"/>
        <v>670.87506000000008</v>
      </c>
      <c r="CH37" s="12">
        <f t="shared" si="16"/>
        <v>0</v>
      </c>
      <c r="CI37" s="12">
        <f t="shared" si="16"/>
        <v>5300.8899000000001</v>
      </c>
      <c r="CJ37" s="12">
        <f t="shared" si="16"/>
        <v>0</v>
      </c>
      <c r="CK37" s="12">
        <f t="shared" si="16"/>
        <v>1743.92</v>
      </c>
      <c r="CL37" s="12">
        <f t="shared" si="16"/>
        <v>0</v>
      </c>
      <c r="CM37" s="12">
        <f t="shared" si="16"/>
        <v>8885.1116099999999</v>
      </c>
      <c r="CN37" s="12">
        <f t="shared" si="16"/>
        <v>0</v>
      </c>
      <c r="CO37" s="12">
        <f t="shared" si="16"/>
        <v>0</v>
      </c>
      <c r="CP37" s="12">
        <f t="shared" si="16"/>
        <v>1268.45174</v>
      </c>
      <c r="CQ37" s="12">
        <f t="shared" si="16"/>
        <v>4187.8772499999995</v>
      </c>
      <c r="CR37" s="12">
        <f t="shared" si="16"/>
        <v>0</v>
      </c>
      <c r="CS37" s="12">
        <f t="shared" si="16"/>
        <v>3577.2260099999999</v>
      </c>
      <c r="CT37" s="12">
        <f t="shared" si="16"/>
        <v>0</v>
      </c>
      <c r="CU37" s="12">
        <f t="shared" si="16"/>
        <v>5605.5691500000003</v>
      </c>
      <c r="CV37" s="12">
        <f t="shared" si="16"/>
        <v>0</v>
      </c>
      <c r="CW37" s="12">
        <f t="shared" si="16"/>
        <v>68481.817650000012</v>
      </c>
      <c r="CX37" s="12">
        <f t="shared" si="16"/>
        <v>1073.5911800000001</v>
      </c>
      <c r="CY37" s="12">
        <f t="shared" si="16"/>
        <v>1539.3710000000001</v>
      </c>
      <c r="CZ37" s="12">
        <f t="shared" si="16"/>
        <v>0</v>
      </c>
      <c r="DA37" s="12">
        <f t="shared" si="16"/>
        <v>1951.9757999999999</v>
      </c>
      <c r="DB37" s="12">
        <f t="shared" si="16"/>
        <v>11715.926760000002</v>
      </c>
      <c r="DC37" s="12">
        <f t="shared" si="16"/>
        <v>0</v>
      </c>
      <c r="DD37" s="12">
        <f t="shared" si="16"/>
        <v>4898.8651200000004</v>
      </c>
      <c r="DE37" s="12">
        <f t="shared" si="16"/>
        <v>69495.273629999996</v>
      </c>
      <c r="DF37" s="12">
        <f t="shared" si="16"/>
        <v>1957.7301299999999</v>
      </c>
      <c r="DG37" s="12">
        <f t="shared" si="16"/>
        <v>6588.45028</v>
      </c>
      <c r="DH37" s="12">
        <f t="shared" si="16"/>
        <v>72639.905209999997</v>
      </c>
      <c r="DI37" s="12">
        <f t="shared" si="16"/>
        <v>14301.278560000001</v>
      </c>
      <c r="DJ37" s="12">
        <f t="shared" si="16"/>
        <v>84766.515409999993</v>
      </c>
      <c r="DK37" s="12">
        <f t="shared" si="16"/>
        <v>2119.2903799999999</v>
      </c>
      <c r="DL37" s="12">
        <f t="shared" si="16"/>
        <v>30950.652050000001</v>
      </c>
      <c r="DM37" s="12">
        <f t="shared" si="16"/>
        <v>71986.317589999991</v>
      </c>
      <c r="DN37" s="12">
        <f t="shared" si="16"/>
        <v>2727.5172200000002</v>
      </c>
      <c r="DO37" s="12">
        <f t="shared" si="16"/>
        <v>2789.29025</v>
      </c>
      <c r="DP37" s="12">
        <f t="shared" si="16"/>
        <v>29612.5105</v>
      </c>
      <c r="DQ37" s="12">
        <f t="shared" si="16"/>
        <v>70124.715370000005</v>
      </c>
      <c r="DR37" s="12">
        <f t="shared" si="16"/>
        <v>10116.180190000001</v>
      </c>
      <c r="DS37" s="12">
        <f t="shared" si="16"/>
        <v>0</v>
      </c>
      <c r="DT37" s="12">
        <f t="shared" si="16"/>
        <v>0</v>
      </c>
      <c r="DU37" s="12">
        <f t="shared" si="16"/>
        <v>4677.3034000000007</v>
      </c>
      <c r="DV37" s="12">
        <f t="shared" si="16"/>
        <v>0</v>
      </c>
      <c r="DW37" s="12">
        <f t="shared" si="16"/>
        <v>6364.1156700000001</v>
      </c>
      <c r="DX37" s="12">
        <f t="shared" si="16"/>
        <v>0</v>
      </c>
      <c r="DY37" s="12">
        <f t="shared" si="16"/>
        <v>0</v>
      </c>
      <c r="DZ37" s="12">
        <f t="shared" si="16"/>
        <v>0</v>
      </c>
      <c r="EA37" s="12">
        <f t="shared" si="16"/>
        <v>0</v>
      </c>
      <c r="EB37" s="12">
        <f t="shared" si="16"/>
        <v>0</v>
      </c>
      <c r="EC37" s="12">
        <f t="shared" ref="EC37:ES37" si="17">SUM(EC34:EC36)</f>
        <v>7084.6049499999999</v>
      </c>
      <c r="ED37" s="12">
        <f t="shared" si="17"/>
        <v>0</v>
      </c>
      <c r="EE37" s="12">
        <f t="shared" si="17"/>
        <v>0</v>
      </c>
      <c r="EF37" s="12">
        <f t="shared" si="17"/>
        <v>0</v>
      </c>
      <c r="EG37" s="12">
        <f t="shared" si="17"/>
        <v>0</v>
      </c>
      <c r="EH37" s="12">
        <f t="shared" si="17"/>
        <v>0</v>
      </c>
      <c r="EI37" s="12">
        <f t="shared" si="17"/>
        <v>2095.84899</v>
      </c>
      <c r="EJ37" s="12">
        <f t="shared" si="17"/>
        <v>0</v>
      </c>
      <c r="EK37" s="12">
        <f t="shared" si="17"/>
        <v>0</v>
      </c>
      <c r="EL37" s="12">
        <f t="shared" si="17"/>
        <v>0</v>
      </c>
      <c r="EM37" s="12">
        <f t="shared" si="17"/>
        <v>0</v>
      </c>
      <c r="EN37" s="12">
        <f t="shared" si="17"/>
        <v>0</v>
      </c>
      <c r="EO37" s="12">
        <f t="shared" si="17"/>
        <v>0</v>
      </c>
      <c r="EP37" s="12">
        <f t="shared" si="17"/>
        <v>0</v>
      </c>
      <c r="EQ37" s="12">
        <f t="shared" si="17"/>
        <v>0</v>
      </c>
      <c r="ER37" s="12">
        <f t="shared" si="17"/>
        <v>0</v>
      </c>
      <c r="ES37" s="12">
        <f t="shared" si="17"/>
        <v>0</v>
      </c>
      <c r="ET37" s="12">
        <f>SUM(D37:ES37)</f>
        <v>1592452.2400100003</v>
      </c>
      <c r="EU37" s="12"/>
      <c r="EV37" s="12">
        <f>ET37-EW37</f>
        <v>1592452.2400100003</v>
      </c>
      <c r="EW37" s="12">
        <v>0</v>
      </c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</row>
    <row r="38" spans="1:175" x14ac:dyDescent="0.25">
      <c r="B38" s="20" t="s">
        <v>0</v>
      </c>
      <c r="C38" s="14">
        <f>XIRR(G37:ES37,G$4:ES$4)</f>
        <v>0.99680110216140738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19"/>
      <c r="AE38" s="19"/>
      <c r="AF38" s="19"/>
      <c r="AG38" s="19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</row>
    <row r="39" spans="1:175" x14ac:dyDescent="0.25">
      <c r="B39" s="20" t="s">
        <v>11</v>
      </c>
      <c r="C39" s="25">
        <f>(ET35+ET36)/-ET34</f>
        <v>5.1700451649112384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8"/>
      <c r="AE39" s="28"/>
      <c r="AF39" s="28"/>
      <c r="AG39" s="28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</row>
    <row r="40" spans="1:175" ht="13" x14ac:dyDescent="0.3">
      <c r="A40" s="23"/>
      <c r="B40" s="5" t="s">
        <v>74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</row>
    <row r="41" spans="1:175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-8092.1191600000002</v>
      </c>
      <c r="H41" s="12">
        <v>0</v>
      </c>
      <c r="I41" s="12">
        <v>0</v>
      </c>
      <c r="J41" s="12">
        <v>0</v>
      </c>
      <c r="K41" s="12">
        <v>0</v>
      </c>
      <c r="L41" s="12">
        <v>-44774.338499999998</v>
      </c>
      <c r="M41" s="12">
        <v>0</v>
      </c>
      <c r="N41" s="12">
        <v>-15887.6685</v>
      </c>
      <c r="O41" s="12">
        <v>0</v>
      </c>
      <c r="P41" s="12">
        <v>-16609.83525</v>
      </c>
      <c r="Q41" s="12">
        <v>0</v>
      </c>
      <c r="R41" s="12">
        <v>-23510.887890000002</v>
      </c>
      <c r="S41" s="12">
        <v>0</v>
      </c>
      <c r="T41" s="12">
        <v>0</v>
      </c>
      <c r="U41" s="12">
        <v>0</v>
      </c>
      <c r="V41" s="12">
        <v>-18556.216230000002</v>
      </c>
      <c r="W41" s="12">
        <v>0</v>
      </c>
      <c r="X41" s="12">
        <v>-21505.497660000001</v>
      </c>
      <c r="Y41" s="12">
        <v>0</v>
      </c>
      <c r="Z41" s="12">
        <v>-13393.53528</v>
      </c>
      <c r="AA41" s="12">
        <v>0</v>
      </c>
      <c r="AB41" s="12">
        <v>0</v>
      </c>
      <c r="AC41" s="12">
        <v>0</v>
      </c>
      <c r="AD41" s="12">
        <v>0</v>
      </c>
      <c r="AE41" s="12">
        <v>-13393.53528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-32120.36623</v>
      </c>
      <c r="AS41" s="12">
        <v>0</v>
      </c>
      <c r="AT41" s="12">
        <v>0</v>
      </c>
      <c r="AU41" s="12">
        <v>-24000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-100.64897000000001</v>
      </c>
      <c r="BW41" s="12">
        <v>-2.8050000000000002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-16.25685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f>SUM(D41:ES41)</f>
        <v>-231963.71080000003</v>
      </c>
      <c r="EU41" s="12"/>
      <c r="EV41" s="12">
        <f>ET41-EW41</f>
        <v>-231963.71080000003</v>
      </c>
      <c r="EW41" s="12">
        <v>0</v>
      </c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</row>
    <row r="42" spans="1:175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f>SUM(D42:ES42)</f>
        <v>0</v>
      </c>
      <c r="EU42" s="12"/>
      <c r="EV42" s="12">
        <f>ET42-EW42</f>
        <v>0</v>
      </c>
      <c r="EW42" s="12">
        <v>0</v>
      </c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</row>
    <row r="43" spans="1:175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3341.20435</v>
      </c>
      <c r="EE43" s="4">
        <v>64613.230599999995</v>
      </c>
      <c r="EF43" s="4">
        <v>0</v>
      </c>
      <c r="EG43" s="4">
        <v>0</v>
      </c>
      <c r="EH43" s="4">
        <v>91478.708920000005</v>
      </c>
      <c r="EI43" s="4">
        <v>0</v>
      </c>
      <c r="EJ43" s="4">
        <v>106034.63392000001</v>
      </c>
      <c r="EK43" s="4">
        <v>0</v>
      </c>
      <c r="EL43" s="4">
        <v>533767.33534999995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f>SUM(D43:ES43)</f>
        <v>799235.11314000003</v>
      </c>
      <c r="EU43" s="4"/>
      <c r="EV43" s="4">
        <f>ET43-EW43</f>
        <v>265467.77779000008</v>
      </c>
      <c r="EW43" s="4">
        <v>533767.33534999995</v>
      </c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</row>
    <row r="44" spans="1:175" x14ac:dyDescent="0.25">
      <c r="B44" s="8" t="s">
        <v>217</v>
      </c>
      <c r="C44" s="3"/>
      <c r="D44" s="12">
        <f>SUM(D41:D43)</f>
        <v>0</v>
      </c>
      <c r="E44" s="12">
        <f t="shared" ref="E44:BP44" si="18">SUM(E41:E43)</f>
        <v>0</v>
      </c>
      <c r="F44" s="12">
        <f t="shared" si="18"/>
        <v>0</v>
      </c>
      <c r="G44" s="12">
        <f t="shared" si="18"/>
        <v>-8092.1191600000002</v>
      </c>
      <c r="H44" s="12">
        <f t="shared" si="18"/>
        <v>0</v>
      </c>
      <c r="I44" s="12">
        <f t="shared" si="18"/>
        <v>0</v>
      </c>
      <c r="J44" s="12">
        <f t="shared" si="18"/>
        <v>0</v>
      </c>
      <c r="K44" s="12">
        <f t="shared" si="18"/>
        <v>0</v>
      </c>
      <c r="L44" s="12">
        <f t="shared" si="18"/>
        <v>-44774.338499999998</v>
      </c>
      <c r="M44" s="12">
        <f t="shared" si="18"/>
        <v>0</v>
      </c>
      <c r="N44" s="12">
        <f t="shared" si="18"/>
        <v>-15887.6685</v>
      </c>
      <c r="O44" s="12">
        <f t="shared" si="18"/>
        <v>0</v>
      </c>
      <c r="P44" s="12">
        <f t="shared" si="18"/>
        <v>-16609.83525</v>
      </c>
      <c r="Q44" s="12">
        <f t="shared" si="18"/>
        <v>0</v>
      </c>
      <c r="R44" s="12">
        <f t="shared" si="18"/>
        <v>-23510.887890000002</v>
      </c>
      <c r="S44" s="12">
        <f t="shared" si="18"/>
        <v>0</v>
      </c>
      <c r="T44" s="12">
        <f t="shared" si="18"/>
        <v>0</v>
      </c>
      <c r="U44" s="12">
        <f t="shared" si="18"/>
        <v>0</v>
      </c>
      <c r="V44" s="12">
        <f t="shared" si="18"/>
        <v>-18556.216230000002</v>
      </c>
      <c r="W44" s="12">
        <f t="shared" si="18"/>
        <v>0</v>
      </c>
      <c r="X44" s="12">
        <f t="shared" si="18"/>
        <v>-21505.497660000001</v>
      </c>
      <c r="Y44" s="12">
        <f t="shared" si="18"/>
        <v>0</v>
      </c>
      <c r="Z44" s="12">
        <f t="shared" si="18"/>
        <v>-13393.53528</v>
      </c>
      <c r="AA44" s="12">
        <f t="shared" si="18"/>
        <v>0</v>
      </c>
      <c r="AB44" s="12">
        <f t="shared" si="18"/>
        <v>0</v>
      </c>
      <c r="AC44" s="12">
        <f t="shared" si="18"/>
        <v>0</v>
      </c>
      <c r="AD44" s="27">
        <f t="shared" si="18"/>
        <v>0</v>
      </c>
      <c r="AE44" s="27">
        <f t="shared" si="18"/>
        <v>-13393.53528</v>
      </c>
      <c r="AF44" s="27">
        <f t="shared" si="18"/>
        <v>0</v>
      </c>
      <c r="AG44" s="27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0</v>
      </c>
      <c r="AO44" s="12">
        <f t="shared" si="18"/>
        <v>0</v>
      </c>
      <c r="AP44" s="12">
        <f t="shared" si="18"/>
        <v>0</v>
      </c>
      <c r="AQ44" s="12">
        <f t="shared" si="18"/>
        <v>0</v>
      </c>
      <c r="AR44" s="12">
        <f t="shared" si="18"/>
        <v>-32120.36623</v>
      </c>
      <c r="AS44" s="12">
        <f t="shared" si="18"/>
        <v>0</v>
      </c>
      <c r="AT44" s="12">
        <f t="shared" si="18"/>
        <v>0</v>
      </c>
      <c r="AU44" s="12">
        <f t="shared" si="18"/>
        <v>-24000</v>
      </c>
      <c r="AV44" s="12">
        <f t="shared" si="18"/>
        <v>0</v>
      </c>
      <c r="AW44" s="12">
        <f t="shared" si="18"/>
        <v>0</v>
      </c>
      <c r="AX44" s="12">
        <f t="shared" si="18"/>
        <v>0</v>
      </c>
      <c r="AY44" s="12">
        <f t="shared" si="18"/>
        <v>0</v>
      </c>
      <c r="AZ44" s="12">
        <f t="shared" si="18"/>
        <v>0</v>
      </c>
      <c r="BA44" s="12">
        <f t="shared" si="18"/>
        <v>0</v>
      </c>
      <c r="BB44" s="12">
        <f t="shared" si="18"/>
        <v>0</v>
      </c>
      <c r="BC44" s="12">
        <f t="shared" si="18"/>
        <v>0</v>
      </c>
      <c r="BD44" s="12">
        <f t="shared" si="18"/>
        <v>0</v>
      </c>
      <c r="BE44" s="12">
        <f t="shared" si="18"/>
        <v>0</v>
      </c>
      <c r="BF44" s="12">
        <f t="shared" si="18"/>
        <v>0</v>
      </c>
      <c r="BG44" s="12">
        <f t="shared" si="18"/>
        <v>0</v>
      </c>
      <c r="BH44" s="12">
        <f t="shared" si="18"/>
        <v>0</v>
      </c>
      <c r="BI44" s="12">
        <f t="shared" si="18"/>
        <v>0</v>
      </c>
      <c r="BJ44" s="12">
        <f t="shared" si="18"/>
        <v>0</v>
      </c>
      <c r="BK44" s="12">
        <f t="shared" si="18"/>
        <v>0</v>
      </c>
      <c r="BL44" s="12">
        <f t="shared" si="18"/>
        <v>0</v>
      </c>
      <c r="BM44" s="12">
        <f t="shared" si="18"/>
        <v>0</v>
      </c>
      <c r="BN44" s="12">
        <f t="shared" si="18"/>
        <v>0</v>
      </c>
      <c r="BO44" s="12">
        <f t="shared" si="18"/>
        <v>0</v>
      </c>
      <c r="BP44" s="12">
        <f t="shared" si="18"/>
        <v>0</v>
      </c>
      <c r="BQ44" s="12">
        <f t="shared" ref="BQ44:EB44" si="19">SUM(BQ41:BQ43)</f>
        <v>0</v>
      </c>
      <c r="BR44" s="12">
        <f t="shared" si="19"/>
        <v>0</v>
      </c>
      <c r="BS44" s="12">
        <f t="shared" si="19"/>
        <v>0</v>
      </c>
      <c r="BT44" s="12">
        <f t="shared" si="19"/>
        <v>0</v>
      </c>
      <c r="BU44" s="12">
        <f t="shared" si="19"/>
        <v>0</v>
      </c>
      <c r="BV44" s="12">
        <f t="shared" si="19"/>
        <v>-100.64897000000001</v>
      </c>
      <c r="BW44" s="12">
        <f t="shared" si="19"/>
        <v>-2.8050000000000002</v>
      </c>
      <c r="BX44" s="12">
        <f t="shared" si="19"/>
        <v>0</v>
      </c>
      <c r="BY44" s="12">
        <f t="shared" si="19"/>
        <v>0</v>
      </c>
      <c r="BZ44" s="12">
        <f t="shared" si="19"/>
        <v>0</v>
      </c>
      <c r="CA44" s="12">
        <f t="shared" si="19"/>
        <v>0</v>
      </c>
      <c r="CB44" s="12">
        <f t="shared" si="19"/>
        <v>0</v>
      </c>
      <c r="CC44" s="12">
        <f t="shared" si="19"/>
        <v>0</v>
      </c>
      <c r="CD44" s="12">
        <f t="shared" si="19"/>
        <v>0</v>
      </c>
      <c r="CE44" s="12">
        <f t="shared" si="19"/>
        <v>0</v>
      </c>
      <c r="CF44" s="12">
        <f t="shared" si="19"/>
        <v>0</v>
      </c>
      <c r="CG44" s="12">
        <f t="shared" si="19"/>
        <v>0</v>
      </c>
      <c r="CH44" s="12">
        <f t="shared" si="19"/>
        <v>0</v>
      </c>
      <c r="CI44" s="12">
        <f t="shared" si="19"/>
        <v>-16.25685</v>
      </c>
      <c r="CJ44" s="12">
        <f t="shared" si="19"/>
        <v>0</v>
      </c>
      <c r="CK44" s="12">
        <f t="shared" si="19"/>
        <v>0</v>
      </c>
      <c r="CL44" s="12">
        <f t="shared" si="19"/>
        <v>0</v>
      </c>
      <c r="CM44" s="12">
        <f t="shared" si="19"/>
        <v>0</v>
      </c>
      <c r="CN44" s="12">
        <f t="shared" si="19"/>
        <v>0</v>
      </c>
      <c r="CO44" s="12">
        <f t="shared" si="19"/>
        <v>0</v>
      </c>
      <c r="CP44" s="12">
        <f t="shared" si="19"/>
        <v>0</v>
      </c>
      <c r="CQ44" s="12">
        <f t="shared" si="19"/>
        <v>0</v>
      </c>
      <c r="CR44" s="12">
        <f t="shared" si="19"/>
        <v>0</v>
      </c>
      <c r="CS44" s="12">
        <f t="shared" si="19"/>
        <v>0</v>
      </c>
      <c r="CT44" s="12">
        <f t="shared" si="19"/>
        <v>0</v>
      </c>
      <c r="CU44" s="12">
        <f t="shared" si="19"/>
        <v>0</v>
      </c>
      <c r="CV44" s="12">
        <f t="shared" si="19"/>
        <v>0</v>
      </c>
      <c r="CW44" s="12">
        <f t="shared" si="19"/>
        <v>0</v>
      </c>
      <c r="CX44" s="12">
        <f t="shared" si="19"/>
        <v>0</v>
      </c>
      <c r="CY44" s="12">
        <f t="shared" si="19"/>
        <v>0</v>
      </c>
      <c r="CZ44" s="12">
        <f t="shared" si="19"/>
        <v>0</v>
      </c>
      <c r="DA44" s="12">
        <f t="shared" si="19"/>
        <v>0</v>
      </c>
      <c r="DB44" s="12">
        <f t="shared" si="19"/>
        <v>0</v>
      </c>
      <c r="DC44" s="12">
        <f t="shared" si="19"/>
        <v>0</v>
      </c>
      <c r="DD44" s="12">
        <f t="shared" si="19"/>
        <v>0</v>
      </c>
      <c r="DE44" s="12">
        <f t="shared" si="19"/>
        <v>0</v>
      </c>
      <c r="DF44" s="12">
        <f t="shared" si="19"/>
        <v>0</v>
      </c>
      <c r="DG44" s="12">
        <f t="shared" si="19"/>
        <v>0</v>
      </c>
      <c r="DH44" s="12">
        <f t="shared" si="19"/>
        <v>0</v>
      </c>
      <c r="DI44" s="12">
        <f t="shared" si="19"/>
        <v>0</v>
      </c>
      <c r="DJ44" s="12">
        <f t="shared" si="19"/>
        <v>0</v>
      </c>
      <c r="DK44" s="12">
        <f t="shared" si="19"/>
        <v>0</v>
      </c>
      <c r="DL44" s="12">
        <f t="shared" si="19"/>
        <v>0</v>
      </c>
      <c r="DM44" s="12">
        <f t="shared" si="19"/>
        <v>0</v>
      </c>
      <c r="DN44" s="12">
        <f t="shared" si="19"/>
        <v>0</v>
      </c>
      <c r="DO44" s="12">
        <f t="shared" si="19"/>
        <v>0</v>
      </c>
      <c r="DP44" s="12">
        <f t="shared" si="19"/>
        <v>0</v>
      </c>
      <c r="DQ44" s="12">
        <f t="shared" si="19"/>
        <v>0</v>
      </c>
      <c r="DR44" s="12">
        <f t="shared" si="19"/>
        <v>0</v>
      </c>
      <c r="DS44" s="12">
        <f t="shared" si="19"/>
        <v>0</v>
      </c>
      <c r="DT44" s="12">
        <f t="shared" si="19"/>
        <v>0</v>
      </c>
      <c r="DU44" s="12">
        <f t="shared" si="19"/>
        <v>0</v>
      </c>
      <c r="DV44" s="12">
        <f t="shared" si="19"/>
        <v>0</v>
      </c>
      <c r="DW44" s="12">
        <f t="shared" si="19"/>
        <v>0</v>
      </c>
      <c r="DX44" s="12">
        <f t="shared" si="19"/>
        <v>0</v>
      </c>
      <c r="DY44" s="12">
        <f t="shared" si="19"/>
        <v>0</v>
      </c>
      <c r="DZ44" s="12">
        <f t="shared" si="19"/>
        <v>0</v>
      </c>
      <c r="EA44" s="12">
        <f t="shared" si="19"/>
        <v>0</v>
      </c>
      <c r="EB44" s="12">
        <f t="shared" si="19"/>
        <v>0</v>
      </c>
      <c r="EC44" s="12">
        <f t="shared" ref="EC44:ES44" si="20">SUM(EC41:EC43)</f>
        <v>0</v>
      </c>
      <c r="ED44" s="12">
        <f t="shared" si="20"/>
        <v>3341.20435</v>
      </c>
      <c r="EE44" s="12">
        <f t="shared" si="20"/>
        <v>64613.230599999995</v>
      </c>
      <c r="EF44" s="12">
        <f t="shared" si="20"/>
        <v>0</v>
      </c>
      <c r="EG44" s="12">
        <f t="shared" si="20"/>
        <v>0</v>
      </c>
      <c r="EH44" s="12">
        <f t="shared" si="20"/>
        <v>91478.708920000005</v>
      </c>
      <c r="EI44" s="12">
        <f t="shared" si="20"/>
        <v>0</v>
      </c>
      <c r="EJ44" s="12">
        <f t="shared" si="20"/>
        <v>106034.63392000001</v>
      </c>
      <c r="EK44" s="12">
        <f t="shared" si="20"/>
        <v>0</v>
      </c>
      <c r="EL44" s="12">
        <f t="shared" si="20"/>
        <v>533767.33534999995</v>
      </c>
      <c r="EM44" s="12">
        <f t="shared" si="20"/>
        <v>0</v>
      </c>
      <c r="EN44" s="12">
        <f t="shared" si="20"/>
        <v>0</v>
      </c>
      <c r="EO44" s="12">
        <f t="shared" si="20"/>
        <v>0</v>
      </c>
      <c r="EP44" s="12">
        <f t="shared" si="20"/>
        <v>0</v>
      </c>
      <c r="EQ44" s="12">
        <f t="shared" si="20"/>
        <v>0</v>
      </c>
      <c r="ER44" s="12">
        <f t="shared" si="20"/>
        <v>0</v>
      </c>
      <c r="ES44" s="12">
        <f t="shared" si="20"/>
        <v>0</v>
      </c>
      <c r="ET44" s="12">
        <f>SUM(D44:ES44)</f>
        <v>567271.40233999991</v>
      </c>
      <c r="EU44" s="12"/>
      <c r="EV44" s="12">
        <f>ET44-EW44</f>
        <v>33504.066989999963</v>
      </c>
      <c r="EW44" s="12">
        <v>533767.33534999995</v>
      </c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</row>
    <row r="45" spans="1:175" x14ac:dyDescent="0.25">
      <c r="B45" s="20" t="s">
        <v>0</v>
      </c>
      <c r="C45" s="14">
        <f>XIRR(G44:ES44,G$4:ES$4)</f>
        <v>0.13548452258110044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19"/>
      <c r="AE45" s="19"/>
      <c r="AF45" s="19"/>
      <c r="AG45" s="19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</row>
    <row r="46" spans="1:175" x14ac:dyDescent="0.25">
      <c r="B46" s="20" t="s">
        <v>11</v>
      </c>
      <c r="C46" s="25">
        <f>(ET42+ET43)/-ET41</f>
        <v>3.4455178802907818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8"/>
      <c r="AE46" s="28"/>
      <c r="AF46" s="28"/>
      <c r="AG46" s="28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</row>
    <row r="47" spans="1:175" ht="13" x14ac:dyDescent="0.3">
      <c r="A47" s="23"/>
      <c r="B47" s="5" t="s">
        <v>227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</row>
    <row r="48" spans="1:175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-2450</v>
      </c>
      <c r="J48" s="12">
        <v>0</v>
      </c>
      <c r="K48" s="12">
        <v>0</v>
      </c>
      <c r="L48" s="12">
        <v>0</v>
      </c>
      <c r="M48" s="12">
        <v>-1960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-7350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-1960</v>
      </c>
      <c r="AC48" s="12">
        <v>0</v>
      </c>
      <c r="AD48" s="12">
        <v>-3094.35</v>
      </c>
      <c r="AE48" s="12">
        <v>0</v>
      </c>
      <c r="AF48" s="12">
        <v>-27802.6</v>
      </c>
      <c r="AG48" s="12">
        <v>0</v>
      </c>
      <c r="AH48" s="12">
        <v>-10780</v>
      </c>
      <c r="AI48" s="12">
        <v>-14700</v>
      </c>
      <c r="AJ48" s="12">
        <v>0</v>
      </c>
      <c r="AK48" s="12">
        <v>-10290</v>
      </c>
      <c r="AL48" s="12">
        <v>0</v>
      </c>
      <c r="AM48" s="12">
        <v>-1960</v>
      </c>
      <c r="AN48" s="12">
        <v>0</v>
      </c>
      <c r="AO48" s="12">
        <v>0</v>
      </c>
      <c r="AP48" s="12">
        <v>-26656</v>
      </c>
      <c r="AQ48" s="12">
        <v>-5880</v>
      </c>
      <c r="AR48" s="12">
        <v>-373604.717</v>
      </c>
      <c r="AS48" s="12">
        <v>0</v>
      </c>
      <c r="AT48" s="12">
        <v>0</v>
      </c>
      <c r="AU48" s="12">
        <v>150000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f>SUM(D48:ES48)</f>
        <v>-338487.66700000002</v>
      </c>
      <c r="EU48" s="12"/>
      <c r="EV48" s="12">
        <f>ET48-EW48</f>
        <v>-338487.66700000002</v>
      </c>
      <c r="EW48" s="12">
        <v>0</v>
      </c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</row>
    <row r="49" spans="1:175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f>SUM(D49:ES49)</f>
        <v>0</v>
      </c>
      <c r="EU49" s="12"/>
      <c r="EV49" s="12">
        <f>ET49-EW49</f>
        <v>0</v>
      </c>
      <c r="EW49" s="12">
        <v>0</v>
      </c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</row>
    <row r="50" spans="1:175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3000</v>
      </c>
      <c r="AS50" s="4">
        <v>0</v>
      </c>
      <c r="AT50" s="4">
        <v>0</v>
      </c>
      <c r="AU50" s="4">
        <v>4635.6164400000007</v>
      </c>
      <c r="AV50" s="4">
        <v>0</v>
      </c>
      <c r="AW50" s="4">
        <v>0</v>
      </c>
      <c r="AX50" s="4">
        <v>0</v>
      </c>
      <c r="AY50" s="4">
        <v>624281.97277999995</v>
      </c>
      <c r="AZ50" s="4">
        <v>0</v>
      </c>
      <c r="BA50" s="4">
        <v>0</v>
      </c>
      <c r="BB50" s="4">
        <v>0</v>
      </c>
      <c r="BC50" s="4">
        <v>0</v>
      </c>
      <c r="BD50" s="4">
        <v>409.37549999999999</v>
      </c>
      <c r="BE50" s="4">
        <v>47436.713530000001</v>
      </c>
      <c r="BF50" s="4">
        <v>0</v>
      </c>
      <c r="BG50" s="4">
        <v>0</v>
      </c>
      <c r="BH50" s="4">
        <v>0</v>
      </c>
      <c r="BI50" s="4">
        <v>0</v>
      </c>
      <c r="BJ50" s="4">
        <v>409.37549999999999</v>
      </c>
      <c r="BK50" s="4">
        <v>43259.450700000001</v>
      </c>
      <c r="BL50" s="4">
        <v>0</v>
      </c>
      <c r="BM50" s="4">
        <v>0</v>
      </c>
      <c r="BN50" s="4">
        <v>0</v>
      </c>
      <c r="BO50" s="4">
        <v>0</v>
      </c>
      <c r="BP50" s="4">
        <v>409.37549999999999</v>
      </c>
      <c r="BQ50" s="4">
        <v>0</v>
      </c>
      <c r="BR50" s="4">
        <v>0</v>
      </c>
      <c r="BS50" s="4">
        <v>0</v>
      </c>
      <c r="BT50" s="4">
        <v>0</v>
      </c>
      <c r="BU50" s="4">
        <v>74290.195480000009</v>
      </c>
      <c r="BV50" s="4">
        <v>298.58049999999997</v>
      </c>
      <c r="BW50" s="4">
        <v>0</v>
      </c>
      <c r="BX50" s="4">
        <v>0</v>
      </c>
      <c r="BY50" s="4">
        <v>263.97509000000002</v>
      </c>
      <c r="BZ50" s="4">
        <v>0</v>
      </c>
      <c r="CA50" s="4">
        <v>0</v>
      </c>
      <c r="CB50" s="4">
        <v>497.52797999999996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792.3730599999999</v>
      </c>
      <c r="CQ50" s="4">
        <v>0</v>
      </c>
      <c r="CR50" s="4">
        <v>4053.9050400000001</v>
      </c>
      <c r="CS50" s="4">
        <v>0</v>
      </c>
      <c r="CT50" s="4">
        <v>0</v>
      </c>
      <c r="CU50" s="4">
        <v>17529.710340000001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5092.6600399999998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f>SUM(D50:ES50)</f>
        <v>826660.80747999984</v>
      </c>
      <c r="EU50" s="4"/>
      <c r="EV50" s="4">
        <f>ET50-EW50</f>
        <v>826660.80747999984</v>
      </c>
      <c r="EW50" s="4">
        <v>0</v>
      </c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</row>
    <row r="51" spans="1:175" x14ac:dyDescent="0.25">
      <c r="B51" s="8" t="s">
        <v>217</v>
      </c>
      <c r="C51" s="3"/>
      <c r="D51" s="12">
        <f>SUM(D48:D50)</f>
        <v>0</v>
      </c>
      <c r="E51" s="12">
        <f t="shared" ref="E51:BP51" si="21">SUM(E48:E50)</f>
        <v>0</v>
      </c>
      <c r="F51" s="12">
        <f t="shared" si="21"/>
        <v>0</v>
      </c>
      <c r="G51" s="12">
        <f t="shared" si="21"/>
        <v>0</v>
      </c>
      <c r="H51" s="12">
        <f t="shared" si="21"/>
        <v>0</v>
      </c>
      <c r="I51" s="12">
        <f t="shared" si="21"/>
        <v>-2450</v>
      </c>
      <c r="J51" s="12">
        <f t="shared" si="21"/>
        <v>0</v>
      </c>
      <c r="K51" s="12">
        <f t="shared" si="21"/>
        <v>0</v>
      </c>
      <c r="L51" s="12">
        <f t="shared" si="21"/>
        <v>0</v>
      </c>
      <c r="M51" s="12">
        <f t="shared" si="21"/>
        <v>-1960</v>
      </c>
      <c r="N51" s="12">
        <f t="shared" si="21"/>
        <v>0</v>
      </c>
      <c r="O51" s="12">
        <f t="shared" si="21"/>
        <v>0</v>
      </c>
      <c r="P51" s="12">
        <f t="shared" si="21"/>
        <v>0</v>
      </c>
      <c r="Q51" s="12">
        <f t="shared" si="21"/>
        <v>0</v>
      </c>
      <c r="R51" s="12">
        <f t="shared" si="21"/>
        <v>0</v>
      </c>
      <c r="S51" s="12">
        <f t="shared" si="21"/>
        <v>0</v>
      </c>
      <c r="T51" s="12">
        <f t="shared" si="21"/>
        <v>0</v>
      </c>
      <c r="U51" s="12">
        <f t="shared" si="21"/>
        <v>0</v>
      </c>
      <c r="V51" s="12">
        <f t="shared" si="21"/>
        <v>-7350</v>
      </c>
      <c r="W51" s="12">
        <f t="shared" si="21"/>
        <v>0</v>
      </c>
      <c r="X51" s="12">
        <f t="shared" si="21"/>
        <v>0</v>
      </c>
      <c r="Y51" s="12">
        <f t="shared" si="21"/>
        <v>0</v>
      </c>
      <c r="Z51" s="12">
        <f t="shared" si="21"/>
        <v>0</v>
      </c>
      <c r="AA51" s="12">
        <f t="shared" si="21"/>
        <v>0</v>
      </c>
      <c r="AB51" s="12">
        <f t="shared" si="21"/>
        <v>-1960</v>
      </c>
      <c r="AC51" s="12">
        <f t="shared" si="21"/>
        <v>0</v>
      </c>
      <c r="AD51" s="27">
        <f t="shared" si="21"/>
        <v>-3094.35</v>
      </c>
      <c r="AE51" s="27">
        <f t="shared" si="21"/>
        <v>0</v>
      </c>
      <c r="AF51" s="27">
        <f t="shared" si="21"/>
        <v>-27802.6</v>
      </c>
      <c r="AG51" s="27">
        <f t="shared" si="21"/>
        <v>0</v>
      </c>
      <c r="AH51" s="12">
        <f t="shared" si="21"/>
        <v>-10780</v>
      </c>
      <c r="AI51" s="12">
        <f t="shared" si="21"/>
        <v>-14700</v>
      </c>
      <c r="AJ51" s="12">
        <f t="shared" si="21"/>
        <v>0</v>
      </c>
      <c r="AK51" s="12">
        <f t="shared" si="21"/>
        <v>-10290</v>
      </c>
      <c r="AL51" s="12">
        <f t="shared" si="21"/>
        <v>0</v>
      </c>
      <c r="AM51" s="12">
        <f t="shared" si="21"/>
        <v>-1960</v>
      </c>
      <c r="AN51" s="12">
        <f t="shared" si="21"/>
        <v>0</v>
      </c>
      <c r="AO51" s="12">
        <f t="shared" si="21"/>
        <v>0</v>
      </c>
      <c r="AP51" s="12">
        <f t="shared" si="21"/>
        <v>-26656</v>
      </c>
      <c r="AQ51" s="12">
        <f t="shared" si="21"/>
        <v>-5880</v>
      </c>
      <c r="AR51" s="12">
        <f t="shared" si="21"/>
        <v>-370604.717</v>
      </c>
      <c r="AS51" s="12">
        <f t="shared" si="21"/>
        <v>0</v>
      </c>
      <c r="AT51" s="12">
        <f t="shared" si="21"/>
        <v>0</v>
      </c>
      <c r="AU51" s="12">
        <f t="shared" si="21"/>
        <v>154635.61644000001</v>
      </c>
      <c r="AV51" s="12">
        <f t="shared" si="21"/>
        <v>0</v>
      </c>
      <c r="AW51" s="12">
        <f t="shared" si="21"/>
        <v>0</v>
      </c>
      <c r="AX51" s="12">
        <f t="shared" si="21"/>
        <v>0</v>
      </c>
      <c r="AY51" s="12">
        <f t="shared" si="21"/>
        <v>624281.97277999995</v>
      </c>
      <c r="AZ51" s="12">
        <f t="shared" si="21"/>
        <v>0</v>
      </c>
      <c r="BA51" s="12">
        <f t="shared" si="21"/>
        <v>0</v>
      </c>
      <c r="BB51" s="12">
        <f t="shared" si="21"/>
        <v>0</v>
      </c>
      <c r="BC51" s="12">
        <f t="shared" si="21"/>
        <v>0</v>
      </c>
      <c r="BD51" s="12">
        <f t="shared" si="21"/>
        <v>409.37549999999999</v>
      </c>
      <c r="BE51" s="12">
        <f t="shared" si="21"/>
        <v>47436.713530000001</v>
      </c>
      <c r="BF51" s="12">
        <f t="shared" si="21"/>
        <v>0</v>
      </c>
      <c r="BG51" s="12">
        <f t="shared" si="21"/>
        <v>0</v>
      </c>
      <c r="BH51" s="12">
        <f t="shared" si="21"/>
        <v>0</v>
      </c>
      <c r="BI51" s="12">
        <f t="shared" si="21"/>
        <v>0</v>
      </c>
      <c r="BJ51" s="12">
        <f t="shared" si="21"/>
        <v>409.37549999999999</v>
      </c>
      <c r="BK51" s="12">
        <f t="shared" si="21"/>
        <v>43259.450700000001</v>
      </c>
      <c r="BL51" s="12">
        <f t="shared" si="21"/>
        <v>0</v>
      </c>
      <c r="BM51" s="12">
        <f t="shared" si="21"/>
        <v>0</v>
      </c>
      <c r="BN51" s="12">
        <f t="shared" si="21"/>
        <v>0</v>
      </c>
      <c r="BO51" s="12">
        <f t="shared" si="21"/>
        <v>0</v>
      </c>
      <c r="BP51" s="12">
        <f t="shared" si="21"/>
        <v>409.37549999999999</v>
      </c>
      <c r="BQ51" s="12">
        <f t="shared" ref="BQ51:EB51" si="22">SUM(BQ48:BQ50)</f>
        <v>0</v>
      </c>
      <c r="BR51" s="12">
        <f t="shared" si="22"/>
        <v>0</v>
      </c>
      <c r="BS51" s="12">
        <f t="shared" si="22"/>
        <v>0</v>
      </c>
      <c r="BT51" s="12">
        <f t="shared" si="22"/>
        <v>0</v>
      </c>
      <c r="BU51" s="12">
        <f t="shared" si="22"/>
        <v>74290.195480000009</v>
      </c>
      <c r="BV51" s="12">
        <f t="shared" si="22"/>
        <v>298.58049999999997</v>
      </c>
      <c r="BW51" s="12">
        <f t="shared" si="22"/>
        <v>0</v>
      </c>
      <c r="BX51" s="12">
        <f t="shared" si="22"/>
        <v>0</v>
      </c>
      <c r="BY51" s="12">
        <f t="shared" si="22"/>
        <v>263.97509000000002</v>
      </c>
      <c r="BZ51" s="12">
        <f t="shared" si="22"/>
        <v>0</v>
      </c>
      <c r="CA51" s="12">
        <f t="shared" si="22"/>
        <v>0</v>
      </c>
      <c r="CB51" s="12">
        <f t="shared" si="22"/>
        <v>497.52797999999996</v>
      </c>
      <c r="CC51" s="12">
        <f t="shared" si="22"/>
        <v>0</v>
      </c>
      <c r="CD51" s="12">
        <f t="shared" si="22"/>
        <v>0</v>
      </c>
      <c r="CE51" s="12">
        <f t="shared" si="22"/>
        <v>0</v>
      </c>
      <c r="CF51" s="12">
        <f t="shared" si="22"/>
        <v>0</v>
      </c>
      <c r="CG51" s="12">
        <f t="shared" si="22"/>
        <v>0</v>
      </c>
      <c r="CH51" s="12">
        <f t="shared" si="22"/>
        <v>0</v>
      </c>
      <c r="CI51" s="12">
        <f t="shared" si="22"/>
        <v>0</v>
      </c>
      <c r="CJ51" s="12">
        <f t="shared" si="22"/>
        <v>0</v>
      </c>
      <c r="CK51" s="12">
        <f t="shared" si="22"/>
        <v>0</v>
      </c>
      <c r="CL51" s="12">
        <f t="shared" si="22"/>
        <v>0</v>
      </c>
      <c r="CM51" s="12">
        <f t="shared" si="22"/>
        <v>0</v>
      </c>
      <c r="CN51" s="12">
        <f t="shared" si="22"/>
        <v>0</v>
      </c>
      <c r="CO51" s="12">
        <f t="shared" si="22"/>
        <v>0</v>
      </c>
      <c r="CP51" s="12">
        <f t="shared" si="22"/>
        <v>792.3730599999999</v>
      </c>
      <c r="CQ51" s="12">
        <f t="shared" si="22"/>
        <v>0</v>
      </c>
      <c r="CR51" s="12">
        <f t="shared" si="22"/>
        <v>4053.9050400000001</v>
      </c>
      <c r="CS51" s="12">
        <f t="shared" si="22"/>
        <v>0</v>
      </c>
      <c r="CT51" s="12">
        <f t="shared" si="22"/>
        <v>0</v>
      </c>
      <c r="CU51" s="12">
        <f t="shared" si="22"/>
        <v>17529.710340000001</v>
      </c>
      <c r="CV51" s="12">
        <f t="shared" si="22"/>
        <v>0</v>
      </c>
      <c r="CW51" s="12">
        <f t="shared" si="22"/>
        <v>0</v>
      </c>
      <c r="CX51" s="12">
        <f t="shared" si="22"/>
        <v>0</v>
      </c>
      <c r="CY51" s="12">
        <f t="shared" si="22"/>
        <v>0</v>
      </c>
      <c r="CZ51" s="12">
        <f t="shared" si="22"/>
        <v>0</v>
      </c>
      <c r="DA51" s="12">
        <f t="shared" si="22"/>
        <v>5092.6600399999998</v>
      </c>
      <c r="DB51" s="12">
        <f t="shared" si="22"/>
        <v>0</v>
      </c>
      <c r="DC51" s="12">
        <f t="shared" si="22"/>
        <v>0</v>
      </c>
      <c r="DD51" s="12">
        <f t="shared" si="22"/>
        <v>0</v>
      </c>
      <c r="DE51" s="12">
        <f t="shared" si="22"/>
        <v>0</v>
      </c>
      <c r="DF51" s="12">
        <f t="shared" si="22"/>
        <v>0</v>
      </c>
      <c r="DG51" s="12">
        <f t="shared" si="22"/>
        <v>0</v>
      </c>
      <c r="DH51" s="12">
        <f t="shared" si="22"/>
        <v>0</v>
      </c>
      <c r="DI51" s="12">
        <f t="shared" si="22"/>
        <v>0</v>
      </c>
      <c r="DJ51" s="12">
        <f t="shared" si="22"/>
        <v>0</v>
      </c>
      <c r="DK51" s="12">
        <f t="shared" si="22"/>
        <v>0</v>
      </c>
      <c r="DL51" s="12">
        <f t="shared" si="22"/>
        <v>0</v>
      </c>
      <c r="DM51" s="12">
        <f t="shared" si="22"/>
        <v>0</v>
      </c>
      <c r="DN51" s="12">
        <f t="shared" si="22"/>
        <v>0</v>
      </c>
      <c r="DO51" s="12">
        <f t="shared" si="22"/>
        <v>0</v>
      </c>
      <c r="DP51" s="12">
        <f t="shared" si="22"/>
        <v>0</v>
      </c>
      <c r="DQ51" s="12">
        <f t="shared" si="22"/>
        <v>0</v>
      </c>
      <c r="DR51" s="12">
        <f t="shared" si="22"/>
        <v>0</v>
      </c>
      <c r="DS51" s="12">
        <f t="shared" si="22"/>
        <v>0</v>
      </c>
      <c r="DT51" s="12">
        <f t="shared" si="22"/>
        <v>0</v>
      </c>
      <c r="DU51" s="12">
        <f t="shared" si="22"/>
        <v>0</v>
      </c>
      <c r="DV51" s="12">
        <f t="shared" si="22"/>
        <v>0</v>
      </c>
      <c r="DW51" s="12">
        <f t="shared" si="22"/>
        <v>0</v>
      </c>
      <c r="DX51" s="12">
        <f t="shared" si="22"/>
        <v>0</v>
      </c>
      <c r="DY51" s="12">
        <f t="shared" si="22"/>
        <v>0</v>
      </c>
      <c r="DZ51" s="12">
        <f t="shared" si="22"/>
        <v>0</v>
      </c>
      <c r="EA51" s="12">
        <f t="shared" si="22"/>
        <v>0</v>
      </c>
      <c r="EB51" s="12">
        <f t="shared" si="22"/>
        <v>0</v>
      </c>
      <c r="EC51" s="12">
        <f t="shared" ref="EC51:ES51" si="23">SUM(EC48:EC50)</f>
        <v>0</v>
      </c>
      <c r="ED51" s="12">
        <f t="shared" si="23"/>
        <v>0</v>
      </c>
      <c r="EE51" s="12">
        <f t="shared" si="23"/>
        <v>0</v>
      </c>
      <c r="EF51" s="12">
        <f t="shared" si="23"/>
        <v>0</v>
      </c>
      <c r="EG51" s="12">
        <f t="shared" si="23"/>
        <v>0</v>
      </c>
      <c r="EH51" s="12">
        <f t="shared" si="23"/>
        <v>0</v>
      </c>
      <c r="EI51" s="12">
        <f t="shared" si="23"/>
        <v>0</v>
      </c>
      <c r="EJ51" s="12">
        <f t="shared" si="23"/>
        <v>0</v>
      </c>
      <c r="EK51" s="12">
        <f t="shared" si="23"/>
        <v>0</v>
      </c>
      <c r="EL51" s="12">
        <f t="shared" si="23"/>
        <v>0</v>
      </c>
      <c r="EM51" s="12">
        <f t="shared" si="23"/>
        <v>0</v>
      </c>
      <c r="EN51" s="12">
        <f t="shared" si="23"/>
        <v>0</v>
      </c>
      <c r="EO51" s="12">
        <f t="shared" si="23"/>
        <v>0</v>
      </c>
      <c r="EP51" s="12">
        <f t="shared" si="23"/>
        <v>0</v>
      </c>
      <c r="EQ51" s="12">
        <f t="shared" si="23"/>
        <v>0</v>
      </c>
      <c r="ER51" s="12">
        <f t="shared" si="23"/>
        <v>0</v>
      </c>
      <c r="ES51" s="12">
        <f t="shared" si="23"/>
        <v>0</v>
      </c>
      <c r="ET51" s="12">
        <f>SUM(D51:ES51)</f>
        <v>488173.14048</v>
      </c>
      <c r="EU51" s="12"/>
      <c r="EV51" s="12">
        <f>ET51-EW51</f>
        <v>488173.14048</v>
      </c>
      <c r="EW51" s="12">
        <v>0</v>
      </c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</row>
    <row r="52" spans="1:175" x14ac:dyDescent="0.25">
      <c r="B52" s="20" t="s">
        <v>0</v>
      </c>
      <c r="C52" s="14">
        <f>XIRR(I51:ES51,I$4:ES$4)</f>
        <v>1.0167908072471619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19"/>
      <c r="AE52" s="19"/>
      <c r="AF52" s="19"/>
      <c r="AG52" s="19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</row>
    <row r="53" spans="1:175" x14ac:dyDescent="0.25">
      <c r="B53" s="20" t="s">
        <v>11</v>
      </c>
      <c r="C53" s="25">
        <f>(ET49+ET50)/-ET48</f>
        <v>2.4422183969261124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8"/>
      <c r="AE53" s="28"/>
      <c r="AF53" s="28"/>
      <c r="AG53" s="28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</row>
    <row r="54" spans="1:175" ht="13" x14ac:dyDescent="0.3">
      <c r="A54" s="23"/>
      <c r="B54" s="5" t="s">
        <v>75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</row>
    <row r="55" spans="1:175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-280565.21726999996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-19434.782999999999</v>
      </c>
      <c r="S55" s="12">
        <v>0</v>
      </c>
      <c r="T55" s="12">
        <v>-29119.930960000002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-218012.01663999999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-111.96797000000001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f>SUM(D55:ES55)</f>
        <v>-547243.91584000003</v>
      </c>
      <c r="EU55" s="12"/>
      <c r="EV55" s="12">
        <f>ET55-EW55</f>
        <v>-547243.91584000003</v>
      </c>
      <c r="EW55" s="12">
        <v>0</v>
      </c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</row>
    <row r="56" spans="1:175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f>SUM(D56:ES56)</f>
        <v>0</v>
      </c>
      <c r="EU56" s="12"/>
      <c r="EV56" s="12">
        <f>ET56-EW56</f>
        <v>0</v>
      </c>
      <c r="EW56" s="12">
        <v>0</v>
      </c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</row>
    <row r="57" spans="1:175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72807.181019999989</v>
      </c>
      <c r="V57" s="4">
        <v>0</v>
      </c>
      <c r="W57" s="4">
        <v>0</v>
      </c>
      <c r="X57" s="4">
        <v>0</v>
      </c>
      <c r="Y57" s="4">
        <v>98.083770000000001</v>
      </c>
      <c r="Z57" s="4">
        <v>0</v>
      </c>
      <c r="AA57" s="4">
        <v>0</v>
      </c>
      <c r="AB57" s="4">
        <v>0</v>
      </c>
      <c r="AC57" s="4">
        <v>0</v>
      </c>
      <c r="AD57" s="4">
        <v>1.5794699999999999</v>
      </c>
      <c r="AE57" s="4">
        <v>-16.39733</v>
      </c>
      <c r="AF57" s="4">
        <v>33.168879999999994</v>
      </c>
      <c r="AG57" s="4">
        <v>0</v>
      </c>
      <c r="AH57" s="4">
        <v>0</v>
      </c>
      <c r="AI57" s="4">
        <v>0</v>
      </c>
      <c r="AJ57" s="4">
        <v>0</v>
      </c>
      <c r="AK57" s="4">
        <v>33.168879999999994</v>
      </c>
      <c r="AL57" s="4">
        <v>0</v>
      </c>
      <c r="AM57" s="4">
        <v>0</v>
      </c>
      <c r="AN57" s="4">
        <v>33.168879999999994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-78.440820000000002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8.9000000000000006E-4</v>
      </c>
      <c r="CB57" s="4">
        <v>0</v>
      </c>
      <c r="CC57" s="4">
        <v>0</v>
      </c>
      <c r="CD57" s="4">
        <v>0</v>
      </c>
      <c r="CE57" s="4">
        <v>0</v>
      </c>
      <c r="CF57" s="4">
        <v>-34.249040000000001</v>
      </c>
      <c r="CG57" s="4">
        <v>0</v>
      </c>
      <c r="CH57" s="4">
        <v>0</v>
      </c>
      <c r="CI57" s="4">
        <v>0</v>
      </c>
      <c r="CJ57" s="4">
        <v>42.003999999999998</v>
      </c>
      <c r="CK57" s="4">
        <v>0</v>
      </c>
      <c r="CL57" s="4">
        <v>0</v>
      </c>
      <c r="CM57" s="4">
        <v>42.003999999999998</v>
      </c>
      <c r="CN57" s="4">
        <v>0</v>
      </c>
      <c r="CO57" s="4">
        <v>-45.465809999999998</v>
      </c>
      <c r="CP57" s="4">
        <v>32.174549999999996</v>
      </c>
      <c r="CQ57" s="4">
        <v>0</v>
      </c>
      <c r="CR57" s="4">
        <v>0</v>
      </c>
      <c r="CS57" s="4">
        <v>34.784570000000002</v>
      </c>
      <c r="CT57" s="4">
        <v>0</v>
      </c>
      <c r="CU57" s="4">
        <v>-160.23401000000001</v>
      </c>
      <c r="CV57" s="4">
        <v>0</v>
      </c>
      <c r="CW57" s="4">
        <v>0</v>
      </c>
      <c r="CX57" s="4">
        <v>-33.161269999999995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824.61324999999999</v>
      </c>
      <c r="DN57" s="4">
        <v>0</v>
      </c>
      <c r="DO57" s="4">
        <v>177.71742</v>
      </c>
      <c r="DP57" s="4">
        <v>-104.45597000000001</v>
      </c>
      <c r="DQ57" s="4">
        <v>0</v>
      </c>
      <c r="DR57" s="4">
        <v>0</v>
      </c>
      <c r="DS57" s="4">
        <v>-82.104609999999994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60975.536340000006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f>SUM(D57:ES57)</f>
        <v>134580.67705999999</v>
      </c>
      <c r="EU57" s="4"/>
      <c r="EV57" s="4">
        <f>ET57-EW57</f>
        <v>73605.140719999981</v>
      </c>
      <c r="EW57" s="4">
        <v>60975.536340000006</v>
      </c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</row>
    <row r="58" spans="1:175" x14ac:dyDescent="0.25">
      <c r="B58" s="8" t="s">
        <v>217</v>
      </c>
      <c r="C58" s="3"/>
      <c r="D58" s="12">
        <f>SUM(D55:D57)</f>
        <v>0</v>
      </c>
      <c r="E58" s="12">
        <f t="shared" ref="E58:BP58" si="24">SUM(E55:E57)</f>
        <v>0</v>
      </c>
      <c r="F58" s="12">
        <f t="shared" si="24"/>
        <v>0</v>
      </c>
      <c r="G58" s="12">
        <f t="shared" si="24"/>
        <v>0</v>
      </c>
      <c r="H58" s="12">
        <f t="shared" si="24"/>
        <v>0</v>
      </c>
      <c r="I58" s="12">
        <f t="shared" si="24"/>
        <v>-280565.21726999996</v>
      </c>
      <c r="J58" s="12">
        <f t="shared" si="24"/>
        <v>0</v>
      </c>
      <c r="K58" s="12">
        <f t="shared" si="24"/>
        <v>0</v>
      </c>
      <c r="L58" s="12">
        <f t="shared" si="24"/>
        <v>0</v>
      </c>
      <c r="M58" s="12">
        <f t="shared" si="24"/>
        <v>0</v>
      </c>
      <c r="N58" s="12">
        <f t="shared" si="24"/>
        <v>0</v>
      </c>
      <c r="O58" s="12">
        <f t="shared" si="24"/>
        <v>0</v>
      </c>
      <c r="P58" s="12">
        <f t="shared" si="24"/>
        <v>0</v>
      </c>
      <c r="Q58" s="12">
        <f t="shared" si="24"/>
        <v>0</v>
      </c>
      <c r="R58" s="12">
        <f t="shared" si="24"/>
        <v>-19434.782999999999</v>
      </c>
      <c r="S58" s="12">
        <f t="shared" si="24"/>
        <v>0</v>
      </c>
      <c r="T58" s="12">
        <f t="shared" si="24"/>
        <v>-29119.930960000002</v>
      </c>
      <c r="U58" s="12">
        <f t="shared" si="24"/>
        <v>72807.181019999989</v>
      </c>
      <c r="V58" s="12">
        <f t="shared" si="24"/>
        <v>0</v>
      </c>
      <c r="W58" s="12">
        <f t="shared" si="24"/>
        <v>0</v>
      </c>
      <c r="X58" s="12">
        <f t="shared" si="24"/>
        <v>0</v>
      </c>
      <c r="Y58" s="12">
        <f t="shared" si="24"/>
        <v>98.083770000000001</v>
      </c>
      <c r="Z58" s="12">
        <f t="shared" si="24"/>
        <v>0</v>
      </c>
      <c r="AA58" s="12">
        <f t="shared" si="24"/>
        <v>0</v>
      </c>
      <c r="AB58" s="12">
        <f t="shared" si="24"/>
        <v>-218012.01663999999</v>
      </c>
      <c r="AC58" s="12">
        <f t="shared" si="24"/>
        <v>0</v>
      </c>
      <c r="AD58" s="27">
        <f t="shared" si="24"/>
        <v>1.5794699999999999</v>
      </c>
      <c r="AE58" s="27">
        <f t="shared" si="24"/>
        <v>-16.39733</v>
      </c>
      <c r="AF58" s="27">
        <f t="shared" si="24"/>
        <v>33.168879999999994</v>
      </c>
      <c r="AG58" s="27">
        <f t="shared" si="24"/>
        <v>0</v>
      </c>
      <c r="AH58" s="12">
        <f t="shared" si="24"/>
        <v>0</v>
      </c>
      <c r="AI58" s="12">
        <f t="shared" si="24"/>
        <v>0</v>
      </c>
      <c r="AJ58" s="12">
        <f t="shared" si="24"/>
        <v>0</v>
      </c>
      <c r="AK58" s="12">
        <f t="shared" si="24"/>
        <v>33.168879999999994</v>
      </c>
      <c r="AL58" s="12">
        <f t="shared" si="24"/>
        <v>0</v>
      </c>
      <c r="AM58" s="12">
        <f t="shared" si="24"/>
        <v>0</v>
      </c>
      <c r="AN58" s="12">
        <f t="shared" si="24"/>
        <v>33.168879999999994</v>
      </c>
      <c r="AO58" s="12">
        <f t="shared" si="24"/>
        <v>0</v>
      </c>
      <c r="AP58" s="12">
        <f t="shared" si="24"/>
        <v>0</v>
      </c>
      <c r="AQ58" s="12">
        <f t="shared" si="24"/>
        <v>0</v>
      </c>
      <c r="AR58" s="12">
        <f t="shared" si="24"/>
        <v>0</v>
      </c>
      <c r="AS58" s="12">
        <f t="shared" si="24"/>
        <v>0</v>
      </c>
      <c r="AT58" s="12">
        <f t="shared" si="24"/>
        <v>0</v>
      </c>
      <c r="AU58" s="12">
        <f t="shared" si="24"/>
        <v>0</v>
      </c>
      <c r="AV58" s="12">
        <f t="shared" si="24"/>
        <v>0</v>
      </c>
      <c r="AW58" s="12">
        <f t="shared" si="24"/>
        <v>0</v>
      </c>
      <c r="AX58" s="12">
        <f t="shared" si="24"/>
        <v>0</v>
      </c>
      <c r="AY58" s="12">
        <f t="shared" si="24"/>
        <v>0</v>
      </c>
      <c r="AZ58" s="12">
        <f t="shared" si="24"/>
        <v>0</v>
      </c>
      <c r="BA58" s="12">
        <f t="shared" si="24"/>
        <v>0</v>
      </c>
      <c r="BB58" s="12">
        <f t="shared" si="24"/>
        <v>0</v>
      </c>
      <c r="BC58" s="12">
        <f t="shared" si="24"/>
        <v>0</v>
      </c>
      <c r="BD58" s="12">
        <f t="shared" si="24"/>
        <v>0</v>
      </c>
      <c r="BE58" s="12">
        <f t="shared" si="24"/>
        <v>-78.440820000000002</v>
      </c>
      <c r="BF58" s="12">
        <f t="shared" si="24"/>
        <v>0</v>
      </c>
      <c r="BG58" s="12">
        <f t="shared" si="24"/>
        <v>0</v>
      </c>
      <c r="BH58" s="12">
        <f t="shared" si="24"/>
        <v>0</v>
      </c>
      <c r="BI58" s="12">
        <f t="shared" si="24"/>
        <v>0</v>
      </c>
      <c r="BJ58" s="12">
        <f t="shared" si="24"/>
        <v>0</v>
      </c>
      <c r="BK58" s="12">
        <f t="shared" si="24"/>
        <v>0</v>
      </c>
      <c r="BL58" s="12">
        <f t="shared" si="24"/>
        <v>0</v>
      </c>
      <c r="BM58" s="12">
        <f t="shared" si="24"/>
        <v>0</v>
      </c>
      <c r="BN58" s="12">
        <f t="shared" si="24"/>
        <v>0</v>
      </c>
      <c r="BO58" s="12">
        <f t="shared" si="24"/>
        <v>0</v>
      </c>
      <c r="BP58" s="12">
        <f t="shared" si="24"/>
        <v>0</v>
      </c>
      <c r="BQ58" s="12">
        <f t="shared" ref="BQ58:EB58" si="25">SUM(BQ55:BQ57)</f>
        <v>0</v>
      </c>
      <c r="BR58" s="12">
        <f t="shared" si="25"/>
        <v>0</v>
      </c>
      <c r="BS58" s="12">
        <f t="shared" si="25"/>
        <v>0</v>
      </c>
      <c r="BT58" s="12">
        <f t="shared" si="25"/>
        <v>0</v>
      </c>
      <c r="BU58" s="12">
        <f t="shared" si="25"/>
        <v>0</v>
      </c>
      <c r="BV58" s="12">
        <f t="shared" si="25"/>
        <v>0</v>
      </c>
      <c r="BW58" s="12">
        <f t="shared" si="25"/>
        <v>-111.96797000000001</v>
      </c>
      <c r="BX58" s="12">
        <f t="shared" si="25"/>
        <v>0</v>
      </c>
      <c r="BY58" s="12">
        <f t="shared" si="25"/>
        <v>0</v>
      </c>
      <c r="BZ58" s="12">
        <f t="shared" si="25"/>
        <v>0</v>
      </c>
      <c r="CA58" s="12">
        <f t="shared" si="25"/>
        <v>8.9000000000000006E-4</v>
      </c>
      <c r="CB58" s="12">
        <f t="shared" si="25"/>
        <v>0</v>
      </c>
      <c r="CC58" s="12">
        <f t="shared" si="25"/>
        <v>0</v>
      </c>
      <c r="CD58" s="12">
        <f t="shared" si="25"/>
        <v>0</v>
      </c>
      <c r="CE58" s="12">
        <f t="shared" si="25"/>
        <v>0</v>
      </c>
      <c r="CF58" s="12">
        <f t="shared" si="25"/>
        <v>-34.249040000000001</v>
      </c>
      <c r="CG58" s="12">
        <f t="shared" si="25"/>
        <v>0</v>
      </c>
      <c r="CH58" s="12">
        <f t="shared" si="25"/>
        <v>0</v>
      </c>
      <c r="CI58" s="12">
        <f t="shared" si="25"/>
        <v>0</v>
      </c>
      <c r="CJ58" s="12">
        <f t="shared" si="25"/>
        <v>42.003999999999998</v>
      </c>
      <c r="CK58" s="12">
        <f t="shared" si="25"/>
        <v>0</v>
      </c>
      <c r="CL58" s="12">
        <f t="shared" si="25"/>
        <v>0</v>
      </c>
      <c r="CM58" s="12">
        <f t="shared" si="25"/>
        <v>42.003999999999998</v>
      </c>
      <c r="CN58" s="12">
        <f t="shared" si="25"/>
        <v>0</v>
      </c>
      <c r="CO58" s="12">
        <f t="shared" si="25"/>
        <v>-45.465809999999998</v>
      </c>
      <c r="CP58" s="12">
        <f t="shared" si="25"/>
        <v>32.174549999999996</v>
      </c>
      <c r="CQ58" s="12">
        <f t="shared" si="25"/>
        <v>0</v>
      </c>
      <c r="CR58" s="12">
        <f t="shared" si="25"/>
        <v>0</v>
      </c>
      <c r="CS58" s="12">
        <f t="shared" si="25"/>
        <v>34.784570000000002</v>
      </c>
      <c r="CT58" s="12">
        <f t="shared" si="25"/>
        <v>0</v>
      </c>
      <c r="CU58" s="12">
        <f t="shared" si="25"/>
        <v>-160.23401000000001</v>
      </c>
      <c r="CV58" s="12">
        <f t="shared" si="25"/>
        <v>0</v>
      </c>
      <c r="CW58" s="12">
        <f t="shared" si="25"/>
        <v>0</v>
      </c>
      <c r="CX58" s="12">
        <f t="shared" si="25"/>
        <v>-33.161269999999995</v>
      </c>
      <c r="CY58" s="12">
        <f t="shared" si="25"/>
        <v>0</v>
      </c>
      <c r="CZ58" s="12">
        <f t="shared" si="25"/>
        <v>0</v>
      </c>
      <c r="DA58" s="12">
        <f t="shared" si="25"/>
        <v>0</v>
      </c>
      <c r="DB58" s="12">
        <f t="shared" si="25"/>
        <v>0</v>
      </c>
      <c r="DC58" s="12">
        <f t="shared" si="25"/>
        <v>0</v>
      </c>
      <c r="DD58" s="12">
        <f t="shared" si="25"/>
        <v>0</v>
      </c>
      <c r="DE58" s="12">
        <f t="shared" si="25"/>
        <v>0</v>
      </c>
      <c r="DF58" s="12">
        <f t="shared" si="25"/>
        <v>0</v>
      </c>
      <c r="DG58" s="12">
        <f t="shared" si="25"/>
        <v>0</v>
      </c>
      <c r="DH58" s="12">
        <f t="shared" si="25"/>
        <v>0</v>
      </c>
      <c r="DI58" s="12">
        <f t="shared" si="25"/>
        <v>0</v>
      </c>
      <c r="DJ58" s="12">
        <f t="shared" si="25"/>
        <v>0</v>
      </c>
      <c r="DK58" s="12">
        <f t="shared" si="25"/>
        <v>0</v>
      </c>
      <c r="DL58" s="12">
        <f t="shared" si="25"/>
        <v>0</v>
      </c>
      <c r="DM58" s="12">
        <f t="shared" si="25"/>
        <v>824.61324999999999</v>
      </c>
      <c r="DN58" s="12">
        <f t="shared" si="25"/>
        <v>0</v>
      </c>
      <c r="DO58" s="12">
        <f t="shared" si="25"/>
        <v>177.71742</v>
      </c>
      <c r="DP58" s="12">
        <f t="shared" si="25"/>
        <v>-104.45597000000001</v>
      </c>
      <c r="DQ58" s="12">
        <f t="shared" si="25"/>
        <v>0</v>
      </c>
      <c r="DR58" s="12">
        <f t="shared" si="25"/>
        <v>0</v>
      </c>
      <c r="DS58" s="12">
        <f t="shared" si="25"/>
        <v>-82.104609999999994</v>
      </c>
      <c r="DT58" s="12">
        <f t="shared" si="25"/>
        <v>0</v>
      </c>
      <c r="DU58" s="12">
        <f t="shared" si="25"/>
        <v>0</v>
      </c>
      <c r="DV58" s="12">
        <f t="shared" si="25"/>
        <v>0</v>
      </c>
      <c r="DW58" s="12">
        <f t="shared" si="25"/>
        <v>0</v>
      </c>
      <c r="DX58" s="12">
        <f t="shared" si="25"/>
        <v>0</v>
      </c>
      <c r="DY58" s="12">
        <f t="shared" si="25"/>
        <v>0</v>
      </c>
      <c r="DZ58" s="12">
        <f t="shared" si="25"/>
        <v>0</v>
      </c>
      <c r="EA58" s="12">
        <f t="shared" si="25"/>
        <v>0</v>
      </c>
      <c r="EB58" s="12">
        <f t="shared" si="25"/>
        <v>0</v>
      </c>
      <c r="EC58" s="12">
        <f t="shared" ref="EC58:ES58" si="26">SUM(EC55:EC57)</f>
        <v>0</v>
      </c>
      <c r="ED58" s="12">
        <f t="shared" si="26"/>
        <v>0</v>
      </c>
      <c r="EE58" s="12">
        <f t="shared" si="26"/>
        <v>0</v>
      </c>
      <c r="EF58" s="12">
        <f t="shared" si="26"/>
        <v>0</v>
      </c>
      <c r="EG58" s="12">
        <f t="shared" si="26"/>
        <v>0</v>
      </c>
      <c r="EH58" s="12">
        <f t="shared" si="26"/>
        <v>0</v>
      </c>
      <c r="EI58" s="12">
        <f t="shared" si="26"/>
        <v>0</v>
      </c>
      <c r="EJ58" s="12">
        <f t="shared" si="26"/>
        <v>0</v>
      </c>
      <c r="EK58" s="12">
        <f t="shared" si="26"/>
        <v>0</v>
      </c>
      <c r="EL58" s="12">
        <f t="shared" si="26"/>
        <v>60975.536340000006</v>
      </c>
      <c r="EM58" s="12">
        <f t="shared" si="26"/>
        <v>0</v>
      </c>
      <c r="EN58" s="12">
        <f t="shared" si="26"/>
        <v>0</v>
      </c>
      <c r="EO58" s="12">
        <f t="shared" si="26"/>
        <v>0</v>
      </c>
      <c r="EP58" s="12">
        <f t="shared" si="26"/>
        <v>0</v>
      </c>
      <c r="EQ58" s="12">
        <f t="shared" si="26"/>
        <v>0</v>
      </c>
      <c r="ER58" s="12">
        <f t="shared" si="26"/>
        <v>0</v>
      </c>
      <c r="ES58" s="12">
        <f t="shared" si="26"/>
        <v>0</v>
      </c>
      <c r="ET58" s="12">
        <f>SUM(D58:ES58)</f>
        <v>-412663.23877999996</v>
      </c>
      <c r="EU58" s="12"/>
      <c r="EV58" s="12">
        <f>ET58-EW58</f>
        <v>-473638.77511999995</v>
      </c>
      <c r="EW58" s="12">
        <v>60975.536340000006</v>
      </c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</row>
    <row r="59" spans="1:175" x14ac:dyDescent="0.25">
      <c r="B59" s="20" t="s">
        <v>0</v>
      </c>
      <c r="C59" s="14">
        <f>XIRR(I58:ES58,I$4:ES$4)</f>
        <v>-0.1789865946397185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19"/>
      <c r="AE59" s="19"/>
      <c r="AF59" s="19"/>
      <c r="AG59" s="19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</row>
    <row r="60" spans="1:175" x14ac:dyDescent="0.25">
      <c r="B60" s="20" t="s">
        <v>11</v>
      </c>
      <c r="C60" s="25">
        <f>(ET56+ET57)/-ET55</f>
        <v>0.2459244829673865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8"/>
      <c r="AE60" s="28"/>
      <c r="AF60" s="28"/>
      <c r="AG60" s="28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</row>
    <row r="61" spans="1:175" ht="13" x14ac:dyDescent="0.3">
      <c r="A61" s="23"/>
      <c r="B61" s="5" t="s">
        <v>76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</row>
    <row r="62" spans="1:175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-2450</v>
      </c>
      <c r="M62" s="12">
        <v>0</v>
      </c>
      <c r="N62" s="12">
        <v>0</v>
      </c>
      <c r="O62" s="12">
        <v>0</v>
      </c>
      <c r="P62" s="12">
        <v>-34883.333330000001</v>
      </c>
      <c r="Q62" s="12">
        <v>0</v>
      </c>
      <c r="R62" s="12">
        <v>0</v>
      </c>
      <c r="S62" s="12">
        <v>-43120</v>
      </c>
      <c r="T62" s="12">
        <v>-7973.3333300000004</v>
      </c>
      <c r="U62" s="12">
        <v>0</v>
      </c>
      <c r="V62" s="12">
        <v>-49838</v>
      </c>
      <c r="W62" s="12">
        <v>0</v>
      </c>
      <c r="X62" s="12">
        <v>0</v>
      </c>
      <c r="Y62" s="12">
        <v>-24916.666670000002</v>
      </c>
      <c r="Z62" s="12">
        <v>0</v>
      </c>
      <c r="AA62" s="12">
        <v>0</v>
      </c>
      <c r="AB62" s="12">
        <v>0</v>
      </c>
      <c r="AC62" s="12">
        <v>-29900</v>
      </c>
      <c r="AD62" s="12">
        <v>0</v>
      </c>
      <c r="AE62" s="12">
        <v>-14700</v>
      </c>
      <c r="AF62" s="12">
        <v>0</v>
      </c>
      <c r="AG62" s="12">
        <v>-5000</v>
      </c>
      <c r="AH62" s="12">
        <v>-39516.666669999999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-14121.089109999999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-35280</v>
      </c>
      <c r="AV62" s="12">
        <v>-174440</v>
      </c>
      <c r="AW62" s="12">
        <v>-7400.9901</v>
      </c>
      <c r="AX62" s="12">
        <v>0</v>
      </c>
      <c r="AY62" s="12">
        <v>0</v>
      </c>
      <c r="AZ62" s="12">
        <v>-24669.967000000001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-8740.5022100000006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f>SUM(D62:ES62)</f>
        <v>-516950.54842000001</v>
      </c>
      <c r="EU62" s="12"/>
      <c r="EV62" s="12">
        <f>ET62-EW62</f>
        <v>-516950.54842000001</v>
      </c>
      <c r="EW62" s="12">
        <v>0</v>
      </c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</row>
    <row r="63" spans="1:175" x14ac:dyDescent="0.25"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f>SUM(D63:ES63)</f>
        <v>0</v>
      </c>
      <c r="EU63" s="12"/>
      <c r="EV63" s="12">
        <f>ET63-EW63</f>
        <v>0</v>
      </c>
      <c r="EW63" s="12">
        <v>0</v>
      </c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</row>
    <row r="64" spans="1:175" ht="14" x14ac:dyDescent="0.4"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14728.680689999999</v>
      </c>
      <c r="CE64" s="4">
        <v>0</v>
      </c>
      <c r="CF64" s="4">
        <v>14728.680689999999</v>
      </c>
      <c r="CG64" s="4">
        <v>0</v>
      </c>
      <c r="CH64" s="4">
        <v>0</v>
      </c>
      <c r="CI64" s="4">
        <v>14728.680689999999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9592.6142400000008</v>
      </c>
      <c r="DG64" s="4">
        <v>14486.47752</v>
      </c>
      <c r="DH64" s="4">
        <v>9624.3732200000013</v>
      </c>
      <c r="DI64" s="4">
        <v>12030.46653</v>
      </c>
      <c r="DJ64" s="4">
        <v>12030.46653</v>
      </c>
      <c r="DK64" s="4">
        <v>14436.55983</v>
      </c>
      <c r="DL64" s="4">
        <v>14436.55983</v>
      </c>
      <c r="DM64" s="4">
        <v>14436.55983</v>
      </c>
      <c r="DN64" s="4">
        <v>16832.38276</v>
      </c>
      <c r="DO64" s="4">
        <v>13626.34474</v>
      </c>
      <c r="DP64" s="4">
        <v>10446.864300000001</v>
      </c>
      <c r="DQ64" s="4">
        <v>10446.864300000001</v>
      </c>
      <c r="DR64" s="4">
        <v>10446.864300000001</v>
      </c>
      <c r="DS64" s="4">
        <v>6813.1723700000002</v>
      </c>
      <c r="DT64" s="4">
        <v>6813.1723700000002</v>
      </c>
      <c r="DU64" s="4">
        <v>6813.1723700000002</v>
      </c>
      <c r="DV64" s="4">
        <v>4542.1149100000002</v>
      </c>
      <c r="DW64" s="4">
        <v>4542.1149100000002</v>
      </c>
      <c r="DX64" s="4">
        <v>4542.1149100000002</v>
      </c>
      <c r="DY64" s="4">
        <v>4542.1149100000002</v>
      </c>
      <c r="DZ64" s="4">
        <v>4542.1149100000002</v>
      </c>
      <c r="EA64" s="4">
        <v>4542.1149100000002</v>
      </c>
      <c r="EB64" s="4">
        <v>4542.1149100000002</v>
      </c>
      <c r="EC64" s="4">
        <v>4542.1149100000002</v>
      </c>
      <c r="ED64" s="4">
        <v>4542.1149100000002</v>
      </c>
      <c r="EE64" s="4">
        <v>4542.1149100000002</v>
      </c>
      <c r="EF64" s="4">
        <v>4542.1149100000002</v>
      </c>
      <c r="EG64" s="4">
        <v>4542.1149100000002</v>
      </c>
      <c r="EH64" s="4">
        <v>2725.2689500000001</v>
      </c>
      <c r="EI64" s="4">
        <v>2725.2689500000001</v>
      </c>
      <c r="EJ64" s="4">
        <v>2725.2689500000001</v>
      </c>
      <c r="EK64" s="4">
        <v>2725.2689500000001</v>
      </c>
      <c r="EL64" s="4">
        <v>350425.23663384101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f>SUM(D64:ES64)</f>
        <v>643330.64846384106</v>
      </c>
      <c r="EU64" s="4"/>
      <c r="EV64" s="4">
        <f>ET64-EW64</f>
        <v>292905.41183000006</v>
      </c>
      <c r="EW64" s="4">
        <v>350425.23663384101</v>
      </c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</row>
    <row r="65" spans="1:175" x14ac:dyDescent="0.25">
      <c r="B65" s="8" t="s">
        <v>217</v>
      </c>
      <c r="C65" s="3"/>
      <c r="D65" s="12">
        <f>SUM(D62:D64)</f>
        <v>0</v>
      </c>
      <c r="E65" s="12">
        <f t="shared" ref="E65:BP65" si="27">SUM(E62:E64)</f>
        <v>0</v>
      </c>
      <c r="F65" s="12">
        <f t="shared" si="27"/>
        <v>0</v>
      </c>
      <c r="G65" s="12">
        <f t="shared" si="27"/>
        <v>0</v>
      </c>
      <c r="H65" s="12">
        <f t="shared" si="27"/>
        <v>0</v>
      </c>
      <c r="I65" s="12">
        <f t="shared" si="27"/>
        <v>0</v>
      </c>
      <c r="J65" s="12">
        <f t="shared" si="27"/>
        <v>0</v>
      </c>
      <c r="K65" s="12">
        <f t="shared" si="27"/>
        <v>0</v>
      </c>
      <c r="L65" s="12">
        <f t="shared" si="27"/>
        <v>-2450</v>
      </c>
      <c r="M65" s="12">
        <f t="shared" si="27"/>
        <v>0</v>
      </c>
      <c r="N65" s="12">
        <f t="shared" si="27"/>
        <v>0</v>
      </c>
      <c r="O65" s="12">
        <f t="shared" si="27"/>
        <v>0</v>
      </c>
      <c r="P65" s="12">
        <f t="shared" si="27"/>
        <v>-34883.333330000001</v>
      </c>
      <c r="Q65" s="12">
        <f t="shared" si="27"/>
        <v>0</v>
      </c>
      <c r="R65" s="12">
        <f t="shared" si="27"/>
        <v>0</v>
      </c>
      <c r="S65" s="12">
        <f t="shared" si="27"/>
        <v>-43120</v>
      </c>
      <c r="T65" s="12">
        <f t="shared" si="27"/>
        <v>-7973.3333300000004</v>
      </c>
      <c r="U65" s="12">
        <f t="shared" si="27"/>
        <v>0</v>
      </c>
      <c r="V65" s="12">
        <f t="shared" si="27"/>
        <v>-49838</v>
      </c>
      <c r="W65" s="12">
        <f t="shared" si="27"/>
        <v>0</v>
      </c>
      <c r="X65" s="12">
        <f t="shared" si="27"/>
        <v>0</v>
      </c>
      <c r="Y65" s="12">
        <f t="shared" si="27"/>
        <v>-24916.666670000002</v>
      </c>
      <c r="Z65" s="12">
        <f t="shared" si="27"/>
        <v>0</v>
      </c>
      <c r="AA65" s="12">
        <f t="shared" si="27"/>
        <v>0</v>
      </c>
      <c r="AB65" s="12">
        <f t="shared" si="27"/>
        <v>0</v>
      </c>
      <c r="AC65" s="12">
        <f t="shared" si="27"/>
        <v>-29900</v>
      </c>
      <c r="AD65" s="27">
        <f t="shared" si="27"/>
        <v>0</v>
      </c>
      <c r="AE65" s="27">
        <f t="shared" si="27"/>
        <v>-14700</v>
      </c>
      <c r="AF65" s="27">
        <f t="shared" si="27"/>
        <v>0</v>
      </c>
      <c r="AG65" s="27">
        <f t="shared" si="27"/>
        <v>-5000</v>
      </c>
      <c r="AH65" s="12">
        <f t="shared" si="27"/>
        <v>-39516.666669999999</v>
      </c>
      <c r="AI65" s="12">
        <f t="shared" si="27"/>
        <v>0</v>
      </c>
      <c r="AJ65" s="12">
        <f t="shared" si="27"/>
        <v>0</v>
      </c>
      <c r="AK65" s="12">
        <f t="shared" si="27"/>
        <v>0</v>
      </c>
      <c r="AL65" s="12">
        <f t="shared" si="27"/>
        <v>0</v>
      </c>
      <c r="AM65" s="12">
        <f t="shared" si="27"/>
        <v>0</v>
      </c>
      <c r="AN65" s="12">
        <f t="shared" si="27"/>
        <v>-14121.089109999999</v>
      </c>
      <c r="AO65" s="12">
        <f t="shared" si="27"/>
        <v>0</v>
      </c>
      <c r="AP65" s="12">
        <f t="shared" si="27"/>
        <v>0</v>
      </c>
      <c r="AQ65" s="12">
        <f t="shared" si="27"/>
        <v>0</v>
      </c>
      <c r="AR65" s="12">
        <f t="shared" si="27"/>
        <v>0</v>
      </c>
      <c r="AS65" s="12">
        <f t="shared" si="27"/>
        <v>0</v>
      </c>
      <c r="AT65" s="12">
        <f t="shared" si="27"/>
        <v>0</v>
      </c>
      <c r="AU65" s="12">
        <f t="shared" si="27"/>
        <v>-35280</v>
      </c>
      <c r="AV65" s="12">
        <f t="shared" si="27"/>
        <v>-174440</v>
      </c>
      <c r="AW65" s="12">
        <f t="shared" si="27"/>
        <v>-7400.9901</v>
      </c>
      <c r="AX65" s="12">
        <f t="shared" si="27"/>
        <v>0</v>
      </c>
      <c r="AY65" s="12">
        <f t="shared" si="27"/>
        <v>0</v>
      </c>
      <c r="AZ65" s="12">
        <f t="shared" si="27"/>
        <v>-24669.967000000001</v>
      </c>
      <c r="BA65" s="12">
        <f t="shared" si="27"/>
        <v>0</v>
      </c>
      <c r="BB65" s="12">
        <f t="shared" si="27"/>
        <v>0</v>
      </c>
      <c r="BC65" s="12">
        <f t="shared" si="27"/>
        <v>0</v>
      </c>
      <c r="BD65" s="12">
        <f t="shared" si="27"/>
        <v>0</v>
      </c>
      <c r="BE65" s="12">
        <f t="shared" si="27"/>
        <v>0</v>
      </c>
      <c r="BF65" s="12">
        <f t="shared" si="27"/>
        <v>0</v>
      </c>
      <c r="BG65" s="12">
        <f t="shared" si="27"/>
        <v>0</v>
      </c>
      <c r="BH65" s="12">
        <f t="shared" si="27"/>
        <v>0</v>
      </c>
      <c r="BI65" s="12">
        <f t="shared" si="27"/>
        <v>0</v>
      </c>
      <c r="BJ65" s="12">
        <f t="shared" si="27"/>
        <v>0</v>
      </c>
      <c r="BK65" s="12">
        <f t="shared" si="27"/>
        <v>0</v>
      </c>
      <c r="BL65" s="12">
        <f t="shared" si="27"/>
        <v>0</v>
      </c>
      <c r="BM65" s="12">
        <f t="shared" si="27"/>
        <v>0</v>
      </c>
      <c r="BN65" s="12">
        <f t="shared" si="27"/>
        <v>0</v>
      </c>
      <c r="BO65" s="12">
        <f t="shared" si="27"/>
        <v>0</v>
      </c>
      <c r="BP65" s="12">
        <f t="shared" si="27"/>
        <v>0</v>
      </c>
      <c r="BQ65" s="12">
        <f t="shared" ref="BQ65:EB65" si="28">SUM(BQ62:BQ64)</f>
        <v>0</v>
      </c>
      <c r="BR65" s="12">
        <f t="shared" si="28"/>
        <v>0</v>
      </c>
      <c r="BS65" s="12">
        <f t="shared" si="28"/>
        <v>0</v>
      </c>
      <c r="BT65" s="12">
        <f t="shared" si="28"/>
        <v>0</v>
      </c>
      <c r="BU65" s="12">
        <f t="shared" si="28"/>
        <v>0</v>
      </c>
      <c r="BV65" s="12">
        <f t="shared" si="28"/>
        <v>0</v>
      </c>
      <c r="BW65" s="12">
        <f t="shared" si="28"/>
        <v>0</v>
      </c>
      <c r="BX65" s="12">
        <f t="shared" si="28"/>
        <v>0</v>
      </c>
      <c r="BY65" s="12">
        <f t="shared" si="28"/>
        <v>0</v>
      </c>
      <c r="BZ65" s="12">
        <f t="shared" si="28"/>
        <v>0</v>
      </c>
      <c r="CA65" s="12">
        <f t="shared" si="28"/>
        <v>0</v>
      </c>
      <c r="CB65" s="12">
        <f t="shared" si="28"/>
        <v>0</v>
      </c>
      <c r="CC65" s="12">
        <f t="shared" si="28"/>
        <v>0</v>
      </c>
      <c r="CD65" s="12">
        <f t="shared" si="28"/>
        <v>14728.680689999999</v>
      </c>
      <c r="CE65" s="12">
        <f t="shared" si="28"/>
        <v>0</v>
      </c>
      <c r="CF65" s="12">
        <f t="shared" si="28"/>
        <v>14728.680689999999</v>
      </c>
      <c r="CG65" s="12">
        <f t="shared" si="28"/>
        <v>0</v>
      </c>
      <c r="CH65" s="12">
        <f t="shared" si="28"/>
        <v>0</v>
      </c>
      <c r="CI65" s="12">
        <f t="shared" si="28"/>
        <v>14728.680689999999</v>
      </c>
      <c r="CJ65" s="12">
        <f t="shared" si="28"/>
        <v>0</v>
      </c>
      <c r="CK65" s="12">
        <f t="shared" si="28"/>
        <v>0</v>
      </c>
      <c r="CL65" s="12">
        <f t="shared" si="28"/>
        <v>0</v>
      </c>
      <c r="CM65" s="12">
        <f t="shared" si="28"/>
        <v>0</v>
      </c>
      <c r="CN65" s="12">
        <f t="shared" si="28"/>
        <v>0</v>
      </c>
      <c r="CO65" s="12">
        <f t="shared" si="28"/>
        <v>0</v>
      </c>
      <c r="CP65" s="12">
        <f t="shared" si="28"/>
        <v>0</v>
      </c>
      <c r="CQ65" s="12">
        <f t="shared" si="28"/>
        <v>0</v>
      </c>
      <c r="CR65" s="12">
        <f t="shared" si="28"/>
        <v>-8740.5022100000006</v>
      </c>
      <c r="CS65" s="12">
        <f t="shared" si="28"/>
        <v>0</v>
      </c>
      <c r="CT65" s="12">
        <f t="shared" si="28"/>
        <v>0</v>
      </c>
      <c r="CU65" s="12">
        <f t="shared" si="28"/>
        <v>0</v>
      </c>
      <c r="CV65" s="12">
        <f t="shared" si="28"/>
        <v>0</v>
      </c>
      <c r="CW65" s="12">
        <f t="shared" si="28"/>
        <v>0</v>
      </c>
      <c r="CX65" s="12">
        <f t="shared" si="28"/>
        <v>0</v>
      </c>
      <c r="CY65" s="12">
        <f t="shared" si="28"/>
        <v>0</v>
      </c>
      <c r="CZ65" s="12">
        <f t="shared" si="28"/>
        <v>0</v>
      </c>
      <c r="DA65" s="12">
        <f t="shared" si="28"/>
        <v>0</v>
      </c>
      <c r="DB65" s="12">
        <f t="shared" si="28"/>
        <v>0</v>
      </c>
      <c r="DC65" s="12">
        <f t="shared" si="28"/>
        <v>0</v>
      </c>
      <c r="DD65" s="12">
        <f t="shared" si="28"/>
        <v>0</v>
      </c>
      <c r="DE65" s="12">
        <f t="shared" si="28"/>
        <v>0</v>
      </c>
      <c r="DF65" s="12">
        <f t="shared" si="28"/>
        <v>9592.6142400000008</v>
      </c>
      <c r="DG65" s="12">
        <f t="shared" si="28"/>
        <v>14486.47752</v>
      </c>
      <c r="DH65" s="12">
        <f t="shared" si="28"/>
        <v>9624.3732200000013</v>
      </c>
      <c r="DI65" s="12">
        <f t="shared" si="28"/>
        <v>12030.46653</v>
      </c>
      <c r="DJ65" s="12">
        <f t="shared" si="28"/>
        <v>12030.46653</v>
      </c>
      <c r="DK65" s="12">
        <f t="shared" si="28"/>
        <v>14436.55983</v>
      </c>
      <c r="DL65" s="12">
        <f t="shared" si="28"/>
        <v>14436.55983</v>
      </c>
      <c r="DM65" s="12">
        <f t="shared" si="28"/>
        <v>14436.55983</v>
      </c>
      <c r="DN65" s="12">
        <f t="shared" si="28"/>
        <v>16832.38276</v>
      </c>
      <c r="DO65" s="12">
        <f t="shared" si="28"/>
        <v>13626.34474</v>
      </c>
      <c r="DP65" s="12">
        <f t="shared" si="28"/>
        <v>10446.864300000001</v>
      </c>
      <c r="DQ65" s="12">
        <f t="shared" si="28"/>
        <v>10446.864300000001</v>
      </c>
      <c r="DR65" s="12">
        <f t="shared" si="28"/>
        <v>10446.864300000001</v>
      </c>
      <c r="DS65" s="12">
        <f t="shared" si="28"/>
        <v>6813.1723700000002</v>
      </c>
      <c r="DT65" s="12">
        <f t="shared" si="28"/>
        <v>6813.1723700000002</v>
      </c>
      <c r="DU65" s="12">
        <f t="shared" si="28"/>
        <v>6813.1723700000002</v>
      </c>
      <c r="DV65" s="12">
        <f t="shared" si="28"/>
        <v>4542.1149100000002</v>
      </c>
      <c r="DW65" s="12">
        <f t="shared" si="28"/>
        <v>4542.1149100000002</v>
      </c>
      <c r="DX65" s="12">
        <f t="shared" si="28"/>
        <v>4542.1149100000002</v>
      </c>
      <c r="DY65" s="12">
        <f t="shared" si="28"/>
        <v>4542.1149100000002</v>
      </c>
      <c r="DZ65" s="12">
        <f t="shared" si="28"/>
        <v>4542.1149100000002</v>
      </c>
      <c r="EA65" s="12">
        <f t="shared" si="28"/>
        <v>4542.1149100000002</v>
      </c>
      <c r="EB65" s="12">
        <f t="shared" si="28"/>
        <v>4542.1149100000002</v>
      </c>
      <c r="EC65" s="12">
        <f t="shared" ref="EC65:ES65" si="29">SUM(EC62:EC64)</f>
        <v>4542.1149100000002</v>
      </c>
      <c r="ED65" s="12">
        <f t="shared" si="29"/>
        <v>4542.1149100000002</v>
      </c>
      <c r="EE65" s="12">
        <f t="shared" si="29"/>
        <v>4542.1149100000002</v>
      </c>
      <c r="EF65" s="12">
        <f t="shared" si="29"/>
        <v>4542.1149100000002</v>
      </c>
      <c r="EG65" s="12">
        <f t="shared" si="29"/>
        <v>4542.1149100000002</v>
      </c>
      <c r="EH65" s="12">
        <f t="shared" si="29"/>
        <v>2725.2689500000001</v>
      </c>
      <c r="EI65" s="12">
        <f t="shared" si="29"/>
        <v>2725.2689500000001</v>
      </c>
      <c r="EJ65" s="12">
        <f t="shared" si="29"/>
        <v>2725.2689500000001</v>
      </c>
      <c r="EK65" s="12">
        <f t="shared" si="29"/>
        <v>2725.2689500000001</v>
      </c>
      <c r="EL65" s="12">
        <f t="shared" si="29"/>
        <v>350425.23663384101</v>
      </c>
      <c r="EM65" s="12">
        <f t="shared" si="29"/>
        <v>0</v>
      </c>
      <c r="EN65" s="12">
        <f t="shared" si="29"/>
        <v>0</v>
      </c>
      <c r="EO65" s="12">
        <f t="shared" si="29"/>
        <v>0</v>
      </c>
      <c r="EP65" s="12">
        <f t="shared" si="29"/>
        <v>0</v>
      </c>
      <c r="EQ65" s="12">
        <f t="shared" si="29"/>
        <v>0</v>
      </c>
      <c r="ER65" s="12">
        <f t="shared" si="29"/>
        <v>0</v>
      </c>
      <c r="ES65" s="12">
        <f t="shared" si="29"/>
        <v>0</v>
      </c>
      <c r="ET65" s="12">
        <f>SUM(D65:ES65)</f>
        <v>126380.10004384106</v>
      </c>
      <c r="EU65" s="12"/>
      <c r="EV65" s="12">
        <f>ET65-EW65</f>
        <v>-224045.13658999995</v>
      </c>
      <c r="EW65" s="12">
        <v>350425.23663384101</v>
      </c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</row>
    <row r="66" spans="1:175" x14ac:dyDescent="0.25">
      <c r="B66" s="20" t="s">
        <v>0</v>
      </c>
      <c r="C66" s="14">
        <f>XIRR(L65:ES65,L$4:ES$4)</f>
        <v>2.8684815764427187E-2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9"/>
      <c r="AE66" s="19"/>
      <c r="AF66" s="19"/>
      <c r="AG66" s="19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</row>
    <row r="67" spans="1:175" x14ac:dyDescent="0.25">
      <c r="B67" s="20" t="s">
        <v>11</v>
      </c>
      <c r="C67" s="25">
        <f>(ET63+ET64)/-ET62</f>
        <v>1.2444723202830663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8"/>
      <c r="AE67" s="28"/>
      <c r="AF67" s="28"/>
      <c r="AG67" s="28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</row>
    <row r="68" spans="1:175" ht="13" x14ac:dyDescent="0.3">
      <c r="A68" s="23"/>
      <c r="B68" s="5" t="s">
        <v>77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</row>
    <row r="69" spans="1:175" x14ac:dyDescent="0.25"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-3465</v>
      </c>
      <c r="N69" s="12">
        <v>-1988.8</v>
      </c>
      <c r="O69" s="12">
        <v>-5247</v>
      </c>
      <c r="P69" s="12">
        <v>0</v>
      </c>
      <c r="Q69" s="12">
        <v>0</v>
      </c>
      <c r="R69" s="12">
        <v>-1881</v>
      </c>
      <c r="S69" s="12">
        <v>-1584</v>
      </c>
      <c r="T69" s="12">
        <v>-2781.92</v>
      </c>
      <c r="U69" s="12">
        <v>-12434.4</v>
      </c>
      <c r="V69" s="12">
        <v>0</v>
      </c>
      <c r="W69" s="12">
        <v>0</v>
      </c>
      <c r="X69" s="12">
        <v>0</v>
      </c>
      <c r="Y69" s="12">
        <v>-12920.7</v>
      </c>
      <c r="Z69" s="12">
        <v>0</v>
      </c>
      <c r="AA69" s="12">
        <v>-693</v>
      </c>
      <c r="AB69" s="12">
        <v>0</v>
      </c>
      <c r="AC69" s="12">
        <v>-26835.3</v>
      </c>
      <c r="AD69" s="12">
        <v>-495</v>
      </c>
      <c r="AE69" s="12">
        <v>0</v>
      </c>
      <c r="AF69" s="12">
        <v>-17393.25</v>
      </c>
      <c r="AG69" s="12">
        <v>-6039</v>
      </c>
      <c r="AH69" s="12">
        <v>0</v>
      </c>
      <c r="AI69" s="12">
        <v>0</v>
      </c>
      <c r="AJ69" s="12">
        <v>-75196.5</v>
      </c>
      <c r="AK69" s="12">
        <v>0</v>
      </c>
      <c r="AL69" s="12">
        <v>0</v>
      </c>
      <c r="AM69" s="12">
        <v>-2574</v>
      </c>
      <c r="AN69" s="12">
        <v>-2623.5</v>
      </c>
      <c r="AO69" s="12">
        <v>-8448.15</v>
      </c>
      <c r="AP69" s="12">
        <v>0</v>
      </c>
      <c r="AQ69" s="12">
        <v>-2277</v>
      </c>
      <c r="AR69" s="12">
        <v>0</v>
      </c>
      <c r="AS69" s="12">
        <v>0</v>
      </c>
      <c r="AT69" s="12">
        <v>-9504</v>
      </c>
      <c r="AU69" s="12">
        <v>-19602</v>
      </c>
      <c r="AV69" s="12">
        <v>-15604.23</v>
      </c>
      <c r="AW69" s="12">
        <v>-79512</v>
      </c>
      <c r="AX69" s="12">
        <v>0</v>
      </c>
      <c r="AY69" s="12">
        <v>-36509.65</v>
      </c>
      <c r="AZ69" s="12">
        <v>-40849.666669999999</v>
      </c>
      <c r="BA69" s="12">
        <v>-11880</v>
      </c>
      <c r="BB69" s="12">
        <v>0</v>
      </c>
      <c r="BC69" s="12">
        <v>-59518.667329999997</v>
      </c>
      <c r="BD69" s="12">
        <v>0</v>
      </c>
      <c r="BE69" s="12">
        <v>-33468.832999999999</v>
      </c>
      <c r="BF69" s="12">
        <v>-5445</v>
      </c>
      <c r="BG69" s="12">
        <v>-21881</v>
      </c>
      <c r="BH69" s="12">
        <v>-24554</v>
      </c>
      <c r="BI69" s="12">
        <v>-37772</v>
      </c>
      <c r="BJ69" s="12">
        <v>0</v>
      </c>
      <c r="BK69" s="12">
        <v>-990</v>
      </c>
      <c r="BL69" s="12">
        <v>-20000</v>
      </c>
      <c r="BM69" s="12">
        <v>-990</v>
      </c>
      <c r="BN69" s="12">
        <v>-9900</v>
      </c>
      <c r="BO69" s="12">
        <v>-22673</v>
      </c>
      <c r="BP69" s="12">
        <v>-3267</v>
      </c>
      <c r="BQ69" s="12">
        <v>0</v>
      </c>
      <c r="BR69" s="12">
        <v>-3564</v>
      </c>
      <c r="BS69" s="12">
        <v>-1980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-3000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-3400</v>
      </c>
      <c r="CH69" s="12">
        <v>-1800</v>
      </c>
      <c r="CI69" s="12">
        <v>106722.32071329901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f>SUM(D69:ES69)</f>
        <v>-545820.24628670106</v>
      </c>
      <c r="EU69" s="12"/>
      <c r="EV69" s="12">
        <f>ET69-EW69</f>
        <v>-545820.24628670106</v>
      </c>
      <c r="EW69" s="12">
        <v>0</v>
      </c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</row>
    <row r="70" spans="1:175" x14ac:dyDescent="0.25"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f>SUM(D70:ES70)</f>
        <v>0</v>
      </c>
      <c r="EU70" s="12"/>
      <c r="EV70" s="12">
        <f>ET70-EW70</f>
        <v>0</v>
      </c>
      <c r="EW70" s="12">
        <v>0</v>
      </c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</row>
    <row r="71" spans="1:175" ht="14" x14ac:dyDescent="0.4"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64.290000000000006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94.742699999999999</v>
      </c>
      <c r="CK71" s="4">
        <v>7.3242099999999999</v>
      </c>
      <c r="CL71" s="4">
        <v>12.13837</v>
      </c>
      <c r="CM71" s="4">
        <v>0</v>
      </c>
      <c r="CN71" s="4">
        <v>0</v>
      </c>
      <c r="CO71" s="4">
        <v>13.05321</v>
      </c>
      <c r="CP71" s="4">
        <v>100.89934</v>
      </c>
      <c r="CQ71" s="4">
        <v>6.1314400000000004</v>
      </c>
      <c r="CR71" s="4">
        <v>5.6566099999999997</v>
      </c>
      <c r="CS71" s="4">
        <v>6.3565100000000001</v>
      </c>
      <c r="CT71" s="4">
        <v>4.0708400000000005</v>
      </c>
      <c r="CU71" s="4">
        <v>4.8978900000000003</v>
      </c>
      <c r="CV71" s="4">
        <v>3.0640900000000002</v>
      </c>
      <c r="CW71" s="4">
        <v>275.04199999999997</v>
      </c>
      <c r="CX71" s="4">
        <v>6.7370700000000001</v>
      </c>
      <c r="CY71" s="4">
        <v>9.4973699999999983</v>
      </c>
      <c r="CZ71" s="4">
        <v>619.92814999999996</v>
      </c>
      <c r="DA71" s="4">
        <v>2252.0039400000001</v>
      </c>
      <c r="DB71" s="4">
        <v>3.4965100000000002</v>
      </c>
      <c r="DC71" s="4">
        <v>5.1225999999999994</v>
      </c>
      <c r="DD71" s="4">
        <v>5004.19067</v>
      </c>
      <c r="DE71" s="4">
        <v>7.8227300000000008</v>
      </c>
      <c r="DF71" s="4">
        <v>5.6870000000000003</v>
      </c>
      <c r="DG71" s="4">
        <v>1107.19695</v>
      </c>
      <c r="DH71" s="4">
        <v>15.23174</v>
      </c>
      <c r="DI71" s="4">
        <v>12.702549999999999</v>
      </c>
      <c r="DJ71" s="4">
        <v>0</v>
      </c>
      <c r="DK71" s="4">
        <v>2749.9537300000002</v>
      </c>
      <c r="DL71" s="4">
        <v>2035.8301200000001</v>
      </c>
      <c r="DM71" s="4">
        <v>11.165149999999999</v>
      </c>
      <c r="DN71" s="4">
        <v>12.184139999999999</v>
      </c>
      <c r="DO71" s="4">
        <v>15.322839999999999</v>
      </c>
      <c r="DP71" s="4">
        <v>10.955390000000001</v>
      </c>
      <c r="DQ71" s="4">
        <v>44.012349999999998</v>
      </c>
      <c r="DR71" s="4">
        <v>35.756489999999999</v>
      </c>
      <c r="DS71" s="4">
        <v>22.578550000000003</v>
      </c>
      <c r="DT71" s="4">
        <v>16.187800000000003</v>
      </c>
      <c r="DU71" s="4">
        <v>21.46705</v>
      </c>
      <c r="DV71" s="4">
        <v>22.707339999999999</v>
      </c>
      <c r="DW71" s="4">
        <v>168.44275000000002</v>
      </c>
      <c r="DX71" s="4">
        <v>9.3338000000000001</v>
      </c>
      <c r="DY71" s="4">
        <v>6.4438899999999997</v>
      </c>
      <c r="DZ71" s="4">
        <v>5.4408900000000004</v>
      </c>
      <c r="EA71" s="4">
        <v>0.91822000000000004</v>
      </c>
      <c r="EB71" s="4">
        <v>11.043229999999999</v>
      </c>
      <c r="EC71" s="4">
        <v>5.39297</v>
      </c>
      <c r="ED71" s="4">
        <v>6.5806200000000006</v>
      </c>
      <c r="EE71" s="4">
        <v>4.9789899999999996</v>
      </c>
      <c r="EF71" s="4">
        <v>5.9933000000000005</v>
      </c>
      <c r="EG71" s="4">
        <v>250.19816</v>
      </c>
      <c r="EH71" s="4">
        <v>6.0398300000000003</v>
      </c>
      <c r="EI71" s="4">
        <v>5.69564</v>
      </c>
      <c r="EJ71" s="4">
        <v>2325.0370099999996</v>
      </c>
      <c r="EK71" s="4">
        <v>3.6913299999999998</v>
      </c>
      <c r="EL71" s="4">
        <v>98950.7315872295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f>SUM(D71:ES71)</f>
        <v>116411.36765722951</v>
      </c>
      <c r="EU71" s="4"/>
      <c r="EV71" s="4">
        <f>ET71-EW71</f>
        <v>17460.636070000008</v>
      </c>
      <c r="EW71" s="4">
        <v>98950.7315872295</v>
      </c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</row>
    <row r="72" spans="1:175" x14ac:dyDescent="0.25">
      <c r="B72" s="8" t="s">
        <v>217</v>
      </c>
      <c r="C72" s="3"/>
      <c r="D72" s="12">
        <f>SUM(D69:D71)</f>
        <v>0</v>
      </c>
      <c r="E72" s="12">
        <f t="shared" ref="E72:BP72" si="30">SUM(E69:E71)</f>
        <v>0</v>
      </c>
      <c r="F72" s="12">
        <f t="shared" si="30"/>
        <v>0</v>
      </c>
      <c r="G72" s="12">
        <f t="shared" si="30"/>
        <v>0</v>
      </c>
      <c r="H72" s="12">
        <f t="shared" si="30"/>
        <v>0</v>
      </c>
      <c r="I72" s="12">
        <f t="shared" si="30"/>
        <v>0</v>
      </c>
      <c r="J72" s="12">
        <f t="shared" si="30"/>
        <v>0</v>
      </c>
      <c r="K72" s="12">
        <f t="shared" si="30"/>
        <v>0</v>
      </c>
      <c r="L72" s="12">
        <f t="shared" si="30"/>
        <v>0</v>
      </c>
      <c r="M72" s="12">
        <f t="shared" si="30"/>
        <v>-3465</v>
      </c>
      <c r="N72" s="12">
        <f t="shared" si="30"/>
        <v>-1988.8</v>
      </c>
      <c r="O72" s="12">
        <f t="shared" si="30"/>
        <v>-5247</v>
      </c>
      <c r="P72" s="12">
        <f t="shared" si="30"/>
        <v>0</v>
      </c>
      <c r="Q72" s="12">
        <f t="shared" si="30"/>
        <v>0</v>
      </c>
      <c r="R72" s="12">
        <f t="shared" si="30"/>
        <v>-1881</v>
      </c>
      <c r="S72" s="12">
        <f t="shared" si="30"/>
        <v>-1584</v>
      </c>
      <c r="T72" s="12">
        <f t="shared" si="30"/>
        <v>-2781.92</v>
      </c>
      <c r="U72" s="12">
        <f t="shared" si="30"/>
        <v>-12434.4</v>
      </c>
      <c r="V72" s="12">
        <f t="shared" si="30"/>
        <v>0</v>
      </c>
      <c r="W72" s="12">
        <f t="shared" si="30"/>
        <v>0</v>
      </c>
      <c r="X72" s="12">
        <f t="shared" si="30"/>
        <v>0</v>
      </c>
      <c r="Y72" s="12">
        <f t="shared" si="30"/>
        <v>-12920.7</v>
      </c>
      <c r="Z72" s="12">
        <f t="shared" si="30"/>
        <v>0</v>
      </c>
      <c r="AA72" s="12">
        <f t="shared" si="30"/>
        <v>-693</v>
      </c>
      <c r="AB72" s="12">
        <f t="shared" si="30"/>
        <v>0</v>
      </c>
      <c r="AC72" s="12">
        <f t="shared" si="30"/>
        <v>-26835.3</v>
      </c>
      <c r="AD72" s="27">
        <f t="shared" si="30"/>
        <v>-495</v>
      </c>
      <c r="AE72" s="27">
        <f t="shared" si="30"/>
        <v>0</v>
      </c>
      <c r="AF72" s="27">
        <f t="shared" si="30"/>
        <v>-17393.25</v>
      </c>
      <c r="AG72" s="27">
        <f t="shared" si="30"/>
        <v>-6039</v>
      </c>
      <c r="AH72" s="12">
        <f t="shared" si="30"/>
        <v>0</v>
      </c>
      <c r="AI72" s="12">
        <f t="shared" si="30"/>
        <v>0</v>
      </c>
      <c r="AJ72" s="12">
        <f t="shared" si="30"/>
        <v>-75196.5</v>
      </c>
      <c r="AK72" s="12">
        <f t="shared" si="30"/>
        <v>0</v>
      </c>
      <c r="AL72" s="12">
        <f t="shared" si="30"/>
        <v>0</v>
      </c>
      <c r="AM72" s="12">
        <f t="shared" si="30"/>
        <v>-2574</v>
      </c>
      <c r="AN72" s="12">
        <f t="shared" si="30"/>
        <v>-2623.5</v>
      </c>
      <c r="AO72" s="12">
        <f t="shared" si="30"/>
        <v>-8448.15</v>
      </c>
      <c r="AP72" s="12">
        <f t="shared" si="30"/>
        <v>0</v>
      </c>
      <c r="AQ72" s="12">
        <f t="shared" si="30"/>
        <v>-2277</v>
      </c>
      <c r="AR72" s="12">
        <f t="shared" si="30"/>
        <v>0</v>
      </c>
      <c r="AS72" s="12">
        <f t="shared" si="30"/>
        <v>0</v>
      </c>
      <c r="AT72" s="12">
        <f t="shared" si="30"/>
        <v>-9504</v>
      </c>
      <c r="AU72" s="12">
        <f t="shared" si="30"/>
        <v>-19602</v>
      </c>
      <c r="AV72" s="12">
        <f t="shared" si="30"/>
        <v>-15604.23</v>
      </c>
      <c r="AW72" s="12">
        <f t="shared" si="30"/>
        <v>-79512</v>
      </c>
      <c r="AX72" s="12">
        <f t="shared" si="30"/>
        <v>0</v>
      </c>
      <c r="AY72" s="12">
        <f t="shared" si="30"/>
        <v>-36509.65</v>
      </c>
      <c r="AZ72" s="12">
        <f t="shared" si="30"/>
        <v>-40849.666669999999</v>
      </c>
      <c r="BA72" s="12">
        <f t="shared" si="30"/>
        <v>-11880</v>
      </c>
      <c r="BB72" s="12">
        <f t="shared" si="30"/>
        <v>0</v>
      </c>
      <c r="BC72" s="12">
        <f t="shared" si="30"/>
        <v>-59518.667329999997</v>
      </c>
      <c r="BD72" s="12">
        <f t="shared" si="30"/>
        <v>0</v>
      </c>
      <c r="BE72" s="12">
        <f t="shared" si="30"/>
        <v>-33468.832999999999</v>
      </c>
      <c r="BF72" s="12">
        <f t="shared" si="30"/>
        <v>-5445</v>
      </c>
      <c r="BG72" s="12">
        <f t="shared" si="30"/>
        <v>-21881</v>
      </c>
      <c r="BH72" s="12">
        <f t="shared" si="30"/>
        <v>-24554</v>
      </c>
      <c r="BI72" s="12">
        <f t="shared" si="30"/>
        <v>-37772</v>
      </c>
      <c r="BJ72" s="12">
        <f t="shared" si="30"/>
        <v>0</v>
      </c>
      <c r="BK72" s="12">
        <f t="shared" si="30"/>
        <v>-990</v>
      </c>
      <c r="BL72" s="12">
        <f t="shared" si="30"/>
        <v>-20000</v>
      </c>
      <c r="BM72" s="12">
        <f t="shared" si="30"/>
        <v>-990</v>
      </c>
      <c r="BN72" s="12">
        <f t="shared" si="30"/>
        <v>-9900</v>
      </c>
      <c r="BO72" s="12">
        <f t="shared" si="30"/>
        <v>-22673</v>
      </c>
      <c r="BP72" s="12">
        <f t="shared" si="30"/>
        <v>-3267</v>
      </c>
      <c r="BQ72" s="12">
        <f t="shared" ref="BQ72:EB72" si="31">SUM(BQ69:BQ71)</f>
        <v>0</v>
      </c>
      <c r="BR72" s="12">
        <f t="shared" si="31"/>
        <v>-3564</v>
      </c>
      <c r="BS72" s="12">
        <f t="shared" si="31"/>
        <v>-1980</v>
      </c>
      <c r="BT72" s="12">
        <f t="shared" si="31"/>
        <v>0</v>
      </c>
      <c r="BU72" s="12">
        <f t="shared" si="31"/>
        <v>0</v>
      </c>
      <c r="BV72" s="12">
        <f t="shared" si="31"/>
        <v>0</v>
      </c>
      <c r="BW72" s="12">
        <f t="shared" si="31"/>
        <v>0</v>
      </c>
      <c r="BX72" s="12">
        <f t="shared" si="31"/>
        <v>0</v>
      </c>
      <c r="BY72" s="12">
        <f t="shared" si="31"/>
        <v>-3000</v>
      </c>
      <c r="BZ72" s="12">
        <f t="shared" si="31"/>
        <v>0</v>
      </c>
      <c r="CA72" s="12">
        <f t="shared" si="31"/>
        <v>0</v>
      </c>
      <c r="CB72" s="12">
        <f t="shared" si="31"/>
        <v>64.290000000000006</v>
      </c>
      <c r="CC72" s="12">
        <f t="shared" si="31"/>
        <v>0</v>
      </c>
      <c r="CD72" s="12">
        <f t="shared" si="31"/>
        <v>0</v>
      </c>
      <c r="CE72" s="12">
        <f t="shared" si="31"/>
        <v>0</v>
      </c>
      <c r="CF72" s="12">
        <f t="shared" si="31"/>
        <v>0</v>
      </c>
      <c r="CG72" s="12">
        <f t="shared" si="31"/>
        <v>-3400</v>
      </c>
      <c r="CH72" s="12">
        <f t="shared" si="31"/>
        <v>-1800</v>
      </c>
      <c r="CI72" s="12">
        <f t="shared" si="31"/>
        <v>106722.32071329901</v>
      </c>
      <c r="CJ72" s="12">
        <f t="shared" si="31"/>
        <v>94.742699999999999</v>
      </c>
      <c r="CK72" s="12">
        <f t="shared" si="31"/>
        <v>7.3242099999999999</v>
      </c>
      <c r="CL72" s="12">
        <f t="shared" si="31"/>
        <v>12.13837</v>
      </c>
      <c r="CM72" s="12">
        <f t="shared" si="31"/>
        <v>0</v>
      </c>
      <c r="CN72" s="12">
        <f t="shared" si="31"/>
        <v>0</v>
      </c>
      <c r="CO72" s="12">
        <f t="shared" si="31"/>
        <v>13.05321</v>
      </c>
      <c r="CP72" s="12">
        <f t="shared" si="31"/>
        <v>100.89934</v>
      </c>
      <c r="CQ72" s="12">
        <f t="shared" si="31"/>
        <v>6.1314400000000004</v>
      </c>
      <c r="CR72" s="12">
        <f t="shared" si="31"/>
        <v>5.6566099999999997</v>
      </c>
      <c r="CS72" s="12">
        <f t="shared" si="31"/>
        <v>6.3565100000000001</v>
      </c>
      <c r="CT72" s="12">
        <f t="shared" si="31"/>
        <v>4.0708400000000005</v>
      </c>
      <c r="CU72" s="12">
        <f t="shared" si="31"/>
        <v>4.8978900000000003</v>
      </c>
      <c r="CV72" s="12">
        <f t="shared" si="31"/>
        <v>3.0640900000000002</v>
      </c>
      <c r="CW72" s="12">
        <f t="shared" si="31"/>
        <v>275.04199999999997</v>
      </c>
      <c r="CX72" s="12">
        <f t="shared" si="31"/>
        <v>6.7370700000000001</v>
      </c>
      <c r="CY72" s="12">
        <f t="shared" si="31"/>
        <v>9.4973699999999983</v>
      </c>
      <c r="CZ72" s="12">
        <f t="shared" si="31"/>
        <v>619.92814999999996</v>
      </c>
      <c r="DA72" s="12">
        <f t="shared" si="31"/>
        <v>2252.0039400000001</v>
      </c>
      <c r="DB72" s="12">
        <f t="shared" si="31"/>
        <v>3.4965100000000002</v>
      </c>
      <c r="DC72" s="12">
        <f t="shared" si="31"/>
        <v>5.1225999999999994</v>
      </c>
      <c r="DD72" s="12">
        <f t="shared" si="31"/>
        <v>5004.19067</v>
      </c>
      <c r="DE72" s="12">
        <f t="shared" si="31"/>
        <v>7.8227300000000008</v>
      </c>
      <c r="DF72" s="12">
        <f t="shared" si="31"/>
        <v>5.6870000000000003</v>
      </c>
      <c r="DG72" s="12">
        <f t="shared" si="31"/>
        <v>1107.19695</v>
      </c>
      <c r="DH72" s="12">
        <f t="shared" si="31"/>
        <v>15.23174</v>
      </c>
      <c r="DI72" s="12">
        <f t="shared" si="31"/>
        <v>12.702549999999999</v>
      </c>
      <c r="DJ72" s="12">
        <f t="shared" si="31"/>
        <v>0</v>
      </c>
      <c r="DK72" s="12">
        <f t="shared" si="31"/>
        <v>2749.9537300000002</v>
      </c>
      <c r="DL72" s="12">
        <f t="shared" si="31"/>
        <v>2035.8301200000001</v>
      </c>
      <c r="DM72" s="12">
        <f t="shared" si="31"/>
        <v>11.165149999999999</v>
      </c>
      <c r="DN72" s="12">
        <f t="shared" si="31"/>
        <v>12.184139999999999</v>
      </c>
      <c r="DO72" s="12">
        <f t="shared" si="31"/>
        <v>15.322839999999999</v>
      </c>
      <c r="DP72" s="12">
        <f t="shared" si="31"/>
        <v>10.955390000000001</v>
      </c>
      <c r="DQ72" s="12">
        <f t="shared" si="31"/>
        <v>44.012349999999998</v>
      </c>
      <c r="DR72" s="12">
        <f t="shared" si="31"/>
        <v>35.756489999999999</v>
      </c>
      <c r="DS72" s="12">
        <f t="shared" si="31"/>
        <v>22.578550000000003</v>
      </c>
      <c r="DT72" s="12">
        <f t="shared" si="31"/>
        <v>16.187800000000003</v>
      </c>
      <c r="DU72" s="12">
        <f t="shared" si="31"/>
        <v>21.46705</v>
      </c>
      <c r="DV72" s="12">
        <f t="shared" si="31"/>
        <v>22.707339999999999</v>
      </c>
      <c r="DW72" s="12">
        <f t="shared" si="31"/>
        <v>168.44275000000002</v>
      </c>
      <c r="DX72" s="12">
        <f t="shared" si="31"/>
        <v>9.3338000000000001</v>
      </c>
      <c r="DY72" s="12">
        <f t="shared" si="31"/>
        <v>6.4438899999999997</v>
      </c>
      <c r="DZ72" s="12">
        <f t="shared" si="31"/>
        <v>5.4408900000000004</v>
      </c>
      <c r="EA72" s="12">
        <f t="shared" si="31"/>
        <v>0.91822000000000004</v>
      </c>
      <c r="EB72" s="12">
        <f t="shared" si="31"/>
        <v>11.043229999999999</v>
      </c>
      <c r="EC72" s="12">
        <f t="shared" ref="EC72:ES72" si="32">SUM(EC69:EC71)</f>
        <v>5.39297</v>
      </c>
      <c r="ED72" s="12">
        <f t="shared" si="32"/>
        <v>6.5806200000000006</v>
      </c>
      <c r="EE72" s="12">
        <f t="shared" si="32"/>
        <v>4.9789899999999996</v>
      </c>
      <c r="EF72" s="12">
        <f t="shared" si="32"/>
        <v>5.9933000000000005</v>
      </c>
      <c r="EG72" s="12">
        <f t="shared" si="32"/>
        <v>250.19816</v>
      </c>
      <c r="EH72" s="12">
        <f t="shared" si="32"/>
        <v>6.0398300000000003</v>
      </c>
      <c r="EI72" s="12">
        <f t="shared" si="32"/>
        <v>5.69564</v>
      </c>
      <c r="EJ72" s="12">
        <f t="shared" si="32"/>
        <v>2325.0370099999996</v>
      </c>
      <c r="EK72" s="12">
        <f t="shared" si="32"/>
        <v>3.6913299999999998</v>
      </c>
      <c r="EL72" s="12">
        <f t="shared" si="32"/>
        <v>98950.7315872295</v>
      </c>
      <c r="EM72" s="12">
        <f t="shared" si="32"/>
        <v>0</v>
      </c>
      <c r="EN72" s="12">
        <f t="shared" si="32"/>
        <v>0</v>
      </c>
      <c r="EO72" s="12">
        <f t="shared" si="32"/>
        <v>0</v>
      </c>
      <c r="EP72" s="12">
        <f t="shared" si="32"/>
        <v>0</v>
      </c>
      <c r="EQ72" s="12">
        <f t="shared" si="32"/>
        <v>0</v>
      </c>
      <c r="ER72" s="12">
        <f t="shared" si="32"/>
        <v>0</v>
      </c>
      <c r="ES72" s="12">
        <f t="shared" si="32"/>
        <v>0</v>
      </c>
      <c r="ET72" s="12">
        <f>SUM(D72:ES72)</f>
        <v>-429408.87862947152</v>
      </c>
      <c r="EU72" s="12"/>
      <c r="EV72" s="12">
        <f>ET72-EW72</f>
        <v>-528359.61021670105</v>
      </c>
      <c r="EW72" s="12">
        <v>98950.7315872295</v>
      </c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</row>
    <row r="73" spans="1:175" x14ac:dyDescent="0.25">
      <c r="B73" s="20" t="s">
        <v>0</v>
      </c>
      <c r="C73" s="14">
        <f>XIRR(M72:ES72,M$4:ES$4,-0.1)</f>
        <v>-0.17039999244007054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19"/>
      <c r="AE73" s="19"/>
      <c r="AF73" s="19"/>
      <c r="AG73" s="19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</row>
    <row r="74" spans="1:175" x14ac:dyDescent="0.25">
      <c r="B74" s="20" t="s">
        <v>11</v>
      </c>
      <c r="C74" s="25">
        <f>(ET70+ET71)/-ET69</f>
        <v>0.21327784824618345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8"/>
      <c r="AE74" s="28"/>
      <c r="AF74" s="28"/>
      <c r="AG74" s="28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</row>
    <row r="75" spans="1:175" ht="13" x14ac:dyDescent="0.3">
      <c r="A75" s="23"/>
      <c r="B75" s="5" t="s">
        <v>65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</row>
    <row r="76" spans="1:175" x14ac:dyDescent="0.25"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-1920</v>
      </c>
      <c r="O76" s="12">
        <v>0</v>
      </c>
      <c r="P76" s="12">
        <v>0</v>
      </c>
      <c r="Q76" s="12">
        <v>0</v>
      </c>
      <c r="R76" s="12">
        <v>-9600</v>
      </c>
      <c r="S76" s="12">
        <v>0</v>
      </c>
      <c r="T76" s="12">
        <v>-3072</v>
      </c>
      <c r="U76" s="12">
        <v>0</v>
      </c>
      <c r="V76" s="12">
        <v>-7680</v>
      </c>
      <c r="W76" s="12">
        <v>-9600</v>
      </c>
      <c r="X76" s="12">
        <v>0</v>
      </c>
      <c r="Y76" s="12">
        <v>-9600</v>
      </c>
      <c r="Z76" s="12">
        <v>-7200</v>
      </c>
      <c r="AA76" s="12">
        <v>-65664</v>
      </c>
      <c r="AB76" s="12">
        <v>-1920</v>
      </c>
      <c r="AC76" s="12">
        <v>0</v>
      </c>
      <c r="AD76" s="12">
        <v>-7680</v>
      </c>
      <c r="AE76" s="12">
        <v>0</v>
      </c>
      <c r="AF76" s="12">
        <v>-7680</v>
      </c>
      <c r="AG76" s="12">
        <v>0</v>
      </c>
      <c r="AH76" s="12">
        <v>0</v>
      </c>
      <c r="AI76" s="12">
        <v>0</v>
      </c>
      <c r="AJ76" s="12">
        <v>-8160</v>
      </c>
      <c r="AK76" s="12">
        <v>0</v>
      </c>
      <c r="AL76" s="12">
        <v>-3840</v>
      </c>
      <c r="AM76" s="12">
        <v>-4512</v>
      </c>
      <c r="AN76" s="12">
        <v>-8160</v>
      </c>
      <c r="AO76" s="12">
        <v>-8544</v>
      </c>
      <c r="AP76" s="12">
        <v>-12480</v>
      </c>
      <c r="AQ76" s="12">
        <v>-4512</v>
      </c>
      <c r="AR76" s="12">
        <v>-5760</v>
      </c>
      <c r="AS76" s="12">
        <v>-10560</v>
      </c>
      <c r="AT76" s="12">
        <v>-14400</v>
      </c>
      <c r="AU76" s="12">
        <v>-48000</v>
      </c>
      <c r="AV76" s="12">
        <v>-31680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f>SUM(D76:ES76)</f>
        <v>-292224</v>
      </c>
      <c r="EU76" s="12"/>
      <c r="EV76" s="12">
        <f>ET76-EW76</f>
        <v>-292224</v>
      </c>
      <c r="EW76" s="12">
        <v>0</v>
      </c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</row>
    <row r="77" spans="1:175" x14ac:dyDescent="0.25"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f>SUM(D77:ES77)</f>
        <v>0</v>
      </c>
      <c r="EU77" s="12"/>
      <c r="EV77" s="12">
        <f>ET77-EW77</f>
        <v>0</v>
      </c>
      <c r="EW77" s="12">
        <v>0</v>
      </c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</row>
    <row r="78" spans="1:175" ht="14" x14ac:dyDescent="0.4"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610700</v>
      </c>
      <c r="AZ78" s="4">
        <v>0</v>
      </c>
      <c r="BA78" s="4">
        <v>16225.368970000001</v>
      </c>
      <c r="BB78" s="4">
        <v>0</v>
      </c>
      <c r="BC78" s="4">
        <v>0</v>
      </c>
      <c r="BD78" s="4">
        <v>0</v>
      </c>
      <c r="BE78" s="4">
        <v>223852.47363999998</v>
      </c>
      <c r="BF78" s="4">
        <v>27491.858260000001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24600</v>
      </c>
      <c r="BM78" s="4">
        <v>0</v>
      </c>
      <c r="BN78" s="4">
        <v>0</v>
      </c>
      <c r="BO78" s="4">
        <v>0</v>
      </c>
      <c r="BP78" s="4">
        <v>0</v>
      </c>
      <c r="BQ78" s="4">
        <v>12900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210.4265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-85.888940000000005</v>
      </c>
      <c r="DH78" s="4">
        <v>3.4355599999999997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f>SUM(D78:ES78)</f>
        <v>915897.67398999992</v>
      </c>
      <c r="EU78" s="4"/>
      <c r="EV78" s="4">
        <f>ET78-EW78</f>
        <v>915897.67398999992</v>
      </c>
      <c r="EW78" s="4">
        <v>0</v>
      </c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</row>
    <row r="79" spans="1:175" x14ac:dyDescent="0.25">
      <c r="B79" s="8" t="s">
        <v>217</v>
      </c>
      <c r="C79" s="3"/>
      <c r="D79" s="12">
        <f>SUM(D76:D78)</f>
        <v>0</v>
      </c>
      <c r="E79" s="12">
        <f t="shared" ref="E79:BP79" si="33">SUM(E76:E78)</f>
        <v>0</v>
      </c>
      <c r="F79" s="12">
        <f t="shared" si="33"/>
        <v>0</v>
      </c>
      <c r="G79" s="12">
        <f t="shared" si="33"/>
        <v>0</v>
      </c>
      <c r="H79" s="12">
        <f t="shared" si="33"/>
        <v>0</v>
      </c>
      <c r="I79" s="12">
        <f t="shared" si="33"/>
        <v>0</v>
      </c>
      <c r="J79" s="12">
        <f t="shared" si="33"/>
        <v>0</v>
      </c>
      <c r="K79" s="12">
        <f t="shared" si="33"/>
        <v>0</v>
      </c>
      <c r="L79" s="12">
        <f t="shared" si="33"/>
        <v>0</v>
      </c>
      <c r="M79" s="12">
        <f t="shared" si="33"/>
        <v>0</v>
      </c>
      <c r="N79" s="12">
        <f t="shared" si="33"/>
        <v>-1920</v>
      </c>
      <c r="O79" s="12">
        <f t="shared" si="33"/>
        <v>0</v>
      </c>
      <c r="P79" s="12">
        <f t="shared" si="33"/>
        <v>0</v>
      </c>
      <c r="Q79" s="12">
        <f t="shared" si="33"/>
        <v>0</v>
      </c>
      <c r="R79" s="12">
        <f t="shared" si="33"/>
        <v>-9600</v>
      </c>
      <c r="S79" s="12">
        <f t="shared" si="33"/>
        <v>0</v>
      </c>
      <c r="T79" s="12">
        <f t="shared" si="33"/>
        <v>-3072</v>
      </c>
      <c r="U79" s="12">
        <f t="shared" si="33"/>
        <v>0</v>
      </c>
      <c r="V79" s="12">
        <f t="shared" si="33"/>
        <v>-7680</v>
      </c>
      <c r="W79" s="12">
        <f t="shared" si="33"/>
        <v>-9600</v>
      </c>
      <c r="X79" s="12">
        <f t="shared" si="33"/>
        <v>0</v>
      </c>
      <c r="Y79" s="12">
        <f t="shared" si="33"/>
        <v>-9600</v>
      </c>
      <c r="Z79" s="12">
        <f t="shared" si="33"/>
        <v>-7200</v>
      </c>
      <c r="AA79" s="12">
        <f t="shared" si="33"/>
        <v>-65664</v>
      </c>
      <c r="AB79" s="12">
        <f t="shared" si="33"/>
        <v>-1920</v>
      </c>
      <c r="AC79" s="12">
        <f t="shared" si="33"/>
        <v>0</v>
      </c>
      <c r="AD79" s="27">
        <f t="shared" si="33"/>
        <v>-7680</v>
      </c>
      <c r="AE79" s="27">
        <f t="shared" si="33"/>
        <v>0</v>
      </c>
      <c r="AF79" s="27">
        <f t="shared" si="33"/>
        <v>-7680</v>
      </c>
      <c r="AG79" s="27">
        <f t="shared" si="33"/>
        <v>0</v>
      </c>
      <c r="AH79" s="12">
        <f t="shared" si="33"/>
        <v>0</v>
      </c>
      <c r="AI79" s="12">
        <f t="shared" si="33"/>
        <v>0</v>
      </c>
      <c r="AJ79" s="12">
        <f t="shared" si="33"/>
        <v>-8160</v>
      </c>
      <c r="AK79" s="12">
        <f t="shared" si="33"/>
        <v>0</v>
      </c>
      <c r="AL79" s="12">
        <f t="shared" si="33"/>
        <v>-3840</v>
      </c>
      <c r="AM79" s="12">
        <f t="shared" si="33"/>
        <v>-4512</v>
      </c>
      <c r="AN79" s="12">
        <f t="shared" si="33"/>
        <v>-8160</v>
      </c>
      <c r="AO79" s="12">
        <f t="shared" si="33"/>
        <v>-8544</v>
      </c>
      <c r="AP79" s="12">
        <f t="shared" si="33"/>
        <v>-12480</v>
      </c>
      <c r="AQ79" s="12">
        <f t="shared" si="33"/>
        <v>-4512</v>
      </c>
      <c r="AR79" s="12">
        <f t="shared" si="33"/>
        <v>-5760</v>
      </c>
      <c r="AS79" s="12">
        <f t="shared" si="33"/>
        <v>-10560</v>
      </c>
      <c r="AT79" s="12">
        <f t="shared" si="33"/>
        <v>-14400</v>
      </c>
      <c r="AU79" s="12">
        <f t="shared" si="33"/>
        <v>-48000</v>
      </c>
      <c r="AV79" s="12">
        <f t="shared" si="33"/>
        <v>-31680</v>
      </c>
      <c r="AW79" s="12">
        <f t="shared" si="33"/>
        <v>0</v>
      </c>
      <c r="AX79" s="12">
        <f t="shared" si="33"/>
        <v>0</v>
      </c>
      <c r="AY79" s="12">
        <f t="shared" si="33"/>
        <v>610700</v>
      </c>
      <c r="AZ79" s="12">
        <f t="shared" si="33"/>
        <v>0</v>
      </c>
      <c r="BA79" s="12">
        <f t="shared" si="33"/>
        <v>16225.368970000001</v>
      </c>
      <c r="BB79" s="12">
        <f t="shared" si="33"/>
        <v>0</v>
      </c>
      <c r="BC79" s="12">
        <f t="shared" si="33"/>
        <v>0</v>
      </c>
      <c r="BD79" s="12">
        <f t="shared" si="33"/>
        <v>0</v>
      </c>
      <c r="BE79" s="12">
        <f t="shared" si="33"/>
        <v>223852.47363999998</v>
      </c>
      <c r="BF79" s="12">
        <f t="shared" si="33"/>
        <v>27491.858260000001</v>
      </c>
      <c r="BG79" s="12">
        <f t="shared" si="33"/>
        <v>0</v>
      </c>
      <c r="BH79" s="12">
        <f t="shared" si="33"/>
        <v>0</v>
      </c>
      <c r="BI79" s="12">
        <f t="shared" si="33"/>
        <v>0</v>
      </c>
      <c r="BJ79" s="12">
        <f t="shared" si="33"/>
        <v>0</v>
      </c>
      <c r="BK79" s="12">
        <f t="shared" si="33"/>
        <v>0</v>
      </c>
      <c r="BL79" s="12">
        <f t="shared" si="33"/>
        <v>24600</v>
      </c>
      <c r="BM79" s="12">
        <f t="shared" si="33"/>
        <v>0</v>
      </c>
      <c r="BN79" s="12">
        <f t="shared" si="33"/>
        <v>0</v>
      </c>
      <c r="BO79" s="12">
        <f t="shared" si="33"/>
        <v>0</v>
      </c>
      <c r="BP79" s="12">
        <f t="shared" si="33"/>
        <v>0</v>
      </c>
      <c r="BQ79" s="12">
        <f t="shared" ref="BQ79:EB79" si="34">SUM(BQ76:BQ78)</f>
        <v>12900</v>
      </c>
      <c r="BR79" s="12">
        <f t="shared" si="34"/>
        <v>0</v>
      </c>
      <c r="BS79" s="12">
        <f t="shared" si="34"/>
        <v>0</v>
      </c>
      <c r="BT79" s="12">
        <f t="shared" si="34"/>
        <v>0</v>
      </c>
      <c r="BU79" s="12">
        <f t="shared" si="34"/>
        <v>0</v>
      </c>
      <c r="BV79" s="12">
        <f t="shared" si="34"/>
        <v>0</v>
      </c>
      <c r="BW79" s="12">
        <f t="shared" si="34"/>
        <v>0</v>
      </c>
      <c r="BX79" s="12">
        <f t="shared" si="34"/>
        <v>0</v>
      </c>
      <c r="BY79" s="12">
        <f t="shared" si="34"/>
        <v>210.4265</v>
      </c>
      <c r="BZ79" s="12">
        <f t="shared" si="34"/>
        <v>0</v>
      </c>
      <c r="CA79" s="12">
        <f t="shared" si="34"/>
        <v>0</v>
      </c>
      <c r="CB79" s="12">
        <f t="shared" si="34"/>
        <v>0</v>
      </c>
      <c r="CC79" s="12">
        <f t="shared" si="34"/>
        <v>0</v>
      </c>
      <c r="CD79" s="12">
        <f t="shared" si="34"/>
        <v>0</v>
      </c>
      <c r="CE79" s="12">
        <f t="shared" si="34"/>
        <v>0</v>
      </c>
      <c r="CF79" s="12">
        <f t="shared" si="34"/>
        <v>0</v>
      </c>
      <c r="CG79" s="12">
        <f t="shared" si="34"/>
        <v>0</v>
      </c>
      <c r="CH79" s="12">
        <f t="shared" si="34"/>
        <v>0</v>
      </c>
      <c r="CI79" s="12">
        <f t="shared" si="34"/>
        <v>0</v>
      </c>
      <c r="CJ79" s="12">
        <f t="shared" si="34"/>
        <v>0</v>
      </c>
      <c r="CK79" s="12">
        <f t="shared" si="34"/>
        <v>0</v>
      </c>
      <c r="CL79" s="12">
        <f t="shared" si="34"/>
        <v>0</v>
      </c>
      <c r="CM79" s="12">
        <f t="shared" si="34"/>
        <v>0</v>
      </c>
      <c r="CN79" s="12">
        <f t="shared" si="34"/>
        <v>0</v>
      </c>
      <c r="CO79" s="12">
        <f t="shared" si="34"/>
        <v>0</v>
      </c>
      <c r="CP79" s="12">
        <f t="shared" si="34"/>
        <v>0</v>
      </c>
      <c r="CQ79" s="12">
        <f t="shared" si="34"/>
        <v>0</v>
      </c>
      <c r="CR79" s="12">
        <f t="shared" si="34"/>
        <v>0</v>
      </c>
      <c r="CS79" s="12">
        <f t="shared" si="34"/>
        <v>0</v>
      </c>
      <c r="CT79" s="12">
        <f t="shared" si="34"/>
        <v>0</v>
      </c>
      <c r="CU79" s="12">
        <f t="shared" si="34"/>
        <v>0</v>
      </c>
      <c r="CV79" s="12">
        <f t="shared" si="34"/>
        <v>0</v>
      </c>
      <c r="CW79" s="12">
        <f t="shared" si="34"/>
        <v>0</v>
      </c>
      <c r="CX79" s="12">
        <f t="shared" si="34"/>
        <v>0</v>
      </c>
      <c r="CY79" s="12">
        <f t="shared" si="34"/>
        <v>0</v>
      </c>
      <c r="CZ79" s="12">
        <f t="shared" si="34"/>
        <v>0</v>
      </c>
      <c r="DA79" s="12">
        <f t="shared" si="34"/>
        <v>0</v>
      </c>
      <c r="DB79" s="12">
        <f t="shared" si="34"/>
        <v>0</v>
      </c>
      <c r="DC79" s="12">
        <f t="shared" si="34"/>
        <v>0</v>
      </c>
      <c r="DD79" s="12">
        <f t="shared" si="34"/>
        <v>0</v>
      </c>
      <c r="DE79" s="12">
        <f t="shared" si="34"/>
        <v>0</v>
      </c>
      <c r="DF79" s="12">
        <f t="shared" si="34"/>
        <v>0</v>
      </c>
      <c r="DG79" s="12">
        <f t="shared" si="34"/>
        <v>-85.888940000000005</v>
      </c>
      <c r="DH79" s="12">
        <f t="shared" si="34"/>
        <v>3.4355599999999997</v>
      </c>
      <c r="DI79" s="12">
        <f t="shared" si="34"/>
        <v>0</v>
      </c>
      <c r="DJ79" s="12">
        <f t="shared" si="34"/>
        <v>0</v>
      </c>
      <c r="DK79" s="12">
        <f t="shared" si="34"/>
        <v>0</v>
      </c>
      <c r="DL79" s="12">
        <f t="shared" si="34"/>
        <v>0</v>
      </c>
      <c r="DM79" s="12">
        <f t="shared" si="34"/>
        <v>0</v>
      </c>
      <c r="DN79" s="12">
        <f t="shared" si="34"/>
        <v>0</v>
      </c>
      <c r="DO79" s="12">
        <f t="shared" si="34"/>
        <v>0</v>
      </c>
      <c r="DP79" s="12">
        <f t="shared" si="34"/>
        <v>0</v>
      </c>
      <c r="DQ79" s="12">
        <f t="shared" si="34"/>
        <v>0</v>
      </c>
      <c r="DR79" s="12">
        <f t="shared" si="34"/>
        <v>0</v>
      </c>
      <c r="DS79" s="12">
        <f t="shared" si="34"/>
        <v>0</v>
      </c>
      <c r="DT79" s="12">
        <f t="shared" si="34"/>
        <v>0</v>
      </c>
      <c r="DU79" s="12">
        <f t="shared" si="34"/>
        <v>0</v>
      </c>
      <c r="DV79" s="12">
        <f t="shared" si="34"/>
        <v>0</v>
      </c>
      <c r="DW79" s="12">
        <f t="shared" si="34"/>
        <v>0</v>
      </c>
      <c r="DX79" s="12">
        <f t="shared" si="34"/>
        <v>0</v>
      </c>
      <c r="DY79" s="12">
        <f t="shared" si="34"/>
        <v>0</v>
      </c>
      <c r="DZ79" s="12">
        <f t="shared" si="34"/>
        <v>0</v>
      </c>
      <c r="EA79" s="12">
        <f t="shared" si="34"/>
        <v>0</v>
      </c>
      <c r="EB79" s="12">
        <f t="shared" si="34"/>
        <v>0</v>
      </c>
      <c r="EC79" s="12">
        <f t="shared" ref="EC79:ES79" si="35">SUM(EC76:EC78)</f>
        <v>0</v>
      </c>
      <c r="ED79" s="12">
        <f t="shared" si="35"/>
        <v>0</v>
      </c>
      <c r="EE79" s="12">
        <f t="shared" si="35"/>
        <v>0</v>
      </c>
      <c r="EF79" s="12">
        <f t="shared" si="35"/>
        <v>0</v>
      </c>
      <c r="EG79" s="12">
        <f t="shared" si="35"/>
        <v>0</v>
      </c>
      <c r="EH79" s="12">
        <f t="shared" si="35"/>
        <v>0</v>
      </c>
      <c r="EI79" s="12">
        <f t="shared" si="35"/>
        <v>0</v>
      </c>
      <c r="EJ79" s="12">
        <f t="shared" si="35"/>
        <v>0</v>
      </c>
      <c r="EK79" s="12">
        <f t="shared" si="35"/>
        <v>0</v>
      </c>
      <c r="EL79" s="12">
        <f t="shared" si="35"/>
        <v>0</v>
      </c>
      <c r="EM79" s="12">
        <f t="shared" si="35"/>
        <v>0</v>
      </c>
      <c r="EN79" s="12">
        <f t="shared" si="35"/>
        <v>0</v>
      </c>
      <c r="EO79" s="12">
        <f t="shared" si="35"/>
        <v>0</v>
      </c>
      <c r="EP79" s="12">
        <f t="shared" si="35"/>
        <v>0</v>
      </c>
      <c r="EQ79" s="12">
        <f t="shared" si="35"/>
        <v>0</v>
      </c>
      <c r="ER79" s="12">
        <f t="shared" si="35"/>
        <v>0</v>
      </c>
      <c r="ES79" s="12">
        <f t="shared" si="35"/>
        <v>0</v>
      </c>
      <c r="ET79" s="12">
        <f>SUM(D79:ES79)</f>
        <v>623673.67398999992</v>
      </c>
      <c r="EU79" s="12"/>
      <c r="EV79" s="12">
        <f>ET79-EW79</f>
        <v>623673.67398999992</v>
      </c>
      <c r="EW79" s="12">
        <v>0</v>
      </c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</row>
    <row r="80" spans="1:175" x14ac:dyDescent="0.25">
      <c r="B80" s="20" t="s">
        <v>0</v>
      </c>
      <c r="C80" s="14">
        <f>XIRR(N79:ES79,N$4:ES$4)</f>
        <v>0.99900494813919072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19"/>
      <c r="AE80" s="19"/>
      <c r="AF80" s="19"/>
      <c r="AG80" s="19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</row>
    <row r="81" spans="1:175" x14ac:dyDescent="0.25">
      <c r="B81" s="20" t="s">
        <v>11</v>
      </c>
      <c r="C81" s="25">
        <f>(ET77+ET78)/-ET76</f>
        <v>3.1342315278348112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8"/>
      <c r="AE81" s="28"/>
      <c r="AF81" s="28"/>
      <c r="AG81" s="28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</row>
    <row r="82" spans="1:175" ht="13" x14ac:dyDescent="0.3">
      <c r="A82" s="23"/>
      <c r="B82" s="5" t="s">
        <v>66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</row>
    <row r="83" spans="1:175" x14ac:dyDescent="0.25"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-27392.85714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-13485.71429</v>
      </c>
      <c r="Z83" s="12">
        <v>-14328.57143</v>
      </c>
      <c r="AA83" s="12">
        <v>0</v>
      </c>
      <c r="AB83" s="12">
        <v>0</v>
      </c>
      <c r="AC83" s="12">
        <v>0</v>
      </c>
      <c r="AD83" s="12">
        <v>-4214.2857100000001</v>
      </c>
      <c r="AE83" s="12">
        <v>0</v>
      </c>
      <c r="AF83" s="12">
        <v>0</v>
      </c>
      <c r="AG83" s="12">
        <v>0</v>
      </c>
      <c r="AH83" s="12">
        <v>0</v>
      </c>
      <c r="AI83" s="12">
        <v>-2360</v>
      </c>
      <c r="AJ83" s="12">
        <v>-46357.14286</v>
      </c>
      <c r="AK83" s="12">
        <v>0</v>
      </c>
      <c r="AL83" s="12">
        <v>-4214.2857100000001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-8428.57143</v>
      </c>
      <c r="AT83" s="12">
        <v>0</v>
      </c>
      <c r="AU83" s="12">
        <v>-107700.35928999999</v>
      </c>
      <c r="AV83" s="12">
        <v>0</v>
      </c>
      <c r="AW83" s="12">
        <v>0</v>
      </c>
      <c r="AX83" s="12">
        <v>-2986.95</v>
      </c>
      <c r="AY83" s="12">
        <v>0</v>
      </c>
      <c r="AZ83" s="12">
        <v>-13939.1</v>
      </c>
      <c r="BA83" s="12">
        <v>0</v>
      </c>
      <c r="BB83" s="12">
        <v>0</v>
      </c>
      <c r="BC83" s="12">
        <v>0</v>
      </c>
      <c r="BD83" s="12">
        <v>0</v>
      </c>
      <c r="BE83" s="12">
        <v>-9956.5</v>
      </c>
      <c r="BF83" s="12">
        <v>0</v>
      </c>
      <c r="BG83" s="12">
        <v>-9657.8050000000003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-24328.5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-15391.5</v>
      </c>
      <c r="BZ83" s="12">
        <v>-14850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f>SUM(D83:ES83)</f>
        <v>-319592.14286000002</v>
      </c>
      <c r="EU83" s="12"/>
      <c r="EV83" s="12">
        <f>ET83-EW83</f>
        <v>-319592.14286000002</v>
      </c>
      <c r="EW83" s="12">
        <v>0</v>
      </c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</row>
    <row r="84" spans="1:175" x14ac:dyDescent="0.25"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f>SUM(D84:ES84)</f>
        <v>0</v>
      </c>
      <c r="EU84" s="12"/>
      <c r="EV84" s="12">
        <f>ET84-EW84</f>
        <v>0</v>
      </c>
      <c r="EW84" s="12">
        <v>0</v>
      </c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</row>
    <row r="85" spans="1:175" ht="14" x14ac:dyDescent="0.4"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309855.28844999999</v>
      </c>
      <c r="DC85" s="4">
        <v>0</v>
      </c>
      <c r="DD85" s="4">
        <v>0</v>
      </c>
      <c r="DE85" s="4">
        <v>0</v>
      </c>
      <c r="DF85" s="4">
        <v>0</v>
      </c>
      <c r="DG85" s="4">
        <v>14614.32163</v>
      </c>
      <c r="DH85" s="4">
        <v>36499.7785</v>
      </c>
      <c r="DI85" s="4">
        <v>465.14870999999999</v>
      </c>
      <c r="DJ85" s="4">
        <v>96382.229950000008</v>
      </c>
      <c r="DK85" s="4">
        <v>650.12016000000006</v>
      </c>
      <c r="DL85" s="4">
        <v>42244.437590000001</v>
      </c>
      <c r="DM85" s="4">
        <v>4532.2064500000006</v>
      </c>
      <c r="DN85" s="4">
        <v>1829.3706599999998</v>
      </c>
      <c r="DO85" s="4">
        <v>1222.1389799999999</v>
      </c>
      <c r="DP85" s="4">
        <v>1539.04251</v>
      </c>
      <c r="DQ85" s="4">
        <v>6822.8885899999996</v>
      </c>
      <c r="DR85" s="4">
        <v>7462.5033700000004</v>
      </c>
      <c r="DS85" s="4">
        <v>1810.05735</v>
      </c>
      <c r="DT85" s="4">
        <v>32732.654019999998</v>
      </c>
      <c r="DU85" s="4">
        <v>0</v>
      </c>
      <c r="DV85" s="4">
        <v>4261.83428</v>
      </c>
      <c r="DW85" s="4">
        <v>2036.0084899999997</v>
      </c>
      <c r="DX85" s="4">
        <v>44552.923860000003</v>
      </c>
      <c r="DY85" s="4">
        <v>816.61455000000001</v>
      </c>
      <c r="DZ85" s="4">
        <v>0</v>
      </c>
      <c r="EA85" s="4">
        <v>6651.2781999999997</v>
      </c>
      <c r="EB85" s="4">
        <v>0</v>
      </c>
      <c r="EC85" s="4">
        <v>0</v>
      </c>
      <c r="ED85" s="4">
        <v>3733.6582100000001</v>
      </c>
      <c r="EE85" s="4">
        <v>0</v>
      </c>
      <c r="EF85" s="4">
        <v>1250.94949</v>
      </c>
      <c r="EG85" s="4">
        <v>503.15568999999999</v>
      </c>
      <c r="EH85" s="4">
        <v>2442.4411600000003</v>
      </c>
      <c r="EI85" s="4">
        <v>785.46311000000003</v>
      </c>
      <c r="EJ85" s="4">
        <v>2636.28604</v>
      </c>
      <c r="EK85" s="4">
        <v>0</v>
      </c>
      <c r="EL85" s="4">
        <v>87840.406479999991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f>SUM(D85:ES85)</f>
        <v>716173.20648000017</v>
      </c>
      <c r="EU85" s="4"/>
      <c r="EV85" s="4">
        <f>ET85-EW85</f>
        <v>628332.80000000016</v>
      </c>
      <c r="EW85" s="4">
        <v>87840.406479999991</v>
      </c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</row>
    <row r="86" spans="1:175" x14ac:dyDescent="0.25">
      <c r="B86" s="8" t="s">
        <v>217</v>
      </c>
      <c r="C86" s="3"/>
      <c r="D86" s="12">
        <f>SUM(D83:D85)</f>
        <v>0</v>
      </c>
      <c r="E86" s="12">
        <f t="shared" ref="E86:BP86" si="36">SUM(E83:E85)</f>
        <v>0</v>
      </c>
      <c r="F86" s="12">
        <f t="shared" si="36"/>
        <v>0</v>
      </c>
      <c r="G86" s="12">
        <f t="shared" si="36"/>
        <v>0</v>
      </c>
      <c r="H86" s="12">
        <f t="shared" si="36"/>
        <v>0</v>
      </c>
      <c r="I86" s="12">
        <f t="shared" si="36"/>
        <v>0</v>
      </c>
      <c r="J86" s="12">
        <f t="shared" si="36"/>
        <v>0</v>
      </c>
      <c r="K86" s="12">
        <f t="shared" si="36"/>
        <v>0</v>
      </c>
      <c r="L86" s="12">
        <f t="shared" si="36"/>
        <v>0</v>
      </c>
      <c r="M86" s="12">
        <f t="shared" si="36"/>
        <v>0</v>
      </c>
      <c r="N86" s="12">
        <f t="shared" si="36"/>
        <v>0</v>
      </c>
      <c r="O86" s="12">
        <f t="shared" si="36"/>
        <v>0</v>
      </c>
      <c r="P86" s="12">
        <f t="shared" si="36"/>
        <v>0</v>
      </c>
      <c r="Q86" s="12">
        <f t="shared" si="36"/>
        <v>0</v>
      </c>
      <c r="R86" s="12">
        <f t="shared" si="36"/>
        <v>-27392.85714</v>
      </c>
      <c r="S86" s="12">
        <f t="shared" si="36"/>
        <v>0</v>
      </c>
      <c r="T86" s="12">
        <f t="shared" si="36"/>
        <v>0</v>
      </c>
      <c r="U86" s="12">
        <f t="shared" si="36"/>
        <v>0</v>
      </c>
      <c r="V86" s="12">
        <f t="shared" si="36"/>
        <v>0</v>
      </c>
      <c r="W86" s="12">
        <f t="shared" si="36"/>
        <v>0</v>
      </c>
      <c r="X86" s="12">
        <f t="shared" si="36"/>
        <v>0</v>
      </c>
      <c r="Y86" s="12">
        <f t="shared" si="36"/>
        <v>-13485.71429</v>
      </c>
      <c r="Z86" s="12">
        <f t="shared" si="36"/>
        <v>-14328.57143</v>
      </c>
      <c r="AA86" s="12">
        <f t="shared" si="36"/>
        <v>0</v>
      </c>
      <c r="AB86" s="12">
        <f t="shared" si="36"/>
        <v>0</v>
      </c>
      <c r="AC86" s="12">
        <f t="shared" si="36"/>
        <v>0</v>
      </c>
      <c r="AD86" s="27">
        <f t="shared" si="36"/>
        <v>-4214.2857100000001</v>
      </c>
      <c r="AE86" s="27">
        <f t="shared" si="36"/>
        <v>0</v>
      </c>
      <c r="AF86" s="27">
        <f t="shared" si="36"/>
        <v>0</v>
      </c>
      <c r="AG86" s="27">
        <f t="shared" si="36"/>
        <v>0</v>
      </c>
      <c r="AH86" s="12">
        <f t="shared" si="36"/>
        <v>0</v>
      </c>
      <c r="AI86" s="12">
        <f t="shared" si="36"/>
        <v>-2360</v>
      </c>
      <c r="AJ86" s="12">
        <f t="shared" si="36"/>
        <v>-46357.14286</v>
      </c>
      <c r="AK86" s="12">
        <f t="shared" si="36"/>
        <v>0</v>
      </c>
      <c r="AL86" s="12">
        <f t="shared" si="36"/>
        <v>-4214.2857100000001</v>
      </c>
      <c r="AM86" s="12">
        <f t="shared" si="36"/>
        <v>0</v>
      </c>
      <c r="AN86" s="12">
        <f t="shared" si="36"/>
        <v>0</v>
      </c>
      <c r="AO86" s="12">
        <f t="shared" si="36"/>
        <v>0</v>
      </c>
      <c r="AP86" s="12">
        <f t="shared" si="36"/>
        <v>0</v>
      </c>
      <c r="AQ86" s="12">
        <f t="shared" si="36"/>
        <v>0</v>
      </c>
      <c r="AR86" s="12">
        <f t="shared" si="36"/>
        <v>0</v>
      </c>
      <c r="AS86" s="12">
        <f t="shared" si="36"/>
        <v>-8428.57143</v>
      </c>
      <c r="AT86" s="12">
        <f t="shared" si="36"/>
        <v>0</v>
      </c>
      <c r="AU86" s="12">
        <f t="shared" si="36"/>
        <v>-107700.35928999999</v>
      </c>
      <c r="AV86" s="12">
        <f t="shared" si="36"/>
        <v>0</v>
      </c>
      <c r="AW86" s="12">
        <f t="shared" si="36"/>
        <v>0</v>
      </c>
      <c r="AX86" s="12">
        <f t="shared" si="36"/>
        <v>-2986.95</v>
      </c>
      <c r="AY86" s="12">
        <f t="shared" si="36"/>
        <v>0</v>
      </c>
      <c r="AZ86" s="12">
        <f t="shared" si="36"/>
        <v>-13939.1</v>
      </c>
      <c r="BA86" s="12">
        <f t="shared" si="36"/>
        <v>0</v>
      </c>
      <c r="BB86" s="12">
        <f t="shared" si="36"/>
        <v>0</v>
      </c>
      <c r="BC86" s="12">
        <f t="shared" si="36"/>
        <v>0</v>
      </c>
      <c r="BD86" s="12">
        <f t="shared" si="36"/>
        <v>0</v>
      </c>
      <c r="BE86" s="12">
        <f t="shared" si="36"/>
        <v>-9956.5</v>
      </c>
      <c r="BF86" s="12">
        <f t="shared" si="36"/>
        <v>0</v>
      </c>
      <c r="BG86" s="12">
        <f t="shared" si="36"/>
        <v>-9657.8050000000003</v>
      </c>
      <c r="BH86" s="12">
        <f t="shared" si="36"/>
        <v>0</v>
      </c>
      <c r="BI86" s="12">
        <f t="shared" si="36"/>
        <v>0</v>
      </c>
      <c r="BJ86" s="12">
        <f t="shared" si="36"/>
        <v>0</v>
      </c>
      <c r="BK86" s="12">
        <f t="shared" si="36"/>
        <v>0</v>
      </c>
      <c r="BL86" s="12">
        <f t="shared" si="36"/>
        <v>0</v>
      </c>
      <c r="BM86" s="12">
        <f t="shared" si="36"/>
        <v>0</v>
      </c>
      <c r="BN86" s="12">
        <f t="shared" si="36"/>
        <v>0</v>
      </c>
      <c r="BO86" s="12">
        <f t="shared" si="36"/>
        <v>0</v>
      </c>
      <c r="BP86" s="12">
        <f t="shared" si="36"/>
        <v>0</v>
      </c>
      <c r="BQ86" s="12">
        <f t="shared" ref="BQ86:EB86" si="37">SUM(BQ83:BQ85)</f>
        <v>0</v>
      </c>
      <c r="BR86" s="12">
        <f t="shared" si="37"/>
        <v>0</v>
      </c>
      <c r="BS86" s="12">
        <f t="shared" si="37"/>
        <v>-24328.5</v>
      </c>
      <c r="BT86" s="12">
        <f t="shared" si="37"/>
        <v>0</v>
      </c>
      <c r="BU86" s="12">
        <f t="shared" si="37"/>
        <v>0</v>
      </c>
      <c r="BV86" s="12">
        <f t="shared" si="37"/>
        <v>0</v>
      </c>
      <c r="BW86" s="12">
        <f t="shared" si="37"/>
        <v>0</v>
      </c>
      <c r="BX86" s="12">
        <f t="shared" si="37"/>
        <v>0</v>
      </c>
      <c r="BY86" s="12">
        <f t="shared" si="37"/>
        <v>-15391.5</v>
      </c>
      <c r="BZ86" s="12">
        <f t="shared" si="37"/>
        <v>-14850</v>
      </c>
      <c r="CA86" s="12">
        <f t="shared" si="37"/>
        <v>0</v>
      </c>
      <c r="CB86" s="12">
        <f t="shared" si="37"/>
        <v>0</v>
      </c>
      <c r="CC86" s="12">
        <f t="shared" si="37"/>
        <v>0</v>
      </c>
      <c r="CD86" s="12">
        <f t="shared" si="37"/>
        <v>0</v>
      </c>
      <c r="CE86" s="12">
        <f t="shared" si="37"/>
        <v>0</v>
      </c>
      <c r="CF86" s="12">
        <f t="shared" si="37"/>
        <v>0</v>
      </c>
      <c r="CG86" s="12">
        <f t="shared" si="37"/>
        <v>0</v>
      </c>
      <c r="CH86" s="12">
        <f t="shared" si="37"/>
        <v>0</v>
      </c>
      <c r="CI86" s="12">
        <f t="shared" si="37"/>
        <v>0</v>
      </c>
      <c r="CJ86" s="12">
        <f t="shared" si="37"/>
        <v>0</v>
      </c>
      <c r="CK86" s="12">
        <f t="shared" si="37"/>
        <v>0</v>
      </c>
      <c r="CL86" s="12">
        <f t="shared" si="37"/>
        <v>0</v>
      </c>
      <c r="CM86" s="12">
        <f t="shared" si="37"/>
        <v>0</v>
      </c>
      <c r="CN86" s="12">
        <f t="shared" si="37"/>
        <v>0</v>
      </c>
      <c r="CO86" s="12">
        <f t="shared" si="37"/>
        <v>0</v>
      </c>
      <c r="CP86" s="12">
        <f t="shared" si="37"/>
        <v>0</v>
      </c>
      <c r="CQ86" s="12">
        <f t="shared" si="37"/>
        <v>0</v>
      </c>
      <c r="CR86" s="12">
        <f t="shared" si="37"/>
        <v>0</v>
      </c>
      <c r="CS86" s="12">
        <f t="shared" si="37"/>
        <v>0</v>
      </c>
      <c r="CT86" s="12">
        <f t="shared" si="37"/>
        <v>0</v>
      </c>
      <c r="CU86" s="12">
        <f t="shared" si="37"/>
        <v>0</v>
      </c>
      <c r="CV86" s="12">
        <f t="shared" si="37"/>
        <v>0</v>
      </c>
      <c r="CW86" s="12">
        <f t="shared" si="37"/>
        <v>0</v>
      </c>
      <c r="CX86" s="12">
        <f t="shared" si="37"/>
        <v>0</v>
      </c>
      <c r="CY86" s="12">
        <f t="shared" si="37"/>
        <v>0</v>
      </c>
      <c r="CZ86" s="12">
        <f t="shared" si="37"/>
        <v>0</v>
      </c>
      <c r="DA86" s="12">
        <f t="shared" si="37"/>
        <v>0</v>
      </c>
      <c r="DB86" s="12">
        <f t="shared" si="37"/>
        <v>309855.28844999999</v>
      </c>
      <c r="DC86" s="12">
        <f t="shared" si="37"/>
        <v>0</v>
      </c>
      <c r="DD86" s="12">
        <f t="shared" si="37"/>
        <v>0</v>
      </c>
      <c r="DE86" s="12">
        <f t="shared" si="37"/>
        <v>0</v>
      </c>
      <c r="DF86" s="12">
        <f t="shared" si="37"/>
        <v>0</v>
      </c>
      <c r="DG86" s="12">
        <f t="shared" si="37"/>
        <v>14614.32163</v>
      </c>
      <c r="DH86" s="12">
        <f t="shared" si="37"/>
        <v>36499.7785</v>
      </c>
      <c r="DI86" s="12">
        <f t="shared" si="37"/>
        <v>465.14870999999999</v>
      </c>
      <c r="DJ86" s="12">
        <f t="shared" si="37"/>
        <v>96382.229950000008</v>
      </c>
      <c r="DK86" s="12">
        <f t="shared" si="37"/>
        <v>650.12016000000006</v>
      </c>
      <c r="DL86" s="12">
        <f t="shared" si="37"/>
        <v>42244.437590000001</v>
      </c>
      <c r="DM86" s="12">
        <f t="shared" si="37"/>
        <v>4532.2064500000006</v>
      </c>
      <c r="DN86" s="12">
        <f t="shared" si="37"/>
        <v>1829.3706599999998</v>
      </c>
      <c r="DO86" s="12">
        <f t="shared" si="37"/>
        <v>1222.1389799999999</v>
      </c>
      <c r="DP86" s="12">
        <f t="shared" si="37"/>
        <v>1539.04251</v>
      </c>
      <c r="DQ86" s="12">
        <f t="shared" si="37"/>
        <v>6822.8885899999996</v>
      </c>
      <c r="DR86" s="12">
        <f t="shared" si="37"/>
        <v>7462.5033700000004</v>
      </c>
      <c r="DS86" s="12">
        <f t="shared" si="37"/>
        <v>1810.05735</v>
      </c>
      <c r="DT86" s="12">
        <f t="shared" si="37"/>
        <v>32732.654019999998</v>
      </c>
      <c r="DU86" s="12">
        <f t="shared" si="37"/>
        <v>0</v>
      </c>
      <c r="DV86" s="12">
        <f t="shared" si="37"/>
        <v>4261.83428</v>
      </c>
      <c r="DW86" s="12">
        <f t="shared" si="37"/>
        <v>2036.0084899999997</v>
      </c>
      <c r="DX86" s="12">
        <f t="shared" si="37"/>
        <v>44552.923860000003</v>
      </c>
      <c r="DY86" s="12">
        <f t="shared" si="37"/>
        <v>816.61455000000001</v>
      </c>
      <c r="DZ86" s="12">
        <f t="shared" si="37"/>
        <v>0</v>
      </c>
      <c r="EA86" s="12">
        <f t="shared" si="37"/>
        <v>6651.2781999999997</v>
      </c>
      <c r="EB86" s="12">
        <f t="shared" si="37"/>
        <v>0</v>
      </c>
      <c r="EC86" s="12">
        <f t="shared" ref="EC86:ES86" si="38">SUM(EC83:EC85)</f>
        <v>0</v>
      </c>
      <c r="ED86" s="12">
        <f t="shared" si="38"/>
        <v>3733.6582100000001</v>
      </c>
      <c r="EE86" s="12">
        <f t="shared" si="38"/>
        <v>0</v>
      </c>
      <c r="EF86" s="12">
        <f t="shared" si="38"/>
        <v>1250.94949</v>
      </c>
      <c r="EG86" s="12">
        <f t="shared" si="38"/>
        <v>503.15568999999999</v>
      </c>
      <c r="EH86" s="12">
        <f t="shared" si="38"/>
        <v>2442.4411600000003</v>
      </c>
      <c r="EI86" s="12">
        <f t="shared" si="38"/>
        <v>785.46311000000003</v>
      </c>
      <c r="EJ86" s="12">
        <f t="shared" si="38"/>
        <v>2636.28604</v>
      </c>
      <c r="EK86" s="12">
        <f t="shared" si="38"/>
        <v>0</v>
      </c>
      <c r="EL86" s="12">
        <f t="shared" si="38"/>
        <v>87840.406479999991</v>
      </c>
      <c r="EM86" s="12">
        <f t="shared" si="38"/>
        <v>0</v>
      </c>
      <c r="EN86" s="12">
        <f t="shared" si="38"/>
        <v>0</v>
      </c>
      <c r="EO86" s="12">
        <f t="shared" si="38"/>
        <v>0</v>
      </c>
      <c r="EP86" s="12">
        <f t="shared" si="38"/>
        <v>0</v>
      </c>
      <c r="EQ86" s="12">
        <f t="shared" si="38"/>
        <v>0</v>
      </c>
      <c r="ER86" s="12">
        <f t="shared" si="38"/>
        <v>0</v>
      </c>
      <c r="ES86" s="12">
        <f t="shared" si="38"/>
        <v>0</v>
      </c>
      <c r="ET86" s="12">
        <f>SUM(D86:ES86)</f>
        <v>396581.06361999991</v>
      </c>
      <c r="EU86" s="12"/>
      <c r="EV86" s="12">
        <f>ET86-EW86</f>
        <v>308740.65713999991</v>
      </c>
      <c r="EW86" s="12">
        <v>87840.406479999991</v>
      </c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</row>
    <row r="87" spans="1:175" x14ac:dyDescent="0.25">
      <c r="B87" s="20" t="s">
        <v>0</v>
      </c>
      <c r="C87" s="14">
        <f>XIRR(R86:ES86,R$4:ES$4)</f>
        <v>0.14677423834800726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19"/>
      <c r="AE87" s="19"/>
      <c r="AF87" s="19"/>
      <c r="AG87" s="19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</row>
    <row r="88" spans="1:175" x14ac:dyDescent="0.25">
      <c r="B88" s="20" t="s">
        <v>11</v>
      </c>
      <c r="C88" s="25">
        <f>(ET84+ET85)/-ET83</f>
        <v>2.2408974140322524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8"/>
      <c r="AE88" s="28"/>
      <c r="AF88" s="28"/>
      <c r="AG88" s="28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</row>
    <row r="89" spans="1:175" ht="13" x14ac:dyDescent="0.3">
      <c r="A89" s="23"/>
      <c r="B89" s="5" t="s">
        <v>67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</row>
    <row r="90" spans="1:175" x14ac:dyDescent="0.25"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-17400</v>
      </c>
      <c r="U90" s="12">
        <v>0</v>
      </c>
      <c r="V90" s="12">
        <v>-8700</v>
      </c>
      <c r="W90" s="12">
        <v>0</v>
      </c>
      <c r="X90" s="12">
        <v>0</v>
      </c>
      <c r="Y90" s="12">
        <v>-8700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-4350</v>
      </c>
      <c r="AI90" s="12">
        <v>0</v>
      </c>
      <c r="AJ90" s="12">
        <v>0</v>
      </c>
      <c r="AK90" s="12">
        <v>0</v>
      </c>
      <c r="AL90" s="12">
        <v>0</v>
      </c>
      <c r="AM90" s="12">
        <v>-8700</v>
      </c>
      <c r="AN90" s="12">
        <v>0</v>
      </c>
      <c r="AO90" s="12">
        <v>0</v>
      </c>
      <c r="AP90" s="12">
        <v>0</v>
      </c>
      <c r="AQ90" s="12">
        <v>-17400</v>
      </c>
      <c r="AR90" s="12">
        <v>0</v>
      </c>
      <c r="AS90" s="12">
        <v>0</v>
      </c>
      <c r="AT90" s="12">
        <v>-26100</v>
      </c>
      <c r="AU90" s="12">
        <v>-30450</v>
      </c>
      <c r="AV90" s="12">
        <v>0</v>
      </c>
      <c r="AW90" s="12">
        <v>0</v>
      </c>
      <c r="AX90" s="12">
        <v>0</v>
      </c>
      <c r="AY90" s="12">
        <v>0</v>
      </c>
      <c r="AZ90" s="12">
        <v>-34800</v>
      </c>
      <c r="BA90" s="12">
        <v>0</v>
      </c>
      <c r="BB90" s="12">
        <v>-34800</v>
      </c>
      <c r="BC90" s="12">
        <v>0</v>
      </c>
      <c r="BD90" s="12">
        <v>-43500</v>
      </c>
      <c r="BE90" s="12">
        <v>0</v>
      </c>
      <c r="BF90" s="12">
        <v>-34800</v>
      </c>
      <c r="BG90" s="12">
        <v>-78300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-11527.5</v>
      </c>
      <c r="CI90" s="12">
        <v>-106741.01960329901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-4350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f>SUM(D90:ES90)</f>
        <v>-470618.51960329898</v>
      </c>
      <c r="EU90" s="12"/>
      <c r="EV90" s="12">
        <f>ET90-EW90</f>
        <v>-470618.51960329898</v>
      </c>
      <c r="EW90" s="12">
        <v>0</v>
      </c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</row>
    <row r="91" spans="1:175" x14ac:dyDescent="0.25"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f>SUM(D91:ES91)</f>
        <v>0</v>
      </c>
      <c r="EU91" s="12"/>
      <c r="EV91" s="12">
        <f>ET91-EW91</f>
        <v>0</v>
      </c>
      <c r="EW91" s="12">
        <v>0</v>
      </c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</row>
    <row r="92" spans="1:175" ht="14" x14ac:dyDescent="0.4"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132.697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171.821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73.786000000000001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35837.633350000004</v>
      </c>
      <c r="DL92" s="4">
        <v>0</v>
      </c>
      <c r="DM92" s="4">
        <v>17918.81668</v>
      </c>
      <c r="DN92" s="4">
        <v>17918.81668</v>
      </c>
      <c r="DO92" s="4">
        <v>17918.81668</v>
      </c>
      <c r="DP92" s="4">
        <v>0</v>
      </c>
      <c r="DQ92" s="4">
        <v>102.557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482466.18954000005</v>
      </c>
      <c r="EF92" s="4">
        <v>0</v>
      </c>
      <c r="EG92" s="4">
        <v>16681.347819999999</v>
      </c>
      <c r="EH92" s="4">
        <v>0</v>
      </c>
      <c r="EI92" s="4">
        <v>0</v>
      </c>
      <c r="EJ92" s="4">
        <v>0</v>
      </c>
      <c r="EK92" s="4">
        <v>0</v>
      </c>
      <c r="EL92" s="4">
        <v>12283.537938053594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f>SUM(D92:ES92)</f>
        <v>601506.01968805364</v>
      </c>
      <c r="EU92" s="4"/>
      <c r="EV92" s="4">
        <f>ET92-EW92</f>
        <v>589222.48175000004</v>
      </c>
      <c r="EW92" s="4">
        <v>12283.537938053594</v>
      </c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</row>
    <row r="93" spans="1:175" x14ac:dyDescent="0.25">
      <c r="B93" s="8" t="s">
        <v>217</v>
      </c>
      <c r="C93" s="3"/>
      <c r="D93" s="12">
        <f>SUM(D90:D92)</f>
        <v>0</v>
      </c>
      <c r="E93" s="12">
        <f t="shared" ref="E93:BP93" si="39">SUM(E90:E92)</f>
        <v>0</v>
      </c>
      <c r="F93" s="12">
        <f t="shared" si="39"/>
        <v>0</v>
      </c>
      <c r="G93" s="12">
        <f t="shared" si="39"/>
        <v>0</v>
      </c>
      <c r="H93" s="12">
        <f t="shared" si="39"/>
        <v>0</v>
      </c>
      <c r="I93" s="12">
        <f t="shared" si="39"/>
        <v>0</v>
      </c>
      <c r="J93" s="12">
        <f t="shared" si="39"/>
        <v>0</v>
      </c>
      <c r="K93" s="12">
        <f t="shared" si="39"/>
        <v>0</v>
      </c>
      <c r="L93" s="12">
        <f t="shared" si="39"/>
        <v>0</v>
      </c>
      <c r="M93" s="12">
        <f t="shared" si="39"/>
        <v>0</v>
      </c>
      <c r="N93" s="12">
        <f t="shared" si="39"/>
        <v>0</v>
      </c>
      <c r="O93" s="12">
        <f t="shared" si="39"/>
        <v>0</v>
      </c>
      <c r="P93" s="12">
        <f t="shared" si="39"/>
        <v>0</v>
      </c>
      <c r="Q93" s="12">
        <f t="shared" si="39"/>
        <v>0</v>
      </c>
      <c r="R93" s="12">
        <f t="shared" si="39"/>
        <v>0</v>
      </c>
      <c r="S93" s="12">
        <f t="shared" si="39"/>
        <v>0</v>
      </c>
      <c r="T93" s="12">
        <f t="shared" si="39"/>
        <v>-17400</v>
      </c>
      <c r="U93" s="12">
        <f t="shared" si="39"/>
        <v>0</v>
      </c>
      <c r="V93" s="12">
        <f t="shared" si="39"/>
        <v>-8700</v>
      </c>
      <c r="W93" s="12">
        <f t="shared" si="39"/>
        <v>0</v>
      </c>
      <c r="X93" s="12">
        <f t="shared" si="39"/>
        <v>0</v>
      </c>
      <c r="Y93" s="12">
        <f t="shared" si="39"/>
        <v>-8700</v>
      </c>
      <c r="Z93" s="12">
        <f t="shared" si="39"/>
        <v>0</v>
      </c>
      <c r="AA93" s="12">
        <f t="shared" si="39"/>
        <v>0</v>
      </c>
      <c r="AB93" s="12">
        <f t="shared" si="39"/>
        <v>0</v>
      </c>
      <c r="AC93" s="12">
        <f t="shared" si="39"/>
        <v>0</v>
      </c>
      <c r="AD93" s="27">
        <f t="shared" si="39"/>
        <v>0</v>
      </c>
      <c r="AE93" s="27">
        <f t="shared" si="39"/>
        <v>0</v>
      </c>
      <c r="AF93" s="27">
        <f t="shared" si="39"/>
        <v>0</v>
      </c>
      <c r="AG93" s="27">
        <f t="shared" si="39"/>
        <v>0</v>
      </c>
      <c r="AH93" s="12">
        <f t="shared" si="39"/>
        <v>-4350</v>
      </c>
      <c r="AI93" s="12">
        <f t="shared" si="39"/>
        <v>0</v>
      </c>
      <c r="AJ93" s="12">
        <f t="shared" si="39"/>
        <v>0</v>
      </c>
      <c r="AK93" s="12">
        <f t="shared" si="39"/>
        <v>0</v>
      </c>
      <c r="AL93" s="12">
        <f t="shared" si="39"/>
        <v>0</v>
      </c>
      <c r="AM93" s="12">
        <f t="shared" si="39"/>
        <v>-8700</v>
      </c>
      <c r="AN93" s="12">
        <f t="shared" si="39"/>
        <v>0</v>
      </c>
      <c r="AO93" s="12">
        <f t="shared" si="39"/>
        <v>0</v>
      </c>
      <c r="AP93" s="12">
        <f t="shared" si="39"/>
        <v>0</v>
      </c>
      <c r="AQ93" s="12">
        <f t="shared" si="39"/>
        <v>-17400</v>
      </c>
      <c r="AR93" s="12">
        <f t="shared" si="39"/>
        <v>0</v>
      </c>
      <c r="AS93" s="12">
        <f t="shared" si="39"/>
        <v>0</v>
      </c>
      <c r="AT93" s="12">
        <f t="shared" si="39"/>
        <v>-26100</v>
      </c>
      <c r="AU93" s="12">
        <f t="shared" si="39"/>
        <v>-30450</v>
      </c>
      <c r="AV93" s="12">
        <f t="shared" si="39"/>
        <v>0</v>
      </c>
      <c r="AW93" s="12">
        <f t="shared" si="39"/>
        <v>0</v>
      </c>
      <c r="AX93" s="12">
        <f t="shared" si="39"/>
        <v>0</v>
      </c>
      <c r="AY93" s="12">
        <f t="shared" si="39"/>
        <v>0</v>
      </c>
      <c r="AZ93" s="12">
        <f t="shared" si="39"/>
        <v>-34800</v>
      </c>
      <c r="BA93" s="12">
        <f t="shared" si="39"/>
        <v>0</v>
      </c>
      <c r="BB93" s="12">
        <f t="shared" si="39"/>
        <v>-34800</v>
      </c>
      <c r="BC93" s="12">
        <f t="shared" si="39"/>
        <v>0</v>
      </c>
      <c r="BD93" s="12">
        <f t="shared" si="39"/>
        <v>-43500</v>
      </c>
      <c r="BE93" s="12">
        <f t="shared" si="39"/>
        <v>0</v>
      </c>
      <c r="BF93" s="12">
        <f t="shared" si="39"/>
        <v>-34800</v>
      </c>
      <c r="BG93" s="12">
        <f t="shared" si="39"/>
        <v>-78300</v>
      </c>
      <c r="BH93" s="12">
        <f t="shared" si="39"/>
        <v>0</v>
      </c>
      <c r="BI93" s="12">
        <f t="shared" si="39"/>
        <v>0</v>
      </c>
      <c r="BJ93" s="12">
        <f t="shared" si="39"/>
        <v>0</v>
      </c>
      <c r="BK93" s="12">
        <f t="shared" si="39"/>
        <v>0</v>
      </c>
      <c r="BL93" s="12">
        <f t="shared" si="39"/>
        <v>0</v>
      </c>
      <c r="BM93" s="12">
        <f t="shared" si="39"/>
        <v>0</v>
      </c>
      <c r="BN93" s="12">
        <f t="shared" si="39"/>
        <v>0</v>
      </c>
      <c r="BO93" s="12">
        <f t="shared" si="39"/>
        <v>0</v>
      </c>
      <c r="BP93" s="12">
        <f t="shared" si="39"/>
        <v>0</v>
      </c>
      <c r="BQ93" s="12">
        <f t="shared" ref="BQ93:EB93" si="40">SUM(BQ90:BQ92)</f>
        <v>0</v>
      </c>
      <c r="BR93" s="12">
        <f t="shared" si="40"/>
        <v>0</v>
      </c>
      <c r="BS93" s="12">
        <f t="shared" si="40"/>
        <v>0</v>
      </c>
      <c r="BT93" s="12">
        <f t="shared" si="40"/>
        <v>0</v>
      </c>
      <c r="BU93" s="12">
        <f t="shared" si="40"/>
        <v>0</v>
      </c>
      <c r="BV93" s="12">
        <f t="shared" si="40"/>
        <v>0</v>
      </c>
      <c r="BW93" s="12">
        <f t="shared" si="40"/>
        <v>0</v>
      </c>
      <c r="BX93" s="12">
        <f t="shared" si="40"/>
        <v>0</v>
      </c>
      <c r="BY93" s="12">
        <f t="shared" si="40"/>
        <v>0</v>
      </c>
      <c r="BZ93" s="12">
        <f t="shared" si="40"/>
        <v>0</v>
      </c>
      <c r="CA93" s="12">
        <f t="shared" si="40"/>
        <v>0</v>
      </c>
      <c r="CB93" s="12">
        <f t="shared" si="40"/>
        <v>0</v>
      </c>
      <c r="CC93" s="12">
        <f t="shared" si="40"/>
        <v>0</v>
      </c>
      <c r="CD93" s="12">
        <f t="shared" si="40"/>
        <v>0</v>
      </c>
      <c r="CE93" s="12">
        <f t="shared" si="40"/>
        <v>0</v>
      </c>
      <c r="CF93" s="12">
        <f t="shared" si="40"/>
        <v>0</v>
      </c>
      <c r="CG93" s="12">
        <f t="shared" si="40"/>
        <v>0</v>
      </c>
      <c r="CH93" s="12">
        <f t="shared" si="40"/>
        <v>-11527.5</v>
      </c>
      <c r="CI93" s="12">
        <f t="shared" si="40"/>
        <v>-106741.01960329901</v>
      </c>
      <c r="CJ93" s="12">
        <f t="shared" si="40"/>
        <v>0</v>
      </c>
      <c r="CK93" s="12">
        <f t="shared" si="40"/>
        <v>132.697</v>
      </c>
      <c r="CL93" s="12">
        <f t="shared" si="40"/>
        <v>0</v>
      </c>
      <c r="CM93" s="12">
        <f t="shared" si="40"/>
        <v>0</v>
      </c>
      <c r="CN93" s="12">
        <f t="shared" si="40"/>
        <v>0</v>
      </c>
      <c r="CO93" s="12">
        <f t="shared" si="40"/>
        <v>0</v>
      </c>
      <c r="CP93" s="12">
        <f t="shared" si="40"/>
        <v>0</v>
      </c>
      <c r="CQ93" s="12">
        <f t="shared" si="40"/>
        <v>0</v>
      </c>
      <c r="CR93" s="12">
        <f t="shared" si="40"/>
        <v>0</v>
      </c>
      <c r="CS93" s="12">
        <f t="shared" si="40"/>
        <v>0</v>
      </c>
      <c r="CT93" s="12">
        <f t="shared" si="40"/>
        <v>0</v>
      </c>
      <c r="CU93" s="12">
        <f t="shared" si="40"/>
        <v>0</v>
      </c>
      <c r="CV93" s="12">
        <f t="shared" si="40"/>
        <v>-4350</v>
      </c>
      <c r="CW93" s="12">
        <f t="shared" si="40"/>
        <v>0</v>
      </c>
      <c r="CX93" s="12">
        <f t="shared" si="40"/>
        <v>0</v>
      </c>
      <c r="CY93" s="12">
        <f t="shared" si="40"/>
        <v>171.821</v>
      </c>
      <c r="CZ93" s="12">
        <f t="shared" si="40"/>
        <v>0</v>
      </c>
      <c r="DA93" s="12">
        <f t="shared" si="40"/>
        <v>0</v>
      </c>
      <c r="DB93" s="12">
        <f t="shared" si="40"/>
        <v>0</v>
      </c>
      <c r="DC93" s="12">
        <f t="shared" si="40"/>
        <v>0</v>
      </c>
      <c r="DD93" s="12">
        <f t="shared" si="40"/>
        <v>0</v>
      </c>
      <c r="DE93" s="12">
        <f t="shared" si="40"/>
        <v>73.786000000000001</v>
      </c>
      <c r="DF93" s="12">
        <f t="shared" si="40"/>
        <v>0</v>
      </c>
      <c r="DG93" s="12">
        <f t="shared" si="40"/>
        <v>0</v>
      </c>
      <c r="DH93" s="12">
        <f t="shared" si="40"/>
        <v>0</v>
      </c>
      <c r="DI93" s="12">
        <f t="shared" si="40"/>
        <v>0</v>
      </c>
      <c r="DJ93" s="12">
        <f t="shared" si="40"/>
        <v>0</v>
      </c>
      <c r="DK93" s="12">
        <f t="shared" si="40"/>
        <v>35837.633350000004</v>
      </c>
      <c r="DL93" s="12">
        <f t="shared" si="40"/>
        <v>0</v>
      </c>
      <c r="DM93" s="12">
        <f t="shared" si="40"/>
        <v>17918.81668</v>
      </c>
      <c r="DN93" s="12">
        <f t="shared" si="40"/>
        <v>17918.81668</v>
      </c>
      <c r="DO93" s="12">
        <f t="shared" si="40"/>
        <v>17918.81668</v>
      </c>
      <c r="DP93" s="12">
        <f t="shared" si="40"/>
        <v>0</v>
      </c>
      <c r="DQ93" s="12">
        <f t="shared" si="40"/>
        <v>102.557</v>
      </c>
      <c r="DR93" s="12">
        <f t="shared" si="40"/>
        <v>0</v>
      </c>
      <c r="DS93" s="12">
        <f t="shared" si="40"/>
        <v>0</v>
      </c>
      <c r="DT93" s="12">
        <f t="shared" si="40"/>
        <v>0</v>
      </c>
      <c r="DU93" s="12">
        <f t="shared" si="40"/>
        <v>0</v>
      </c>
      <c r="DV93" s="12">
        <f t="shared" si="40"/>
        <v>0</v>
      </c>
      <c r="DW93" s="12">
        <f t="shared" si="40"/>
        <v>0</v>
      </c>
      <c r="DX93" s="12">
        <f t="shared" si="40"/>
        <v>0</v>
      </c>
      <c r="DY93" s="12">
        <f t="shared" si="40"/>
        <v>0</v>
      </c>
      <c r="DZ93" s="12">
        <f t="shared" si="40"/>
        <v>0</v>
      </c>
      <c r="EA93" s="12">
        <f t="shared" si="40"/>
        <v>0</v>
      </c>
      <c r="EB93" s="12">
        <f t="shared" si="40"/>
        <v>0</v>
      </c>
      <c r="EC93" s="12">
        <f t="shared" ref="EC93:ES93" si="41">SUM(EC90:EC92)</f>
        <v>0</v>
      </c>
      <c r="ED93" s="12">
        <f t="shared" si="41"/>
        <v>0</v>
      </c>
      <c r="EE93" s="12">
        <f t="shared" si="41"/>
        <v>482466.18954000005</v>
      </c>
      <c r="EF93" s="12">
        <f t="shared" si="41"/>
        <v>0</v>
      </c>
      <c r="EG93" s="12">
        <f t="shared" si="41"/>
        <v>16681.347819999999</v>
      </c>
      <c r="EH93" s="12">
        <f t="shared" si="41"/>
        <v>0</v>
      </c>
      <c r="EI93" s="12">
        <f t="shared" si="41"/>
        <v>0</v>
      </c>
      <c r="EJ93" s="12">
        <f t="shared" si="41"/>
        <v>0</v>
      </c>
      <c r="EK93" s="12">
        <f t="shared" si="41"/>
        <v>0</v>
      </c>
      <c r="EL93" s="12">
        <f t="shared" si="41"/>
        <v>12283.537938053594</v>
      </c>
      <c r="EM93" s="12">
        <f t="shared" si="41"/>
        <v>0</v>
      </c>
      <c r="EN93" s="12">
        <f t="shared" si="41"/>
        <v>0</v>
      </c>
      <c r="EO93" s="12">
        <f t="shared" si="41"/>
        <v>0</v>
      </c>
      <c r="EP93" s="12">
        <f t="shared" si="41"/>
        <v>0</v>
      </c>
      <c r="EQ93" s="12">
        <f t="shared" si="41"/>
        <v>0</v>
      </c>
      <c r="ER93" s="12">
        <f t="shared" si="41"/>
        <v>0</v>
      </c>
      <c r="ES93" s="12">
        <f t="shared" si="41"/>
        <v>0</v>
      </c>
      <c r="ET93" s="12">
        <f>SUM(D93:ES93)</f>
        <v>130887.50008475462</v>
      </c>
      <c r="EU93" s="12"/>
      <c r="EV93" s="12">
        <f>ET93-EW93</f>
        <v>118603.96214670103</v>
      </c>
      <c r="EW93" s="12">
        <v>12283.537938053594</v>
      </c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</row>
    <row r="94" spans="1:175" x14ac:dyDescent="0.25">
      <c r="B94" s="20" t="s">
        <v>0</v>
      </c>
      <c r="C94" s="14">
        <f>XIRR(T93:ES93,T$4:ES$4)</f>
        <v>4.0975496172904982E-2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19"/>
      <c r="AE94" s="19"/>
      <c r="AF94" s="19"/>
      <c r="AG94" s="19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</row>
    <row r="95" spans="1:175" x14ac:dyDescent="0.25">
      <c r="B95" s="20" t="s">
        <v>11</v>
      </c>
      <c r="C95" s="25">
        <f>(ET91+ET92)/-ET90</f>
        <v>1.278118039628114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8"/>
      <c r="AE95" s="28"/>
      <c r="AF95" s="28"/>
      <c r="AG95" s="28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</row>
    <row r="96" spans="1:175" ht="13" x14ac:dyDescent="0.3">
      <c r="A96" s="23"/>
      <c r="B96" s="5" t="s">
        <v>68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</row>
    <row r="97" spans="1:175" x14ac:dyDescent="0.25"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-15980</v>
      </c>
      <c r="V97" s="12">
        <v>0</v>
      </c>
      <c r="W97" s="12">
        <v>-6580</v>
      </c>
      <c r="X97" s="12">
        <v>-6000</v>
      </c>
      <c r="Y97" s="12">
        <v>-6690</v>
      </c>
      <c r="Z97" s="12">
        <v>0</v>
      </c>
      <c r="AA97" s="12">
        <v>0</v>
      </c>
      <c r="AB97" s="12">
        <v>-4700</v>
      </c>
      <c r="AC97" s="12">
        <v>0</v>
      </c>
      <c r="AD97" s="12">
        <v>-3760</v>
      </c>
      <c r="AE97" s="12">
        <v>0</v>
      </c>
      <c r="AF97" s="12">
        <v>-11280</v>
      </c>
      <c r="AG97" s="12">
        <v>0</v>
      </c>
      <c r="AH97" s="12">
        <v>-2820</v>
      </c>
      <c r="AI97" s="12">
        <v>0</v>
      </c>
      <c r="AJ97" s="12">
        <v>-8930</v>
      </c>
      <c r="AK97" s="12">
        <v>0</v>
      </c>
      <c r="AL97" s="12">
        <v>-6580</v>
      </c>
      <c r="AM97" s="12">
        <v>0</v>
      </c>
      <c r="AN97" s="12">
        <v>-12220</v>
      </c>
      <c r="AO97" s="12">
        <v>0</v>
      </c>
      <c r="AP97" s="12">
        <v>0</v>
      </c>
      <c r="AQ97" s="12">
        <v>0</v>
      </c>
      <c r="AR97" s="12">
        <v>-11280</v>
      </c>
      <c r="AS97" s="12">
        <v>0</v>
      </c>
      <c r="AT97" s="12">
        <v>-9400</v>
      </c>
      <c r="AU97" s="12">
        <v>0</v>
      </c>
      <c r="AV97" s="12">
        <v>-31020</v>
      </c>
      <c r="AW97" s="12">
        <v>-32900</v>
      </c>
      <c r="AX97" s="12">
        <v>0</v>
      </c>
      <c r="AY97" s="12">
        <v>-11280</v>
      </c>
      <c r="AZ97" s="12">
        <v>-6580</v>
      </c>
      <c r="BA97" s="12">
        <v>0</v>
      </c>
      <c r="BB97" s="12">
        <v>-14000</v>
      </c>
      <c r="BC97" s="12">
        <v>0</v>
      </c>
      <c r="BD97" s="12">
        <v>-10000</v>
      </c>
      <c r="BE97" s="12">
        <v>0</v>
      </c>
      <c r="BF97" s="12">
        <v>0</v>
      </c>
      <c r="BG97" s="12">
        <v>0</v>
      </c>
      <c r="BH97" s="12">
        <v>-41000</v>
      </c>
      <c r="BI97" s="12">
        <v>0</v>
      </c>
      <c r="BJ97" s="12">
        <v>0</v>
      </c>
      <c r="BK97" s="12">
        <v>-13000</v>
      </c>
      <c r="BL97" s="12">
        <v>0</v>
      </c>
      <c r="BM97" s="12">
        <v>0</v>
      </c>
      <c r="BN97" s="12">
        <v>-8000</v>
      </c>
      <c r="BO97" s="12">
        <v>-16000</v>
      </c>
      <c r="BP97" s="12">
        <v>0</v>
      </c>
      <c r="BQ97" s="12">
        <v>0</v>
      </c>
      <c r="BR97" s="12">
        <v>0</v>
      </c>
      <c r="BS97" s="12">
        <v>-12000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f>SUM(D97:ES97)</f>
        <v>-302000</v>
      </c>
      <c r="EU97" s="12"/>
      <c r="EV97" s="12">
        <f>ET97-EW97</f>
        <v>-302000</v>
      </c>
      <c r="EW97" s="12">
        <v>0</v>
      </c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</row>
    <row r="98" spans="1:175" x14ac:dyDescent="0.25"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f>SUM(D98:ES98)</f>
        <v>0</v>
      </c>
      <c r="EU98" s="12"/>
      <c r="EV98" s="12">
        <f>ET98-EW98</f>
        <v>0</v>
      </c>
      <c r="EW98" s="12">
        <v>0</v>
      </c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</row>
    <row r="99" spans="1:175" ht="14" x14ac:dyDescent="0.4"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11541.40127</v>
      </c>
      <c r="CC99" s="4">
        <v>0</v>
      </c>
      <c r="CD99" s="4">
        <v>30777.070059999998</v>
      </c>
      <c r="CE99" s="4">
        <v>0</v>
      </c>
      <c r="CF99" s="4">
        <v>0</v>
      </c>
      <c r="CG99" s="4">
        <v>7213.3757999999998</v>
      </c>
      <c r="CH99" s="4">
        <v>0</v>
      </c>
      <c r="CI99" s="4">
        <v>0</v>
      </c>
      <c r="CJ99" s="4">
        <v>6251.5923600000006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2.9830000000000001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19235.66879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67324.840760000006</v>
      </c>
      <c r="DN99" s="4">
        <v>0</v>
      </c>
      <c r="DO99" s="4">
        <v>24044.58599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33662.420380000003</v>
      </c>
      <c r="DY99" s="4">
        <v>499352.30922000005</v>
      </c>
      <c r="DZ99" s="4">
        <v>3888.05764</v>
      </c>
      <c r="EA99" s="4">
        <v>3110.4461099999999</v>
      </c>
      <c r="EB99" s="4">
        <v>115844.94718</v>
      </c>
      <c r="EC99" s="4">
        <v>4662.9264599999997</v>
      </c>
      <c r="ED99" s="4">
        <v>58185.693729999999</v>
      </c>
      <c r="EE99" s="4">
        <v>5428.2961100000002</v>
      </c>
      <c r="EF99" s="4">
        <v>37990.147939999995</v>
      </c>
      <c r="EG99" s="4">
        <v>3317.29207</v>
      </c>
      <c r="EH99" s="4">
        <v>1809.4320400000001</v>
      </c>
      <c r="EI99" s="4">
        <v>17491.176370000001</v>
      </c>
      <c r="EJ99" s="4">
        <v>3317.29207</v>
      </c>
      <c r="EK99" s="4">
        <v>3317.29207</v>
      </c>
      <c r="EL99" s="4">
        <v>232953.36353983381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f>SUM(D99:ES99)</f>
        <v>1190722.610959834</v>
      </c>
      <c r="EU99" s="4"/>
      <c r="EV99" s="4">
        <f>ET99-EW99</f>
        <v>957769.24742000015</v>
      </c>
      <c r="EW99" s="4">
        <v>232953.36353983381</v>
      </c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</row>
    <row r="100" spans="1:175" x14ac:dyDescent="0.25">
      <c r="B100" s="8" t="s">
        <v>217</v>
      </c>
      <c r="C100" s="3"/>
      <c r="D100" s="12">
        <f>SUM(D97:D99)</f>
        <v>0</v>
      </c>
      <c r="E100" s="12">
        <f t="shared" ref="E100:BP100" si="42">SUM(E97:E99)</f>
        <v>0</v>
      </c>
      <c r="F100" s="12">
        <f t="shared" si="42"/>
        <v>0</v>
      </c>
      <c r="G100" s="12">
        <f t="shared" si="42"/>
        <v>0</v>
      </c>
      <c r="H100" s="12">
        <f t="shared" si="42"/>
        <v>0</v>
      </c>
      <c r="I100" s="12">
        <f t="shared" si="42"/>
        <v>0</v>
      </c>
      <c r="J100" s="12">
        <f t="shared" si="42"/>
        <v>0</v>
      </c>
      <c r="K100" s="12">
        <f t="shared" si="42"/>
        <v>0</v>
      </c>
      <c r="L100" s="12">
        <f t="shared" si="42"/>
        <v>0</v>
      </c>
      <c r="M100" s="12">
        <f t="shared" si="42"/>
        <v>0</v>
      </c>
      <c r="N100" s="12">
        <f t="shared" si="42"/>
        <v>0</v>
      </c>
      <c r="O100" s="12">
        <f t="shared" si="42"/>
        <v>0</v>
      </c>
      <c r="P100" s="12">
        <f t="shared" si="42"/>
        <v>0</v>
      </c>
      <c r="Q100" s="12">
        <f t="shared" si="42"/>
        <v>0</v>
      </c>
      <c r="R100" s="12">
        <f t="shared" si="42"/>
        <v>0</v>
      </c>
      <c r="S100" s="12">
        <f t="shared" si="42"/>
        <v>0</v>
      </c>
      <c r="T100" s="12">
        <f t="shared" si="42"/>
        <v>0</v>
      </c>
      <c r="U100" s="12">
        <f t="shared" si="42"/>
        <v>-15980</v>
      </c>
      <c r="V100" s="12">
        <f t="shared" si="42"/>
        <v>0</v>
      </c>
      <c r="W100" s="12">
        <f t="shared" si="42"/>
        <v>-6580</v>
      </c>
      <c r="X100" s="12">
        <f t="shared" si="42"/>
        <v>-6000</v>
      </c>
      <c r="Y100" s="12">
        <f t="shared" si="42"/>
        <v>-6690</v>
      </c>
      <c r="Z100" s="12">
        <f t="shared" si="42"/>
        <v>0</v>
      </c>
      <c r="AA100" s="12">
        <f t="shared" si="42"/>
        <v>0</v>
      </c>
      <c r="AB100" s="12">
        <f t="shared" si="42"/>
        <v>-4700</v>
      </c>
      <c r="AC100" s="12">
        <f t="shared" si="42"/>
        <v>0</v>
      </c>
      <c r="AD100" s="27">
        <f t="shared" si="42"/>
        <v>-3760</v>
      </c>
      <c r="AE100" s="27">
        <f t="shared" si="42"/>
        <v>0</v>
      </c>
      <c r="AF100" s="27">
        <f t="shared" si="42"/>
        <v>-11280</v>
      </c>
      <c r="AG100" s="27">
        <f t="shared" si="42"/>
        <v>0</v>
      </c>
      <c r="AH100" s="12">
        <f t="shared" si="42"/>
        <v>-2820</v>
      </c>
      <c r="AI100" s="12">
        <f t="shared" si="42"/>
        <v>0</v>
      </c>
      <c r="AJ100" s="12">
        <f t="shared" si="42"/>
        <v>-8930</v>
      </c>
      <c r="AK100" s="12">
        <f t="shared" si="42"/>
        <v>0</v>
      </c>
      <c r="AL100" s="12">
        <f t="shared" si="42"/>
        <v>-6580</v>
      </c>
      <c r="AM100" s="12">
        <f t="shared" si="42"/>
        <v>0</v>
      </c>
      <c r="AN100" s="12">
        <f t="shared" si="42"/>
        <v>-12220</v>
      </c>
      <c r="AO100" s="12">
        <f t="shared" si="42"/>
        <v>0</v>
      </c>
      <c r="AP100" s="12">
        <f t="shared" si="42"/>
        <v>0</v>
      </c>
      <c r="AQ100" s="12">
        <f t="shared" si="42"/>
        <v>0</v>
      </c>
      <c r="AR100" s="12">
        <f t="shared" si="42"/>
        <v>-11280</v>
      </c>
      <c r="AS100" s="12">
        <f t="shared" si="42"/>
        <v>0</v>
      </c>
      <c r="AT100" s="12">
        <f t="shared" si="42"/>
        <v>-9400</v>
      </c>
      <c r="AU100" s="12">
        <f t="shared" si="42"/>
        <v>0</v>
      </c>
      <c r="AV100" s="12">
        <f t="shared" si="42"/>
        <v>-31020</v>
      </c>
      <c r="AW100" s="12">
        <f t="shared" si="42"/>
        <v>-32900</v>
      </c>
      <c r="AX100" s="12">
        <f t="shared" si="42"/>
        <v>0</v>
      </c>
      <c r="AY100" s="12">
        <f t="shared" si="42"/>
        <v>-11280</v>
      </c>
      <c r="AZ100" s="12">
        <f t="shared" si="42"/>
        <v>-6580</v>
      </c>
      <c r="BA100" s="12">
        <f t="shared" si="42"/>
        <v>0</v>
      </c>
      <c r="BB100" s="12">
        <f t="shared" si="42"/>
        <v>-14000</v>
      </c>
      <c r="BC100" s="12">
        <f t="shared" si="42"/>
        <v>0</v>
      </c>
      <c r="BD100" s="12">
        <f t="shared" si="42"/>
        <v>-10000</v>
      </c>
      <c r="BE100" s="12">
        <f t="shared" si="42"/>
        <v>0</v>
      </c>
      <c r="BF100" s="12">
        <f t="shared" si="42"/>
        <v>0</v>
      </c>
      <c r="BG100" s="12">
        <f t="shared" si="42"/>
        <v>0</v>
      </c>
      <c r="BH100" s="12">
        <f t="shared" si="42"/>
        <v>-41000</v>
      </c>
      <c r="BI100" s="12">
        <f t="shared" si="42"/>
        <v>0</v>
      </c>
      <c r="BJ100" s="12">
        <f t="shared" si="42"/>
        <v>0</v>
      </c>
      <c r="BK100" s="12">
        <f t="shared" si="42"/>
        <v>-13000</v>
      </c>
      <c r="BL100" s="12">
        <f t="shared" si="42"/>
        <v>0</v>
      </c>
      <c r="BM100" s="12">
        <f t="shared" si="42"/>
        <v>0</v>
      </c>
      <c r="BN100" s="12">
        <f t="shared" si="42"/>
        <v>-8000</v>
      </c>
      <c r="BO100" s="12">
        <f t="shared" si="42"/>
        <v>-16000</v>
      </c>
      <c r="BP100" s="12">
        <f t="shared" si="42"/>
        <v>0</v>
      </c>
      <c r="BQ100" s="12">
        <f t="shared" ref="BQ100:EB100" si="43">SUM(BQ97:BQ99)</f>
        <v>0</v>
      </c>
      <c r="BR100" s="12">
        <f t="shared" si="43"/>
        <v>0</v>
      </c>
      <c r="BS100" s="12">
        <f t="shared" si="43"/>
        <v>-12000</v>
      </c>
      <c r="BT100" s="12">
        <f t="shared" si="43"/>
        <v>0</v>
      </c>
      <c r="BU100" s="12">
        <f t="shared" si="43"/>
        <v>0</v>
      </c>
      <c r="BV100" s="12">
        <f t="shared" si="43"/>
        <v>0</v>
      </c>
      <c r="BW100" s="12">
        <f t="shared" si="43"/>
        <v>0</v>
      </c>
      <c r="BX100" s="12">
        <f t="shared" si="43"/>
        <v>0</v>
      </c>
      <c r="BY100" s="12">
        <f t="shared" si="43"/>
        <v>0</v>
      </c>
      <c r="BZ100" s="12">
        <f t="shared" si="43"/>
        <v>0</v>
      </c>
      <c r="CA100" s="12">
        <f t="shared" si="43"/>
        <v>0</v>
      </c>
      <c r="CB100" s="12">
        <f t="shared" si="43"/>
        <v>11541.40127</v>
      </c>
      <c r="CC100" s="12">
        <f t="shared" si="43"/>
        <v>0</v>
      </c>
      <c r="CD100" s="12">
        <f t="shared" si="43"/>
        <v>30777.070059999998</v>
      </c>
      <c r="CE100" s="12">
        <f t="shared" si="43"/>
        <v>0</v>
      </c>
      <c r="CF100" s="12">
        <f t="shared" si="43"/>
        <v>0</v>
      </c>
      <c r="CG100" s="12">
        <f t="shared" si="43"/>
        <v>7213.3757999999998</v>
      </c>
      <c r="CH100" s="12">
        <f t="shared" si="43"/>
        <v>0</v>
      </c>
      <c r="CI100" s="12">
        <f t="shared" si="43"/>
        <v>0</v>
      </c>
      <c r="CJ100" s="12">
        <f t="shared" si="43"/>
        <v>6251.5923600000006</v>
      </c>
      <c r="CK100" s="12">
        <f t="shared" si="43"/>
        <v>0</v>
      </c>
      <c r="CL100" s="12">
        <f t="shared" si="43"/>
        <v>0</v>
      </c>
      <c r="CM100" s="12">
        <f t="shared" si="43"/>
        <v>0</v>
      </c>
      <c r="CN100" s="12">
        <f t="shared" si="43"/>
        <v>0</v>
      </c>
      <c r="CO100" s="12">
        <f t="shared" si="43"/>
        <v>0</v>
      </c>
      <c r="CP100" s="12">
        <f t="shared" si="43"/>
        <v>0</v>
      </c>
      <c r="CQ100" s="12">
        <f t="shared" si="43"/>
        <v>0</v>
      </c>
      <c r="CR100" s="12">
        <f t="shared" si="43"/>
        <v>0</v>
      </c>
      <c r="CS100" s="12">
        <f t="shared" si="43"/>
        <v>0</v>
      </c>
      <c r="CT100" s="12">
        <f t="shared" si="43"/>
        <v>0</v>
      </c>
      <c r="CU100" s="12">
        <f t="shared" si="43"/>
        <v>0</v>
      </c>
      <c r="CV100" s="12">
        <f t="shared" si="43"/>
        <v>2.9830000000000001</v>
      </c>
      <c r="CW100" s="12">
        <f t="shared" si="43"/>
        <v>0</v>
      </c>
      <c r="CX100" s="12">
        <f t="shared" si="43"/>
        <v>0</v>
      </c>
      <c r="CY100" s="12">
        <f t="shared" si="43"/>
        <v>0</v>
      </c>
      <c r="CZ100" s="12">
        <f t="shared" si="43"/>
        <v>0</v>
      </c>
      <c r="DA100" s="12">
        <f t="shared" si="43"/>
        <v>0</v>
      </c>
      <c r="DB100" s="12">
        <f t="shared" si="43"/>
        <v>0</v>
      </c>
      <c r="DC100" s="12">
        <f t="shared" si="43"/>
        <v>0</v>
      </c>
      <c r="DD100" s="12">
        <f t="shared" si="43"/>
        <v>0</v>
      </c>
      <c r="DE100" s="12">
        <f t="shared" si="43"/>
        <v>19235.66879</v>
      </c>
      <c r="DF100" s="12">
        <f t="shared" si="43"/>
        <v>0</v>
      </c>
      <c r="DG100" s="12">
        <f t="shared" si="43"/>
        <v>0</v>
      </c>
      <c r="DH100" s="12">
        <f t="shared" si="43"/>
        <v>0</v>
      </c>
      <c r="DI100" s="12">
        <f t="shared" si="43"/>
        <v>0</v>
      </c>
      <c r="DJ100" s="12">
        <f t="shared" si="43"/>
        <v>0</v>
      </c>
      <c r="DK100" s="12">
        <f t="shared" si="43"/>
        <v>0</v>
      </c>
      <c r="DL100" s="12">
        <f t="shared" si="43"/>
        <v>0</v>
      </c>
      <c r="DM100" s="12">
        <f t="shared" si="43"/>
        <v>67324.840760000006</v>
      </c>
      <c r="DN100" s="12">
        <f t="shared" si="43"/>
        <v>0</v>
      </c>
      <c r="DO100" s="12">
        <f t="shared" si="43"/>
        <v>24044.58599</v>
      </c>
      <c r="DP100" s="12">
        <f t="shared" si="43"/>
        <v>0</v>
      </c>
      <c r="DQ100" s="12">
        <f t="shared" si="43"/>
        <v>0</v>
      </c>
      <c r="DR100" s="12">
        <f t="shared" si="43"/>
        <v>0</v>
      </c>
      <c r="DS100" s="12">
        <f t="shared" si="43"/>
        <v>0</v>
      </c>
      <c r="DT100" s="12">
        <f t="shared" si="43"/>
        <v>0</v>
      </c>
      <c r="DU100" s="12">
        <f t="shared" si="43"/>
        <v>0</v>
      </c>
      <c r="DV100" s="12">
        <f t="shared" si="43"/>
        <v>0</v>
      </c>
      <c r="DW100" s="12">
        <f t="shared" si="43"/>
        <v>0</v>
      </c>
      <c r="DX100" s="12">
        <f t="shared" si="43"/>
        <v>33662.420380000003</v>
      </c>
      <c r="DY100" s="12">
        <f t="shared" si="43"/>
        <v>499352.30922000005</v>
      </c>
      <c r="DZ100" s="12">
        <f t="shared" si="43"/>
        <v>3888.05764</v>
      </c>
      <c r="EA100" s="12">
        <f t="shared" si="43"/>
        <v>3110.4461099999999</v>
      </c>
      <c r="EB100" s="12">
        <f t="shared" si="43"/>
        <v>115844.94718</v>
      </c>
      <c r="EC100" s="12">
        <f t="shared" ref="EC100:ES100" si="44">SUM(EC97:EC99)</f>
        <v>4662.9264599999997</v>
      </c>
      <c r="ED100" s="12">
        <f t="shared" si="44"/>
        <v>58185.693729999999</v>
      </c>
      <c r="EE100" s="12">
        <f t="shared" si="44"/>
        <v>5428.2961100000002</v>
      </c>
      <c r="EF100" s="12">
        <f t="shared" si="44"/>
        <v>37990.147939999995</v>
      </c>
      <c r="EG100" s="12">
        <f t="shared" si="44"/>
        <v>3317.29207</v>
      </c>
      <c r="EH100" s="12">
        <f t="shared" si="44"/>
        <v>1809.4320400000001</v>
      </c>
      <c r="EI100" s="12">
        <f t="shared" si="44"/>
        <v>17491.176370000001</v>
      </c>
      <c r="EJ100" s="12">
        <f t="shared" si="44"/>
        <v>3317.29207</v>
      </c>
      <c r="EK100" s="12">
        <f t="shared" si="44"/>
        <v>3317.29207</v>
      </c>
      <c r="EL100" s="12">
        <f t="shared" si="44"/>
        <v>232953.36353983381</v>
      </c>
      <c r="EM100" s="12">
        <f t="shared" si="44"/>
        <v>0</v>
      </c>
      <c r="EN100" s="12">
        <f t="shared" si="44"/>
        <v>0</v>
      </c>
      <c r="EO100" s="12">
        <f t="shared" si="44"/>
        <v>0</v>
      </c>
      <c r="EP100" s="12">
        <f t="shared" si="44"/>
        <v>0</v>
      </c>
      <c r="EQ100" s="12">
        <f t="shared" si="44"/>
        <v>0</v>
      </c>
      <c r="ER100" s="12">
        <f t="shared" si="44"/>
        <v>0</v>
      </c>
      <c r="ES100" s="12">
        <f t="shared" si="44"/>
        <v>0</v>
      </c>
      <c r="ET100" s="12">
        <f>SUM(D100:ES100)</f>
        <v>888722.61095983384</v>
      </c>
      <c r="EU100" s="12"/>
      <c r="EV100" s="12">
        <f>ET100-EW100</f>
        <v>655769.24742000003</v>
      </c>
      <c r="EW100" s="12">
        <v>232953.36353983381</v>
      </c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</row>
    <row r="101" spans="1:175" x14ac:dyDescent="0.25">
      <c r="B101" s="20" t="s">
        <v>0</v>
      </c>
      <c r="C101" s="14">
        <f>XIRR(U100:ES100,U$4:ES$4)</f>
        <v>0.22503980994224551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19"/>
      <c r="AE101" s="19"/>
      <c r="AF101" s="19"/>
      <c r="AG101" s="19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</row>
    <row r="102" spans="1:175" x14ac:dyDescent="0.25">
      <c r="B102" s="20" t="s">
        <v>11</v>
      </c>
      <c r="C102" s="25">
        <f>(ET98+ET99)/-ET97</f>
        <v>3.9427901025160064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8"/>
      <c r="AE102" s="28"/>
      <c r="AF102" s="28"/>
      <c r="AG102" s="28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</row>
    <row r="103" spans="1:175" ht="13" x14ac:dyDescent="0.3">
      <c r="A103" s="23"/>
      <c r="B103" s="5" t="s">
        <v>69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</row>
    <row r="104" spans="1:175" x14ac:dyDescent="0.25"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-2940</v>
      </c>
      <c r="V104" s="12">
        <v>0</v>
      </c>
      <c r="W104" s="12">
        <v>-15190</v>
      </c>
      <c r="X104" s="12">
        <v>-67823.471999999994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-19534.88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-19534.88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-9767.44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f>SUM(D104:ES104)</f>
        <v>-134790.67199999999</v>
      </c>
      <c r="EU104" s="12"/>
      <c r="EV104" s="12">
        <f>ET104-EW104</f>
        <v>-134790.67199999999</v>
      </c>
      <c r="EW104" s="12">
        <v>0</v>
      </c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</row>
    <row r="105" spans="1:175" x14ac:dyDescent="0.25"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f>SUM(D105:ES105)</f>
        <v>0</v>
      </c>
      <c r="EU105" s="12"/>
      <c r="EV105" s="12">
        <f>ET105-EW105</f>
        <v>0</v>
      </c>
      <c r="EW105" s="12">
        <v>0</v>
      </c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</row>
    <row r="106" spans="1:175" ht="14" x14ac:dyDescent="0.4"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39.828669999999995</v>
      </c>
      <c r="CR106" s="4">
        <v>0</v>
      </c>
      <c r="CS106" s="4">
        <v>0.1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f>SUM(D106:ES106)</f>
        <v>39.928669999999997</v>
      </c>
      <c r="EU106" s="4"/>
      <c r="EV106" s="4">
        <f>ET106-EW106</f>
        <v>39.928669999999997</v>
      </c>
      <c r="EW106" s="4">
        <v>0</v>
      </c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</row>
    <row r="107" spans="1:175" x14ac:dyDescent="0.25">
      <c r="B107" s="8" t="s">
        <v>217</v>
      </c>
      <c r="C107" s="3"/>
      <c r="D107" s="12">
        <f>SUM(D104:D106)</f>
        <v>0</v>
      </c>
      <c r="E107" s="12">
        <f t="shared" ref="E107:BP107" si="45">SUM(E104:E106)</f>
        <v>0</v>
      </c>
      <c r="F107" s="12">
        <f t="shared" si="45"/>
        <v>0</v>
      </c>
      <c r="G107" s="12">
        <f t="shared" si="45"/>
        <v>0</v>
      </c>
      <c r="H107" s="12">
        <f t="shared" si="45"/>
        <v>0</v>
      </c>
      <c r="I107" s="12">
        <f t="shared" si="45"/>
        <v>0</v>
      </c>
      <c r="J107" s="12">
        <f t="shared" si="45"/>
        <v>0</v>
      </c>
      <c r="K107" s="12">
        <f t="shared" si="45"/>
        <v>0</v>
      </c>
      <c r="L107" s="12">
        <f t="shared" si="45"/>
        <v>0</v>
      </c>
      <c r="M107" s="12">
        <f t="shared" si="45"/>
        <v>0</v>
      </c>
      <c r="N107" s="12">
        <f t="shared" si="45"/>
        <v>0</v>
      </c>
      <c r="O107" s="12">
        <f t="shared" si="45"/>
        <v>0</v>
      </c>
      <c r="P107" s="12">
        <f t="shared" si="45"/>
        <v>0</v>
      </c>
      <c r="Q107" s="12">
        <f t="shared" si="45"/>
        <v>0</v>
      </c>
      <c r="R107" s="12">
        <f t="shared" si="45"/>
        <v>0</v>
      </c>
      <c r="S107" s="12">
        <f t="shared" si="45"/>
        <v>0</v>
      </c>
      <c r="T107" s="12">
        <f t="shared" si="45"/>
        <v>0</v>
      </c>
      <c r="U107" s="12">
        <f t="shared" si="45"/>
        <v>-2940</v>
      </c>
      <c r="V107" s="12">
        <f t="shared" si="45"/>
        <v>0</v>
      </c>
      <c r="W107" s="12">
        <f t="shared" si="45"/>
        <v>-15190</v>
      </c>
      <c r="X107" s="12">
        <f t="shared" si="45"/>
        <v>-67823.471999999994</v>
      </c>
      <c r="Y107" s="12">
        <f t="shared" si="45"/>
        <v>0</v>
      </c>
      <c r="Z107" s="12">
        <f t="shared" si="45"/>
        <v>0</v>
      </c>
      <c r="AA107" s="12">
        <f t="shared" si="45"/>
        <v>0</v>
      </c>
      <c r="AB107" s="12">
        <f t="shared" si="45"/>
        <v>0</v>
      </c>
      <c r="AC107" s="12">
        <f t="shared" si="45"/>
        <v>0</v>
      </c>
      <c r="AD107" s="27">
        <f t="shared" si="45"/>
        <v>0</v>
      </c>
      <c r="AE107" s="27">
        <f t="shared" si="45"/>
        <v>0</v>
      </c>
      <c r="AF107" s="27">
        <f t="shared" si="45"/>
        <v>-19534.88</v>
      </c>
      <c r="AG107" s="27">
        <f t="shared" si="45"/>
        <v>0</v>
      </c>
      <c r="AH107" s="12">
        <f t="shared" si="45"/>
        <v>0</v>
      </c>
      <c r="AI107" s="12">
        <f t="shared" si="45"/>
        <v>0</v>
      </c>
      <c r="AJ107" s="12">
        <f t="shared" si="45"/>
        <v>0</v>
      </c>
      <c r="AK107" s="12">
        <f t="shared" si="45"/>
        <v>0</v>
      </c>
      <c r="AL107" s="12">
        <f t="shared" si="45"/>
        <v>0</v>
      </c>
      <c r="AM107" s="12">
        <f t="shared" si="45"/>
        <v>-19534.88</v>
      </c>
      <c r="AN107" s="12">
        <f t="shared" si="45"/>
        <v>0</v>
      </c>
      <c r="AO107" s="12">
        <f t="shared" si="45"/>
        <v>0</v>
      </c>
      <c r="AP107" s="12">
        <f t="shared" si="45"/>
        <v>0</v>
      </c>
      <c r="AQ107" s="12">
        <f t="shared" si="45"/>
        <v>0</v>
      </c>
      <c r="AR107" s="12">
        <f t="shared" si="45"/>
        <v>0</v>
      </c>
      <c r="AS107" s="12">
        <f t="shared" si="45"/>
        <v>-9767.44</v>
      </c>
      <c r="AT107" s="12">
        <f t="shared" si="45"/>
        <v>0</v>
      </c>
      <c r="AU107" s="12">
        <f t="shared" si="45"/>
        <v>0</v>
      </c>
      <c r="AV107" s="12">
        <f t="shared" si="45"/>
        <v>0</v>
      </c>
      <c r="AW107" s="12">
        <f t="shared" si="45"/>
        <v>0</v>
      </c>
      <c r="AX107" s="12">
        <f t="shared" si="45"/>
        <v>0</v>
      </c>
      <c r="AY107" s="12">
        <f t="shared" si="45"/>
        <v>0</v>
      </c>
      <c r="AZ107" s="12">
        <f t="shared" si="45"/>
        <v>0</v>
      </c>
      <c r="BA107" s="12">
        <f t="shared" si="45"/>
        <v>0</v>
      </c>
      <c r="BB107" s="12">
        <f t="shared" si="45"/>
        <v>0</v>
      </c>
      <c r="BC107" s="12">
        <f t="shared" si="45"/>
        <v>0</v>
      </c>
      <c r="BD107" s="12">
        <f t="shared" si="45"/>
        <v>0</v>
      </c>
      <c r="BE107" s="12">
        <f t="shared" si="45"/>
        <v>0</v>
      </c>
      <c r="BF107" s="12">
        <f t="shared" si="45"/>
        <v>0</v>
      </c>
      <c r="BG107" s="12">
        <f t="shared" si="45"/>
        <v>0</v>
      </c>
      <c r="BH107" s="12">
        <f t="shared" si="45"/>
        <v>0</v>
      </c>
      <c r="BI107" s="12">
        <f t="shared" si="45"/>
        <v>0</v>
      </c>
      <c r="BJ107" s="12">
        <f t="shared" si="45"/>
        <v>0</v>
      </c>
      <c r="BK107" s="12">
        <f t="shared" si="45"/>
        <v>0</v>
      </c>
      <c r="BL107" s="12">
        <f t="shared" si="45"/>
        <v>0</v>
      </c>
      <c r="BM107" s="12">
        <f t="shared" si="45"/>
        <v>0</v>
      </c>
      <c r="BN107" s="12">
        <f t="shared" si="45"/>
        <v>0</v>
      </c>
      <c r="BO107" s="12">
        <f t="shared" si="45"/>
        <v>0</v>
      </c>
      <c r="BP107" s="12">
        <f t="shared" si="45"/>
        <v>0</v>
      </c>
      <c r="BQ107" s="12">
        <f t="shared" ref="BQ107:EB107" si="46">SUM(BQ104:BQ106)</f>
        <v>0</v>
      </c>
      <c r="BR107" s="12">
        <f t="shared" si="46"/>
        <v>0</v>
      </c>
      <c r="BS107" s="12">
        <f t="shared" si="46"/>
        <v>0</v>
      </c>
      <c r="BT107" s="12">
        <f t="shared" si="46"/>
        <v>0</v>
      </c>
      <c r="BU107" s="12">
        <f t="shared" si="46"/>
        <v>0</v>
      </c>
      <c r="BV107" s="12">
        <f t="shared" si="46"/>
        <v>0</v>
      </c>
      <c r="BW107" s="12">
        <f t="shared" si="46"/>
        <v>0</v>
      </c>
      <c r="BX107" s="12">
        <f t="shared" si="46"/>
        <v>0</v>
      </c>
      <c r="BY107" s="12">
        <f t="shared" si="46"/>
        <v>0</v>
      </c>
      <c r="BZ107" s="12">
        <f t="shared" si="46"/>
        <v>0</v>
      </c>
      <c r="CA107" s="12">
        <f t="shared" si="46"/>
        <v>0</v>
      </c>
      <c r="CB107" s="12">
        <f t="shared" si="46"/>
        <v>0</v>
      </c>
      <c r="CC107" s="12">
        <f t="shared" si="46"/>
        <v>0</v>
      </c>
      <c r="CD107" s="12">
        <f t="shared" si="46"/>
        <v>0</v>
      </c>
      <c r="CE107" s="12">
        <f t="shared" si="46"/>
        <v>0</v>
      </c>
      <c r="CF107" s="12">
        <f t="shared" si="46"/>
        <v>0</v>
      </c>
      <c r="CG107" s="12">
        <f t="shared" si="46"/>
        <v>0</v>
      </c>
      <c r="CH107" s="12">
        <f t="shared" si="46"/>
        <v>0</v>
      </c>
      <c r="CI107" s="12">
        <f t="shared" si="46"/>
        <v>0</v>
      </c>
      <c r="CJ107" s="12">
        <f t="shared" si="46"/>
        <v>0</v>
      </c>
      <c r="CK107" s="12">
        <f t="shared" si="46"/>
        <v>0</v>
      </c>
      <c r="CL107" s="12">
        <f t="shared" si="46"/>
        <v>0</v>
      </c>
      <c r="CM107" s="12">
        <f t="shared" si="46"/>
        <v>0</v>
      </c>
      <c r="CN107" s="12">
        <f t="shared" si="46"/>
        <v>0</v>
      </c>
      <c r="CO107" s="12">
        <f t="shared" si="46"/>
        <v>0</v>
      </c>
      <c r="CP107" s="12">
        <f t="shared" si="46"/>
        <v>0</v>
      </c>
      <c r="CQ107" s="12">
        <f t="shared" si="46"/>
        <v>39.828669999999995</v>
      </c>
      <c r="CR107" s="12">
        <f t="shared" si="46"/>
        <v>0</v>
      </c>
      <c r="CS107" s="12">
        <f t="shared" si="46"/>
        <v>0.1</v>
      </c>
      <c r="CT107" s="12">
        <f t="shared" si="46"/>
        <v>0</v>
      </c>
      <c r="CU107" s="12">
        <f t="shared" si="46"/>
        <v>0</v>
      </c>
      <c r="CV107" s="12">
        <f t="shared" si="46"/>
        <v>0</v>
      </c>
      <c r="CW107" s="12">
        <f t="shared" si="46"/>
        <v>0</v>
      </c>
      <c r="CX107" s="12">
        <f t="shared" si="46"/>
        <v>0</v>
      </c>
      <c r="CY107" s="12">
        <f t="shared" si="46"/>
        <v>0</v>
      </c>
      <c r="CZ107" s="12">
        <f t="shared" si="46"/>
        <v>0</v>
      </c>
      <c r="DA107" s="12">
        <f t="shared" si="46"/>
        <v>0</v>
      </c>
      <c r="DB107" s="12">
        <f t="shared" si="46"/>
        <v>0</v>
      </c>
      <c r="DC107" s="12">
        <f t="shared" si="46"/>
        <v>0</v>
      </c>
      <c r="DD107" s="12">
        <f t="shared" si="46"/>
        <v>0</v>
      </c>
      <c r="DE107" s="12">
        <f t="shared" si="46"/>
        <v>0</v>
      </c>
      <c r="DF107" s="12">
        <f t="shared" si="46"/>
        <v>0</v>
      </c>
      <c r="DG107" s="12">
        <f t="shared" si="46"/>
        <v>0</v>
      </c>
      <c r="DH107" s="12">
        <f t="shared" si="46"/>
        <v>0</v>
      </c>
      <c r="DI107" s="12">
        <f t="shared" si="46"/>
        <v>0</v>
      </c>
      <c r="DJ107" s="12">
        <f t="shared" si="46"/>
        <v>0</v>
      </c>
      <c r="DK107" s="12">
        <f t="shared" si="46"/>
        <v>0</v>
      </c>
      <c r="DL107" s="12">
        <f t="shared" si="46"/>
        <v>0</v>
      </c>
      <c r="DM107" s="12">
        <f t="shared" si="46"/>
        <v>0</v>
      </c>
      <c r="DN107" s="12">
        <f t="shared" si="46"/>
        <v>0</v>
      </c>
      <c r="DO107" s="12">
        <f t="shared" si="46"/>
        <v>0</v>
      </c>
      <c r="DP107" s="12">
        <f t="shared" si="46"/>
        <v>0</v>
      </c>
      <c r="DQ107" s="12">
        <f t="shared" si="46"/>
        <v>0</v>
      </c>
      <c r="DR107" s="12">
        <f t="shared" si="46"/>
        <v>0</v>
      </c>
      <c r="DS107" s="12">
        <f t="shared" si="46"/>
        <v>0</v>
      </c>
      <c r="DT107" s="12">
        <f t="shared" si="46"/>
        <v>0</v>
      </c>
      <c r="DU107" s="12">
        <f t="shared" si="46"/>
        <v>0</v>
      </c>
      <c r="DV107" s="12">
        <f t="shared" si="46"/>
        <v>0</v>
      </c>
      <c r="DW107" s="12">
        <f t="shared" si="46"/>
        <v>0</v>
      </c>
      <c r="DX107" s="12">
        <f t="shared" si="46"/>
        <v>0</v>
      </c>
      <c r="DY107" s="12">
        <f t="shared" si="46"/>
        <v>0</v>
      </c>
      <c r="DZ107" s="12">
        <f t="shared" si="46"/>
        <v>0</v>
      </c>
      <c r="EA107" s="12">
        <f t="shared" si="46"/>
        <v>0</v>
      </c>
      <c r="EB107" s="12">
        <f t="shared" si="46"/>
        <v>0</v>
      </c>
      <c r="EC107" s="12">
        <f t="shared" ref="EC107:ES107" si="47">SUM(EC104:EC106)</f>
        <v>0</v>
      </c>
      <c r="ED107" s="12">
        <f t="shared" si="47"/>
        <v>0</v>
      </c>
      <c r="EE107" s="12">
        <f t="shared" si="47"/>
        <v>0</v>
      </c>
      <c r="EF107" s="12">
        <f t="shared" si="47"/>
        <v>0</v>
      </c>
      <c r="EG107" s="12">
        <f t="shared" si="47"/>
        <v>0</v>
      </c>
      <c r="EH107" s="12">
        <f t="shared" si="47"/>
        <v>0</v>
      </c>
      <c r="EI107" s="12">
        <f t="shared" si="47"/>
        <v>0</v>
      </c>
      <c r="EJ107" s="12">
        <f t="shared" si="47"/>
        <v>0</v>
      </c>
      <c r="EK107" s="12">
        <f t="shared" si="47"/>
        <v>0</v>
      </c>
      <c r="EL107" s="12">
        <f t="shared" si="47"/>
        <v>0</v>
      </c>
      <c r="EM107" s="12">
        <f t="shared" si="47"/>
        <v>0</v>
      </c>
      <c r="EN107" s="12">
        <f t="shared" si="47"/>
        <v>0</v>
      </c>
      <c r="EO107" s="12">
        <f t="shared" si="47"/>
        <v>0</v>
      </c>
      <c r="EP107" s="12">
        <f t="shared" si="47"/>
        <v>0</v>
      </c>
      <c r="EQ107" s="12">
        <f t="shared" si="47"/>
        <v>0</v>
      </c>
      <c r="ER107" s="12">
        <f t="shared" si="47"/>
        <v>0</v>
      </c>
      <c r="ES107" s="12">
        <f t="shared" si="47"/>
        <v>0</v>
      </c>
      <c r="ET107" s="12">
        <f>SUM(D107:ES107)</f>
        <v>-134750.74333</v>
      </c>
      <c r="EU107" s="12"/>
      <c r="EV107" s="12">
        <f>ET107-EW107</f>
        <v>-134750.74333</v>
      </c>
      <c r="EW107" s="12">
        <v>0</v>
      </c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</row>
    <row r="108" spans="1:175" x14ac:dyDescent="0.25">
      <c r="B108" s="20" t="s">
        <v>0</v>
      </c>
      <c r="C108" s="14">
        <f>XIRR(U107:ES107,U$4:ES$4,-0.1)</f>
        <v>-0.79134527858695936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19"/>
      <c r="AE108" s="19"/>
      <c r="AF108" s="19"/>
      <c r="AG108" s="19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</row>
    <row r="109" spans="1:175" x14ac:dyDescent="0.25">
      <c r="B109" s="20" t="s">
        <v>11</v>
      </c>
      <c r="C109" s="25">
        <f>(ET105+ET106)/-ET104</f>
        <v>2.9622724931588736E-4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8"/>
      <c r="AE109" s="28"/>
      <c r="AF109" s="28"/>
      <c r="AG109" s="28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</row>
    <row r="110" spans="1:175" ht="13" x14ac:dyDescent="0.3">
      <c r="A110" s="23"/>
      <c r="B110" s="5" t="s">
        <v>70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</row>
    <row r="111" spans="1:175" x14ac:dyDescent="0.25"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-2560.3337900000001</v>
      </c>
      <c r="Y111" s="12">
        <v>0</v>
      </c>
      <c r="Z111" s="12">
        <v>0</v>
      </c>
      <c r="AA111" s="12">
        <v>-2559.8427200000001</v>
      </c>
      <c r="AB111" s="12">
        <v>0</v>
      </c>
      <c r="AC111" s="12">
        <v>0</v>
      </c>
      <c r="AD111" s="12">
        <v>0</v>
      </c>
      <c r="AE111" s="12">
        <v>-1279.92136</v>
      </c>
      <c r="AF111" s="12">
        <v>0</v>
      </c>
      <c r="AG111" s="12">
        <v>0</v>
      </c>
      <c r="AH111" s="12">
        <v>-1706.5618100000002</v>
      </c>
      <c r="AI111" s="12">
        <v>0</v>
      </c>
      <c r="AJ111" s="12">
        <v>-64849.714999999997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-9285.0413200000003</v>
      </c>
      <c r="BP111" s="12">
        <v>0</v>
      </c>
      <c r="BQ111" s="12">
        <v>0</v>
      </c>
      <c r="BR111" s="12">
        <v>0</v>
      </c>
      <c r="BS111" s="12">
        <v>0</v>
      </c>
      <c r="BT111" s="12">
        <v>-6384.2574199999999</v>
      </c>
      <c r="BU111" s="12">
        <v>0</v>
      </c>
      <c r="BV111" s="12">
        <v>-21296.129789999999</v>
      </c>
      <c r="BW111" s="12">
        <v>-554.97676000000001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f>SUM(D111:ES111)</f>
        <v>-110476.77996999999</v>
      </c>
      <c r="EU111" s="12"/>
      <c r="EV111" s="12">
        <f>ET111-EW111</f>
        <v>-110476.77996999999</v>
      </c>
      <c r="EW111" s="12">
        <v>0</v>
      </c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</row>
    <row r="112" spans="1:175" x14ac:dyDescent="0.25"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f>SUM(D112:ES112)</f>
        <v>0</v>
      </c>
      <c r="EU112" s="12"/>
      <c r="EV112" s="12">
        <f>ET112-EW112</f>
        <v>0</v>
      </c>
      <c r="EW112" s="12">
        <v>0</v>
      </c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</row>
    <row r="113" spans="1:175" ht="14" x14ac:dyDescent="0.4"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236452.11105999997</v>
      </c>
      <c r="CA113" s="4">
        <v>0</v>
      </c>
      <c r="CB113" s="4">
        <v>15654.949470000001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-80.579100000000011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84.45487</v>
      </c>
      <c r="CW113" s="4">
        <v>933.72953000000007</v>
      </c>
      <c r="CX113" s="4">
        <v>154.03844999999998</v>
      </c>
      <c r="CY113" s="4">
        <v>-10472.252809999998</v>
      </c>
      <c r="CZ113" s="4">
        <v>0</v>
      </c>
      <c r="DA113" s="4">
        <v>-82.128830000000008</v>
      </c>
      <c r="DB113" s="4">
        <v>0</v>
      </c>
      <c r="DC113" s="4">
        <v>0</v>
      </c>
      <c r="DD113" s="4">
        <v>-69.885460000000009</v>
      </c>
      <c r="DE113" s="4">
        <v>0</v>
      </c>
      <c r="DF113" s="4">
        <v>0</v>
      </c>
      <c r="DG113" s="4">
        <v>-913.06399999999996</v>
      </c>
      <c r="DH113" s="4">
        <v>0</v>
      </c>
      <c r="DI113" s="4">
        <v>0</v>
      </c>
      <c r="DJ113" s="4">
        <v>0</v>
      </c>
      <c r="DK113" s="4">
        <v>849.35654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-506.84904</v>
      </c>
      <c r="DS113" s="4">
        <v>0</v>
      </c>
      <c r="DT113" s="4">
        <v>0</v>
      </c>
      <c r="DU113" s="4">
        <v>0</v>
      </c>
      <c r="DV113" s="4">
        <v>54.38702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f>SUM(D113:ES113)</f>
        <v>242058.26769999994</v>
      </c>
      <c r="EU113" s="4"/>
      <c r="EV113" s="4">
        <f>ET113-EW113</f>
        <v>242058.26769999994</v>
      </c>
      <c r="EW113" s="4">
        <v>0</v>
      </c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</row>
    <row r="114" spans="1:175" x14ac:dyDescent="0.25">
      <c r="B114" s="8" t="s">
        <v>217</v>
      </c>
      <c r="C114" s="3"/>
      <c r="D114" s="12">
        <f>SUM(D111:D113)</f>
        <v>0</v>
      </c>
      <c r="E114" s="12">
        <f t="shared" ref="E114:BP114" si="48">SUM(E111:E113)</f>
        <v>0</v>
      </c>
      <c r="F114" s="12">
        <f t="shared" si="48"/>
        <v>0</v>
      </c>
      <c r="G114" s="12">
        <f t="shared" si="48"/>
        <v>0</v>
      </c>
      <c r="H114" s="12">
        <f t="shared" si="48"/>
        <v>0</v>
      </c>
      <c r="I114" s="12">
        <f t="shared" si="48"/>
        <v>0</v>
      </c>
      <c r="J114" s="12">
        <f t="shared" si="48"/>
        <v>0</v>
      </c>
      <c r="K114" s="12">
        <f t="shared" si="48"/>
        <v>0</v>
      </c>
      <c r="L114" s="12">
        <f t="shared" si="48"/>
        <v>0</v>
      </c>
      <c r="M114" s="12">
        <f t="shared" si="48"/>
        <v>0</v>
      </c>
      <c r="N114" s="12">
        <f t="shared" si="48"/>
        <v>0</v>
      </c>
      <c r="O114" s="12">
        <f t="shared" si="48"/>
        <v>0</v>
      </c>
      <c r="P114" s="12">
        <f t="shared" si="48"/>
        <v>0</v>
      </c>
      <c r="Q114" s="12">
        <f t="shared" si="48"/>
        <v>0</v>
      </c>
      <c r="R114" s="12">
        <f t="shared" si="48"/>
        <v>0</v>
      </c>
      <c r="S114" s="12">
        <f t="shared" si="48"/>
        <v>0</v>
      </c>
      <c r="T114" s="12">
        <f t="shared" si="48"/>
        <v>0</v>
      </c>
      <c r="U114" s="12">
        <f t="shared" si="48"/>
        <v>0</v>
      </c>
      <c r="V114" s="12">
        <f t="shared" si="48"/>
        <v>0</v>
      </c>
      <c r="W114" s="12">
        <f t="shared" si="48"/>
        <v>0</v>
      </c>
      <c r="X114" s="12">
        <f t="shared" si="48"/>
        <v>-2560.3337900000001</v>
      </c>
      <c r="Y114" s="12">
        <f t="shared" si="48"/>
        <v>0</v>
      </c>
      <c r="Z114" s="12">
        <f t="shared" si="48"/>
        <v>0</v>
      </c>
      <c r="AA114" s="12">
        <f t="shared" si="48"/>
        <v>-2559.8427200000001</v>
      </c>
      <c r="AB114" s="12">
        <f t="shared" si="48"/>
        <v>0</v>
      </c>
      <c r="AC114" s="12">
        <f t="shared" si="48"/>
        <v>0</v>
      </c>
      <c r="AD114" s="27">
        <f t="shared" si="48"/>
        <v>0</v>
      </c>
      <c r="AE114" s="27">
        <f t="shared" si="48"/>
        <v>-1279.92136</v>
      </c>
      <c r="AF114" s="27">
        <f t="shared" si="48"/>
        <v>0</v>
      </c>
      <c r="AG114" s="27">
        <f t="shared" si="48"/>
        <v>0</v>
      </c>
      <c r="AH114" s="12">
        <f t="shared" si="48"/>
        <v>-1706.5618100000002</v>
      </c>
      <c r="AI114" s="12">
        <f t="shared" si="48"/>
        <v>0</v>
      </c>
      <c r="AJ114" s="12">
        <f t="shared" si="48"/>
        <v>-64849.714999999997</v>
      </c>
      <c r="AK114" s="12">
        <f t="shared" si="48"/>
        <v>0</v>
      </c>
      <c r="AL114" s="12">
        <f t="shared" si="48"/>
        <v>0</v>
      </c>
      <c r="AM114" s="12">
        <f t="shared" si="48"/>
        <v>0</v>
      </c>
      <c r="AN114" s="12">
        <f t="shared" si="48"/>
        <v>0</v>
      </c>
      <c r="AO114" s="12">
        <f t="shared" si="48"/>
        <v>0</v>
      </c>
      <c r="AP114" s="12">
        <f t="shared" si="48"/>
        <v>0</v>
      </c>
      <c r="AQ114" s="12">
        <f t="shared" si="48"/>
        <v>0</v>
      </c>
      <c r="AR114" s="12">
        <f t="shared" si="48"/>
        <v>0</v>
      </c>
      <c r="AS114" s="12">
        <f t="shared" si="48"/>
        <v>0</v>
      </c>
      <c r="AT114" s="12">
        <f t="shared" si="48"/>
        <v>0</v>
      </c>
      <c r="AU114" s="12">
        <f t="shared" si="48"/>
        <v>0</v>
      </c>
      <c r="AV114" s="12">
        <f t="shared" si="48"/>
        <v>0</v>
      </c>
      <c r="AW114" s="12">
        <f t="shared" si="48"/>
        <v>0</v>
      </c>
      <c r="AX114" s="12">
        <f t="shared" si="48"/>
        <v>0</v>
      </c>
      <c r="AY114" s="12">
        <f t="shared" si="48"/>
        <v>0</v>
      </c>
      <c r="AZ114" s="12">
        <f t="shared" si="48"/>
        <v>0</v>
      </c>
      <c r="BA114" s="12">
        <f t="shared" si="48"/>
        <v>0</v>
      </c>
      <c r="BB114" s="12">
        <f t="shared" si="48"/>
        <v>0</v>
      </c>
      <c r="BC114" s="12">
        <f t="shared" si="48"/>
        <v>0</v>
      </c>
      <c r="BD114" s="12">
        <f t="shared" si="48"/>
        <v>0</v>
      </c>
      <c r="BE114" s="12">
        <f t="shared" si="48"/>
        <v>0</v>
      </c>
      <c r="BF114" s="12">
        <f t="shared" si="48"/>
        <v>0</v>
      </c>
      <c r="BG114" s="12">
        <f t="shared" si="48"/>
        <v>0</v>
      </c>
      <c r="BH114" s="12">
        <f t="shared" si="48"/>
        <v>0</v>
      </c>
      <c r="BI114" s="12">
        <f t="shared" si="48"/>
        <v>0</v>
      </c>
      <c r="BJ114" s="12">
        <f t="shared" si="48"/>
        <v>0</v>
      </c>
      <c r="BK114" s="12">
        <f t="shared" si="48"/>
        <v>0</v>
      </c>
      <c r="BL114" s="12">
        <f t="shared" si="48"/>
        <v>0</v>
      </c>
      <c r="BM114" s="12">
        <f t="shared" si="48"/>
        <v>0</v>
      </c>
      <c r="BN114" s="12">
        <f t="shared" si="48"/>
        <v>0</v>
      </c>
      <c r="BO114" s="12">
        <f t="shared" si="48"/>
        <v>-9285.0413200000003</v>
      </c>
      <c r="BP114" s="12">
        <f t="shared" si="48"/>
        <v>0</v>
      </c>
      <c r="BQ114" s="12">
        <f t="shared" ref="BQ114:EB114" si="49">SUM(BQ111:BQ113)</f>
        <v>0</v>
      </c>
      <c r="BR114" s="12">
        <f t="shared" si="49"/>
        <v>0</v>
      </c>
      <c r="BS114" s="12">
        <f t="shared" si="49"/>
        <v>0</v>
      </c>
      <c r="BT114" s="12">
        <f t="shared" si="49"/>
        <v>-6384.2574199999999</v>
      </c>
      <c r="BU114" s="12">
        <f t="shared" si="49"/>
        <v>0</v>
      </c>
      <c r="BV114" s="12">
        <f t="shared" si="49"/>
        <v>-21296.129789999999</v>
      </c>
      <c r="BW114" s="12">
        <f t="shared" si="49"/>
        <v>-554.97676000000001</v>
      </c>
      <c r="BX114" s="12">
        <f t="shared" si="49"/>
        <v>0</v>
      </c>
      <c r="BY114" s="12">
        <f t="shared" si="49"/>
        <v>0</v>
      </c>
      <c r="BZ114" s="12">
        <f t="shared" si="49"/>
        <v>236452.11105999997</v>
      </c>
      <c r="CA114" s="12">
        <f t="shared" si="49"/>
        <v>0</v>
      </c>
      <c r="CB114" s="12">
        <f t="shared" si="49"/>
        <v>15654.949470000001</v>
      </c>
      <c r="CC114" s="12">
        <f t="shared" si="49"/>
        <v>0</v>
      </c>
      <c r="CD114" s="12">
        <f t="shared" si="49"/>
        <v>0</v>
      </c>
      <c r="CE114" s="12">
        <f t="shared" si="49"/>
        <v>0</v>
      </c>
      <c r="CF114" s="12">
        <f t="shared" si="49"/>
        <v>0</v>
      </c>
      <c r="CG114" s="12">
        <f t="shared" si="49"/>
        <v>0</v>
      </c>
      <c r="CH114" s="12">
        <f t="shared" si="49"/>
        <v>0</v>
      </c>
      <c r="CI114" s="12">
        <f t="shared" si="49"/>
        <v>-80.579100000000011</v>
      </c>
      <c r="CJ114" s="12">
        <f t="shared" si="49"/>
        <v>0</v>
      </c>
      <c r="CK114" s="12">
        <f t="shared" si="49"/>
        <v>0</v>
      </c>
      <c r="CL114" s="12">
        <f t="shared" si="49"/>
        <v>0</v>
      </c>
      <c r="CM114" s="12">
        <f t="shared" si="49"/>
        <v>0</v>
      </c>
      <c r="CN114" s="12">
        <f t="shared" si="49"/>
        <v>0</v>
      </c>
      <c r="CO114" s="12">
        <f t="shared" si="49"/>
        <v>0</v>
      </c>
      <c r="CP114" s="12">
        <f t="shared" si="49"/>
        <v>0</v>
      </c>
      <c r="CQ114" s="12">
        <f t="shared" si="49"/>
        <v>0</v>
      </c>
      <c r="CR114" s="12">
        <f t="shared" si="49"/>
        <v>0</v>
      </c>
      <c r="CS114" s="12">
        <f t="shared" si="49"/>
        <v>0</v>
      </c>
      <c r="CT114" s="12">
        <f t="shared" si="49"/>
        <v>0</v>
      </c>
      <c r="CU114" s="12">
        <f t="shared" si="49"/>
        <v>0</v>
      </c>
      <c r="CV114" s="12">
        <f t="shared" si="49"/>
        <v>84.45487</v>
      </c>
      <c r="CW114" s="12">
        <f t="shared" si="49"/>
        <v>933.72953000000007</v>
      </c>
      <c r="CX114" s="12">
        <f t="shared" si="49"/>
        <v>154.03844999999998</v>
      </c>
      <c r="CY114" s="12">
        <f t="shared" si="49"/>
        <v>-10472.252809999998</v>
      </c>
      <c r="CZ114" s="12">
        <f t="shared" si="49"/>
        <v>0</v>
      </c>
      <c r="DA114" s="12">
        <f t="shared" si="49"/>
        <v>-82.128830000000008</v>
      </c>
      <c r="DB114" s="12">
        <f t="shared" si="49"/>
        <v>0</v>
      </c>
      <c r="DC114" s="12">
        <f t="shared" si="49"/>
        <v>0</v>
      </c>
      <c r="DD114" s="12">
        <f t="shared" si="49"/>
        <v>-69.885460000000009</v>
      </c>
      <c r="DE114" s="12">
        <f t="shared" si="49"/>
        <v>0</v>
      </c>
      <c r="DF114" s="12">
        <f t="shared" si="49"/>
        <v>0</v>
      </c>
      <c r="DG114" s="12">
        <f t="shared" si="49"/>
        <v>-913.06399999999996</v>
      </c>
      <c r="DH114" s="12">
        <f t="shared" si="49"/>
        <v>0</v>
      </c>
      <c r="DI114" s="12">
        <f t="shared" si="49"/>
        <v>0</v>
      </c>
      <c r="DJ114" s="12">
        <f t="shared" si="49"/>
        <v>0</v>
      </c>
      <c r="DK114" s="12">
        <f t="shared" si="49"/>
        <v>849.35654</v>
      </c>
      <c r="DL114" s="12">
        <f t="shared" si="49"/>
        <v>0</v>
      </c>
      <c r="DM114" s="12">
        <f t="shared" si="49"/>
        <v>0</v>
      </c>
      <c r="DN114" s="12">
        <f t="shared" si="49"/>
        <v>0</v>
      </c>
      <c r="DO114" s="12">
        <f t="shared" si="49"/>
        <v>0</v>
      </c>
      <c r="DP114" s="12">
        <f t="shared" si="49"/>
        <v>0</v>
      </c>
      <c r="DQ114" s="12">
        <f t="shared" si="49"/>
        <v>0</v>
      </c>
      <c r="DR114" s="12">
        <f t="shared" si="49"/>
        <v>-506.84904</v>
      </c>
      <c r="DS114" s="12">
        <f t="shared" si="49"/>
        <v>0</v>
      </c>
      <c r="DT114" s="12">
        <f t="shared" si="49"/>
        <v>0</v>
      </c>
      <c r="DU114" s="12">
        <f t="shared" si="49"/>
        <v>0</v>
      </c>
      <c r="DV114" s="12">
        <f t="shared" si="49"/>
        <v>54.38702</v>
      </c>
      <c r="DW114" s="12">
        <f t="shared" si="49"/>
        <v>0</v>
      </c>
      <c r="DX114" s="12">
        <f t="shared" si="49"/>
        <v>0</v>
      </c>
      <c r="DY114" s="12">
        <f t="shared" si="49"/>
        <v>0</v>
      </c>
      <c r="DZ114" s="12">
        <f t="shared" si="49"/>
        <v>0</v>
      </c>
      <c r="EA114" s="12">
        <f t="shared" si="49"/>
        <v>0</v>
      </c>
      <c r="EB114" s="12">
        <f t="shared" si="49"/>
        <v>0</v>
      </c>
      <c r="EC114" s="12">
        <f t="shared" ref="EC114:ES114" si="50">SUM(EC111:EC113)</f>
        <v>0</v>
      </c>
      <c r="ED114" s="12">
        <f t="shared" si="50"/>
        <v>0</v>
      </c>
      <c r="EE114" s="12">
        <f t="shared" si="50"/>
        <v>0</v>
      </c>
      <c r="EF114" s="12">
        <f t="shared" si="50"/>
        <v>0</v>
      </c>
      <c r="EG114" s="12">
        <f t="shared" si="50"/>
        <v>0</v>
      </c>
      <c r="EH114" s="12">
        <f t="shared" si="50"/>
        <v>0</v>
      </c>
      <c r="EI114" s="12">
        <f t="shared" si="50"/>
        <v>0</v>
      </c>
      <c r="EJ114" s="12">
        <f t="shared" si="50"/>
        <v>0</v>
      </c>
      <c r="EK114" s="12">
        <f t="shared" si="50"/>
        <v>0</v>
      </c>
      <c r="EL114" s="12">
        <f t="shared" si="50"/>
        <v>0</v>
      </c>
      <c r="EM114" s="12">
        <f t="shared" si="50"/>
        <v>0</v>
      </c>
      <c r="EN114" s="12">
        <f t="shared" si="50"/>
        <v>0</v>
      </c>
      <c r="EO114" s="12">
        <f t="shared" si="50"/>
        <v>0</v>
      </c>
      <c r="EP114" s="12">
        <f t="shared" si="50"/>
        <v>0</v>
      </c>
      <c r="EQ114" s="12">
        <f t="shared" si="50"/>
        <v>0</v>
      </c>
      <c r="ER114" s="12">
        <f t="shared" si="50"/>
        <v>0</v>
      </c>
      <c r="ES114" s="12">
        <f t="shared" si="50"/>
        <v>0</v>
      </c>
      <c r="ET114" s="12">
        <f>SUM(D114:ES114)</f>
        <v>131581.48772999996</v>
      </c>
      <c r="EU114" s="12"/>
      <c r="EV114" s="12">
        <f>ET114-EW114</f>
        <v>131581.48772999996</v>
      </c>
      <c r="EW114" s="12">
        <v>0</v>
      </c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</row>
    <row r="115" spans="1:175" x14ac:dyDescent="0.25">
      <c r="B115" s="20" t="s">
        <v>0</v>
      </c>
      <c r="C115" s="14">
        <f>XIRR(X114:ES114,X$4:ES$4)</f>
        <v>0.32973102927207953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19"/>
      <c r="AE115" s="19"/>
      <c r="AF115" s="19"/>
      <c r="AG115" s="19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</row>
    <row r="116" spans="1:175" x14ac:dyDescent="0.25">
      <c r="B116" s="20" t="s">
        <v>11</v>
      </c>
      <c r="C116" s="25">
        <f>(ET112+ET113)/-ET111</f>
        <v>2.1910329733155778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8"/>
      <c r="AE116" s="28"/>
      <c r="AF116" s="28"/>
      <c r="AG116" s="28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</row>
    <row r="117" spans="1:175" ht="13" x14ac:dyDescent="0.3">
      <c r="A117" s="23"/>
      <c r="B117" s="5" t="s">
        <v>71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</row>
    <row r="118" spans="1:175" x14ac:dyDescent="0.25"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-124998.335154735</v>
      </c>
      <c r="AC118" s="12">
        <v>0</v>
      </c>
      <c r="AD118" s="12">
        <v>0</v>
      </c>
      <c r="AE118" s="12">
        <v>0</v>
      </c>
      <c r="AF118" s="12">
        <v>-5860.3417637407447</v>
      </c>
      <c r="AG118" s="12">
        <v>0</v>
      </c>
      <c r="AH118" s="12">
        <v>0</v>
      </c>
      <c r="AI118" s="12">
        <v>0</v>
      </c>
      <c r="AJ118" s="12">
        <v>-10655.16684316499</v>
      </c>
      <c r="AK118" s="12">
        <v>-44751.70074129296</v>
      </c>
      <c r="AL118" s="12">
        <v>-13318.958553956238</v>
      </c>
      <c r="AM118" s="12">
        <v>0</v>
      </c>
      <c r="AN118" s="12">
        <v>-27223.951284286552</v>
      </c>
      <c r="AO118" s="12">
        <v>0</v>
      </c>
      <c r="AP118" s="12">
        <v>-31388.345658823535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f>SUM(D118:ES118)</f>
        <v>-258196.80000000002</v>
      </c>
      <c r="EU118" s="12"/>
      <c r="EV118" s="12">
        <f>ET118-EW118</f>
        <v>-258196.80000000002</v>
      </c>
      <c r="EW118" s="12">
        <v>0</v>
      </c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</row>
    <row r="119" spans="1:175" x14ac:dyDescent="0.25"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f>SUM(D119:ES119)</f>
        <v>0</v>
      </c>
      <c r="EU119" s="12"/>
      <c r="EV119" s="12">
        <f>ET119-EW119</f>
        <v>0</v>
      </c>
      <c r="EW119" s="12">
        <v>0</v>
      </c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</row>
    <row r="120" spans="1:175" ht="14" x14ac:dyDescent="0.4"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12310.480349344978</v>
      </c>
      <c r="AZ120" s="4">
        <v>0</v>
      </c>
      <c r="BA120" s="4">
        <v>0</v>
      </c>
      <c r="BB120" s="4">
        <v>0</v>
      </c>
      <c r="BC120" s="4">
        <v>0</v>
      </c>
      <c r="BD120" s="4">
        <v>13951.877729257643</v>
      </c>
      <c r="BE120" s="4">
        <v>0</v>
      </c>
      <c r="BF120" s="4">
        <v>0</v>
      </c>
      <c r="BG120" s="4">
        <v>0</v>
      </c>
      <c r="BH120" s="4">
        <v>17234.672489082968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65655.89519650655</v>
      </c>
      <c r="BP120" s="4">
        <v>4103.4934497816594</v>
      </c>
      <c r="BQ120" s="4">
        <v>5744.8908296943237</v>
      </c>
      <c r="BR120" s="4">
        <v>0</v>
      </c>
      <c r="BS120" s="4">
        <v>211712.53562677946</v>
      </c>
      <c r="BT120" s="4">
        <v>0</v>
      </c>
      <c r="BU120" s="4">
        <v>9848.3842794759821</v>
      </c>
      <c r="BV120" s="4">
        <v>0</v>
      </c>
      <c r="BW120" s="4">
        <v>4924.192139737992</v>
      </c>
      <c r="BX120" s="4">
        <v>3036.5851528384283</v>
      </c>
      <c r="BY120" s="4">
        <v>0</v>
      </c>
      <c r="BZ120" s="4">
        <v>0</v>
      </c>
      <c r="CA120" s="4">
        <v>0</v>
      </c>
      <c r="CB120" s="4">
        <v>6565.5895196506544</v>
      </c>
      <c r="CC120" s="4">
        <v>2462.096069868996</v>
      </c>
      <c r="CD120" s="4">
        <v>4513.8427947598248</v>
      </c>
      <c r="CE120" s="4">
        <v>3693.1441048034931</v>
      </c>
      <c r="CF120" s="4">
        <v>0</v>
      </c>
      <c r="CG120" s="4">
        <v>0</v>
      </c>
      <c r="CH120" s="4">
        <v>0</v>
      </c>
      <c r="CI120" s="4">
        <v>0</v>
      </c>
      <c r="CJ120" s="4">
        <v>26672.707423580785</v>
      </c>
      <c r="CK120" s="4">
        <v>1641.3973799126636</v>
      </c>
      <c r="CL120" s="4">
        <v>0</v>
      </c>
      <c r="CM120" s="4">
        <v>0</v>
      </c>
      <c r="CN120" s="4">
        <v>0</v>
      </c>
      <c r="CO120" s="4">
        <v>0</v>
      </c>
      <c r="CP120" s="4">
        <v>1641.3973799126636</v>
      </c>
      <c r="CQ120" s="4">
        <v>328.27947598253274</v>
      </c>
      <c r="CR120" s="4">
        <v>984.83842794759823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1505.8038600000002</v>
      </c>
      <c r="DE120" s="4">
        <v>29400.092700000001</v>
      </c>
      <c r="DF120" s="4">
        <v>0</v>
      </c>
      <c r="DG120" s="4">
        <v>2032.52135</v>
      </c>
      <c r="DH120" s="4">
        <v>32355.73645</v>
      </c>
      <c r="DI120" s="4">
        <v>37411.732710000004</v>
      </c>
      <c r="DJ120" s="4">
        <v>12699.93252</v>
      </c>
      <c r="DK120" s="4">
        <v>0</v>
      </c>
      <c r="DL120" s="4">
        <v>5845.2466199999999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846.49483999999995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95.531990000000008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f>SUM(D120:ES120)</f>
        <v>519219.39285891922</v>
      </c>
      <c r="EU120" s="4"/>
      <c r="EV120" s="4">
        <f>ET120-EW120</f>
        <v>519219.39285891922</v>
      </c>
      <c r="EW120" s="4">
        <v>0</v>
      </c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</row>
    <row r="121" spans="1:175" x14ac:dyDescent="0.25">
      <c r="B121" s="8" t="s">
        <v>217</v>
      </c>
      <c r="C121" s="3"/>
      <c r="D121" s="12">
        <f>SUM(D118:D120)</f>
        <v>0</v>
      </c>
      <c r="E121" s="12">
        <f t="shared" ref="E121:BP121" si="51">SUM(E118:E120)</f>
        <v>0</v>
      </c>
      <c r="F121" s="12">
        <f t="shared" si="51"/>
        <v>0</v>
      </c>
      <c r="G121" s="12">
        <f t="shared" si="51"/>
        <v>0</v>
      </c>
      <c r="H121" s="12">
        <f t="shared" si="51"/>
        <v>0</v>
      </c>
      <c r="I121" s="12">
        <f t="shared" si="51"/>
        <v>0</v>
      </c>
      <c r="J121" s="12">
        <f t="shared" si="51"/>
        <v>0</v>
      </c>
      <c r="K121" s="12">
        <f t="shared" si="51"/>
        <v>0</v>
      </c>
      <c r="L121" s="12">
        <f t="shared" si="51"/>
        <v>0</v>
      </c>
      <c r="M121" s="12">
        <f t="shared" si="51"/>
        <v>0</v>
      </c>
      <c r="N121" s="12">
        <f t="shared" si="51"/>
        <v>0</v>
      </c>
      <c r="O121" s="12">
        <f t="shared" si="51"/>
        <v>0</v>
      </c>
      <c r="P121" s="12">
        <f t="shared" si="51"/>
        <v>0</v>
      </c>
      <c r="Q121" s="12">
        <f t="shared" si="51"/>
        <v>0</v>
      </c>
      <c r="R121" s="12">
        <f t="shared" si="51"/>
        <v>0</v>
      </c>
      <c r="S121" s="12">
        <f t="shared" si="51"/>
        <v>0</v>
      </c>
      <c r="T121" s="12">
        <f t="shared" si="51"/>
        <v>0</v>
      </c>
      <c r="U121" s="12">
        <f t="shared" si="51"/>
        <v>0</v>
      </c>
      <c r="V121" s="12">
        <f t="shared" si="51"/>
        <v>0</v>
      </c>
      <c r="W121" s="12">
        <f t="shared" si="51"/>
        <v>0</v>
      </c>
      <c r="X121" s="12">
        <f t="shared" si="51"/>
        <v>0</v>
      </c>
      <c r="Y121" s="12">
        <f t="shared" si="51"/>
        <v>0</v>
      </c>
      <c r="Z121" s="12">
        <f t="shared" si="51"/>
        <v>0</v>
      </c>
      <c r="AA121" s="12">
        <f t="shared" si="51"/>
        <v>0</v>
      </c>
      <c r="AB121" s="12">
        <f t="shared" si="51"/>
        <v>-124998.335154735</v>
      </c>
      <c r="AC121" s="12">
        <f t="shared" si="51"/>
        <v>0</v>
      </c>
      <c r="AD121" s="27">
        <f t="shared" si="51"/>
        <v>0</v>
      </c>
      <c r="AE121" s="27">
        <f t="shared" si="51"/>
        <v>0</v>
      </c>
      <c r="AF121" s="27">
        <f t="shared" si="51"/>
        <v>-5860.3417637407447</v>
      </c>
      <c r="AG121" s="27">
        <f t="shared" si="51"/>
        <v>0</v>
      </c>
      <c r="AH121" s="12">
        <f t="shared" si="51"/>
        <v>0</v>
      </c>
      <c r="AI121" s="12">
        <f t="shared" si="51"/>
        <v>0</v>
      </c>
      <c r="AJ121" s="12">
        <f t="shared" si="51"/>
        <v>-10655.16684316499</v>
      </c>
      <c r="AK121" s="12">
        <f t="shared" si="51"/>
        <v>-44751.70074129296</v>
      </c>
      <c r="AL121" s="12">
        <f t="shared" si="51"/>
        <v>-13318.958553956238</v>
      </c>
      <c r="AM121" s="12">
        <f t="shared" si="51"/>
        <v>0</v>
      </c>
      <c r="AN121" s="12">
        <f t="shared" si="51"/>
        <v>-27223.951284286552</v>
      </c>
      <c r="AO121" s="12">
        <f t="shared" si="51"/>
        <v>0</v>
      </c>
      <c r="AP121" s="12">
        <f t="shared" si="51"/>
        <v>-31388.345658823535</v>
      </c>
      <c r="AQ121" s="12">
        <f t="shared" si="51"/>
        <v>0</v>
      </c>
      <c r="AR121" s="12">
        <f t="shared" si="51"/>
        <v>0</v>
      </c>
      <c r="AS121" s="12">
        <f t="shared" si="51"/>
        <v>0</v>
      </c>
      <c r="AT121" s="12">
        <f t="shared" si="51"/>
        <v>0</v>
      </c>
      <c r="AU121" s="12">
        <f t="shared" si="51"/>
        <v>0</v>
      </c>
      <c r="AV121" s="12">
        <f t="shared" si="51"/>
        <v>0</v>
      </c>
      <c r="AW121" s="12">
        <f t="shared" si="51"/>
        <v>0</v>
      </c>
      <c r="AX121" s="12">
        <f t="shared" si="51"/>
        <v>0</v>
      </c>
      <c r="AY121" s="12">
        <f t="shared" si="51"/>
        <v>12310.480349344978</v>
      </c>
      <c r="AZ121" s="12">
        <f t="shared" si="51"/>
        <v>0</v>
      </c>
      <c r="BA121" s="12">
        <f t="shared" si="51"/>
        <v>0</v>
      </c>
      <c r="BB121" s="12">
        <f t="shared" si="51"/>
        <v>0</v>
      </c>
      <c r="BC121" s="12">
        <f t="shared" si="51"/>
        <v>0</v>
      </c>
      <c r="BD121" s="12">
        <f t="shared" si="51"/>
        <v>13951.877729257643</v>
      </c>
      <c r="BE121" s="12">
        <f t="shared" si="51"/>
        <v>0</v>
      </c>
      <c r="BF121" s="12">
        <f t="shared" si="51"/>
        <v>0</v>
      </c>
      <c r="BG121" s="12">
        <f t="shared" si="51"/>
        <v>0</v>
      </c>
      <c r="BH121" s="12">
        <f t="shared" si="51"/>
        <v>17234.672489082968</v>
      </c>
      <c r="BI121" s="12">
        <f t="shared" si="51"/>
        <v>0</v>
      </c>
      <c r="BJ121" s="12">
        <f t="shared" si="51"/>
        <v>0</v>
      </c>
      <c r="BK121" s="12">
        <f t="shared" si="51"/>
        <v>0</v>
      </c>
      <c r="BL121" s="12">
        <f t="shared" si="51"/>
        <v>0</v>
      </c>
      <c r="BM121" s="12">
        <f t="shared" si="51"/>
        <v>0</v>
      </c>
      <c r="BN121" s="12">
        <f t="shared" si="51"/>
        <v>0</v>
      </c>
      <c r="BO121" s="12">
        <f t="shared" si="51"/>
        <v>65655.89519650655</v>
      </c>
      <c r="BP121" s="12">
        <f t="shared" si="51"/>
        <v>4103.4934497816594</v>
      </c>
      <c r="BQ121" s="12">
        <f t="shared" ref="BQ121:EB121" si="52">SUM(BQ118:BQ120)</f>
        <v>5744.8908296943237</v>
      </c>
      <c r="BR121" s="12">
        <f t="shared" si="52"/>
        <v>0</v>
      </c>
      <c r="BS121" s="12">
        <f t="shared" si="52"/>
        <v>211712.53562677946</v>
      </c>
      <c r="BT121" s="12">
        <f t="shared" si="52"/>
        <v>0</v>
      </c>
      <c r="BU121" s="12">
        <f t="shared" si="52"/>
        <v>9848.3842794759821</v>
      </c>
      <c r="BV121" s="12">
        <f t="shared" si="52"/>
        <v>0</v>
      </c>
      <c r="BW121" s="12">
        <f t="shared" si="52"/>
        <v>4924.192139737992</v>
      </c>
      <c r="BX121" s="12">
        <f t="shared" si="52"/>
        <v>3036.5851528384283</v>
      </c>
      <c r="BY121" s="12">
        <f t="shared" si="52"/>
        <v>0</v>
      </c>
      <c r="BZ121" s="12">
        <f t="shared" si="52"/>
        <v>0</v>
      </c>
      <c r="CA121" s="12">
        <f t="shared" si="52"/>
        <v>0</v>
      </c>
      <c r="CB121" s="12">
        <f t="shared" si="52"/>
        <v>6565.5895196506544</v>
      </c>
      <c r="CC121" s="12">
        <f t="shared" si="52"/>
        <v>2462.096069868996</v>
      </c>
      <c r="CD121" s="12">
        <f t="shared" si="52"/>
        <v>4513.8427947598248</v>
      </c>
      <c r="CE121" s="12">
        <f t="shared" si="52"/>
        <v>3693.1441048034931</v>
      </c>
      <c r="CF121" s="12">
        <f t="shared" si="52"/>
        <v>0</v>
      </c>
      <c r="CG121" s="12">
        <f t="shared" si="52"/>
        <v>0</v>
      </c>
      <c r="CH121" s="12">
        <f t="shared" si="52"/>
        <v>0</v>
      </c>
      <c r="CI121" s="12">
        <f t="shared" si="52"/>
        <v>0</v>
      </c>
      <c r="CJ121" s="12">
        <f t="shared" si="52"/>
        <v>26672.707423580785</v>
      </c>
      <c r="CK121" s="12">
        <f t="shared" si="52"/>
        <v>1641.3973799126636</v>
      </c>
      <c r="CL121" s="12">
        <f t="shared" si="52"/>
        <v>0</v>
      </c>
      <c r="CM121" s="12">
        <f t="shared" si="52"/>
        <v>0</v>
      </c>
      <c r="CN121" s="12">
        <f t="shared" si="52"/>
        <v>0</v>
      </c>
      <c r="CO121" s="12">
        <f t="shared" si="52"/>
        <v>0</v>
      </c>
      <c r="CP121" s="12">
        <f t="shared" si="52"/>
        <v>1641.3973799126636</v>
      </c>
      <c r="CQ121" s="12">
        <f t="shared" si="52"/>
        <v>328.27947598253274</v>
      </c>
      <c r="CR121" s="12">
        <f t="shared" si="52"/>
        <v>984.83842794759823</v>
      </c>
      <c r="CS121" s="12">
        <f t="shared" si="52"/>
        <v>0</v>
      </c>
      <c r="CT121" s="12">
        <f t="shared" si="52"/>
        <v>0</v>
      </c>
      <c r="CU121" s="12">
        <f t="shared" si="52"/>
        <v>0</v>
      </c>
      <c r="CV121" s="12">
        <f t="shared" si="52"/>
        <v>0</v>
      </c>
      <c r="CW121" s="12">
        <f t="shared" si="52"/>
        <v>0</v>
      </c>
      <c r="CX121" s="12">
        <f t="shared" si="52"/>
        <v>0</v>
      </c>
      <c r="CY121" s="12">
        <f t="shared" si="52"/>
        <v>0</v>
      </c>
      <c r="CZ121" s="12">
        <f t="shared" si="52"/>
        <v>0</v>
      </c>
      <c r="DA121" s="12">
        <f t="shared" si="52"/>
        <v>0</v>
      </c>
      <c r="DB121" s="12">
        <f t="shared" si="52"/>
        <v>0</v>
      </c>
      <c r="DC121" s="12">
        <f t="shared" si="52"/>
        <v>0</v>
      </c>
      <c r="DD121" s="12">
        <f t="shared" si="52"/>
        <v>1505.8038600000002</v>
      </c>
      <c r="DE121" s="12">
        <f t="shared" si="52"/>
        <v>29400.092700000001</v>
      </c>
      <c r="DF121" s="12">
        <f t="shared" si="52"/>
        <v>0</v>
      </c>
      <c r="DG121" s="12">
        <f t="shared" si="52"/>
        <v>2032.52135</v>
      </c>
      <c r="DH121" s="12">
        <f t="shared" si="52"/>
        <v>32355.73645</v>
      </c>
      <c r="DI121" s="12">
        <f t="shared" si="52"/>
        <v>37411.732710000004</v>
      </c>
      <c r="DJ121" s="12">
        <f t="shared" si="52"/>
        <v>12699.93252</v>
      </c>
      <c r="DK121" s="12">
        <f t="shared" si="52"/>
        <v>0</v>
      </c>
      <c r="DL121" s="12">
        <f t="shared" si="52"/>
        <v>5845.2466199999999</v>
      </c>
      <c r="DM121" s="12">
        <f t="shared" si="52"/>
        <v>0</v>
      </c>
      <c r="DN121" s="12">
        <f t="shared" si="52"/>
        <v>0</v>
      </c>
      <c r="DO121" s="12">
        <f t="shared" si="52"/>
        <v>0</v>
      </c>
      <c r="DP121" s="12">
        <f t="shared" si="52"/>
        <v>0</v>
      </c>
      <c r="DQ121" s="12">
        <f t="shared" si="52"/>
        <v>0</v>
      </c>
      <c r="DR121" s="12">
        <f t="shared" si="52"/>
        <v>0</v>
      </c>
      <c r="DS121" s="12">
        <f t="shared" si="52"/>
        <v>0</v>
      </c>
      <c r="DT121" s="12">
        <f t="shared" si="52"/>
        <v>846.49483999999995</v>
      </c>
      <c r="DU121" s="12">
        <f t="shared" si="52"/>
        <v>0</v>
      </c>
      <c r="DV121" s="12">
        <f t="shared" si="52"/>
        <v>0</v>
      </c>
      <c r="DW121" s="12">
        <f t="shared" si="52"/>
        <v>0</v>
      </c>
      <c r="DX121" s="12">
        <f t="shared" si="52"/>
        <v>0</v>
      </c>
      <c r="DY121" s="12">
        <f t="shared" si="52"/>
        <v>0</v>
      </c>
      <c r="DZ121" s="12">
        <f t="shared" si="52"/>
        <v>0</v>
      </c>
      <c r="EA121" s="12">
        <f t="shared" si="52"/>
        <v>0</v>
      </c>
      <c r="EB121" s="12">
        <f t="shared" si="52"/>
        <v>0</v>
      </c>
      <c r="EC121" s="12">
        <f t="shared" ref="EC121:ES121" si="53">SUM(EC118:EC120)</f>
        <v>0</v>
      </c>
      <c r="ED121" s="12">
        <f t="shared" si="53"/>
        <v>95.531990000000008</v>
      </c>
      <c r="EE121" s="12">
        <f t="shared" si="53"/>
        <v>0</v>
      </c>
      <c r="EF121" s="12">
        <f t="shared" si="53"/>
        <v>0</v>
      </c>
      <c r="EG121" s="12">
        <f t="shared" si="53"/>
        <v>0</v>
      </c>
      <c r="EH121" s="12">
        <f t="shared" si="53"/>
        <v>0</v>
      </c>
      <c r="EI121" s="12">
        <f t="shared" si="53"/>
        <v>0</v>
      </c>
      <c r="EJ121" s="12">
        <f t="shared" si="53"/>
        <v>0</v>
      </c>
      <c r="EK121" s="12">
        <f t="shared" si="53"/>
        <v>0</v>
      </c>
      <c r="EL121" s="12">
        <f t="shared" si="53"/>
        <v>0</v>
      </c>
      <c r="EM121" s="12">
        <f t="shared" si="53"/>
        <v>0</v>
      </c>
      <c r="EN121" s="12">
        <f t="shared" si="53"/>
        <v>0</v>
      </c>
      <c r="EO121" s="12">
        <f t="shared" si="53"/>
        <v>0</v>
      </c>
      <c r="EP121" s="12">
        <f t="shared" si="53"/>
        <v>0</v>
      </c>
      <c r="EQ121" s="12">
        <f t="shared" si="53"/>
        <v>0</v>
      </c>
      <c r="ER121" s="12">
        <f t="shared" si="53"/>
        <v>0</v>
      </c>
      <c r="ES121" s="12">
        <f t="shared" si="53"/>
        <v>0</v>
      </c>
      <c r="ET121" s="12">
        <f>SUM(D121:ES121)</f>
        <v>261022.5928589192</v>
      </c>
      <c r="EU121" s="12"/>
      <c r="EV121" s="12">
        <f>ET121-EW121</f>
        <v>261022.5928589192</v>
      </c>
      <c r="EW121" s="12">
        <v>0</v>
      </c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</row>
    <row r="122" spans="1:175" x14ac:dyDescent="0.25">
      <c r="B122" s="20" t="s">
        <v>0</v>
      </c>
      <c r="C122" s="14">
        <f>XIRR(AB121:ES121,AB$4:ES$4)</f>
        <v>0.20663437247276309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19"/>
      <c r="AE122" s="19"/>
      <c r="AF122" s="19"/>
      <c r="AG122" s="19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</row>
    <row r="123" spans="1:175" x14ac:dyDescent="0.25">
      <c r="B123" s="20" t="s">
        <v>11</v>
      </c>
      <c r="C123" s="25">
        <f>(ET119+ET120)/-ET118</f>
        <v>2.0109443372610318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8"/>
      <c r="AE123" s="28"/>
      <c r="AF123" s="28"/>
      <c r="AG123" s="28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</row>
    <row r="124" spans="1:175" ht="13" x14ac:dyDescent="0.3">
      <c r="A124" s="23"/>
      <c r="B124" s="5" t="s">
        <v>40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</row>
    <row r="125" spans="1:175" x14ac:dyDescent="0.25"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-39200</v>
      </c>
      <c r="AD125" s="12">
        <v>-68992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-5880</v>
      </c>
      <c r="AQ125" s="12">
        <v>0</v>
      </c>
      <c r="AR125" s="12">
        <v>0</v>
      </c>
      <c r="AS125" s="12">
        <v>-173656</v>
      </c>
      <c r="AT125" s="12">
        <v>0</v>
      </c>
      <c r="AU125" s="12">
        <v>0</v>
      </c>
      <c r="AV125" s="12">
        <v>0</v>
      </c>
      <c r="AW125" s="12">
        <v>0</v>
      </c>
      <c r="AX125" s="12">
        <v>52848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-36800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-19200</v>
      </c>
      <c r="BW125" s="12">
        <v>0</v>
      </c>
      <c r="BX125" s="12">
        <v>0</v>
      </c>
      <c r="BY125" s="12">
        <v>0</v>
      </c>
      <c r="BZ125" s="12">
        <v>-19200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-98.555639999999997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f>SUM(D125:ES125)</f>
        <v>-310178.55563999998</v>
      </c>
      <c r="EU125" s="12"/>
      <c r="EV125" s="12">
        <f>ET125-EW125</f>
        <v>-310178.55563999998</v>
      </c>
      <c r="EW125" s="12">
        <v>0</v>
      </c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</row>
    <row r="126" spans="1:175" x14ac:dyDescent="0.25"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f>SUM(D126:ES126)</f>
        <v>0</v>
      </c>
      <c r="EU126" s="12"/>
      <c r="EV126" s="12">
        <f>ET126-EW126</f>
        <v>0</v>
      </c>
      <c r="EW126" s="12">
        <v>0</v>
      </c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</row>
    <row r="127" spans="1:175" ht="14" x14ac:dyDescent="0.4"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9.9999999999999995E-8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f>SUM(D127:ES127)</f>
        <v>9.9999999999999995E-8</v>
      </c>
      <c r="EU127" s="4"/>
      <c r="EV127" s="4">
        <f>ET127-EW127</f>
        <v>9.9999999999999995E-8</v>
      </c>
      <c r="EW127" s="4">
        <v>0</v>
      </c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</row>
    <row r="128" spans="1:175" x14ac:dyDescent="0.25">
      <c r="B128" s="8" t="s">
        <v>217</v>
      </c>
      <c r="C128" s="3"/>
      <c r="D128" s="12">
        <f>SUM(D125:D127)</f>
        <v>0</v>
      </c>
      <c r="E128" s="12">
        <f t="shared" ref="E128:BP128" si="54">SUM(E125:E127)</f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si="54"/>
        <v>0</v>
      </c>
      <c r="T128" s="12">
        <f t="shared" si="54"/>
        <v>0</v>
      </c>
      <c r="U128" s="12">
        <f t="shared" si="54"/>
        <v>0</v>
      </c>
      <c r="V128" s="12">
        <f t="shared" si="54"/>
        <v>0</v>
      </c>
      <c r="W128" s="12">
        <f t="shared" si="54"/>
        <v>0</v>
      </c>
      <c r="X128" s="12">
        <f t="shared" si="54"/>
        <v>0</v>
      </c>
      <c r="Y128" s="12">
        <f t="shared" si="54"/>
        <v>0</v>
      </c>
      <c r="Z128" s="12">
        <f t="shared" si="54"/>
        <v>0</v>
      </c>
      <c r="AA128" s="12">
        <f t="shared" si="54"/>
        <v>0</v>
      </c>
      <c r="AB128" s="12">
        <f t="shared" si="54"/>
        <v>0</v>
      </c>
      <c r="AC128" s="12">
        <f t="shared" si="54"/>
        <v>-39200</v>
      </c>
      <c r="AD128" s="27">
        <f t="shared" si="54"/>
        <v>-68992</v>
      </c>
      <c r="AE128" s="27">
        <f t="shared" si="54"/>
        <v>0</v>
      </c>
      <c r="AF128" s="27">
        <f t="shared" si="54"/>
        <v>0</v>
      </c>
      <c r="AG128" s="27">
        <f t="shared" si="54"/>
        <v>0</v>
      </c>
      <c r="AH128" s="12">
        <f t="shared" si="54"/>
        <v>0</v>
      </c>
      <c r="AI128" s="12">
        <f t="shared" si="54"/>
        <v>0</v>
      </c>
      <c r="AJ128" s="12">
        <f t="shared" si="54"/>
        <v>0</v>
      </c>
      <c r="AK128" s="12">
        <f t="shared" si="54"/>
        <v>0</v>
      </c>
      <c r="AL128" s="12">
        <f t="shared" si="54"/>
        <v>0</v>
      </c>
      <c r="AM128" s="12">
        <f t="shared" si="54"/>
        <v>0</v>
      </c>
      <c r="AN128" s="12">
        <f t="shared" si="54"/>
        <v>0</v>
      </c>
      <c r="AO128" s="12">
        <f t="shared" si="54"/>
        <v>0</v>
      </c>
      <c r="AP128" s="12">
        <f t="shared" si="54"/>
        <v>-5880</v>
      </c>
      <c r="AQ128" s="12">
        <f t="shared" si="54"/>
        <v>0</v>
      </c>
      <c r="AR128" s="12">
        <f t="shared" si="54"/>
        <v>0</v>
      </c>
      <c r="AS128" s="12">
        <f t="shared" si="54"/>
        <v>-173656</v>
      </c>
      <c r="AT128" s="12">
        <f t="shared" si="54"/>
        <v>0</v>
      </c>
      <c r="AU128" s="12">
        <f t="shared" si="54"/>
        <v>0</v>
      </c>
      <c r="AV128" s="12">
        <f t="shared" si="54"/>
        <v>0</v>
      </c>
      <c r="AW128" s="12">
        <f t="shared" si="54"/>
        <v>0</v>
      </c>
      <c r="AX128" s="12">
        <f t="shared" si="54"/>
        <v>52848</v>
      </c>
      <c r="AY128" s="12">
        <f t="shared" si="54"/>
        <v>0</v>
      </c>
      <c r="AZ128" s="12">
        <f t="shared" si="54"/>
        <v>0</v>
      </c>
      <c r="BA128" s="12">
        <f t="shared" si="54"/>
        <v>0</v>
      </c>
      <c r="BB128" s="12">
        <f t="shared" si="54"/>
        <v>0</v>
      </c>
      <c r="BC128" s="12">
        <f t="shared" si="54"/>
        <v>0</v>
      </c>
      <c r="BD128" s="12">
        <f t="shared" si="54"/>
        <v>0</v>
      </c>
      <c r="BE128" s="12">
        <f t="shared" si="54"/>
        <v>0</v>
      </c>
      <c r="BF128" s="12">
        <f t="shared" si="54"/>
        <v>0</v>
      </c>
      <c r="BG128" s="12">
        <f t="shared" si="54"/>
        <v>0</v>
      </c>
      <c r="BH128" s="12">
        <f t="shared" si="54"/>
        <v>0</v>
      </c>
      <c r="BI128" s="12">
        <f t="shared" si="54"/>
        <v>-36800</v>
      </c>
      <c r="BJ128" s="12">
        <f t="shared" si="54"/>
        <v>0</v>
      </c>
      <c r="BK128" s="12">
        <f t="shared" si="54"/>
        <v>0</v>
      </c>
      <c r="BL128" s="12">
        <f t="shared" si="54"/>
        <v>0</v>
      </c>
      <c r="BM128" s="12">
        <f t="shared" si="54"/>
        <v>0</v>
      </c>
      <c r="BN128" s="12">
        <f t="shared" si="54"/>
        <v>0</v>
      </c>
      <c r="BO128" s="12">
        <f t="shared" si="54"/>
        <v>0</v>
      </c>
      <c r="BP128" s="12">
        <f t="shared" si="54"/>
        <v>0</v>
      </c>
      <c r="BQ128" s="12">
        <f t="shared" ref="BQ128:EB128" si="55">SUM(BQ125:BQ127)</f>
        <v>0</v>
      </c>
      <c r="BR128" s="12">
        <f t="shared" si="55"/>
        <v>0</v>
      </c>
      <c r="BS128" s="12">
        <f t="shared" si="55"/>
        <v>0</v>
      </c>
      <c r="BT128" s="12">
        <f t="shared" si="55"/>
        <v>0</v>
      </c>
      <c r="BU128" s="12">
        <f t="shared" si="55"/>
        <v>0</v>
      </c>
      <c r="BV128" s="12">
        <f t="shared" si="55"/>
        <v>-19200</v>
      </c>
      <c r="BW128" s="12">
        <f t="shared" si="55"/>
        <v>0</v>
      </c>
      <c r="BX128" s="12">
        <f t="shared" si="55"/>
        <v>0</v>
      </c>
      <c r="BY128" s="12">
        <f t="shared" si="55"/>
        <v>0</v>
      </c>
      <c r="BZ128" s="12">
        <f t="shared" si="55"/>
        <v>-19200</v>
      </c>
      <c r="CA128" s="12">
        <f t="shared" si="55"/>
        <v>0</v>
      </c>
      <c r="CB128" s="12">
        <f t="shared" si="55"/>
        <v>0</v>
      </c>
      <c r="CC128" s="12">
        <f t="shared" si="55"/>
        <v>0</v>
      </c>
      <c r="CD128" s="12">
        <f t="shared" si="55"/>
        <v>0</v>
      </c>
      <c r="CE128" s="12">
        <f t="shared" si="55"/>
        <v>0</v>
      </c>
      <c r="CF128" s="12">
        <f t="shared" si="55"/>
        <v>0</v>
      </c>
      <c r="CG128" s="12">
        <f t="shared" si="55"/>
        <v>0</v>
      </c>
      <c r="CH128" s="12">
        <f t="shared" si="55"/>
        <v>0</v>
      </c>
      <c r="CI128" s="12">
        <f t="shared" si="55"/>
        <v>0</v>
      </c>
      <c r="CJ128" s="12">
        <f t="shared" si="55"/>
        <v>9.9999999999999995E-8</v>
      </c>
      <c r="CK128" s="12">
        <f t="shared" si="55"/>
        <v>0</v>
      </c>
      <c r="CL128" s="12">
        <f t="shared" si="55"/>
        <v>0</v>
      </c>
      <c r="CM128" s="12">
        <f t="shared" si="55"/>
        <v>0</v>
      </c>
      <c r="CN128" s="12">
        <f t="shared" si="55"/>
        <v>0</v>
      </c>
      <c r="CO128" s="12">
        <f t="shared" si="55"/>
        <v>-98.555639999999997</v>
      </c>
      <c r="CP128" s="12">
        <f t="shared" si="55"/>
        <v>0</v>
      </c>
      <c r="CQ128" s="12">
        <f t="shared" si="55"/>
        <v>0</v>
      </c>
      <c r="CR128" s="12">
        <f t="shared" si="55"/>
        <v>0</v>
      </c>
      <c r="CS128" s="12">
        <f t="shared" si="55"/>
        <v>0</v>
      </c>
      <c r="CT128" s="12">
        <f t="shared" si="55"/>
        <v>0</v>
      </c>
      <c r="CU128" s="12">
        <f t="shared" si="55"/>
        <v>0</v>
      </c>
      <c r="CV128" s="12">
        <f t="shared" si="55"/>
        <v>0</v>
      </c>
      <c r="CW128" s="12">
        <f t="shared" si="55"/>
        <v>0</v>
      </c>
      <c r="CX128" s="12">
        <f t="shared" si="55"/>
        <v>0</v>
      </c>
      <c r="CY128" s="12">
        <f t="shared" si="55"/>
        <v>0</v>
      </c>
      <c r="CZ128" s="12">
        <f t="shared" si="55"/>
        <v>0</v>
      </c>
      <c r="DA128" s="12">
        <f t="shared" si="55"/>
        <v>0</v>
      </c>
      <c r="DB128" s="12">
        <f t="shared" si="55"/>
        <v>0</v>
      </c>
      <c r="DC128" s="12">
        <f t="shared" si="55"/>
        <v>0</v>
      </c>
      <c r="DD128" s="12">
        <f t="shared" si="55"/>
        <v>0</v>
      </c>
      <c r="DE128" s="12">
        <f t="shared" si="55"/>
        <v>0</v>
      </c>
      <c r="DF128" s="12">
        <f t="shared" si="55"/>
        <v>0</v>
      </c>
      <c r="DG128" s="12">
        <f t="shared" si="55"/>
        <v>0</v>
      </c>
      <c r="DH128" s="12">
        <f t="shared" si="55"/>
        <v>0</v>
      </c>
      <c r="DI128" s="12">
        <f t="shared" si="55"/>
        <v>0</v>
      </c>
      <c r="DJ128" s="12">
        <f t="shared" si="55"/>
        <v>0</v>
      </c>
      <c r="DK128" s="12">
        <f t="shared" si="55"/>
        <v>0</v>
      </c>
      <c r="DL128" s="12">
        <f t="shared" si="55"/>
        <v>0</v>
      </c>
      <c r="DM128" s="12">
        <f t="shared" si="55"/>
        <v>0</v>
      </c>
      <c r="DN128" s="12">
        <f t="shared" si="55"/>
        <v>0</v>
      </c>
      <c r="DO128" s="12">
        <f t="shared" si="55"/>
        <v>0</v>
      </c>
      <c r="DP128" s="12">
        <f t="shared" si="55"/>
        <v>0</v>
      </c>
      <c r="DQ128" s="12">
        <f t="shared" si="55"/>
        <v>0</v>
      </c>
      <c r="DR128" s="12">
        <f t="shared" si="55"/>
        <v>0</v>
      </c>
      <c r="DS128" s="12">
        <f t="shared" si="55"/>
        <v>0</v>
      </c>
      <c r="DT128" s="12">
        <f t="shared" si="55"/>
        <v>0</v>
      </c>
      <c r="DU128" s="12">
        <f t="shared" si="55"/>
        <v>0</v>
      </c>
      <c r="DV128" s="12">
        <f t="shared" si="55"/>
        <v>0</v>
      </c>
      <c r="DW128" s="12">
        <f t="shared" si="55"/>
        <v>0</v>
      </c>
      <c r="DX128" s="12">
        <f t="shared" si="55"/>
        <v>0</v>
      </c>
      <c r="DY128" s="12">
        <f t="shared" si="55"/>
        <v>0</v>
      </c>
      <c r="DZ128" s="12">
        <f t="shared" si="55"/>
        <v>0</v>
      </c>
      <c r="EA128" s="12">
        <f t="shared" si="55"/>
        <v>0</v>
      </c>
      <c r="EB128" s="12">
        <f t="shared" si="55"/>
        <v>0</v>
      </c>
      <c r="EC128" s="12">
        <f t="shared" ref="EC128:ES128" si="56">SUM(EC125:EC127)</f>
        <v>0</v>
      </c>
      <c r="ED128" s="12">
        <f t="shared" si="56"/>
        <v>0</v>
      </c>
      <c r="EE128" s="12">
        <f t="shared" si="56"/>
        <v>0</v>
      </c>
      <c r="EF128" s="12">
        <f t="shared" si="56"/>
        <v>0</v>
      </c>
      <c r="EG128" s="12">
        <f t="shared" si="56"/>
        <v>0</v>
      </c>
      <c r="EH128" s="12">
        <f t="shared" si="56"/>
        <v>0</v>
      </c>
      <c r="EI128" s="12">
        <f t="shared" si="56"/>
        <v>0</v>
      </c>
      <c r="EJ128" s="12">
        <f t="shared" si="56"/>
        <v>0</v>
      </c>
      <c r="EK128" s="12">
        <f t="shared" si="56"/>
        <v>0</v>
      </c>
      <c r="EL128" s="12">
        <f t="shared" si="56"/>
        <v>0</v>
      </c>
      <c r="EM128" s="12">
        <f t="shared" si="56"/>
        <v>0</v>
      </c>
      <c r="EN128" s="12">
        <f t="shared" si="56"/>
        <v>0</v>
      </c>
      <c r="EO128" s="12">
        <f t="shared" si="56"/>
        <v>0</v>
      </c>
      <c r="EP128" s="12">
        <f t="shared" si="56"/>
        <v>0</v>
      </c>
      <c r="EQ128" s="12">
        <f t="shared" si="56"/>
        <v>0</v>
      </c>
      <c r="ER128" s="12">
        <f t="shared" si="56"/>
        <v>0</v>
      </c>
      <c r="ES128" s="12">
        <f t="shared" si="56"/>
        <v>0</v>
      </c>
      <c r="ET128" s="12">
        <f>SUM(D128:ES128)</f>
        <v>-310178.55563989998</v>
      </c>
      <c r="EU128" s="12"/>
      <c r="EV128" s="12">
        <f>ET128-EW128</f>
        <v>-310178.55563989998</v>
      </c>
      <c r="EW128" s="12">
        <v>0</v>
      </c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</row>
    <row r="129" spans="1:175" x14ac:dyDescent="0.25">
      <c r="B129" s="20" t="s">
        <v>0</v>
      </c>
      <c r="C129" s="14" t="s">
        <v>9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19"/>
      <c r="AE129" s="19"/>
      <c r="AF129" s="19"/>
      <c r="AG129" s="19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</row>
    <row r="130" spans="1:175" x14ac:dyDescent="0.25">
      <c r="B130" s="20" t="s">
        <v>11</v>
      </c>
      <c r="C130" s="25">
        <f>(ET126+ET127)/-ET125</f>
        <v>3.2239495020430163E-13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8"/>
      <c r="AE130" s="28"/>
      <c r="AF130" s="28"/>
      <c r="AG130" s="28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</row>
    <row r="131" spans="1:175" ht="13" x14ac:dyDescent="0.3">
      <c r="A131" s="23"/>
      <c r="B131" s="5" t="s">
        <v>72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</row>
    <row r="132" spans="1:175" x14ac:dyDescent="0.25"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-17730</v>
      </c>
      <c r="AG132" s="12">
        <v>-9850</v>
      </c>
      <c r="AH132" s="12">
        <v>0</v>
      </c>
      <c r="AI132" s="12">
        <v>0</v>
      </c>
      <c r="AJ132" s="12">
        <v>0</v>
      </c>
      <c r="AK132" s="12">
        <v>-9850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-2200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f>SUM(D132:ES132)</f>
        <v>-39630</v>
      </c>
      <c r="EU132" s="12"/>
      <c r="EV132" s="12">
        <f>ET132-EW132</f>
        <v>-39630</v>
      </c>
      <c r="EW132" s="12">
        <v>0</v>
      </c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</row>
    <row r="133" spans="1:175" x14ac:dyDescent="0.25"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f>SUM(D133:ES133)</f>
        <v>0</v>
      </c>
      <c r="EU133" s="12"/>
      <c r="EV133" s="12">
        <f>ET133-EW133</f>
        <v>0</v>
      </c>
      <c r="EW133" s="12">
        <v>0</v>
      </c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</row>
    <row r="134" spans="1:175" ht="14" x14ac:dyDescent="0.4"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2400</v>
      </c>
      <c r="AZ134" s="4">
        <v>5500</v>
      </c>
      <c r="BA134" s="4">
        <v>0</v>
      </c>
      <c r="BB134" s="4">
        <v>2000</v>
      </c>
      <c r="BC134" s="4">
        <v>0</v>
      </c>
      <c r="BD134" s="4">
        <v>500</v>
      </c>
      <c r="BE134" s="4">
        <v>0</v>
      </c>
      <c r="BF134" s="4">
        <v>700</v>
      </c>
      <c r="BG134" s="4">
        <v>0</v>
      </c>
      <c r="BH134" s="4">
        <v>500</v>
      </c>
      <c r="BI134" s="4">
        <v>0</v>
      </c>
      <c r="BJ134" s="4">
        <v>0</v>
      </c>
      <c r="BK134" s="4">
        <v>500</v>
      </c>
      <c r="BL134" s="4">
        <v>105.23344</v>
      </c>
      <c r="BM134" s="4">
        <v>0</v>
      </c>
      <c r="BN134" s="4">
        <v>1100</v>
      </c>
      <c r="BO134" s="4">
        <v>0</v>
      </c>
      <c r="BP134" s="4">
        <v>0</v>
      </c>
      <c r="BQ134" s="4">
        <v>1300</v>
      </c>
      <c r="BR134" s="4">
        <v>0</v>
      </c>
      <c r="BS134" s="4">
        <v>0</v>
      </c>
      <c r="BT134" s="4">
        <v>1350</v>
      </c>
      <c r="BU134" s="4">
        <v>0</v>
      </c>
      <c r="BV134" s="4">
        <v>0</v>
      </c>
      <c r="BW134" s="4">
        <v>0</v>
      </c>
      <c r="BX134" s="4">
        <v>1900</v>
      </c>
      <c r="BY134" s="4">
        <v>0</v>
      </c>
      <c r="BZ134" s="4">
        <v>900</v>
      </c>
      <c r="CA134" s="4">
        <v>0</v>
      </c>
      <c r="CB134" s="4">
        <v>207.59299999999999</v>
      </c>
      <c r="CC134" s="4">
        <v>1000</v>
      </c>
      <c r="CD134" s="4">
        <v>0</v>
      </c>
      <c r="CE134" s="4">
        <v>2000</v>
      </c>
      <c r="CF134" s="4">
        <v>600</v>
      </c>
      <c r="CG134" s="4">
        <v>500</v>
      </c>
      <c r="CH134" s="4">
        <v>600</v>
      </c>
      <c r="CI134" s="4">
        <v>-21.03734</v>
      </c>
      <c r="CJ134" s="4">
        <v>800</v>
      </c>
      <c r="CK134" s="4">
        <v>768.42399999999998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800</v>
      </c>
      <c r="CV134" s="4">
        <v>0</v>
      </c>
      <c r="CW134" s="4">
        <v>0</v>
      </c>
      <c r="CX134" s="4">
        <v>0</v>
      </c>
      <c r="CY134" s="4">
        <v>394.62599999999998</v>
      </c>
      <c r="CZ134" s="4">
        <v>0</v>
      </c>
      <c r="DA134" s="4">
        <v>0</v>
      </c>
      <c r="DB134" s="4">
        <v>2500</v>
      </c>
      <c r="DC134" s="4">
        <v>400</v>
      </c>
      <c r="DD134" s="4">
        <v>405</v>
      </c>
      <c r="DE134" s="4">
        <v>680.10799999999995</v>
      </c>
      <c r="DF134" s="4">
        <v>435</v>
      </c>
      <c r="DG134" s="4">
        <v>540</v>
      </c>
      <c r="DH134" s="4">
        <v>410</v>
      </c>
      <c r="DI134" s="4">
        <v>320</v>
      </c>
      <c r="DJ134" s="4">
        <v>405</v>
      </c>
      <c r="DK134" s="4">
        <v>445</v>
      </c>
      <c r="DL134" s="4">
        <v>540</v>
      </c>
      <c r="DM134" s="4">
        <v>600</v>
      </c>
      <c r="DN134" s="4">
        <v>720</v>
      </c>
      <c r="DO134" s="4">
        <v>600</v>
      </c>
      <c r="DP134" s="4">
        <v>790</v>
      </c>
      <c r="DQ134" s="4">
        <v>14508.58826</v>
      </c>
      <c r="DR134" s="4">
        <v>0</v>
      </c>
      <c r="DS134" s="4">
        <v>0</v>
      </c>
      <c r="DT134" s="4">
        <v>0</v>
      </c>
      <c r="DU134" s="4">
        <v>928.81269999999995</v>
      </c>
      <c r="DV134" s="4">
        <v>0</v>
      </c>
      <c r="DW134" s="4">
        <v>1368.13921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1721.8173400000001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801.19518999999991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f>SUM(D134:ES134)</f>
        <v>55523.499800000012</v>
      </c>
      <c r="EU134" s="4"/>
      <c r="EV134" s="4">
        <f>ET134-EW134</f>
        <v>55523.499800000012</v>
      </c>
      <c r="EW134" s="4">
        <v>0</v>
      </c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</row>
    <row r="135" spans="1:175" x14ac:dyDescent="0.25">
      <c r="B135" s="8" t="s">
        <v>217</v>
      </c>
      <c r="C135" s="3"/>
      <c r="D135" s="12">
        <f t="shared" ref="D135:BO135" si="57">SUM(D132:D134)</f>
        <v>0</v>
      </c>
      <c r="E135" s="12">
        <f t="shared" si="57"/>
        <v>0</v>
      </c>
      <c r="F135" s="12">
        <f t="shared" si="57"/>
        <v>0</v>
      </c>
      <c r="G135" s="12">
        <f t="shared" si="57"/>
        <v>0</v>
      </c>
      <c r="H135" s="12">
        <f t="shared" si="57"/>
        <v>0</v>
      </c>
      <c r="I135" s="12">
        <f t="shared" si="57"/>
        <v>0</v>
      </c>
      <c r="J135" s="12">
        <f t="shared" si="57"/>
        <v>0</v>
      </c>
      <c r="K135" s="12">
        <f t="shared" si="57"/>
        <v>0</v>
      </c>
      <c r="L135" s="12">
        <f t="shared" si="57"/>
        <v>0</v>
      </c>
      <c r="M135" s="12">
        <f t="shared" si="57"/>
        <v>0</v>
      </c>
      <c r="N135" s="12">
        <f t="shared" si="57"/>
        <v>0</v>
      </c>
      <c r="O135" s="12">
        <f t="shared" si="57"/>
        <v>0</v>
      </c>
      <c r="P135" s="12">
        <f t="shared" si="57"/>
        <v>0</v>
      </c>
      <c r="Q135" s="12">
        <f t="shared" si="57"/>
        <v>0</v>
      </c>
      <c r="R135" s="12">
        <f t="shared" si="57"/>
        <v>0</v>
      </c>
      <c r="S135" s="12">
        <f t="shared" si="57"/>
        <v>0</v>
      </c>
      <c r="T135" s="12">
        <f t="shared" si="57"/>
        <v>0</v>
      </c>
      <c r="U135" s="12">
        <f t="shared" si="57"/>
        <v>0</v>
      </c>
      <c r="V135" s="12">
        <f t="shared" si="57"/>
        <v>0</v>
      </c>
      <c r="W135" s="12">
        <f t="shared" si="57"/>
        <v>0</v>
      </c>
      <c r="X135" s="12">
        <f t="shared" si="57"/>
        <v>0</v>
      </c>
      <c r="Y135" s="12">
        <f t="shared" si="57"/>
        <v>0</v>
      </c>
      <c r="Z135" s="12">
        <f t="shared" si="57"/>
        <v>0</v>
      </c>
      <c r="AA135" s="12">
        <f t="shared" si="57"/>
        <v>0</v>
      </c>
      <c r="AB135" s="12">
        <f t="shared" si="57"/>
        <v>0</v>
      </c>
      <c r="AC135" s="12">
        <f t="shared" si="57"/>
        <v>0</v>
      </c>
      <c r="AD135" s="27">
        <f t="shared" si="57"/>
        <v>0</v>
      </c>
      <c r="AE135" s="27">
        <f t="shared" si="57"/>
        <v>0</v>
      </c>
      <c r="AF135" s="27">
        <f t="shared" si="57"/>
        <v>-17730</v>
      </c>
      <c r="AG135" s="27">
        <f t="shared" si="57"/>
        <v>-9850</v>
      </c>
      <c r="AH135" s="12">
        <f t="shared" si="57"/>
        <v>0</v>
      </c>
      <c r="AI135" s="12">
        <f t="shared" si="57"/>
        <v>0</v>
      </c>
      <c r="AJ135" s="12">
        <f t="shared" si="57"/>
        <v>0</v>
      </c>
      <c r="AK135" s="12">
        <f t="shared" si="57"/>
        <v>-9850</v>
      </c>
      <c r="AL135" s="12">
        <f t="shared" si="57"/>
        <v>0</v>
      </c>
      <c r="AM135" s="12">
        <f t="shared" si="57"/>
        <v>0</v>
      </c>
      <c r="AN135" s="12">
        <f t="shared" si="57"/>
        <v>0</v>
      </c>
      <c r="AO135" s="12">
        <f t="shared" si="57"/>
        <v>0</v>
      </c>
      <c r="AP135" s="12">
        <f t="shared" si="57"/>
        <v>0</v>
      </c>
      <c r="AQ135" s="12">
        <f t="shared" si="57"/>
        <v>0</v>
      </c>
      <c r="AR135" s="12">
        <f t="shared" si="57"/>
        <v>-2200</v>
      </c>
      <c r="AS135" s="12">
        <f t="shared" si="57"/>
        <v>0</v>
      </c>
      <c r="AT135" s="12">
        <f t="shared" si="57"/>
        <v>0</v>
      </c>
      <c r="AU135" s="12">
        <f t="shared" si="57"/>
        <v>0</v>
      </c>
      <c r="AV135" s="12">
        <f t="shared" si="57"/>
        <v>0</v>
      </c>
      <c r="AW135" s="12">
        <f t="shared" si="57"/>
        <v>0</v>
      </c>
      <c r="AX135" s="12">
        <f t="shared" si="57"/>
        <v>0</v>
      </c>
      <c r="AY135" s="12">
        <f t="shared" si="57"/>
        <v>2400</v>
      </c>
      <c r="AZ135" s="12">
        <f t="shared" si="57"/>
        <v>5500</v>
      </c>
      <c r="BA135" s="12">
        <f t="shared" si="57"/>
        <v>0</v>
      </c>
      <c r="BB135" s="12">
        <f t="shared" si="57"/>
        <v>2000</v>
      </c>
      <c r="BC135" s="12">
        <f t="shared" si="57"/>
        <v>0</v>
      </c>
      <c r="BD135" s="12">
        <f t="shared" si="57"/>
        <v>500</v>
      </c>
      <c r="BE135" s="12">
        <f t="shared" si="57"/>
        <v>0</v>
      </c>
      <c r="BF135" s="12">
        <f t="shared" si="57"/>
        <v>700</v>
      </c>
      <c r="BG135" s="12">
        <f t="shared" si="57"/>
        <v>0</v>
      </c>
      <c r="BH135" s="12">
        <f t="shared" si="57"/>
        <v>500</v>
      </c>
      <c r="BI135" s="12">
        <f t="shared" si="57"/>
        <v>0</v>
      </c>
      <c r="BJ135" s="12">
        <f t="shared" si="57"/>
        <v>0</v>
      </c>
      <c r="BK135" s="12">
        <f t="shared" si="57"/>
        <v>500</v>
      </c>
      <c r="BL135" s="12">
        <f t="shared" si="57"/>
        <v>105.23344</v>
      </c>
      <c r="BM135" s="12">
        <f t="shared" si="57"/>
        <v>0</v>
      </c>
      <c r="BN135" s="12">
        <f t="shared" si="57"/>
        <v>1100</v>
      </c>
      <c r="BO135" s="12">
        <f t="shared" si="57"/>
        <v>0</v>
      </c>
      <c r="BP135" s="12">
        <f t="shared" ref="BP135:EA135" si="58">SUM(BP132:BP134)</f>
        <v>0</v>
      </c>
      <c r="BQ135" s="12">
        <f t="shared" si="58"/>
        <v>1300</v>
      </c>
      <c r="BR135" s="12">
        <f t="shared" si="58"/>
        <v>0</v>
      </c>
      <c r="BS135" s="12">
        <f t="shared" si="58"/>
        <v>0</v>
      </c>
      <c r="BT135" s="12">
        <f t="shared" si="58"/>
        <v>1350</v>
      </c>
      <c r="BU135" s="12">
        <f t="shared" si="58"/>
        <v>0</v>
      </c>
      <c r="BV135" s="12">
        <f t="shared" si="58"/>
        <v>0</v>
      </c>
      <c r="BW135" s="12">
        <f t="shared" si="58"/>
        <v>0</v>
      </c>
      <c r="BX135" s="12">
        <f t="shared" si="58"/>
        <v>1900</v>
      </c>
      <c r="BY135" s="12">
        <f t="shared" si="58"/>
        <v>0</v>
      </c>
      <c r="BZ135" s="12">
        <f t="shared" si="58"/>
        <v>900</v>
      </c>
      <c r="CA135" s="12">
        <f t="shared" si="58"/>
        <v>0</v>
      </c>
      <c r="CB135" s="12">
        <f t="shared" si="58"/>
        <v>207.59299999999999</v>
      </c>
      <c r="CC135" s="12">
        <f t="shared" si="58"/>
        <v>1000</v>
      </c>
      <c r="CD135" s="12">
        <f t="shared" si="58"/>
        <v>0</v>
      </c>
      <c r="CE135" s="12">
        <f t="shared" si="58"/>
        <v>2000</v>
      </c>
      <c r="CF135" s="12">
        <f t="shared" si="58"/>
        <v>600</v>
      </c>
      <c r="CG135" s="12">
        <f t="shared" si="58"/>
        <v>500</v>
      </c>
      <c r="CH135" s="12">
        <f t="shared" si="58"/>
        <v>600</v>
      </c>
      <c r="CI135" s="12">
        <f t="shared" si="58"/>
        <v>-21.03734</v>
      </c>
      <c r="CJ135" s="12">
        <f t="shared" si="58"/>
        <v>800</v>
      </c>
      <c r="CK135" s="12">
        <f t="shared" si="58"/>
        <v>768.42399999999998</v>
      </c>
      <c r="CL135" s="12">
        <f t="shared" si="58"/>
        <v>0</v>
      </c>
      <c r="CM135" s="12">
        <f t="shared" si="58"/>
        <v>0</v>
      </c>
      <c r="CN135" s="12">
        <f t="shared" si="58"/>
        <v>0</v>
      </c>
      <c r="CO135" s="12">
        <f t="shared" si="58"/>
        <v>0</v>
      </c>
      <c r="CP135" s="12">
        <f t="shared" si="58"/>
        <v>0</v>
      </c>
      <c r="CQ135" s="12">
        <f t="shared" si="58"/>
        <v>0</v>
      </c>
      <c r="CR135" s="12">
        <f t="shared" si="58"/>
        <v>0</v>
      </c>
      <c r="CS135" s="12">
        <f t="shared" si="58"/>
        <v>0</v>
      </c>
      <c r="CT135" s="12">
        <f t="shared" si="58"/>
        <v>0</v>
      </c>
      <c r="CU135" s="12">
        <f t="shared" si="58"/>
        <v>800</v>
      </c>
      <c r="CV135" s="12">
        <f t="shared" si="58"/>
        <v>0</v>
      </c>
      <c r="CW135" s="12">
        <f t="shared" si="58"/>
        <v>0</v>
      </c>
      <c r="CX135" s="12">
        <f t="shared" si="58"/>
        <v>0</v>
      </c>
      <c r="CY135" s="12">
        <f t="shared" si="58"/>
        <v>394.62599999999998</v>
      </c>
      <c r="CZ135" s="12">
        <f t="shared" si="58"/>
        <v>0</v>
      </c>
      <c r="DA135" s="12">
        <f t="shared" si="58"/>
        <v>0</v>
      </c>
      <c r="DB135" s="12">
        <f t="shared" si="58"/>
        <v>2500</v>
      </c>
      <c r="DC135" s="12">
        <f t="shared" si="58"/>
        <v>400</v>
      </c>
      <c r="DD135" s="12">
        <f t="shared" si="58"/>
        <v>405</v>
      </c>
      <c r="DE135" s="12">
        <f t="shared" si="58"/>
        <v>680.10799999999995</v>
      </c>
      <c r="DF135" s="12">
        <f t="shared" si="58"/>
        <v>435</v>
      </c>
      <c r="DG135" s="12">
        <f t="shared" si="58"/>
        <v>540</v>
      </c>
      <c r="DH135" s="12">
        <f t="shared" si="58"/>
        <v>410</v>
      </c>
      <c r="DI135" s="12">
        <f t="shared" si="58"/>
        <v>320</v>
      </c>
      <c r="DJ135" s="12">
        <f t="shared" si="58"/>
        <v>405</v>
      </c>
      <c r="DK135" s="12">
        <f t="shared" si="58"/>
        <v>445</v>
      </c>
      <c r="DL135" s="12">
        <f t="shared" si="58"/>
        <v>540</v>
      </c>
      <c r="DM135" s="12">
        <f t="shared" si="58"/>
        <v>600</v>
      </c>
      <c r="DN135" s="12">
        <f t="shared" si="58"/>
        <v>720</v>
      </c>
      <c r="DO135" s="12">
        <f t="shared" si="58"/>
        <v>600</v>
      </c>
      <c r="DP135" s="12">
        <f t="shared" si="58"/>
        <v>790</v>
      </c>
      <c r="DQ135" s="12">
        <f t="shared" si="58"/>
        <v>14508.58826</v>
      </c>
      <c r="DR135" s="12">
        <f t="shared" si="58"/>
        <v>0</v>
      </c>
      <c r="DS135" s="12">
        <f t="shared" si="58"/>
        <v>0</v>
      </c>
      <c r="DT135" s="12">
        <f t="shared" si="58"/>
        <v>0</v>
      </c>
      <c r="DU135" s="12">
        <f t="shared" si="58"/>
        <v>928.81269999999995</v>
      </c>
      <c r="DV135" s="12">
        <f t="shared" si="58"/>
        <v>0</v>
      </c>
      <c r="DW135" s="12">
        <f t="shared" si="58"/>
        <v>1368.13921</v>
      </c>
      <c r="DX135" s="12">
        <f t="shared" si="58"/>
        <v>0</v>
      </c>
      <c r="DY135" s="12">
        <f t="shared" si="58"/>
        <v>0</v>
      </c>
      <c r="DZ135" s="12">
        <f t="shared" si="58"/>
        <v>0</v>
      </c>
      <c r="EA135" s="12">
        <f t="shared" si="58"/>
        <v>0</v>
      </c>
      <c r="EB135" s="12">
        <f t="shared" ref="EB135:ES135" si="59">SUM(EB132:EB134)</f>
        <v>0</v>
      </c>
      <c r="EC135" s="12">
        <f t="shared" si="59"/>
        <v>1721.8173400000001</v>
      </c>
      <c r="ED135" s="12">
        <f t="shared" si="59"/>
        <v>0</v>
      </c>
      <c r="EE135" s="12">
        <f t="shared" si="59"/>
        <v>0</v>
      </c>
      <c r="EF135" s="12">
        <f t="shared" si="59"/>
        <v>0</v>
      </c>
      <c r="EG135" s="12">
        <f t="shared" si="59"/>
        <v>0</v>
      </c>
      <c r="EH135" s="12">
        <f t="shared" si="59"/>
        <v>0</v>
      </c>
      <c r="EI135" s="12">
        <f t="shared" si="59"/>
        <v>801.19518999999991</v>
      </c>
      <c r="EJ135" s="12">
        <f t="shared" si="59"/>
        <v>0</v>
      </c>
      <c r="EK135" s="12">
        <f t="shared" si="59"/>
        <v>0</v>
      </c>
      <c r="EL135" s="12">
        <f t="shared" si="59"/>
        <v>0</v>
      </c>
      <c r="EM135" s="12">
        <f t="shared" si="59"/>
        <v>0</v>
      </c>
      <c r="EN135" s="12">
        <f t="shared" si="59"/>
        <v>0</v>
      </c>
      <c r="EO135" s="12">
        <f t="shared" si="59"/>
        <v>0</v>
      </c>
      <c r="EP135" s="12">
        <f t="shared" si="59"/>
        <v>0</v>
      </c>
      <c r="EQ135" s="12">
        <f t="shared" si="59"/>
        <v>0</v>
      </c>
      <c r="ER135" s="12">
        <f t="shared" si="59"/>
        <v>0</v>
      </c>
      <c r="ES135" s="12">
        <f t="shared" si="59"/>
        <v>0</v>
      </c>
      <c r="ET135" s="12">
        <f>SUM(D135:ES135)</f>
        <v>15893.499800000001</v>
      </c>
      <c r="EU135" s="12"/>
      <c r="EV135" s="12">
        <f>ET135-EW135</f>
        <v>15893.499800000001</v>
      </c>
      <c r="EW135" s="12">
        <v>0</v>
      </c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</row>
    <row r="136" spans="1:175" x14ac:dyDescent="0.25">
      <c r="B136" s="20" t="s">
        <v>0</v>
      </c>
      <c r="C136" s="14">
        <f>XIRR(AF135:ES135,AF$4:ES$4)</f>
        <v>7.1503880620002791E-2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19"/>
      <c r="AE136" s="19"/>
      <c r="AF136" s="19"/>
      <c r="AG136" s="19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</row>
    <row r="137" spans="1:175" x14ac:dyDescent="0.25">
      <c r="A137" s="11"/>
      <c r="B137" s="20" t="s">
        <v>11</v>
      </c>
      <c r="C137" s="25">
        <f>(ET133+ET134)/-ET132</f>
        <v>1.4010471814282113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8"/>
      <c r="AE137" s="28"/>
      <c r="AF137" s="28"/>
      <c r="AG137" s="28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</row>
    <row r="138" spans="1:175" ht="13" x14ac:dyDescent="0.3">
      <c r="A138" s="23"/>
      <c r="B138" s="5" t="s">
        <v>73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</row>
    <row r="139" spans="1:175" x14ac:dyDescent="0.25"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-2955</v>
      </c>
      <c r="BD139" s="12">
        <v>0</v>
      </c>
      <c r="BE139" s="12">
        <v>0</v>
      </c>
      <c r="BF139" s="12">
        <v>-2462.5</v>
      </c>
      <c r="BG139" s="12">
        <v>0</v>
      </c>
      <c r="BH139" s="12">
        <v>0</v>
      </c>
      <c r="BI139" s="12">
        <v>0</v>
      </c>
      <c r="BJ139" s="12">
        <v>-2462.5</v>
      </c>
      <c r="BK139" s="12">
        <v>0</v>
      </c>
      <c r="BL139" s="12">
        <v>0</v>
      </c>
      <c r="BM139" s="12">
        <v>0</v>
      </c>
      <c r="BN139" s="12">
        <v>0</v>
      </c>
      <c r="BO139" s="12">
        <v>-2462.5</v>
      </c>
      <c r="BP139" s="12">
        <v>0</v>
      </c>
      <c r="BQ139" s="12">
        <v>0</v>
      </c>
      <c r="BR139" s="12">
        <v>0</v>
      </c>
      <c r="BS139" s="12">
        <v>0</v>
      </c>
      <c r="BT139" s="12">
        <v>-2487.482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f>SUM(D139:ES139)</f>
        <v>-12829.982</v>
      </c>
      <c r="EU139" s="12"/>
      <c r="EV139" s="12">
        <f>ET139-EW139</f>
        <v>-12829.982</v>
      </c>
      <c r="EW139" s="12">
        <v>0</v>
      </c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</row>
    <row r="140" spans="1:175" x14ac:dyDescent="0.25"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f>SUM(D140:ES140)</f>
        <v>0</v>
      </c>
      <c r="EU140" s="12"/>
      <c r="EV140" s="12">
        <f>ET140-EW140</f>
        <v>0</v>
      </c>
      <c r="EW140" s="12">
        <v>0</v>
      </c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</row>
    <row r="141" spans="1:175" ht="14" x14ac:dyDescent="0.4"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9.9999999999999995E-8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220.53757999999999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f>SUM(D141:ES141)</f>
        <v>220.53758009999999</v>
      </c>
      <c r="EU141" s="4"/>
      <c r="EV141" s="4">
        <f>ET141-EW141</f>
        <v>220.53758009999999</v>
      </c>
      <c r="EW141" s="4">
        <v>0</v>
      </c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</row>
    <row r="142" spans="1:175" x14ac:dyDescent="0.25">
      <c r="B142" s="8" t="s">
        <v>217</v>
      </c>
      <c r="C142" s="3"/>
      <c r="D142" s="12">
        <f t="shared" ref="D142:BO142" si="60">SUM(D139:D141)</f>
        <v>0</v>
      </c>
      <c r="E142" s="12">
        <f t="shared" si="60"/>
        <v>0</v>
      </c>
      <c r="F142" s="12">
        <f t="shared" si="60"/>
        <v>0</v>
      </c>
      <c r="G142" s="12">
        <f t="shared" si="60"/>
        <v>0</v>
      </c>
      <c r="H142" s="12">
        <f t="shared" si="60"/>
        <v>0</v>
      </c>
      <c r="I142" s="12">
        <f t="shared" si="60"/>
        <v>0</v>
      </c>
      <c r="J142" s="12">
        <f t="shared" si="60"/>
        <v>0</v>
      </c>
      <c r="K142" s="12">
        <f t="shared" si="60"/>
        <v>0</v>
      </c>
      <c r="L142" s="12">
        <f t="shared" si="60"/>
        <v>0</v>
      </c>
      <c r="M142" s="12">
        <f t="shared" si="60"/>
        <v>0</v>
      </c>
      <c r="N142" s="12">
        <f t="shared" si="60"/>
        <v>0</v>
      </c>
      <c r="O142" s="12">
        <f t="shared" si="60"/>
        <v>0</v>
      </c>
      <c r="P142" s="12">
        <f t="shared" si="60"/>
        <v>0</v>
      </c>
      <c r="Q142" s="12">
        <f t="shared" si="60"/>
        <v>0</v>
      </c>
      <c r="R142" s="12">
        <f t="shared" si="60"/>
        <v>0</v>
      </c>
      <c r="S142" s="12">
        <f t="shared" si="60"/>
        <v>0</v>
      </c>
      <c r="T142" s="12">
        <f t="shared" si="60"/>
        <v>0</v>
      </c>
      <c r="U142" s="12">
        <f t="shared" si="60"/>
        <v>0</v>
      </c>
      <c r="V142" s="12">
        <f t="shared" si="60"/>
        <v>0</v>
      </c>
      <c r="W142" s="12">
        <f t="shared" si="60"/>
        <v>0</v>
      </c>
      <c r="X142" s="12">
        <f t="shared" si="60"/>
        <v>0</v>
      </c>
      <c r="Y142" s="12">
        <f t="shared" si="60"/>
        <v>0</v>
      </c>
      <c r="Z142" s="12">
        <f t="shared" si="60"/>
        <v>0</v>
      </c>
      <c r="AA142" s="12">
        <f t="shared" si="60"/>
        <v>0</v>
      </c>
      <c r="AB142" s="12">
        <f t="shared" si="60"/>
        <v>0</v>
      </c>
      <c r="AC142" s="12">
        <f t="shared" si="60"/>
        <v>0</v>
      </c>
      <c r="AD142" s="27">
        <f t="shared" si="60"/>
        <v>0</v>
      </c>
      <c r="AE142" s="27">
        <f t="shared" si="60"/>
        <v>0</v>
      </c>
      <c r="AF142" s="27">
        <f t="shared" si="60"/>
        <v>0</v>
      </c>
      <c r="AG142" s="27">
        <f t="shared" si="60"/>
        <v>0</v>
      </c>
      <c r="AH142" s="12">
        <f t="shared" si="60"/>
        <v>0</v>
      </c>
      <c r="AI142" s="12">
        <f t="shared" si="60"/>
        <v>0</v>
      </c>
      <c r="AJ142" s="12">
        <f t="shared" si="60"/>
        <v>0</v>
      </c>
      <c r="AK142" s="12">
        <f t="shared" si="60"/>
        <v>0</v>
      </c>
      <c r="AL142" s="12">
        <f t="shared" si="60"/>
        <v>0</v>
      </c>
      <c r="AM142" s="12">
        <f t="shared" si="60"/>
        <v>0</v>
      </c>
      <c r="AN142" s="12">
        <f t="shared" si="60"/>
        <v>0</v>
      </c>
      <c r="AO142" s="12">
        <f t="shared" si="60"/>
        <v>0</v>
      </c>
      <c r="AP142" s="12">
        <f t="shared" si="60"/>
        <v>0</v>
      </c>
      <c r="AQ142" s="12">
        <f t="shared" si="60"/>
        <v>0</v>
      </c>
      <c r="AR142" s="12">
        <f t="shared" si="60"/>
        <v>0</v>
      </c>
      <c r="AS142" s="12">
        <f t="shared" si="60"/>
        <v>0</v>
      </c>
      <c r="AT142" s="12">
        <f t="shared" si="60"/>
        <v>0</v>
      </c>
      <c r="AU142" s="12">
        <f t="shared" si="60"/>
        <v>0</v>
      </c>
      <c r="AV142" s="12">
        <f t="shared" si="60"/>
        <v>0</v>
      </c>
      <c r="AW142" s="12">
        <f t="shared" si="60"/>
        <v>0</v>
      </c>
      <c r="AX142" s="12">
        <f t="shared" si="60"/>
        <v>0</v>
      </c>
      <c r="AY142" s="12">
        <f t="shared" si="60"/>
        <v>0</v>
      </c>
      <c r="AZ142" s="12">
        <f t="shared" si="60"/>
        <v>0</v>
      </c>
      <c r="BA142" s="12">
        <f t="shared" si="60"/>
        <v>0</v>
      </c>
      <c r="BB142" s="12">
        <f t="shared" si="60"/>
        <v>0</v>
      </c>
      <c r="BC142" s="12">
        <f t="shared" si="60"/>
        <v>-2955</v>
      </c>
      <c r="BD142" s="12">
        <f t="shared" si="60"/>
        <v>0</v>
      </c>
      <c r="BE142" s="12">
        <f t="shared" si="60"/>
        <v>0</v>
      </c>
      <c r="BF142" s="12">
        <f t="shared" si="60"/>
        <v>-2462.5</v>
      </c>
      <c r="BG142" s="12">
        <f t="shared" si="60"/>
        <v>0</v>
      </c>
      <c r="BH142" s="12">
        <f t="shared" si="60"/>
        <v>0</v>
      </c>
      <c r="BI142" s="12">
        <f t="shared" si="60"/>
        <v>0</v>
      </c>
      <c r="BJ142" s="12">
        <f t="shared" si="60"/>
        <v>-2462.5</v>
      </c>
      <c r="BK142" s="12">
        <f t="shared" si="60"/>
        <v>0</v>
      </c>
      <c r="BL142" s="12">
        <f t="shared" si="60"/>
        <v>0</v>
      </c>
      <c r="BM142" s="12">
        <f t="shared" si="60"/>
        <v>0</v>
      </c>
      <c r="BN142" s="12">
        <f t="shared" si="60"/>
        <v>0</v>
      </c>
      <c r="BO142" s="12">
        <f t="shared" si="60"/>
        <v>-2462.5</v>
      </c>
      <c r="BP142" s="12">
        <f t="shared" ref="BP142:EA142" si="61">SUM(BP139:BP141)</f>
        <v>0</v>
      </c>
      <c r="BQ142" s="12">
        <f t="shared" si="61"/>
        <v>0</v>
      </c>
      <c r="BR142" s="12">
        <f t="shared" si="61"/>
        <v>0</v>
      </c>
      <c r="BS142" s="12">
        <f t="shared" si="61"/>
        <v>0</v>
      </c>
      <c r="BT142" s="12">
        <f t="shared" si="61"/>
        <v>-2487.482</v>
      </c>
      <c r="BU142" s="12">
        <f t="shared" si="61"/>
        <v>0</v>
      </c>
      <c r="BV142" s="12">
        <f t="shared" si="61"/>
        <v>0</v>
      </c>
      <c r="BW142" s="12">
        <f t="shared" si="61"/>
        <v>9.9999999999999995E-8</v>
      </c>
      <c r="BX142" s="12">
        <f t="shared" si="61"/>
        <v>0</v>
      </c>
      <c r="BY142" s="12">
        <f t="shared" si="61"/>
        <v>0</v>
      </c>
      <c r="BZ142" s="12">
        <f t="shared" si="61"/>
        <v>0</v>
      </c>
      <c r="CA142" s="12">
        <f t="shared" si="61"/>
        <v>0</v>
      </c>
      <c r="CB142" s="12">
        <f t="shared" si="61"/>
        <v>0</v>
      </c>
      <c r="CC142" s="12">
        <f t="shared" si="61"/>
        <v>0</v>
      </c>
      <c r="CD142" s="12">
        <f t="shared" si="61"/>
        <v>0</v>
      </c>
      <c r="CE142" s="12">
        <f t="shared" si="61"/>
        <v>0</v>
      </c>
      <c r="CF142" s="12">
        <f t="shared" si="61"/>
        <v>0</v>
      </c>
      <c r="CG142" s="12">
        <f t="shared" si="61"/>
        <v>0</v>
      </c>
      <c r="CH142" s="12">
        <f t="shared" si="61"/>
        <v>0</v>
      </c>
      <c r="CI142" s="12">
        <f t="shared" si="61"/>
        <v>0</v>
      </c>
      <c r="CJ142" s="12">
        <f t="shared" si="61"/>
        <v>220.53757999999999</v>
      </c>
      <c r="CK142" s="12">
        <f t="shared" si="61"/>
        <v>0</v>
      </c>
      <c r="CL142" s="12">
        <f t="shared" si="61"/>
        <v>0</v>
      </c>
      <c r="CM142" s="12">
        <f t="shared" si="61"/>
        <v>0</v>
      </c>
      <c r="CN142" s="12">
        <f t="shared" si="61"/>
        <v>0</v>
      </c>
      <c r="CO142" s="12">
        <f t="shared" si="61"/>
        <v>0</v>
      </c>
      <c r="CP142" s="12">
        <f t="shared" si="61"/>
        <v>0</v>
      </c>
      <c r="CQ142" s="12">
        <f t="shared" si="61"/>
        <v>0</v>
      </c>
      <c r="CR142" s="12">
        <f t="shared" si="61"/>
        <v>0</v>
      </c>
      <c r="CS142" s="12">
        <f t="shared" si="61"/>
        <v>0</v>
      </c>
      <c r="CT142" s="12">
        <f t="shared" si="61"/>
        <v>0</v>
      </c>
      <c r="CU142" s="12">
        <f t="shared" si="61"/>
        <v>0</v>
      </c>
      <c r="CV142" s="12">
        <f t="shared" si="61"/>
        <v>0</v>
      </c>
      <c r="CW142" s="12">
        <f t="shared" si="61"/>
        <v>0</v>
      </c>
      <c r="CX142" s="12">
        <f t="shared" si="61"/>
        <v>0</v>
      </c>
      <c r="CY142" s="12">
        <f t="shared" si="61"/>
        <v>0</v>
      </c>
      <c r="CZ142" s="12">
        <f t="shared" si="61"/>
        <v>0</v>
      </c>
      <c r="DA142" s="12">
        <f t="shared" si="61"/>
        <v>0</v>
      </c>
      <c r="DB142" s="12">
        <f t="shared" si="61"/>
        <v>0</v>
      </c>
      <c r="DC142" s="12">
        <f t="shared" si="61"/>
        <v>0</v>
      </c>
      <c r="DD142" s="12">
        <f t="shared" si="61"/>
        <v>0</v>
      </c>
      <c r="DE142" s="12">
        <f t="shared" si="61"/>
        <v>0</v>
      </c>
      <c r="DF142" s="12">
        <f t="shared" si="61"/>
        <v>0</v>
      </c>
      <c r="DG142" s="12">
        <f t="shared" si="61"/>
        <v>0</v>
      </c>
      <c r="DH142" s="12">
        <f t="shared" si="61"/>
        <v>0</v>
      </c>
      <c r="DI142" s="12">
        <f t="shared" si="61"/>
        <v>0</v>
      </c>
      <c r="DJ142" s="12">
        <f t="shared" si="61"/>
        <v>0</v>
      </c>
      <c r="DK142" s="12">
        <f t="shared" si="61"/>
        <v>0</v>
      </c>
      <c r="DL142" s="12">
        <f t="shared" si="61"/>
        <v>0</v>
      </c>
      <c r="DM142" s="12">
        <f t="shared" si="61"/>
        <v>0</v>
      </c>
      <c r="DN142" s="12">
        <f t="shared" si="61"/>
        <v>0</v>
      </c>
      <c r="DO142" s="12">
        <f t="shared" si="61"/>
        <v>0</v>
      </c>
      <c r="DP142" s="12">
        <f t="shared" si="61"/>
        <v>0</v>
      </c>
      <c r="DQ142" s="12">
        <f t="shared" si="61"/>
        <v>0</v>
      </c>
      <c r="DR142" s="12">
        <f t="shared" si="61"/>
        <v>0</v>
      </c>
      <c r="DS142" s="12">
        <f t="shared" si="61"/>
        <v>0</v>
      </c>
      <c r="DT142" s="12">
        <f t="shared" si="61"/>
        <v>0</v>
      </c>
      <c r="DU142" s="12">
        <f t="shared" si="61"/>
        <v>0</v>
      </c>
      <c r="DV142" s="12">
        <f t="shared" si="61"/>
        <v>0</v>
      </c>
      <c r="DW142" s="12">
        <f t="shared" si="61"/>
        <v>0</v>
      </c>
      <c r="DX142" s="12">
        <f t="shared" si="61"/>
        <v>0</v>
      </c>
      <c r="DY142" s="12">
        <f t="shared" si="61"/>
        <v>0</v>
      </c>
      <c r="DZ142" s="12">
        <f t="shared" si="61"/>
        <v>0</v>
      </c>
      <c r="EA142" s="12">
        <f t="shared" si="61"/>
        <v>0</v>
      </c>
      <c r="EB142" s="12">
        <f t="shared" ref="EB142:ES142" si="62">SUM(EB139:EB141)</f>
        <v>0</v>
      </c>
      <c r="EC142" s="12">
        <f t="shared" si="62"/>
        <v>0</v>
      </c>
      <c r="ED142" s="12">
        <f t="shared" si="62"/>
        <v>0</v>
      </c>
      <c r="EE142" s="12">
        <f t="shared" si="62"/>
        <v>0</v>
      </c>
      <c r="EF142" s="12">
        <f t="shared" si="62"/>
        <v>0</v>
      </c>
      <c r="EG142" s="12">
        <f t="shared" si="62"/>
        <v>0</v>
      </c>
      <c r="EH142" s="12">
        <f t="shared" si="62"/>
        <v>0</v>
      </c>
      <c r="EI142" s="12">
        <f t="shared" si="62"/>
        <v>0</v>
      </c>
      <c r="EJ142" s="12">
        <f t="shared" si="62"/>
        <v>0</v>
      </c>
      <c r="EK142" s="12">
        <f t="shared" si="62"/>
        <v>0</v>
      </c>
      <c r="EL142" s="12">
        <f t="shared" si="62"/>
        <v>0</v>
      </c>
      <c r="EM142" s="12">
        <f t="shared" si="62"/>
        <v>0</v>
      </c>
      <c r="EN142" s="12">
        <f t="shared" si="62"/>
        <v>0</v>
      </c>
      <c r="EO142" s="12">
        <f t="shared" si="62"/>
        <v>0</v>
      </c>
      <c r="EP142" s="12">
        <f t="shared" si="62"/>
        <v>0</v>
      </c>
      <c r="EQ142" s="12">
        <f t="shared" si="62"/>
        <v>0</v>
      </c>
      <c r="ER142" s="12">
        <f t="shared" si="62"/>
        <v>0</v>
      </c>
      <c r="ES142" s="12">
        <f t="shared" si="62"/>
        <v>0</v>
      </c>
      <c r="ET142" s="12">
        <f>SUM(D142:ES142)</f>
        <v>-12609.444419899999</v>
      </c>
      <c r="EU142" s="12"/>
      <c r="EV142" s="12">
        <f>ET142-EW142</f>
        <v>-12609.444419899999</v>
      </c>
      <c r="EW142" s="12">
        <v>0</v>
      </c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</row>
    <row r="143" spans="1:175" x14ac:dyDescent="0.25">
      <c r="B143" s="20" t="s">
        <v>0</v>
      </c>
      <c r="C143" s="14">
        <f>XIRR(BC142:ES142,BC$4:ES$4,-0.1)</f>
        <v>-0.88923831545980625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19"/>
      <c r="AE143" s="19"/>
      <c r="AF143" s="19"/>
      <c r="AG143" s="19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</row>
    <row r="144" spans="1:175" x14ac:dyDescent="0.25">
      <c r="B144" s="20" t="s">
        <v>11</v>
      </c>
      <c r="C144" s="25">
        <f>(ET140+ET141)/-ET139</f>
        <v>1.7189235347329402E-2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8"/>
      <c r="AE144" s="28"/>
      <c r="AF144" s="28"/>
      <c r="AG144" s="28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</row>
    <row r="145" spans="1:175" ht="13" x14ac:dyDescent="0.3">
      <c r="A145" s="23"/>
      <c r="B145" s="5" t="s">
        <v>32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</row>
    <row r="146" spans="1:175" x14ac:dyDescent="0.25"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-100241.50109526502</v>
      </c>
      <c r="AC146" s="12">
        <v>0</v>
      </c>
      <c r="AD146" s="12">
        <v>0</v>
      </c>
      <c r="AE146" s="12">
        <v>0</v>
      </c>
      <c r="AF146" s="12">
        <v>-4699.6582362592553</v>
      </c>
      <c r="AG146" s="12">
        <v>0</v>
      </c>
      <c r="AH146" s="12">
        <v>0</v>
      </c>
      <c r="AI146" s="12">
        <v>0</v>
      </c>
      <c r="AJ146" s="12">
        <v>-8544.8331568350095</v>
      </c>
      <c r="AK146" s="12">
        <v>-35888.29925870704</v>
      </c>
      <c r="AL146" s="12">
        <v>-10681.041446043762</v>
      </c>
      <c r="AM146" s="12">
        <v>0</v>
      </c>
      <c r="AN146" s="12">
        <v>-21832.048715713448</v>
      </c>
      <c r="AO146" s="12">
        <v>0</v>
      </c>
      <c r="AP146" s="12">
        <v>-25171.654341176465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f>SUM(D146:ES146)</f>
        <v>-207059.03625000003</v>
      </c>
      <c r="EU146" s="12"/>
      <c r="EV146" s="12">
        <f>ET146-EW146</f>
        <v>-207059.03625000003</v>
      </c>
      <c r="EW146" s="12">
        <v>0</v>
      </c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</row>
    <row r="147" spans="1:175" x14ac:dyDescent="0.25"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f>SUM(D147:ES147)</f>
        <v>0</v>
      </c>
      <c r="EU147" s="12"/>
      <c r="EV147" s="12">
        <f>ET147-EW147</f>
        <v>0</v>
      </c>
      <c r="EW147" s="12">
        <v>0</v>
      </c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</row>
    <row r="148" spans="1:175" ht="14" x14ac:dyDescent="0.4"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2089.5196506550215</v>
      </c>
      <c r="AZ148" s="4">
        <v>0</v>
      </c>
      <c r="BA148" s="4">
        <v>0</v>
      </c>
      <c r="BB148" s="4">
        <v>0</v>
      </c>
      <c r="BC148" s="4">
        <v>0</v>
      </c>
      <c r="BD148" s="4">
        <v>2368.1222707423576</v>
      </c>
      <c r="BE148" s="4">
        <v>0</v>
      </c>
      <c r="BF148" s="4">
        <v>0</v>
      </c>
      <c r="BG148" s="4">
        <v>0</v>
      </c>
      <c r="BH148" s="4">
        <v>2925.3275109170304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11144.10480349345</v>
      </c>
      <c r="BP148" s="4">
        <v>696.50655021834064</v>
      </c>
      <c r="BQ148" s="4">
        <v>975.1091703056768</v>
      </c>
      <c r="BR148" s="4">
        <v>0</v>
      </c>
      <c r="BS148" s="4">
        <v>35935.03185322052</v>
      </c>
      <c r="BT148" s="4">
        <v>0</v>
      </c>
      <c r="BU148" s="4">
        <v>1671.6157205240172</v>
      </c>
      <c r="BV148" s="4">
        <v>0</v>
      </c>
      <c r="BW148" s="4">
        <v>835.8078602620086</v>
      </c>
      <c r="BX148" s="4">
        <v>515.41484716157197</v>
      </c>
      <c r="BY148" s="4">
        <v>0</v>
      </c>
      <c r="BZ148" s="4">
        <v>0</v>
      </c>
      <c r="CA148" s="4">
        <v>0</v>
      </c>
      <c r="CB148" s="4">
        <v>1114.4104803493449</v>
      </c>
      <c r="CC148" s="4">
        <v>417.9039301310043</v>
      </c>
      <c r="CD148" s="4">
        <v>766.15720524017468</v>
      </c>
      <c r="CE148" s="4">
        <v>626.85589519650648</v>
      </c>
      <c r="CF148" s="4">
        <v>0</v>
      </c>
      <c r="CG148" s="4">
        <v>0</v>
      </c>
      <c r="CH148" s="4">
        <v>0</v>
      </c>
      <c r="CI148" s="4">
        <v>0</v>
      </c>
      <c r="CJ148" s="4">
        <v>4527.2925764192141</v>
      </c>
      <c r="CK148" s="4">
        <v>278.60262008733622</v>
      </c>
      <c r="CL148" s="4">
        <v>0</v>
      </c>
      <c r="CM148" s="4">
        <v>0</v>
      </c>
      <c r="CN148" s="4">
        <v>0</v>
      </c>
      <c r="CO148" s="4">
        <v>0</v>
      </c>
      <c r="CP148" s="4">
        <v>278.60262008733622</v>
      </c>
      <c r="CQ148" s="4">
        <v>55.720524017467241</v>
      </c>
      <c r="CR148" s="4">
        <v>167.16157205240171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4785.1205399999999</v>
      </c>
      <c r="DB148" s="4">
        <v>1214.6928799999998</v>
      </c>
      <c r="DC148" s="4">
        <v>1700.5700300000001</v>
      </c>
      <c r="DD148" s="4">
        <v>1393.5561299999999</v>
      </c>
      <c r="DE148" s="4">
        <v>2186.4471800000001</v>
      </c>
      <c r="DF148" s="4">
        <v>2672.3243299999999</v>
      </c>
      <c r="DG148" s="4">
        <v>2429.3857499999999</v>
      </c>
      <c r="DH148" s="4">
        <v>3158.2014800000002</v>
      </c>
      <c r="DI148" s="4">
        <v>3012.43833</v>
      </c>
      <c r="DJ148" s="4">
        <v>3303.9646200000002</v>
      </c>
      <c r="DK148" s="4">
        <v>7327.4200499999997</v>
      </c>
      <c r="DL148" s="4">
        <v>4382.7100499999997</v>
      </c>
      <c r="DM148" s="4">
        <v>4186.3960499999994</v>
      </c>
      <c r="DN148" s="4">
        <v>4529.9455499999995</v>
      </c>
      <c r="DO148" s="4">
        <v>4382.2968099999998</v>
      </c>
      <c r="DP148" s="4">
        <v>4136.5263999999997</v>
      </c>
      <c r="DQ148" s="4">
        <v>3890.9567299999999</v>
      </c>
      <c r="DR148" s="4">
        <v>4381.42076</v>
      </c>
      <c r="DS148" s="4">
        <v>3498.00776</v>
      </c>
      <c r="DT148" s="4">
        <v>3988.6744800000001</v>
      </c>
      <c r="DU148" s="4">
        <v>3988.6744800000001</v>
      </c>
      <c r="DV148" s="4">
        <v>3645.1249800000001</v>
      </c>
      <c r="DW148" s="4">
        <v>3694.0621299999998</v>
      </c>
      <c r="DX148" s="4">
        <v>3595.9051300000001</v>
      </c>
      <c r="DY148" s="4">
        <v>4871.9461300000003</v>
      </c>
      <c r="DZ148" s="4">
        <v>3988.5331299999998</v>
      </c>
      <c r="EA148" s="4">
        <v>3793.2178799999997</v>
      </c>
      <c r="EB148" s="4">
        <v>3498.5417299999999</v>
      </c>
      <c r="EC148" s="4">
        <v>4087.4837299999999</v>
      </c>
      <c r="ED148" s="4">
        <v>3940.2482300000001</v>
      </c>
      <c r="EE148" s="4">
        <v>4332.8762300000008</v>
      </c>
      <c r="EF148" s="4">
        <v>2909.5526199999999</v>
      </c>
      <c r="EG148" s="4">
        <v>3890.82962</v>
      </c>
      <c r="EH148" s="4">
        <v>4381.6146200000003</v>
      </c>
      <c r="EI148" s="4">
        <v>4872.3996200000001</v>
      </c>
      <c r="EJ148" s="4">
        <v>3301.88762</v>
      </c>
      <c r="EK148" s="4">
        <v>3939.9081200000001</v>
      </c>
      <c r="EL148" s="4">
        <v>330293.62276063958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f>SUM(D148:ES148)</f>
        <v>534976.75233172043</v>
      </c>
      <c r="EU148" s="4"/>
      <c r="EV148" s="4">
        <f>ET148-EW148</f>
        <v>204683.12957108085</v>
      </c>
      <c r="EW148" s="4">
        <v>330293.62276063958</v>
      </c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</row>
    <row r="149" spans="1:175" x14ac:dyDescent="0.25">
      <c r="B149" s="8" t="s">
        <v>217</v>
      </c>
      <c r="C149" s="3"/>
      <c r="D149" s="12">
        <f t="shared" ref="D149:BO149" si="63">SUM(D146:D148)</f>
        <v>0</v>
      </c>
      <c r="E149" s="12">
        <f t="shared" si="63"/>
        <v>0</v>
      </c>
      <c r="F149" s="12">
        <f t="shared" si="63"/>
        <v>0</v>
      </c>
      <c r="G149" s="12">
        <f t="shared" si="63"/>
        <v>0</v>
      </c>
      <c r="H149" s="12">
        <f t="shared" si="63"/>
        <v>0</v>
      </c>
      <c r="I149" s="12">
        <f t="shared" si="63"/>
        <v>0</v>
      </c>
      <c r="J149" s="12">
        <f t="shared" si="63"/>
        <v>0</v>
      </c>
      <c r="K149" s="12">
        <f t="shared" si="63"/>
        <v>0</v>
      </c>
      <c r="L149" s="12">
        <f t="shared" si="63"/>
        <v>0</v>
      </c>
      <c r="M149" s="12">
        <f t="shared" si="63"/>
        <v>0</v>
      </c>
      <c r="N149" s="12">
        <f t="shared" si="63"/>
        <v>0</v>
      </c>
      <c r="O149" s="12">
        <f t="shared" si="63"/>
        <v>0</v>
      </c>
      <c r="P149" s="12">
        <f t="shared" si="63"/>
        <v>0</v>
      </c>
      <c r="Q149" s="12">
        <f t="shared" si="63"/>
        <v>0</v>
      </c>
      <c r="R149" s="12">
        <f t="shared" si="63"/>
        <v>0</v>
      </c>
      <c r="S149" s="12">
        <f t="shared" si="63"/>
        <v>0</v>
      </c>
      <c r="T149" s="12">
        <f t="shared" si="63"/>
        <v>0</v>
      </c>
      <c r="U149" s="12">
        <f t="shared" si="63"/>
        <v>0</v>
      </c>
      <c r="V149" s="12">
        <f t="shared" si="63"/>
        <v>0</v>
      </c>
      <c r="W149" s="12">
        <f t="shared" si="63"/>
        <v>0</v>
      </c>
      <c r="X149" s="12">
        <f t="shared" si="63"/>
        <v>0</v>
      </c>
      <c r="Y149" s="12">
        <f t="shared" si="63"/>
        <v>0</v>
      </c>
      <c r="Z149" s="12">
        <f t="shared" si="63"/>
        <v>0</v>
      </c>
      <c r="AA149" s="12">
        <f t="shared" si="63"/>
        <v>0</v>
      </c>
      <c r="AB149" s="12">
        <f t="shared" si="63"/>
        <v>-100241.50109526502</v>
      </c>
      <c r="AC149" s="12">
        <f t="shared" si="63"/>
        <v>0</v>
      </c>
      <c r="AD149" s="27">
        <f t="shared" si="63"/>
        <v>0</v>
      </c>
      <c r="AE149" s="27">
        <f t="shared" si="63"/>
        <v>0</v>
      </c>
      <c r="AF149" s="27">
        <f t="shared" si="63"/>
        <v>-4699.6582362592553</v>
      </c>
      <c r="AG149" s="27">
        <f t="shared" si="63"/>
        <v>0</v>
      </c>
      <c r="AH149" s="12">
        <f t="shared" si="63"/>
        <v>0</v>
      </c>
      <c r="AI149" s="12">
        <f t="shared" si="63"/>
        <v>0</v>
      </c>
      <c r="AJ149" s="12">
        <f t="shared" si="63"/>
        <v>-8544.8331568350095</v>
      </c>
      <c r="AK149" s="12">
        <f t="shared" si="63"/>
        <v>-35888.29925870704</v>
      </c>
      <c r="AL149" s="12">
        <f t="shared" si="63"/>
        <v>-10681.041446043762</v>
      </c>
      <c r="AM149" s="12">
        <f t="shared" si="63"/>
        <v>0</v>
      </c>
      <c r="AN149" s="12">
        <f t="shared" si="63"/>
        <v>-21832.048715713448</v>
      </c>
      <c r="AO149" s="12">
        <f t="shared" si="63"/>
        <v>0</v>
      </c>
      <c r="AP149" s="12">
        <f t="shared" si="63"/>
        <v>-25171.654341176465</v>
      </c>
      <c r="AQ149" s="12">
        <f t="shared" si="63"/>
        <v>0</v>
      </c>
      <c r="AR149" s="12">
        <f t="shared" si="63"/>
        <v>0</v>
      </c>
      <c r="AS149" s="12">
        <f t="shared" si="63"/>
        <v>0</v>
      </c>
      <c r="AT149" s="12">
        <f t="shared" si="63"/>
        <v>0</v>
      </c>
      <c r="AU149" s="12">
        <f t="shared" si="63"/>
        <v>0</v>
      </c>
      <c r="AV149" s="12">
        <f t="shared" si="63"/>
        <v>0</v>
      </c>
      <c r="AW149" s="12">
        <f t="shared" si="63"/>
        <v>0</v>
      </c>
      <c r="AX149" s="12">
        <f t="shared" si="63"/>
        <v>0</v>
      </c>
      <c r="AY149" s="12">
        <f t="shared" si="63"/>
        <v>2089.5196506550215</v>
      </c>
      <c r="AZ149" s="12">
        <f t="shared" si="63"/>
        <v>0</v>
      </c>
      <c r="BA149" s="12">
        <f t="shared" si="63"/>
        <v>0</v>
      </c>
      <c r="BB149" s="12">
        <f t="shared" si="63"/>
        <v>0</v>
      </c>
      <c r="BC149" s="12">
        <f t="shared" si="63"/>
        <v>0</v>
      </c>
      <c r="BD149" s="12">
        <f t="shared" si="63"/>
        <v>2368.1222707423576</v>
      </c>
      <c r="BE149" s="12">
        <f t="shared" si="63"/>
        <v>0</v>
      </c>
      <c r="BF149" s="12">
        <f t="shared" si="63"/>
        <v>0</v>
      </c>
      <c r="BG149" s="12">
        <f t="shared" si="63"/>
        <v>0</v>
      </c>
      <c r="BH149" s="12">
        <f t="shared" si="63"/>
        <v>2925.3275109170304</v>
      </c>
      <c r="BI149" s="12">
        <f t="shared" si="63"/>
        <v>0</v>
      </c>
      <c r="BJ149" s="12">
        <f t="shared" si="63"/>
        <v>0</v>
      </c>
      <c r="BK149" s="12">
        <f t="shared" si="63"/>
        <v>0</v>
      </c>
      <c r="BL149" s="12">
        <f t="shared" si="63"/>
        <v>0</v>
      </c>
      <c r="BM149" s="12">
        <f t="shared" si="63"/>
        <v>0</v>
      </c>
      <c r="BN149" s="12">
        <f t="shared" si="63"/>
        <v>0</v>
      </c>
      <c r="BO149" s="12">
        <f t="shared" si="63"/>
        <v>11144.10480349345</v>
      </c>
      <c r="BP149" s="12">
        <f t="shared" ref="BP149:EA149" si="64">SUM(BP146:BP148)</f>
        <v>696.50655021834064</v>
      </c>
      <c r="BQ149" s="12">
        <f t="shared" si="64"/>
        <v>975.1091703056768</v>
      </c>
      <c r="BR149" s="12">
        <f t="shared" si="64"/>
        <v>0</v>
      </c>
      <c r="BS149" s="12">
        <f t="shared" si="64"/>
        <v>35935.03185322052</v>
      </c>
      <c r="BT149" s="12">
        <f t="shared" si="64"/>
        <v>0</v>
      </c>
      <c r="BU149" s="12">
        <f t="shared" si="64"/>
        <v>1671.6157205240172</v>
      </c>
      <c r="BV149" s="12">
        <f t="shared" si="64"/>
        <v>0</v>
      </c>
      <c r="BW149" s="12">
        <f t="shared" si="64"/>
        <v>835.8078602620086</v>
      </c>
      <c r="BX149" s="12">
        <f t="shared" si="64"/>
        <v>515.41484716157197</v>
      </c>
      <c r="BY149" s="12">
        <f t="shared" si="64"/>
        <v>0</v>
      </c>
      <c r="BZ149" s="12">
        <f t="shared" si="64"/>
        <v>0</v>
      </c>
      <c r="CA149" s="12">
        <f t="shared" si="64"/>
        <v>0</v>
      </c>
      <c r="CB149" s="12">
        <f t="shared" si="64"/>
        <v>1114.4104803493449</v>
      </c>
      <c r="CC149" s="12">
        <f t="shared" si="64"/>
        <v>417.9039301310043</v>
      </c>
      <c r="CD149" s="12">
        <f t="shared" si="64"/>
        <v>766.15720524017468</v>
      </c>
      <c r="CE149" s="12">
        <f t="shared" si="64"/>
        <v>626.85589519650648</v>
      </c>
      <c r="CF149" s="12">
        <f t="shared" si="64"/>
        <v>0</v>
      </c>
      <c r="CG149" s="12">
        <f t="shared" si="64"/>
        <v>0</v>
      </c>
      <c r="CH149" s="12">
        <f t="shared" si="64"/>
        <v>0</v>
      </c>
      <c r="CI149" s="12">
        <f t="shared" si="64"/>
        <v>0</v>
      </c>
      <c r="CJ149" s="12">
        <f t="shared" si="64"/>
        <v>4527.2925764192141</v>
      </c>
      <c r="CK149" s="12">
        <f t="shared" si="64"/>
        <v>278.60262008733622</v>
      </c>
      <c r="CL149" s="12">
        <f t="shared" si="64"/>
        <v>0</v>
      </c>
      <c r="CM149" s="12">
        <f t="shared" si="64"/>
        <v>0</v>
      </c>
      <c r="CN149" s="12">
        <f t="shared" si="64"/>
        <v>0</v>
      </c>
      <c r="CO149" s="12">
        <f t="shared" si="64"/>
        <v>0</v>
      </c>
      <c r="CP149" s="12">
        <f t="shared" si="64"/>
        <v>278.60262008733622</v>
      </c>
      <c r="CQ149" s="12">
        <f t="shared" si="64"/>
        <v>55.720524017467241</v>
      </c>
      <c r="CR149" s="12">
        <f t="shared" si="64"/>
        <v>167.16157205240171</v>
      </c>
      <c r="CS149" s="12">
        <f t="shared" si="64"/>
        <v>0</v>
      </c>
      <c r="CT149" s="12">
        <f t="shared" si="64"/>
        <v>0</v>
      </c>
      <c r="CU149" s="12">
        <f t="shared" si="64"/>
        <v>0</v>
      </c>
      <c r="CV149" s="12">
        <f t="shared" si="64"/>
        <v>0</v>
      </c>
      <c r="CW149" s="12">
        <f t="shared" si="64"/>
        <v>0</v>
      </c>
      <c r="CX149" s="12">
        <f t="shared" si="64"/>
        <v>0</v>
      </c>
      <c r="CY149" s="12">
        <f t="shared" si="64"/>
        <v>0</v>
      </c>
      <c r="CZ149" s="12">
        <f t="shared" si="64"/>
        <v>0</v>
      </c>
      <c r="DA149" s="12">
        <f t="shared" si="64"/>
        <v>4785.1205399999999</v>
      </c>
      <c r="DB149" s="12">
        <f t="shared" si="64"/>
        <v>1214.6928799999998</v>
      </c>
      <c r="DC149" s="12">
        <f t="shared" si="64"/>
        <v>1700.5700300000001</v>
      </c>
      <c r="DD149" s="12">
        <f t="shared" si="64"/>
        <v>1393.5561299999999</v>
      </c>
      <c r="DE149" s="12">
        <f t="shared" si="64"/>
        <v>2186.4471800000001</v>
      </c>
      <c r="DF149" s="12">
        <f t="shared" si="64"/>
        <v>2672.3243299999999</v>
      </c>
      <c r="DG149" s="12">
        <f t="shared" si="64"/>
        <v>2429.3857499999999</v>
      </c>
      <c r="DH149" s="12">
        <f t="shared" si="64"/>
        <v>3158.2014800000002</v>
      </c>
      <c r="DI149" s="12">
        <f t="shared" si="64"/>
        <v>3012.43833</v>
      </c>
      <c r="DJ149" s="12">
        <f t="shared" si="64"/>
        <v>3303.9646200000002</v>
      </c>
      <c r="DK149" s="12">
        <f t="shared" si="64"/>
        <v>7327.4200499999997</v>
      </c>
      <c r="DL149" s="12">
        <f t="shared" si="64"/>
        <v>4382.7100499999997</v>
      </c>
      <c r="DM149" s="12">
        <f t="shared" si="64"/>
        <v>4186.3960499999994</v>
      </c>
      <c r="DN149" s="12">
        <f t="shared" si="64"/>
        <v>4529.9455499999995</v>
      </c>
      <c r="DO149" s="12">
        <f t="shared" si="64"/>
        <v>4382.2968099999998</v>
      </c>
      <c r="DP149" s="12">
        <f t="shared" si="64"/>
        <v>4136.5263999999997</v>
      </c>
      <c r="DQ149" s="12">
        <f t="shared" si="64"/>
        <v>3890.9567299999999</v>
      </c>
      <c r="DR149" s="12">
        <f t="shared" si="64"/>
        <v>4381.42076</v>
      </c>
      <c r="DS149" s="12">
        <f t="shared" si="64"/>
        <v>3498.00776</v>
      </c>
      <c r="DT149" s="12">
        <f t="shared" si="64"/>
        <v>3988.6744800000001</v>
      </c>
      <c r="DU149" s="12">
        <f t="shared" si="64"/>
        <v>3988.6744800000001</v>
      </c>
      <c r="DV149" s="12">
        <f t="shared" si="64"/>
        <v>3645.1249800000001</v>
      </c>
      <c r="DW149" s="12">
        <f t="shared" si="64"/>
        <v>3694.0621299999998</v>
      </c>
      <c r="DX149" s="12">
        <f t="shared" si="64"/>
        <v>3595.9051300000001</v>
      </c>
      <c r="DY149" s="12">
        <f t="shared" si="64"/>
        <v>4871.9461300000003</v>
      </c>
      <c r="DZ149" s="12">
        <f t="shared" si="64"/>
        <v>3988.5331299999998</v>
      </c>
      <c r="EA149" s="12">
        <f t="shared" si="64"/>
        <v>3793.2178799999997</v>
      </c>
      <c r="EB149" s="12">
        <f t="shared" ref="EB149:ES149" si="65">SUM(EB146:EB148)</f>
        <v>3498.5417299999999</v>
      </c>
      <c r="EC149" s="12">
        <f t="shared" si="65"/>
        <v>4087.4837299999999</v>
      </c>
      <c r="ED149" s="12">
        <f t="shared" si="65"/>
        <v>3940.2482300000001</v>
      </c>
      <c r="EE149" s="12">
        <f t="shared" si="65"/>
        <v>4332.8762300000008</v>
      </c>
      <c r="EF149" s="12">
        <f t="shared" si="65"/>
        <v>2909.5526199999999</v>
      </c>
      <c r="EG149" s="12">
        <f t="shared" si="65"/>
        <v>3890.82962</v>
      </c>
      <c r="EH149" s="12">
        <f t="shared" si="65"/>
        <v>4381.6146200000003</v>
      </c>
      <c r="EI149" s="12">
        <f t="shared" si="65"/>
        <v>4872.3996200000001</v>
      </c>
      <c r="EJ149" s="12">
        <f t="shared" si="65"/>
        <v>3301.88762</v>
      </c>
      <c r="EK149" s="12">
        <f t="shared" si="65"/>
        <v>3939.9081200000001</v>
      </c>
      <c r="EL149" s="12">
        <f t="shared" si="65"/>
        <v>330293.62276063958</v>
      </c>
      <c r="EM149" s="12">
        <f t="shared" si="65"/>
        <v>0</v>
      </c>
      <c r="EN149" s="12">
        <f t="shared" si="65"/>
        <v>0</v>
      </c>
      <c r="EO149" s="12">
        <f t="shared" si="65"/>
        <v>0</v>
      </c>
      <c r="EP149" s="12">
        <f t="shared" si="65"/>
        <v>0</v>
      </c>
      <c r="EQ149" s="12">
        <f t="shared" si="65"/>
        <v>0</v>
      </c>
      <c r="ER149" s="12">
        <f t="shared" si="65"/>
        <v>0</v>
      </c>
      <c r="ES149" s="12">
        <f t="shared" si="65"/>
        <v>0</v>
      </c>
      <c r="ET149" s="12">
        <f>SUM(D149:ES149)</f>
        <v>327917.71608172025</v>
      </c>
      <c r="EU149" s="12"/>
      <c r="EV149" s="12">
        <f>ET149-EW149</f>
        <v>-2375.9066789193312</v>
      </c>
      <c r="EW149" s="12">
        <v>330293.62276063958</v>
      </c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</row>
    <row r="150" spans="1:175" x14ac:dyDescent="0.25">
      <c r="B150" s="20" t="s">
        <v>0</v>
      </c>
      <c r="C150" s="14">
        <f>XIRR(AB149:ES149,AB$4:ES$4)</f>
        <v>0.13220865130424495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19"/>
      <c r="AE150" s="19"/>
      <c r="AF150" s="19"/>
      <c r="AG150" s="19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</row>
    <row r="151" spans="1:175" x14ac:dyDescent="0.25">
      <c r="B151" s="20" t="s">
        <v>11</v>
      </c>
      <c r="C151" s="25">
        <f>(ET147+ET148)/-ET146</f>
        <v>2.5836918881714364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8"/>
      <c r="AE151" s="28"/>
      <c r="AF151" s="28"/>
      <c r="AG151" s="28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</row>
    <row r="152" spans="1:175" ht="13" x14ac:dyDescent="0.3">
      <c r="B152" s="7" t="s">
        <v>228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</row>
    <row r="153" spans="1:175" x14ac:dyDescent="0.25">
      <c r="A153" s="11"/>
      <c r="B153" s="3" t="s">
        <v>214</v>
      </c>
      <c r="C153" s="5"/>
      <c r="D153" s="12">
        <f t="shared" ref="D153:AI153" si="66">D13+D34+D20+D48+D76+D6+D104+D111+D125+D139+D27+D83+D118+D132+D97+D90</f>
        <v>-5077.8158249999997</v>
      </c>
      <c r="E153" s="12">
        <f t="shared" si="66"/>
        <v>0</v>
      </c>
      <c r="F153" s="12">
        <f t="shared" si="66"/>
        <v>-3444.8</v>
      </c>
      <c r="G153" s="12">
        <f t="shared" si="66"/>
        <v>-4206.3299500000003</v>
      </c>
      <c r="H153" s="12">
        <f t="shared" si="66"/>
        <v>-4491.13</v>
      </c>
      <c r="I153" s="12">
        <f t="shared" si="66"/>
        <v>-6161.8861799999995</v>
      </c>
      <c r="J153" s="12">
        <f t="shared" si="66"/>
        <v>0</v>
      </c>
      <c r="K153" s="12">
        <f t="shared" si="66"/>
        <v>-20161.3</v>
      </c>
      <c r="L153" s="12">
        <f t="shared" si="66"/>
        <v>-12441.37336</v>
      </c>
      <c r="M153" s="12">
        <f t="shared" si="66"/>
        <v>-18089.04</v>
      </c>
      <c r="N153" s="12">
        <f t="shared" si="66"/>
        <v>-31937.693749999999</v>
      </c>
      <c r="O153" s="12">
        <f t="shared" si="66"/>
        <v>-21651.406180000002</v>
      </c>
      <c r="P153" s="12">
        <f t="shared" si="66"/>
        <v>-18738.822500000002</v>
      </c>
      <c r="Q153" s="12">
        <f t="shared" si="66"/>
        <v>-25723.117480000001</v>
      </c>
      <c r="R153" s="12">
        <f t="shared" si="66"/>
        <v>-38811.127120000005</v>
      </c>
      <c r="S153" s="12">
        <f t="shared" si="66"/>
        <v>-5454.8099299999994</v>
      </c>
      <c r="T153" s="12">
        <f t="shared" si="66"/>
        <v>-43206.824959999998</v>
      </c>
      <c r="U153" s="12">
        <f t="shared" si="66"/>
        <v>-30016.00993</v>
      </c>
      <c r="V153" s="12">
        <f t="shared" si="66"/>
        <v>-46975.289949999998</v>
      </c>
      <c r="W153" s="12">
        <f t="shared" si="66"/>
        <v>-64108.49583</v>
      </c>
      <c r="X153" s="12">
        <f t="shared" si="66"/>
        <v>-105857.83070999999</v>
      </c>
      <c r="Y153" s="12">
        <f t="shared" si="66"/>
        <v>-177698.05679</v>
      </c>
      <c r="Z153" s="12">
        <f t="shared" si="66"/>
        <v>-23954.107469999999</v>
      </c>
      <c r="AA153" s="12">
        <f t="shared" si="66"/>
        <v>-111079.65429000001</v>
      </c>
      <c r="AB153" s="12">
        <f t="shared" si="66"/>
        <v>-141669.62146473501</v>
      </c>
      <c r="AC153" s="12">
        <f t="shared" si="66"/>
        <v>-50312.768020000003</v>
      </c>
      <c r="AD153" s="12">
        <f t="shared" si="66"/>
        <v>-107368.10281</v>
      </c>
      <c r="AE153" s="12">
        <f t="shared" si="66"/>
        <v>-45402.42136</v>
      </c>
      <c r="AF153" s="12">
        <f t="shared" si="66"/>
        <v>-96351.681763740737</v>
      </c>
      <c r="AG153" s="12">
        <f t="shared" si="66"/>
        <v>-53972.5</v>
      </c>
      <c r="AH153" s="12">
        <f t="shared" si="66"/>
        <v>-20882.17945</v>
      </c>
      <c r="AI153" s="12">
        <f t="shared" si="66"/>
        <v>-30519.052539999997</v>
      </c>
      <c r="AJ153" s="12">
        <f t="shared" ref="AJ153:BO153" si="67">AJ13+AJ34+AJ20+AJ48+AJ76+AJ6+AJ104+AJ111+AJ125+AJ139+AJ27+AJ83+AJ118+AJ132+AJ97+AJ90</f>
        <v>-138952.02470316499</v>
      </c>
      <c r="AK153" s="12">
        <f t="shared" si="67"/>
        <v>-80858.211441292951</v>
      </c>
      <c r="AL153" s="12">
        <f t="shared" si="67"/>
        <v>-29176.969183956237</v>
      </c>
      <c r="AM153" s="12">
        <f t="shared" si="67"/>
        <v>-39601.779699999999</v>
      </c>
      <c r="AN153" s="12">
        <f t="shared" si="67"/>
        <v>-58796.390174286556</v>
      </c>
      <c r="AO153" s="12">
        <f t="shared" si="67"/>
        <v>-8544</v>
      </c>
      <c r="AP153" s="12">
        <f t="shared" si="67"/>
        <v>-81604.345658823528</v>
      </c>
      <c r="AQ153" s="12">
        <f t="shared" si="67"/>
        <v>-28242</v>
      </c>
      <c r="AR153" s="12">
        <f t="shared" si="67"/>
        <v>-392844.717</v>
      </c>
      <c r="AS153" s="12">
        <f t="shared" si="67"/>
        <v>-205700.08077</v>
      </c>
      <c r="AT153" s="12">
        <f t="shared" si="67"/>
        <v>-58427.581590000002</v>
      </c>
      <c r="AU153" s="12">
        <f t="shared" si="67"/>
        <v>-36150.359289999993</v>
      </c>
      <c r="AV153" s="12">
        <f t="shared" si="67"/>
        <v>-62700</v>
      </c>
      <c r="AW153" s="12">
        <f t="shared" si="67"/>
        <v>-32900</v>
      </c>
      <c r="AX153" s="12">
        <f t="shared" si="67"/>
        <v>49861.05</v>
      </c>
      <c r="AY153" s="12">
        <f t="shared" si="67"/>
        <v>-11280</v>
      </c>
      <c r="AZ153" s="12">
        <f t="shared" si="67"/>
        <v>-58494.245559999996</v>
      </c>
      <c r="BA153" s="12">
        <f t="shared" si="67"/>
        <v>0</v>
      </c>
      <c r="BB153" s="12">
        <f t="shared" si="67"/>
        <v>-48800</v>
      </c>
      <c r="BC153" s="12">
        <f t="shared" si="67"/>
        <v>-2955</v>
      </c>
      <c r="BD153" s="12">
        <f t="shared" si="67"/>
        <v>-53800</v>
      </c>
      <c r="BE153" s="12">
        <f t="shared" si="67"/>
        <v>-9956.5</v>
      </c>
      <c r="BF153" s="12">
        <f t="shared" si="67"/>
        <v>-37262.5</v>
      </c>
      <c r="BG153" s="12">
        <f t="shared" si="67"/>
        <v>-87957.804999999993</v>
      </c>
      <c r="BH153" s="12">
        <f t="shared" si="67"/>
        <v>-41000</v>
      </c>
      <c r="BI153" s="12">
        <f t="shared" si="67"/>
        <v>-46171.435859999998</v>
      </c>
      <c r="BJ153" s="12">
        <f t="shared" si="67"/>
        <v>-2462.5</v>
      </c>
      <c r="BK153" s="12">
        <f t="shared" si="67"/>
        <v>-12887.5</v>
      </c>
      <c r="BL153" s="12">
        <f t="shared" si="67"/>
        <v>0</v>
      </c>
      <c r="BM153" s="12">
        <f t="shared" si="67"/>
        <v>0</v>
      </c>
      <c r="BN153" s="12">
        <f t="shared" si="67"/>
        <v>-8000</v>
      </c>
      <c r="BO153" s="12">
        <f t="shared" si="67"/>
        <v>-27747.54132</v>
      </c>
      <c r="BP153" s="12">
        <f t="shared" ref="BP153:CU153" si="68">BP13+BP34+BP20+BP48+BP76+BP6+BP104+BP111+BP125+BP139+BP27+BP83+BP118+BP132+BP97+BP90</f>
        <v>0</v>
      </c>
      <c r="BQ153" s="12">
        <f t="shared" si="68"/>
        <v>0</v>
      </c>
      <c r="BR153" s="12">
        <f t="shared" si="68"/>
        <v>0</v>
      </c>
      <c r="BS153" s="12">
        <f t="shared" si="68"/>
        <v>-36328.5</v>
      </c>
      <c r="BT153" s="12">
        <f t="shared" si="68"/>
        <v>-8871.7394199999999</v>
      </c>
      <c r="BU153" s="12">
        <f t="shared" si="68"/>
        <v>0</v>
      </c>
      <c r="BV153" s="12">
        <f t="shared" si="68"/>
        <v>-40496.129789999999</v>
      </c>
      <c r="BW153" s="12">
        <f t="shared" si="68"/>
        <v>-976.67997000000003</v>
      </c>
      <c r="BX153" s="12">
        <f t="shared" si="68"/>
        <v>0</v>
      </c>
      <c r="BY153" s="12">
        <f t="shared" si="68"/>
        <v>-15391.5</v>
      </c>
      <c r="BZ153" s="12">
        <f t="shared" si="68"/>
        <v>-34050</v>
      </c>
      <c r="CA153" s="12">
        <f t="shared" si="68"/>
        <v>0</v>
      </c>
      <c r="CB153" s="12">
        <f t="shared" si="68"/>
        <v>0</v>
      </c>
      <c r="CC153" s="12">
        <f t="shared" si="68"/>
        <v>0</v>
      </c>
      <c r="CD153" s="12">
        <f t="shared" si="68"/>
        <v>0</v>
      </c>
      <c r="CE153" s="12">
        <f t="shared" si="68"/>
        <v>0</v>
      </c>
      <c r="CF153" s="12">
        <f t="shared" si="68"/>
        <v>0</v>
      </c>
      <c r="CG153" s="12">
        <f t="shared" si="68"/>
        <v>0</v>
      </c>
      <c r="CH153" s="12">
        <f t="shared" si="68"/>
        <v>-11527.5</v>
      </c>
      <c r="CI153" s="12">
        <f t="shared" si="68"/>
        <v>-106976.650773299</v>
      </c>
      <c r="CJ153" s="12">
        <f t="shared" si="68"/>
        <v>0</v>
      </c>
      <c r="CK153" s="12">
        <f t="shared" si="68"/>
        <v>0</v>
      </c>
      <c r="CL153" s="12">
        <f t="shared" si="68"/>
        <v>0</v>
      </c>
      <c r="CM153" s="12">
        <f t="shared" si="68"/>
        <v>0</v>
      </c>
      <c r="CN153" s="12">
        <f t="shared" si="68"/>
        <v>0</v>
      </c>
      <c r="CO153" s="12">
        <f t="shared" si="68"/>
        <v>-98.555639999999997</v>
      </c>
      <c r="CP153" s="12">
        <f t="shared" si="68"/>
        <v>0</v>
      </c>
      <c r="CQ153" s="12">
        <f t="shared" si="68"/>
        <v>0</v>
      </c>
      <c r="CR153" s="12">
        <f t="shared" si="68"/>
        <v>0</v>
      </c>
      <c r="CS153" s="12">
        <f t="shared" si="68"/>
        <v>0</v>
      </c>
      <c r="CT153" s="12">
        <f t="shared" si="68"/>
        <v>0</v>
      </c>
      <c r="CU153" s="12">
        <f t="shared" si="68"/>
        <v>0</v>
      </c>
      <c r="CV153" s="12">
        <f t="shared" ref="CV153:EA153" si="69">CV13+CV34+CV20+CV48+CV76+CV6+CV104+CV111+CV125+CV139+CV27+CV83+CV118+CV132+CV97+CV90</f>
        <v>-4350</v>
      </c>
      <c r="CW153" s="12">
        <f t="shared" si="69"/>
        <v>0</v>
      </c>
      <c r="CX153" s="12">
        <f t="shared" si="69"/>
        <v>0</v>
      </c>
      <c r="CY153" s="12">
        <f t="shared" si="69"/>
        <v>0</v>
      </c>
      <c r="CZ153" s="12">
        <f t="shared" si="69"/>
        <v>0</v>
      </c>
      <c r="DA153" s="12">
        <f t="shared" si="69"/>
        <v>0</v>
      </c>
      <c r="DB153" s="12">
        <f t="shared" si="69"/>
        <v>0</v>
      </c>
      <c r="DC153" s="12">
        <f t="shared" si="69"/>
        <v>0</v>
      </c>
      <c r="DD153" s="12">
        <f t="shared" si="69"/>
        <v>0</v>
      </c>
      <c r="DE153" s="12">
        <f t="shared" si="69"/>
        <v>0</v>
      </c>
      <c r="DF153" s="12">
        <f t="shared" si="69"/>
        <v>0</v>
      </c>
      <c r="DG153" s="12">
        <f t="shared" si="69"/>
        <v>0</v>
      </c>
      <c r="DH153" s="12">
        <f t="shared" si="69"/>
        <v>0</v>
      </c>
      <c r="DI153" s="12">
        <f t="shared" si="69"/>
        <v>0</v>
      </c>
      <c r="DJ153" s="12">
        <f t="shared" si="69"/>
        <v>0</v>
      </c>
      <c r="DK153" s="12">
        <f t="shared" si="69"/>
        <v>0</v>
      </c>
      <c r="DL153" s="12">
        <f t="shared" si="69"/>
        <v>0</v>
      </c>
      <c r="DM153" s="12">
        <f t="shared" si="69"/>
        <v>0</v>
      </c>
      <c r="DN153" s="12">
        <f t="shared" si="69"/>
        <v>0</v>
      </c>
      <c r="DO153" s="12">
        <f t="shared" si="69"/>
        <v>0</v>
      </c>
      <c r="DP153" s="12">
        <f t="shared" si="69"/>
        <v>0</v>
      </c>
      <c r="DQ153" s="12">
        <f t="shared" si="69"/>
        <v>0</v>
      </c>
      <c r="DR153" s="12">
        <f t="shared" si="69"/>
        <v>0</v>
      </c>
      <c r="DS153" s="12">
        <f t="shared" si="69"/>
        <v>0</v>
      </c>
      <c r="DT153" s="12">
        <f t="shared" si="69"/>
        <v>0</v>
      </c>
      <c r="DU153" s="12">
        <f t="shared" si="69"/>
        <v>0</v>
      </c>
      <c r="DV153" s="12">
        <f t="shared" si="69"/>
        <v>0</v>
      </c>
      <c r="DW153" s="12">
        <f t="shared" si="69"/>
        <v>0</v>
      </c>
      <c r="DX153" s="12">
        <f t="shared" si="69"/>
        <v>0</v>
      </c>
      <c r="DY153" s="12">
        <f t="shared" si="69"/>
        <v>0</v>
      </c>
      <c r="DZ153" s="12">
        <f t="shared" si="69"/>
        <v>0</v>
      </c>
      <c r="EA153" s="12">
        <f t="shared" si="69"/>
        <v>0</v>
      </c>
      <c r="EB153" s="12">
        <f t="shared" ref="EB153:ES153" si="70">EB13+EB34+EB20+EB48+EB76+EB6+EB104+EB111+EB125+EB139+EB27+EB83+EB118+EB132+EB97+EB90</f>
        <v>0</v>
      </c>
      <c r="EC153" s="12">
        <f t="shared" si="70"/>
        <v>0</v>
      </c>
      <c r="ED153" s="12">
        <f t="shared" si="70"/>
        <v>0</v>
      </c>
      <c r="EE153" s="12">
        <f t="shared" si="70"/>
        <v>0</v>
      </c>
      <c r="EF153" s="12">
        <f t="shared" si="70"/>
        <v>0</v>
      </c>
      <c r="EG153" s="12">
        <f t="shared" si="70"/>
        <v>0</v>
      </c>
      <c r="EH153" s="12">
        <f t="shared" si="70"/>
        <v>0</v>
      </c>
      <c r="EI153" s="12">
        <f t="shared" si="70"/>
        <v>0</v>
      </c>
      <c r="EJ153" s="12">
        <f t="shared" si="70"/>
        <v>0</v>
      </c>
      <c r="EK153" s="12">
        <f t="shared" si="70"/>
        <v>0</v>
      </c>
      <c r="EL153" s="12">
        <f t="shared" si="70"/>
        <v>0</v>
      </c>
      <c r="EM153" s="12">
        <f t="shared" si="70"/>
        <v>0</v>
      </c>
      <c r="EN153" s="12">
        <f t="shared" si="70"/>
        <v>0</v>
      </c>
      <c r="EO153" s="12">
        <f t="shared" si="70"/>
        <v>0</v>
      </c>
      <c r="EP153" s="12">
        <f t="shared" si="70"/>
        <v>0</v>
      </c>
      <c r="EQ153" s="12">
        <f t="shared" si="70"/>
        <v>0</v>
      </c>
      <c r="ER153" s="12">
        <f t="shared" si="70"/>
        <v>0</v>
      </c>
      <c r="ES153" s="12">
        <f t="shared" si="70"/>
        <v>0</v>
      </c>
      <c r="ET153" s="12">
        <f>SUM(D153:ES153)</f>
        <v>-3278244.9424582995</v>
      </c>
      <c r="EU153" s="12"/>
      <c r="EV153" s="12">
        <f>ET153-EW153</f>
        <v>-3278244.9424582995</v>
      </c>
      <c r="EW153" s="12">
        <v>0</v>
      </c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</row>
    <row r="154" spans="1:175" x14ac:dyDescent="0.25">
      <c r="B154" s="3" t="s">
        <v>215</v>
      </c>
      <c r="C154" s="5"/>
      <c r="D154" s="12">
        <f t="shared" ref="D154:AI154" si="71">D14+D35+D21+D49+D77+D7+D105+D112+D126+D140+D28+D84+D119+D133+D98+D91</f>
        <v>0</v>
      </c>
      <c r="E154" s="12">
        <f t="shared" si="71"/>
        <v>0</v>
      </c>
      <c r="F154" s="12">
        <f t="shared" si="71"/>
        <v>0</v>
      </c>
      <c r="G154" s="12">
        <f t="shared" si="71"/>
        <v>0</v>
      </c>
      <c r="H154" s="12">
        <f t="shared" si="71"/>
        <v>0</v>
      </c>
      <c r="I154" s="12">
        <f t="shared" si="71"/>
        <v>0</v>
      </c>
      <c r="J154" s="12">
        <f t="shared" si="71"/>
        <v>0</v>
      </c>
      <c r="K154" s="12">
        <f t="shared" si="71"/>
        <v>0</v>
      </c>
      <c r="L154" s="12">
        <f t="shared" si="71"/>
        <v>0</v>
      </c>
      <c r="M154" s="12">
        <f t="shared" si="71"/>
        <v>0</v>
      </c>
      <c r="N154" s="12">
        <f t="shared" si="71"/>
        <v>0</v>
      </c>
      <c r="O154" s="12">
        <f t="shared" si="71"/>
        <v>0</v>
      </c>
      <c r="P154" s="12">
        <f t="shared" si="71"/>
        <v>0</v>
      </c>
      <c r="Q154" s="12">
        <f t="shared" si="71"/>
        <v>0</v>
      </c>
      <c r="R154" s="12">
        <f t="shared" si="71"/>
        <v>0</v>
      </c>
      <c r="S154" s="12">
        <f t="shared" si="71"/>
        <v>0</v>
      </c>
      <c r="T154" s="12">
        <f t="shared" si="71"/>
        <v>0</v>
      </c>
      <c r="U154" s="12">
        <f t="shared" si="71"/>
        <v>0</v>
      </c>
      <c r="V154" s="12">
        <f t="shared" si="71"/>
        <v>0</v>
      </c>
      <c r="W154" s="12">
        <f t="shared" si="71"/>
        <v>0</v>
      </c>
      <c r="X154" s="12">
        <f t="shared" si="71"/>
        <v>0</v>
      </c>
      <c r="Y154" s="12">
        <f t="shared" si="71"/>
        <v>0</v>
      </c>
      <c r="Z154" s="12">
        <f t="shared" si="71"/>
        <v>0</v>
      </c>
      <c r="AA154" s="12">
        <f t="shared" si="71"/>
        <v>0</v>
      </c>
      <c r="AB154" s="12">
        <f t="shared" si="71"/>
        <v>0</v>
      </c>
      <c r="AC154" s="12">
        <f t="shared" si="71"/>
        <v>0</v>
      </c>
      <c r="AD154" s="12">
        <f t="shared" si="71"/>
        <v>0</v>
      </c>
      <c r="AE154" s="12">
        <f t="shared" si="71"/>
        <v>0</v>
      </c>
      <c r="AF154" s="12">
        <f t="shared" si="71"/>
        <v>0</v>
      </c>
      <c r="AG154" s="12">
        <f t="shared" si="71"/>
        <v>0</v>
      </c>
      <c r="AH154" s="12">
        <f t="shared" si="71"/>
        <v>0</v>
      </c>
      <c r="AI154" s="12">
        <f t="shared" si="71"/>
        <v>0</v>
      </c>
      <c r="AJ154" s="12">
        <f t="shared" ref="AJ154:BO154" si="72">AJ14+AJ35+AJ21+AJ49+AJ77+AJ7+AJ105+AJ112+AJ126+AJ140+AJ28+AJ84+AJ119+AJ133+AJ98+AJ91</f>
        <v>0</v>
      </c>
      <c r="AK154" s="12">
        <f t="shared" si="72"/>
        <v>0</v>
      </c>
      <c r="AL154" s="12">
        <f t="shared" si="72"/>
        <v>0</v>
      </c>
      <c r="AM154" s="12">
        <f t="shared" si="72"/>
        <v>0</v>
      </c>
      <c r="AN154" s="12">
        <f t="shared" si="72"/>
        <v>0</v>
      </c>
      <c r="AO154" s="12">
        <f t="shared" si="72"/>
        <v>0</v>
      </c>
      <c r="AP154" s="12">
        <f t="shared" si="72"/>
        <v>0</v>
      </c>
      <c r="AQ154" s="12">
        <f t="shared" si="72"/>
        <v>0</v>
      </c>
      <c r="AR154" s="12">
        <f t="shared" si="72"/>
        <v>0</v>
      </c>
      <c r="AS154" s="12">
        <f t="shared" si="72"/>
        <v>0</v>
      </c>
      <c r="AT154" s="12">
        <f t="shared" si="72"/>
        <v>0</v>
      </c>
      <c r="AU154" s="12">
        <f t="shared" si="72"/>
        <v>0</v>
      </c>
      <c r="AV154" s="12">
        <f t="shared" si="72"/>
        <v>0</v>
      </c>
      <c r="AW154" s="12">
        <f t="shared" si="72"/>
        <v>0</v>
      </c>
      <c r="AX154" s="12">
        <f t="shared" si="72"/>
        <v>0</v>
      </c>
      <c r="AY154" s="12">
        <f t="shared" si="72"/>
        <v>0</v>
      </c>
      <c r="AZ154" s="12">
        <f t="shared" si="72"/>
        <v>0</v>
      </c>
      <c r="BA154" s="12">
        <f t="shared" si="72"/>
        <v>0</v>
      </c>
      <c r="BB154" s="12">
        <f t="shared" si="72"/>
        <v>0</v>
      </c>
      <c r="BC154" s="12">
        <f t="shared" si="72"/>
        <v>0</v>
      </c>
      <c r="BD154" s="12">
        <f t="shared" si="72"/>
        <v>0</v>
      </c>
      <c r="BE154" s="12">
        <f t="shared" si="72"/>
        <v>0</v>
      </c>
      <c r="BF154" s="12">
        <f t="shared" si="72"/>
        <v>0</v>
      </c>
      <c r="BG154" s="12">
        <f t="shared" si="72"/>
        <v>0</v>
      </c>
      <c r="BH154" s="12">
        <f t="shared" si="72"/>
        <v>0</v>
      </c>
      <c r="BI154" s="12">
        <f t="shared" si="72"/>
        <v>0</v>
      </c>
      <c r="BJ154" s="12">
        <f t="shared" si="72"/>
        <v>0</v>
      </c>
      <c r="BK154" s="12">
        <f t="shared" si="72"/>
        <v>0</v>
      </c>
      <c r="BL154" s="12">
        <f t="shared" si="72"/>
        <v>0</v>
      </c>
      <c r="BM154" s="12">
        <f t="shared" si="72"/>
        <v>0</v>
      </c>
      <c r="BN154" s="12">
        <f t="shared" si="72"/>
        <v>0</v>
      </c>
      <c r="BO154" s="12">
        <f t="shared" si="72"/>
        <v>0</v>
      </c>
      <c r="BP154" s="12">
        <f t="shared" ref="BP154:CU154" si="73">BP14+BP35+BP21+BP49+BP77+BP7+BP105+BP112+BP126+BP140+BP28+BP84+BP119+BP133+BP98+BP91</f>
        <v>0</v>
      </c>
      <c r="BQ154" s="12">
        <f t="shared" si="73"/>
        <v>0</v>
      </c>
      <c r="BR154" s="12">
        <f t="shared" si="73"/>
        <v>0</v>
      </c>
      <c r="BS154" s="12">
        <f t="shared" si="73"/>
        <v>0</v>
      </c>
      <c r="BT154" s="12">
        <f t="shared" si="73"/>
        <v>0</v>
      </c>
      <c r="BU154" s="12">
        <f t="shared" si="73"/>
        <v>0</v>
      </c>
      <c r="BV154" s="12">
        <f t="shared" si="73"/>
        <v>0</v>
      </c>
      <c r="BW154" s="12">
        <f t="shared" si="73"/>
        <v>0</v>
      </c>
      <c r="BX154" s="12">
        <f t="shared" si="73"/>
        <v>0</v>
      </c>
      <c r="BY154" s="12">
        <f t="shared" si="73"/>
        <v>0</v>
      </c>
      <c r="BZ154" s="12">
        <f t="shared" si="73"/>
        <v>0</v>
      </c>
      <c r="CA154" s="12">
        <f t="shared" si="73"/>
        <v>0</v>
      </c>
      <c r="CB154" s="12">
        <f t="shared" si="73"/>
        <v>0</v>
      </c>
      <c r="CC154" s="12">
        <f t="shared" si="73"/>
        <v>0</v>
      </c>
      <c r="CD154" s="12">
        <f t="shared" si="73"/>
        <v>0</v>
      </c>
      <c r="CE154" s="12">
        <f t="shared" si="73"/>
        <v>0</v>
      </c>
      <c r="CF154" s="12">
        <f t="shared" si="73"/>
        <v>0</v>
      </c>
      <c r="CG154" s="12">
        <f t="shared" si="73"/>
        <v>0</v>
      </c>
      <c r="CH154" s="12">
        <f t="shared" si="73"/>
        <v>0</v>
      </c>
      <c r="CI154" s="12">
        <f t="shared" si="73"/>
        <v>0</v>
      </c>
      <c r="CJ154" s="12">
        <f t="shared" si="73"/>
        <v>0</v>
      </c>
      <c r="CK154" s="12">
        <f t="shared" si="73"/>
        <v>0</v>
      </c>
      <c r="CL154" s="12">
        <f t="shared" si="73"/>
        <v>0</v>
      </c>
      <c r="CM154" s="12">
        <f t="shared" si="73"/>
        <v>0</v>
      </c>
      <c r="CN154" s="12">
        <f t="shared" si="73"/>
        <v>0</v>
      </c>
      <c r="CO154" s="12">
        <f t="shared" si="73"/>
        <v>0</v>
      </c>
      <c r="CP154" s="12">
        <f t="shared" si="73"/>
        <v>0</v>
      </c>
      <c r="CQ154" s="12">
        <f t="shared" si="73"/>
        <v>0</v>
      </c>
      <c r="CR154" s="12">
        <f t="shared" si="73"/>
        <v>0</v>
      </c>
      <c r="CS154" s="12">
        <f t="shared" si="73"/>
        <v>0</v>
      </c>
      <c r="CT154" s="12">
        <f t="shared" si="73"/>
        <v>0</v>
      </c>
      <c r="CU154" s="12">
        <f t="shared" si="73"/>
        <v>0</v>
      </c>
      <c r="CV154" s="12">
        <f t="shared" ref="CV154:EA154" si="74">CV14+CV35+CV21+CV49+CV77+CV7+CV105+CV112+CV126+CV140+CV28+CV84+CV119+CV133+CV98+CV91</f>
        <v>0</v>
      </c>
      <c r="CW154" s="12">
        <f t="shared" si="74"/>
        <v>0</v>
      </c>
      <c r="CX154" s="12">
        <f t="shared" si="74"/>
        <v>0</v>
      </c>
      <c r="CY154" s="12">
        <f t="shared" si="74"/>
        <v>0</v>
      </c>
      <c r="CZ154" s="12">
        <f t="shared" si="74"/>
        <v>0</v>
      </c>
      <c r="DA154" s="12">
        <f t="shared" si="74"/>
        <v>0</v>
      </c>
      <c r="DB154" s="12">
        <f t="shared" si="74"/>
        <v>0</v>
      </c>
      <c r="DC154" s="12">
        <f t="shared" si="74"/>
        <v>0</v>
      </c>
      <c r="DD154" s="12">
        <f t="shared" si="74"/>
        <v>0</v>
      </c>
      <c r="DE154" s="12">
        <f t="shared" si="74"/>
        <v>0</v>
      </c>
      <c r="DF154" s="12">
        <f t="shared" si="74"/>
        <v>0</v>
      </c>
      <c r="DG154" s="12">
        <f t="shared" si="74"/>
        <v>0</v>
      </c>
      <c r="DH154" s="12">
        <f t="shared" si="74"/>
        <v>0</v>
      </c>
      <c r="DI154" s="12">
        <f t="shared" si="74"/>
        <v>0</v>
      </c>
      <c r="DJ154" s="12">
        <f t="shared" si="74"/>
        <v>0</v>
      </c>
      <c r="DK154" s="12">
        <f t="shared" si="74"/>
        <v>0</v>
      </c>
      <c r="DL154" s="12">
        <f t="shared" si="74"/>
        <v>0</v>
      </c>
      <c r="DM154" s="12">
        <f t="shared" si="74"/>
        <v>0</v>
      </c>
      <c r="DN154" s="12">
        <f t="shared" si="74"/>
        <v>0</v>
      </c>
      <c r="DO154" s="12">
        <f t="shared" si="74"/>
        <v>0</v>
      </c>
      <c r="DP154" s="12">
        <f t="shared" si="74"/>
        <v>0</v>
      </c>
      <c r="DQ154" s="12">
        <f t="shared" si="74"/>
        <v>0</v>
      </c>
      <c r="DR154" s="12">
        <f t="shared" si="74"/>
        <v>0</v>
      </c>
      <c r="DS154" s="12">
        <f t="shared" si="74"/>
        <v>0</v>
      </c>
      <c r="DT154" s="12">
        <f t="shared" si="74"/>
        <v>0</v>
      </c>
      <c r="DU154" s="12">
        <f t="shared" si="74"/>
        <v>0</v>
      </c>
      <c r="DV154" s="12">
        <f t="shared" si="74"/>
        <v>0</v>
      </c>
      <c r="DW154" s="12">
        <f t="shared" si="74"/>
        <v>0</v>
      </c>
      <c r="DX154" s="12">
        <f t="shared" si="74"/>
        <v>0</v>
      </c>
      <c r="DY154" s="12">
        <f t="shared" si="74"/>
        <v>0</v>
      </c>
      <c r="DZ154" s="12">
        <f t="shared" si="74"/>
        <v>0</v>
      </c>
      <c r="EA154" s="12">
        <f t="shared" si="74"/>
        <v>0</v>
      </c>
      <c r="EB154" s="12">
        <f t="shared" ref="EB154:ES154" si="75">EB14+EB35+EB21+EB49+EB77+EB7+EB105+EB112+EB126+EB140+EB28+EB84+EB119+EB133+EB98+EB91</f>
        <v>0</v>
      </c>
      <c r="EC154" s="12">
        <f t="shared" si="75"/>
        <v>0</v>
      </c>
      <c r="ED154" s="12">
        <f t="shared" si="75"/>
        <v>0</v>
      </c>
      <c r="EE154" s="12">
        <f t="shared" si="75"/>
        <v>0</v>
      </c>
      <c r="EF154" s="12">
        <f t="shared" si="75"/>
        <v>0</v>
      </c>
      <c r="EG154" s="12">
        <f t="shared" si="75"/>
        <v>0</v>
      </c>
      <c r="EH154" s="12">
        <f t="shared" si="75"/>
        <v>0</v>
      </c>
      <c r="EI154" s="12">
        <f t="shared" si="75"/>
        <v>0</v>
      </c>
      <c r="EJ154" s="12">
        <f t="shared" si="75"/>
        <v>0</v>
      </c>
      <c r="EK154" s="12">
        <f t="shared" si="75"/>
        <v>0</v>
      </c>
      <c r="EL154" s="12">
        <f t="shared" si="75"/>
        <v>0</v>
      </c>
      <c r="EM154" s="12">
        <f t="shared" si="75"/>
        <v>0</v>
      </c>
      <c r="EN154" s="12">
        <f t="shared" si="75"/>
        <v>0</v>
      </c>
      <c r="EO154" s="12">
        <f t="shared" si="75"/>
        <v>0</v>
      </c>
      <c r="EP154" s="12">
        <f t="shared" si="75"/>
        <v>0</v>
      </c>
      <c r="EQ154" s="12">
        <f t="shared" si="75"/>
        <v>0</v>
      </c>
      <c r="ER154" s="12">
        <f t="shared" si="75"/>
        <v>0</v>
      </c>
      <c r="ES154" s="12">
        <f t="shared" si="75"/>
        <v>0</v>
      </c>
      <c r="ET154" s="12">
        <f>SUM(D154:ES154)</f>
        <v>0</v>
      </c>
      <c r="EU154" s="12"/>
      <c r="EV154" s="12">
        <f>ET154-EW154</f>
        <v>0</v>
      </c>
      <c r="EW154" s="12">
        <v>0</v>
      </c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</row>
    <row r="155" spans="1:175" ht="14" x14ac:dyDescent="0.4">
      <c r="B155" s="3" t="s">
        <v>216</v>
      </c>
      <c r="C155" s="5"/>
      <c r="D155" s="4">
        <f t="shared" ref="D155:AI155" si="76">D15+D36+D22+D50+D78+D8+D106+D113+D127+D141+D29+D85+D120+D134+D99+D92</f>
        <v>0</v>
      </c>
      <c r="E155" s="4">
        <f t="shared" si="76"/>
        <v>0</v>
      </c>
      <c r="F155" s="4">
        <f t="shared" si="76"/>
        <v>0</v>
      </c>
      <c r="G155" s="4">
        <f t="shared" si="76"/>
        <v>0</v>
      </c>
      <c r="H155" s="4">
        <f t="shared" si="76"/>
        <v>0</v>
      </c>
      <c r="I155" s="4">
        <f t="shared" si="76"/>
        <v>0</v>
      </c>
      <c r="J155" s="4">
        <f t="shared" si="76"/>
        <v>0</v>
      </c>
      <c r="K155" s="4">
        <f t="shared" si="76"/>
        <v>0</v>
      </c>
      <c r="L155" s="4">
        <f t="shared" si="76"/>
        <v>0</v>
      </c>
      <c r="M155" s="4">
        <f t="shared" si="76"/>
        <v>0</v>
      </c>
      <c r="N155" s="4">
        <f t="shared" si="76"/>
        <v>0</v>
      </c>
      <c r="O155" s="4">
        <f t="shared" si="76"/>
        <v>0</v>
      </c>
      <c r="P155" s="4">
        <f t="shared" si="76"/>
        <v>0</v>
      </c>
      <c r="Q155" s="4">
        <f t="shared" si="76"/>
        <v>0</v>
      </c>
      <c r="R155" s="4">
        <f t="shared" si="76"/>
        <v>0</v>
      </c>
      <c r="S155" s="4">
        <f t="shared" si="76"/>
        <v>0</v>
      </c>
      <c r="T155" s="4">
        <f t="shared" si="76"/>
        <v>0</v>
      </c>
      <c r="U155" s="4">
        <f t="shared" si="76"/>
        <v>0</v>
      </c>
      <c r="V155" s="4">
        <f t="shared" si="76"/>
        <v>0</v>
      </c>
      <c r="W155" s="4">
        <f t="shared" si="76"/>
        <v>0</v>
      </c>
      <c r="X155" s="4">
        <f t="shared" si="76"/>
        <v>0</v>
      </c>
      <c r="Y155" s="4">
        <f t="shared" si="76"/>
        <v>0</v>
      </c>
      <c r="Z155" s="4">
        <f t="shared" si="76"/>
        <v>0</v>
      </c>
      <c r="AA155" s="4">
        <f t="shared" si="76"/>
        <v>0</v>
      </c>
      <c r="AB155" s="4">
        <f t="shared" si="76"/>
        <v>0</v>
      </c>
      <c r="AC155" s="4">
        <f t="shared" si="76"/>
        <v>0</v>
      </c>
      <c r="AD155" s="4">
        <f t="shared" si="76"/>
        <v>0</v>
      </c>
      <c r="AE155" s="4">
        <f t="shared" si="76"/>
        <v>0</v>
      </c>
      <c r="AF155" s="4">
        <f t="shared" si="76"/>
        <v>0</v>
      </c>
      <c r="AG155" s="4">
        <f t="shared" si="76"/>
        <v>0</v>
      </c>
      <c r="AH155" s="4">
        <f t="shared" si="76"/>
        <v>0</v>
      </c>
      <c r="AI155" s="4">
        <f t="shared" si="76"/>
        <v>99427.59120000001</v>
      </c>
      <c r="AJ155" s="4">
        <f t="shared" ref="AJ155:BO155" si="77">AJ15+AJ36+AJ22+AJ50+AJ78+AJ8+AJ106+AJ113+AJ127+AJ141+AJ29+AJ85+AJ120+AJ134+AJ99+AJ92</f>
        <v>0</v>
      </c>
      <c r="AK155" s="4">
        <f t="shared" si="77"/>
        <v>0</v>
      </c>
      <c r="AL155" s="4">
        <f t="shared" si="77"/>
        <v>0</v>
      </c>
      <c r="AM155" s="4">
        <f t="shared" si="77"/>
        <v>0</v>
      </c>
      <c r="AN155" s="4">
        <f t="shared" si="77"/>
        <v>582396.68955000001</v>
      </c>
      <c r="AO155" s="4">
        <f t="shared" si="77"/>
        <v>0</v>
      </c>
      <c r="AP155" s="4">
        <f t="shared" si="77"/>
        <v>0</v>
      </c>
      <c r="AQ155" s="4">
        <f t="shared" si="77"/>
        <v>0</v>
      </c>
      <c r="AR155" s="4">
        <f t="shared" si="77"/>
        <v>3000</v>
      </c>
      <c r="AS155" s="4">
        <f t="shared" si="77"/>
        <v>69263.487739999997</v>
      </c>
      <c r="AT155" s="4">
        <f t="shared" si="77"/>
        <v>23092.583130000003</v>
      </c>
      <c r="AU155" s="4">
        <f t="shared" si="77"/>
        <v>286556.57131999999</v>
      </c>
      <c r="AV155" s="4">
        <f t="shared" si="77"/>
        <v>44760.358889999996</v>
      </c>
      <c r="AW155" s="4">
        <f t="shared" si="77"/>
        <v>39216.286500000002</v>
      </c>
      <c r="AX155" s="4">
        <f t="shared" si="77"/>
        <v>38409.796839999995</v>
      </c>
      <c r="AY155" s="4">
        <f t="shared" si="77"/>
        <v>1410646.9127893448</v>
      </c>
      <c r="AZ155" s="4">
        <f t="shared" si="77"/>
        <v>139174.86163</v>
      </c>
      <c r="BA155" s="4">
        <f t="shared" si="77"/>
        <v>60119.458930000001</v>
      </c>
      <c r="BB155" s="4">
        <f t="shared" si="77"/>
        <v>11740.26858</v>
      </c>
      <c r="BC155" s="4">
        <f t="shared" si="77"/>
        <v>1521.63546</v>
      </c>
      <c r="BD155" s="4">
        <f t="shared" si="77"/>
        <v>28606.270079257643</v>
      </c>
      <c r="BE155" s="4">
        <f t="shared" si="77"/>
        <v>279961.91021999996</v>
      </c>
      <c r="BF155" s="4">
        <f t="shared" si="77"/>
        <v>29072.805110000001</v>
      </c>
      <c r="BG155" s="4">
        <f t="shared" si="77"/>
        <v>1540.48404</v>
      </c>
      <c r="BH155" s="4">
        <f t="shared" si="77"/>
        <v>19473.130129082969</v>
      </c>
      <c r="BI155" s="4">
        <f t="shared" si="77"/>
        <v>1121.2050800000002</v>
      </c>
      <c r="BJ155" s="4">
        <f t="shared" si="77"/>
        <v>16496.002929999999</v>
      </c>
      <c r="BK155" s="4">
        <f t="shared" si="77"/>
        <v>47262.350930000001</v>
      </c>
      <c r="BL155" s="4">
        <f t="shared" si="77"/>
        <v>86908.852749999991</v>
      </c>
      <c r="BM155" s="4">
        <f t="shared" si="77"/>
        <v>43041.065729999995</v>
      </c>
      <c r="BN155" s="4">
        <f t="shared" si="77"/>
        <v>2381.3772300000001</v>
      </c>
      <c r="BO155" s="4">
        <f t="shared" si="77"/>
        <v>68633.266606506557</v>
      </c>
      <c r="BP155" s="4">
        <f t="shared" ref="BP155:CU155" si="78">BP15+BP36+BP22+BP50+BP78+BP8+BP106+BP113+BP127+BP141+BP29+BP85+BP120+BP134+BP99+BP92</f>
        <v>7203.7610997816591</v>
      </c>
      <c r="BQ155" s="4">
        <f t="shared" si="78"/>
        <v>23244.437199694323</v>
      </c>
      <c r="BR155" s="4">
        <f t="shared" si="78"/>
        <v>50448.829590000001</v>
      </c>
      <c r="BS155" s="4">
        <f t="shared" si="78"/>
        <v>219359.03185677945</v>
      </c>
      <c r="BT155" s="4">
        <f t="shared" si="78"/>
        <v>4757.9581600000001</v>
      </c>
      <c r="BU155" s="4">
        <f t="shared" si="78"/>
        <v>87104.714969475986</v>
      </c>
      <c r="BV155" s="4">
        <f t="shared" si="78"/>
        <v>298.58049999999997</v>
      </c>
      <c r="BW155" s="4">
        <f t="shared" si="78"/>
        <v>10686.257109837992</v>
      </c>
      <c r="BX155" s="4">
        <f t="shared" si="78"/>
        <v>9566.7721628384279</v>
      </c>
      <c r="BY155" s="4">
        <f t="shared" si="78"/>
        <v>3332.19857</v>
      </c>
      <c r="BZ155" s="4">
        <f t="shared" si="78"/>
        <v>239970.98934999996</v>
      </c>
      <c r="CA155" s="4">
        <f t="shared" si="78"/>
        <v>0</v>
      </c>
      <c r="CB155" s="4">
        <f t="shared" si="78"/>
        <v>35271.065239650656</v>
      </c>
      <c r="CC155" s="4">
        <f t="shared" si="78"/>
        <v>8578.1573598689956</v>
      </c>
      <c r="CD155" s="4">
        <f t="shared" si="78"/>
        <v>36022.162854759823</v>
      </c>
      <c r="CE155" s="4">
        <f t="shared" si="78"/>
        <v>5693.1441048034931</v>
      </c>
      <c r="CF155" s="4">
        <f t="shared" si="78"/>
        <v>8032.0117199999995</v>
      </c>
      <c r="CG155" s="4">
        <f t="shared" si="78"/>
        <v>8384.2508600000001</v>
      </c>
      <c r="CH155" s="4">
        <f t="shared" si="78"/>
        <v>600</v>
      </c>
      <c r="CI155" s="4">
        <f t="shared" si="78"/>
        <v>5199.2734600000003</v>
      </c>
      <c r="CJ155" s="4">
        <f t="shared" si="78"/>
        <v>33944.837363680788</v>
      </c>
      <c r="CK155" s="4">
        <f t="shared" si="78"/>
        <v>4855.1883799126635</v>
      </c>
      <c r="CL155" s="4">
        <f t="shared" si="78"/>
        <v>122.99</v>
      </c>
      <c r="CM155" s="4">
        <f t="shared" si="78"/>
        <v>8885.1116099999999</v>
      </c>
      <c r="CN155" s="4">
        <f t="shared" si="78"/>
        <v>0</v>
      </c>
      <c r="CO155" s="4">
        <f t="shared" si="78"/>
        <v>0</v>
      </c>
      <c r="CP155" s="4">
        <f t="shared" si="78"/>
        <v>3702.2221799126637</v>
      </c>
      <c r="CQ155" s="4">
        <f t="shared" si="78"/>
        <v>4555.9853959825323</v>
      </c>
      <c r="CR155" s="4">
        <f t="shared" si="78"/>
        <v>5038.7434679475982</v>
      </c>
      <c r="CS155" s="4">
        <f t="shared" si="78"/>
        <v>3577.3260099999998</v>
      </c>
      <c r="CT155" s="4">
        <f t="shared" si="78"/>
        <v>14407.783519999997</v>
      </c>
      <c r="CU155" s="4">
        <f t="shared" si="78"/>
        <v>32051.003109999998</v>
      </c>
      <c r="CV155" s="4">
        <f t="shared" ref="CV155:EA155" si="79">CV15+CV36+CV22+CV50+CV78+CV8+CV106+CV113+CV127+CV141+CV29+CV85+CV120+CV134+CV99+CV92</f>
        <v>461.18787000000003</v>
      </c>
      <c r="CW155" s="4">
        <f t="shared" si="79"/>
        <v>69415.547180000009</v>
      </c>
      <c r="CX155" s="4">
        <f t="shared" si="79"/>
        <v>1356.82185</v>
      </c>
      <c r="CY155" s="4">
        <f t="shared" si="79"/>
        <v>-8366.4348099999988</v>
      </c>
      <c r="CZ155" s="4">
        <f t="shared" si="79"/>
        <v>0</v>
      </c>
      <c r="DA155" s="4">
        <f t="shared" si="79"/>
        <v>6962.5070100000003</v>
      </c>
      <c r="DB155" s="4">
        <f t="shared" si="79"/>
        <v>330206.05945</v>
      </c>
      <c r="DC155" s="4">
        <f t="shared" si="79"/>
        <v>400</v>
      </c>
      <c r="DD155" s="4">
        <f t="shared" si="79"/>
        <v>6739.78352</v>
      </c>
      <c r="DE155" s="4">
        <f t="shared" si="79"/>
        <v>118884.92911999997</v>
      </c>
      <c r="DF155" s="4">
        <f t="shared" si="79"/>
        <v>4708.5691699999998</v>
      </c>
      <c r="DG155" s="4">
        <f t="shared" si="79"/>
        <v>22776.340319999999</v>
      </c>
      <c r="DH155" s="4">
        <f t="shared" si="79"/>
        <v>141908.85571999999</v>
      </c>
      <c r="DI155" s="4">
        <f t="shared" si="79"/>
        <v>52498.159980000004</v>
      </c>
      <c r="DJ155" s="4">
        <f t="shared" si="79"/>
        <v>194253.67788</v>
      </c>
      <c r="DK155" s="4">
        <f t="shared" si="79"/>
        <v>40226.400430000002</v>
      </c>
      <c r="DL155" s="4">
        <f t="shared" si="79"/>
        <v>79580.336260000011</v>
      </c>
      <c r="DM155" s="4">
        <f t="shared" si="79"/>
        <v>162362.18147999997</v>
      </c>
      <c r="DN155" s="4">
        <f t="shared" si="79"/>
        <v>23195.704559999998</v>
      </c>
      <c r="DO155" s="4">
        <f t="shared" si="79"/>
        <v>46981.081900000005</v>
      </c>
      <c r="DP155" s="4">
        <f t="shared" si="79"/>
        <v>31941.55301</v>
      </c>
      <c r="DQ155" s="4">
        <f t="shared" si="79"/>
        <v>94646.249220000012</v>
      </c>
      <c r="DR155" s="4">
        <f t="shared" si="79"/>
        <v>17071.834520000004</v>
      </c>
      <c r="DS155" s="4">
        <f t="shared" si="79"/>
        <v>1810.05735</v>
      </c>
      <c r="DT155" s="4">
        <f t="shared" si="79"/>
        <v>33579.148860000001</v>
      </c>
      <c r="DU155" s="4">
        <f t="shared" si="79"/>
        <v>5606.1161000000011</v>
      </c>
      <c r="DV155" s="4">
        <f t="shared" si="79"/>
        <v>4316.2213000000002</v>
      </c>
      <c r="DW155" s="4">
        <f t="shared" si="79"/>
        <v>9963.2633699999988</v>
      </c>
      <c r="DX155" s="4">
        <f t="shared" si="79"/>
        <v>78215.344240000006</v>
      </c>
      <c r="DY155" s="4">
        <f t="shared" si="79"/>
        <v>500168.92377000005</v>
      </c>
      <c r="DZ155" s="4">
        <f t="shared" si="79"/>
        <v>3888.05764</v>
      </c>
      <c r="EA155" s="4">
        <f t="shared" si="79"/>
        <v>9761.7243099999996</v>
      </c>
      <c r="EB155" s="4">
        <f t="shared" ref="EB155:ES155" si="80">EB15+EB36+EB22+EB50+EB78+EB8+EB106+EB113+EB127+EB141+EB29+EB85+EB120+EB134+EB99+EB92</f>
        <v>115844.94718</v>
      </c>
      <c r="EC155" s="4">
        <f t="shared" si="80"/>
        <v>13599.348750000001</v>
      </c>
      <c r="ED155" s="4">
        <f t="shared" si="80"/>
        <v>62014.883929999996</v>
      </c>
      <c r="EE155" s="4">
        <f t="shared" si="80"/>
        <v>487894.48565000005</v>
      </c>
      <c r="EF155" s="4">
        <f t="shared" si="80"/>
        <v>39241.097429999994</v>
      </c>
      <c r="EG155" s="4">
        <f t="shared" si="80"/>
        <v>20501.795579999998</v>
      </c>
      <c r="EH155" s="4">
        <f t="shared" si="80"/>
        <v>4251.8732</v>
      </c>
      <c r="EI155" s="4">
        <f t="shared" si="80"/>
        <v>21173.683660000002</v>
      </c>
      <c r="EJ155" s="4">
        <f t="shared" si="80"/>
        <v>5953.5781100000004</v>
      </c>
      <c r="EK155" s="4">
        <f t="shared" si="80"/>
        <v>3317.29207</v>
      </c>
      <c r="EL155" s="4">
        <f t="shared" si="80"/>
        <v>333077.30795788742</v>
      </c>
      <c r="EM155" s="4">
        <f t="shared" si="80"/>
        <v>0</v>
      </c>
      <c r="EN155" s="4">
        <f t="shared" si="80"/>
        <v>0</v>
      </c>
      <c r="EO155" s="4">
        <f t="shared" si="80"/>
        <v>0</v>
      </c>
      <c r="EP155" s="4">
        <f t="shared" si="80"/>
        <v>0</v>
      </c>
      <c r="EQ155" s="4">
        <f t="shared" si="80"/>
        <v>0</v>
      </c>
      <c r="ER155" s="4">
        <f t="shared" si="80"/>
        <v>0</v>
      </c>
      <c r="ES155" s="4">
        <f t="shared" si="80"/>
        <v>0</v>
      </c>
      <c r="ET155" s="4">
        <f>SUM(D155:ES155)</f>
        <v>7501110.5066970112</v>
      </c>
      <c r="EU155" s="4"/>
      <c r="EV155" s="4">
        <f>ET155-EW155</f>
        <v>7168033.1987391235</v>
      </c>
      <c r="EW155" s="4">
        <v>333077.30795788742</v>
      </c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</row>
    <row r="156" spans="1:175" ht="13" thickBot="1" x14ac:dyDescent="0.3">
      <c r="B156" s="8" t="s">
        <v>217</v>
      </c>
      <c r="C156" s="3"/>
      <c r="D156" s="12">
        <f>SUM(D153:D155)</f>
        <v>-5077.8158249999997</v>
      </c>
      <c r="E156" s="12">
        <f t="shared" ref="E156:BP156" si="81">SUM(E153:E155)</f>
        <v>0</v>
      </c>
      <c r="F156" s="12">
        <f t="shared" si="81"/>
        <v>-3444.8</v>
      </c>
      <c r="G156" s="12">
        <f t="shared" si="81"/>
        <v>-4206.3299500000003</v>
      </c>
      <c r="H156" s="12">
        <f t="shared" si="81"/>
        <v>-4491.13</v>
      </c>
      <c r="I156" s="12">
        <f t="shared" si="81"/>
        <v>-6161.8861799999995</v>
      </c>
      <c r="J156" s="12">
        <f t="shared" si="81"/>
        <v>0</v>
      </c>
      <c r="K156" s="12">
        <f t="shared" si="81"/>
        <v>-20161.3</v>
      </c>
      <c r="L156" s="12">
        <f t="shared" si="81"/>
        <v>-12441.37336</v>
      </c>
      <c r="M156" s="12">
        <f t="shared" si="81"/>
        <v>-18089.04</v>
      </c>
      <c r="N156" s="12">
        <f t="shared" si="81"/>
        <v>-31937.693749999999</v>
      </c>
      <c r="O156" s="12">
        <f t="shared" si="81"/>
        <v>-21651.406180000002</v>
      </c>
      <c r="P156" s="12">
        <f t="shared" si="81"/>
        <v>-18738.822500000002</v>
      </c>
      <c r="Q156" s="12">
        <f t="shared" si="81"/>
        <v>-25723.117480000001</v>
      </c>
      <c r="R156" s="12">
        <f t="shared" si="81"/>
        <v>-38811.127120000005</v>
      </c>
      <c r="S156" s="12">
        <f t="shared" si="81"/>
        <v>-5454.8099299999994</v>
      </c>
      <c r="T156" s="12">
        <f t="shared" si="81"/>
        <v>-43206.824959999998</v>
      </c>
      <c r="U156" s="12">
        <f t="shared" si="81"/>
        <v>-30016.00993</v>
      </c>
      <c r="V156" s="12">
        <f t="shared" si="81"/>
        <v>-46975.289949999998</v>
      </c>
      <c r="W156" s="12">
        <f t="shared" si="81"/>
        <v>-64108.49583</v>
      </c>
      <c r="X156" s="12">
        <f t="shared" si="81"/>
        <v>-105857.83070999999</v>
      </c>
      <c r="Y156" s="12">
        <f t="shared" si="81"/>
        <v>-177698.05679</v>
      </c>
      <c r="Z156" s="12">
        <f t="shared" si="81"/>
        <v>-23954.107469999999</v>
      </c>
      <c r="AA156" s="12">
        <f t="shared" si="81"/>
        <v>-111079.65429000001</v>
      </c>
      <c r="AB156" s="12">
        <f t="shared" si="81"/>
        <v>-141669.62146473501</v>
      </c>
      <c r="AC156" s="12">
        <f t="shared" si="81"/>
        <v>-50312.768020000003</v>
      </c>
      <c r="AD156" s="27">
        <f t="shared" si="81"/>
        <v>-107368.10281</v>
      </c>
      <c r="AE156" s="27">
        <f t="shared" si="81"/>
        <v>-45402.42136</v>
      </c>
      <c r="AF156" s="27">
        <f t="shared" si="81"/>
        <v>-96351.681763740737</v>
      </c>
      <c r="AG156" s="27">
        <f t="shared" si="81"/>
        <v>-53972.5</v>
      </c>
      <c r="AH156" s="12">
        <f t="shared" si="81"/>
        <v>-20882.17945</v>
      </c>
      <c r="AI156" s="12">
        <f t="shared" si="81"/>
        <v>68908.53866000002</v>
      </c>
      <c r="AJ156" s="12">
        <f t="shared" si="81"/>
        <v>-138952.02470316499</v>
      </c>
      <c r="AK156" s="12">
        <f t="shared" si="81"/>
        <v>-80858.211441292951</v>
      </c>
      <c r="AL156" s="12">
        <f t="shared" si="81"/>
        <v>-29176.969183956237</v>
      </c>
      <c r="AM156" s="12">
        <f t="shared" si="81"/>
        <v>-39601.779699999999</v>
      </c>
      <c r="AN156" s="12">
        <f t="shared" si="81"/>
        <v>523600.29937571345</v>
      </c>
      <c r="AO156" s="12">
        <f t="shared" si="81"/>
        <v>-8544</v>
      </c>
      <c r="AP156" s="12">
        <f t="shared" si="81"/>
        <v>-81604.345658823528</v>
      </c>
      <c r="AQ156" s="12">
        <f t="shared" si="81"/>
        <v>-28242</v>
      </c>
      <c r="AR156" s="12">
        <f t="shared" si="81"/>
        <v>-389844.717</v>
      </c>
      <c r="AS156" s="12">
        <f t="shared" si="81"/>
        <v>-136436.59302999999</v>
      </c>
      <c r="AT156" s="12">
        <f t="shared" si="81"/>
        <v>-35334.998460000003</v>
      </c>
      <c r="AU156" s="12">
        <f t="shared" si="81"/>
        <v>250406.21203</v>
      </c>
      <c r="AV156" s="12">
        <f t="shared" si="81"/>
        <v>-17939.641110000004</v>
      </c>
      <c r="AW156" s="12">
        <f t="shared" si="81"/>
        <v>6316.286500000002</v>
      </c>
      <c r="AX156" s="12">
        <f t="shared" si="81"/>
        <v>88270.846839999998</v>
      </c>
      <c r="AY156" s="12">
        <f t="shared" si="81"/>
        <v>1399366.9127893448</v>
      </c>
      <c r="AZ156" s="12">
        <f t="shared" si="81"/>
        <v>80680.616070000004</v>
      </c>
      <c r="BA156" s="12">
        <f t="shared" si="81"/>
        <v>60119.458930000001</v>
      </c>
      <c r="BB156" s="12">
        <f t="shared" si="81"/>
        <v>-37059.731419999996</v>
      </c>
      <c r="BC156" s="12">
        <f t="shared" si="81"/>
        <v>-1433.36454</v>
      </c>
      <c r="BD156" s="12">
        <f t="shared" si="81"/>
        <v>-25193.729920742357</v>
      </c>
      <c r="BE156" s="12">
        <f t="shared" si="81"/>
        <v>270005.41021999996</v>
      </c>
      <c r="BF156" s="12">
        <f t="shared" si="81"/>
        <v>-8189.6948899999988</v>
      </c>
      <c r="BG156" s="12">
        <f t="shared" si="81"/>
        <v>-86417.320959999997</v>
      </c>
      <c r="BH156" s="12">
        <f t="shared" si="81"/>
        <v>-21526.869870917031</v>
      </c>
      <c r="BI156" s="12">
        <f t="shared" si="81"/>
        <v>-45050.230779999998</v>
      </c>
      <c r="BJ156" s="12">
        <f t="shared" si="81"/>
        <v>14033.502929999999</v>
      </c>
      <c r="BK156" s="12">
        <f t="shared" si="81"/>
        <v>34374.850930000001</v>
      </c>
      <c r="BL156" s="12">
        <f t="shared" si="81"/>
        <v>86908.852749999991</v>
      </c>
      <c r="BM156" s="12">
        <f t="shared" si="81"/>
        <v>43041.065729999995</v>
      </c>
      <c r="BN156" s="12">
        <f t="shared" si="81"/>
        <v>-5618.6227699999999</v>
      </c>
      <c r="BO156" s="12">
        <f t="shared" si="81"/>
        <v>40885.725286506553</v>
      </c>
      <c r="BP156" s="12">
        <f t="shared" si="81"/>
        <v>7203.7610997816591</v>
      </c>
      <c r="BQ156" s="12">
        <f t="shared" ref="BQ156:EB156" si="82">SUM(BQ153:BQ155)</f>
        <v>23244.437199694323</v>
      </c>
      <c r="BR156" s="12">
        <f t="shared" si="82"/>
        <v>50448.829590000001</v>
      </c>
      <c r="BS156" s="12">
        <f t="shared" si="82"/>
        <v>183030.53185677945</v>
      </c>
      <c r="BT156" s="12">
        <f t="shared" si="82"/>
        <v>-4113.7812599999997</v>
      </c>
      <c r="BU156" s="12">
        <f t="shared" si="82"/>
        <v>87104.714969475986</v>
      </c>
      <c r="BV156" s="12">
        <f t="shared" si="82"/>
        <v>-40197.549290000003</v>
      </c>
      <c r="BW156" s="12">
        <f t="shared" si="82"/>
        <v>9709.5771398379929</v>
      </c>
      <c r="BX156" s="12">
        <f t="shared" si="82"/>
        <v>9566.7721628384279</v>
      </c>
      <c r="BY156" s="12">
        <f t="shared" si="82"/>
        <v>-12059.30143</v>
      </c>
      <c r="BZ156" s="12">
        <f t="shared" si="82"/>
        <v>205920.98934999996</v>
      </c>
      <c r="CA156" s="12">
        <f t="shared" si="82"/>
        <v>0</v>
      </c>
      <c r="CB156" s="12">
        <f t="shared" si="82"/>
        <v>35271.065239650656</v>
      </c>
      <c r="CC156" s="12">
        <f t="shared" si="82"/>
        <v>8578.1573598689956</v>
      </c>
      <c r="CD156" s="12">
        <f t="shared" si="82"/>
        <v>36022.162854759823</v>
      </c>
      <c r="CE156" s="12">
        <f t="shared" si="82"/>
        <v>5693.1441048034931</v>
      </c>
      <c r="CF156" s="12">
        <f t="shared" si="82"/>
        <v>8032.0117199999995</v>
      </c>
      <c r="CG156" s="12">
        <f t="shared" si="82"/>
        <v>8384.2508600000001</v>
      </c>
      <c r="CH156" s="12">
        <f t="shared" si="82"/>
        <v>-10927.5</v>
      </c>
      <c r="CI156" s="12">
        <f t="shared" si="82"/>
        <v>-101777.377313299</v>
      </c>
      <c r="CJ156" s="12">
        <f t="shared" si="82"/>
        <v>33944.837363680788</v>
      </c>
      <c r="CK156" s="12">
        <f t="shared" si="82"/>
        <v>4855.1883799126635</v>
      </c>
      <c r="CL156" s="12">
        <f t="shared" si="82"/>
        <v>122.99</v>
      </c>
      <c r="CM156" s="12">
        <f t="shared" si="82"/>
        <v>8885.1116099999999</v>
      </c>
      <c r="CN156" s="12">
        <f t="shared" si="82"/>
        <v>0</v>
      </c>
      <c r="CO156" s="12">
        <f t="shared" si="82"/>
        <v>-98.555639999999997</v>
      </c>
      <c r="CP156" s="12">
        <f t="shared" si="82"/>
        <v>3702.2221799126637</v>
      </c>
      <c r="CQ156" s="12">
        <f t="shared" si="82"/>
        <v>4555.9853959825323</v>
      </c>
      <c r="CR156" s="12">
        <f t="shared" si="82"/>
        <v>5038.7434679475982</v>
      </c>
      <c r="CS156" s="12">
        <f t="shared" si="82"/>
        <v>3577.3260099999998</v>
      </c>
      <c r="CT156" s="12">
        <f t="shared" si="82"/>
        <v>14407.783519999997</v>
      </c>
      <c r="CU156" s="12">
        <f t="shared" si="82"/>
        <v>32051.003109999998</v>
      </c>
      <c r="CV156" s="12">
        <f t="shared" si="82"/>
        <v>-3888.8121299999998</v>
      </c>
      <c r="CW156" s="12">
        <f t="shared" si="82"/>
        <v>69415.547180000009</v>
      </c>
      <c r="CX156" s="12">
        <f t="shared" si="82"/>
        <v>1356.82185</v>
      </c>
      <c r="CY156" s="12">
        <f t="shared" si="82"/>
        <v>-8366.4348099999988</v>
      </c>
      <c r="CZ156" s="12">
        <f t="shared" si="82"/>
        <v>0</v>
      </c>
      <c r="DA156" s="12">
        <f t="shared" si="82"/>
        <v>6962.5070100000003</v>
      </c>
      <c r="DB156" s="12">
        <f t="shared" si="82"/>
        <v>330206.05945</v>
      </c>
      <c r="DC156" s="12">
        <f t="shared" si="82"/>
        <v>400</v>
      </c>
      <c r="DD156" s="12">
        <f t="shared" si="82"/>
        <v>6739.78352</v>
      </c>
      <c r="DE156" s="12">
        <f t="shared" si="82"/>
        <v>118884.92911999997</v>
      </c>
      <c r="DF156" s="12">
        <f t="shared" si="82"/>
        <v>4708.5691699999998</v>
      </c>
      <c r="DG156" s="12">
        <f t="shared" si="82"/>
        <v>22776.340319999999</v>
      </c>
      <c r="DH156" s="12">
        <f t="shared" si="82"/>
        <v>141908.85571999999</v>
      </c>
      <c r="DI156" s="12">
        <f t="shared" si="82"/>
        <v>52498.159980000004</v>
      </c>
      <c r="DJ156" s="12">
        <f t="shared" si="82"/>
        <v>194253.67788</v>
      </c>
      <c r="DK156" s="12">
        <f t="shared" si="82"/>
        <v>40226.400430000002</v>
      </c>
      <c r="DL156" s="12">
        <f t="shared" si="82"/>
        <v>79580.336260000011</v>
      </c>
      <c r="DM156" s="12">
        <f t="shared" si="82"/>
        <v>162362.18147999997</v>
      </c>
      <c r="DN156" s="12">
        <f t="shared" si="82"/>
        <v>23195.704559999998</v>
      </c>
      <c r="DO156" s="12">
        <f t="shared" si="82"/>
        <v>46981.081900000005</v>
      </c>
      <c r="DP156" s="12">
        <f t="shared" si="82"/>
        <v>31941.55301</v>
      </c>
      <c r="DQ156" s="12">
        <f t="shared" si="82"/>
        <v>94646.249220000012</v>
      </c>
      <c r="DR156" s="12">
        <f t="shared" si="82"/>
        <v>17071.834520000004</v>
      </c>
      <c r="DS156" s="12">
        <f t="shared" si="82"/>
        <v>1810.05735</v>
      </c>
      <c r="DT156" s="12">
        <f t="shared" si="82"/>
        <v>33579.148860000001</v>
      </c>
      <c r="DU156" s="12">
        <f t="shared" si="82"/>
        <v>5606.1161000000011</v>
      </c>
      <c r="DV156" s="12">
        <f t="shared" si="82"/>
        <v>4316.2213000000002</v>
      </c>
      <c r="DW156" s="12">
        <f t="shared" si="82"/>
        <v>9963.2633699999988</v>
      </c>
      <c r="DX156" s="12">
        <f t="shared" si="82"/>
        <v>78215.344240000006</v>
      </c>
      <c r="DY156" s="12">
        <f t="shared" si="82"/>
        <v>500168.92377000005</v>
      </c>
      <c r="DZ156" s="12">
        <f t="shared" si="82"/>
        <v>3888.05764</v>
      </c>
      <c r="EA156" s="12">
        <f t="shared" si="82"/>
        <v>9761.7243099999996</v>
      </c>
      <c r="EB156" s="12">
        <f t="shared" si="82"/>
        <v>115844.94718</v>
      </c>
      <c r="EC156" s="12">
        <f t="shared" ref="EC156:ES156" si="83">SUM(EC153:EC155)</f>
        <v>13599.348750000001</v>
      </c>
      <c r="ED156" s="12">
        <f t="shared" si="83"/>
        <v>62014.883929999996</v>
      </c>
      <c r="EE156" s="12">
        <f t="shared" si="83"/>
        <v>487894.48565000005</v>
      </c>
      <c r="EF156" s="12">
        <f t="shared" si="83"/>
        <v>39241.097429999994</v>
      </c>
      <c r="EG156" s="12">
        <f t="shared" si="83"/>
        <v>20501.795579999998</v>
      </c>
      <c r="EH156" s="12">
        <f t="shared" si="83"/>
        <v>4251.8732</v>
      </c>
      <c r="EI156" s="12">
        <f t="shared" si="83"/>
        <v>21173.683660000002</v>
      </c>
      <c r="EJ156" s="12">
        <f t="shared" si="83"/>
        <v>5953.5781100000004</v>
      </c>
      <c r="EK156" s="12">
        <f t="shared" si="83"/>
        <v>3317.29207</v>
      </c>
      <c r="EL156" s="12">
        <f t="shared" si="83"/>
        <v>333077.30795788742</v>
      </c>
      <c r="EM156" s="12">
        <f t="shared" si="83"/>
        <v>0</v>
      </c>
      <c r="EN156" s="12">
        <f t="shared" si="83"/>
        <v>0</v>
      </c>
      <c r="EO156" s="12">
        <f t="shared" si="83"/>
        <v>0</v>
      </c>
      <c r="EP156" s="12">
        <f t="shared" si="83"/>
        <v>0</v>
      </c>
      <c r="EQ156" s="12">
        <f t="shared" si="83"/>
        <v>0</v>
      </c>
      <c r="ER156" s="12">
        <f t="shared" si="83"/>
        <v>0</v>
      </c>
      <c r="ES156" s="12">
        <f t="shared" si="83"/>
        <v>0</v>
      </c>
      <c r="ET156" s="12">
        <f>SUM(D156:ES156)</f>
        <v>4222865.5642387075</v>
      </c>
      <c r="EU156" s="12"/>
      <c r="EV156" s="12">
        <f>ET156-EW156</f>
        <v>3889788.2562808199</v>
      </c>
      <c r="EW156" s="12">
        <v>333077.30795788742</v>
      </c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</row>
    <row r="157" spans="1:175" ht="13" x14ac:dyDescent="0.3">
      <c r="B157" s="20" t="s">
        <v>0</v>
      </c>
      <c r="C157" s="30">
        <f>XIRR(D156:ES156,D$4:ES$4)</f>
        <v>0.34110699295997626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19"/>
      <c r="AE157" s="19"/>
      <c r="AF157" s="19"/>
      <c r="AG157" s="19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</row>
    <row r="158" spans="1:175" ht="13.5" thickBot="1" x14ac:dyDescent="0.35">
      <c r="B158" s="20" t="s">
        <v>11</v>
      </c>
      <c r="C158" s="31">
        <f>IF(ISERROR((ET154+ET155)/-ET153),"-",((ET154+ET155)/-ET153))</f>
        <v>2.2881482739578507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8"/>
      <c r="AE158" s="28"/>
      <c r="AF158" s="28"/>
      <c r="AG158" s="28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</row>
    <row r="159" spans="1:175" ht="13" x14ac:dyDescent="0.3">
      <c r="B159" s="7" t="s">
        <v>229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</row>
    <row r="160" spans="1:175" x14ac:dyDescent="0.25">
      <c r="B160" s="8" t="s">
        <v>214</v>
      </c>
      <c r="C160" s="5"/>
      <c r="D160" s="12">
        <f t="shared" ref="D160:AI160" si="84">D41+D62+D69+D55+D146</f>
        <v>0</v>
      </c>
      <c r="E160" s="12">
        <f t="shared" si="84"/>
        <v>0</v>
      </c>
      <c r="F160" s="12">
        <f t="shared" si="84"/>
        <v>0</v>
      </c>
      <c r="G160" s="12">
        <f t="shared" si="84"/>
        <v>-8092.1191600000002</v>
      </c>
      <c r="H160" s="12">
        <f t="shared" si="84"/>
        <v>0</v>
      </c>
      <c r="I160" s="12">
        <f t="shared" si="84"/>
        <v>-280565.21726999996</v>
      </c>
      <c r="J160" s="12">
        <f t="shared" si="84"/>
        <v>0</v>
      </c>
      <c r="K160" s="12">
        <f t="shared" si="84"/>
        <v>0</v>
      </c>
      <c r="L160" s="12">
        <f t="shared" si="84"/>
        <v>-47224.338499999998</v>
      </c>
      <c r="M160" s="12">
        <f t="shared" si="84"/>
        <v>-3465</v>
      </c>
      <c r="N160" s="12">
        <f t="shared" si="84"/>
        <v>-17876.468499999999</v>
      </c>
      <c r="O160" s="12">
        <f t="shared" si="84"/>
        <v>-5247</v>
      </c>
      <c r="P160" s="12">
        <f t="shared" si="84"/>
        <v>-51493.168579999998</v>
      </c>
      <c r="Q160" s="12">
        <f t="shared" si="84"/>
        <v>0</v>
      </c>
      <c r="R160" s="12">
        <f t="shared" si="84"/>
        <v>-44826.670890000001</v>
      </c>
      <c r="S160" s="12">
        <f t="shared" si="84"/>
        <v>-44704</v>
      </c>
      <c r="T160" s="12">
        <f t="shared" si="84"/>
        <v>-39875.184290000005</v>
      </c>
      <c r="U160" s="12">
        <f t="shared" si="84"/>
        <v>-12434.4</v>
      </c>
      <c r="V160" s="12">
        <f t="shared" si="84"/>
        <v>-68394.216230000005</v>
      </c>
      <c r="W160" s="12">
        <f t="shared" si="84"/>
        <v>0</v>
      </c>
      <c r="X160" s="12">
        <f t="shared" si="84"/>
        <v>-21505.497660000001</v>
      </c>
      <c r="Y160" s="12">
        <f t="shared" si="84"/>
        <v>-37837.366670000003</v>
      </c>
      <c r="Z160" s="12">
        <f t="shared" si="84"/>
        <v>-13393.53528</v>
      </c>
      <c r="AA160" s="12">
        <f t="shared" si="84"/>
        <v>-693</v>
      </c>
      <c r="AB160" s="12">
        <f t="shared" si="84"/>
        <v>-318253.51773526502</v>
      </c>
      <c r="AC160" s="12">
        <f t="shared" si="84"/>
        <v>-56735.3</v>
      </c>
      <c r="AD160" s="12">
        <f t="shared" si="84"/>
        <v>-495</v>
      </c>
      <c r="AE160" s="12">
        <f t="shared" si="84"/>
        <v>-28093.53528</v>
      </c>
      <c r="AF160" s="12">
        <f t="shared" si="84"/>
        <v>-22092.908236259256</v>
      </c>
      <c r="AG160" s="12">
        <f t="shared" si="84"/>
        <v>-11039</v>
      </c>
      <c r="AH160" s="12">
        <f t="shared" si="84"/>
        <v>-39516.666669999999</v>
      </c>
      <c r="AI160" s="12">
        <f t="shared" si="84"/>
        <v>0</v>
      </c>
      <c r="AJ160" s="12">
        <f t="shared" ref="AJ160:BO160" si="85">AJ41+AJ62+AJ69+AJ55+AJ146</f>
        <v>-83741.333156835011</v>
      </c>
      <c r="AK160" s="12">
        <f t="shared" si="85"/>
        <v>-35888.29925870704</v>
      </c>
      <c r="AL160" s="12">
        <f t="shared" si="85"/>
        <v>-10681.041446043762</v>
      </c>
      <c r="AM160" s="12">
        <f t="shared" si="85"/>
        <v>-2574</v>
      </c>
      <c r="AN160" s="12">
        <f t="shared" si="85"/>
        <v>-38576.637825713449</v>
      </c>
      <c r="AO160" s="12">
        <f t="shared" si="85"/>
        <v>-8448.15</v>
      </c>
      <c r="AP160" s="12">
        <f t="shared" si="85"/>
        <v>-25171.654341176465</v>
      </c>
      <c r="AQ160" s="12">
        <f t="shared" si="85"/>
        <v>-2277</v>
      </c>
      <c r="AR160" s="12">
        <f t="shared" si="85"/>
        <v>-32120.36623</v>
      </c>
      <c r="AS160" s="12">
        <f t="shared" si="85"/>
        <v>0</v>
      </c>
      <c r="AT160" s="12">
        <f t="shared" si="85"/>
        <v>-9504</v>
      </c>
      <c r="AU160" s="12">
        <f t="shared" si="85"/>
        <v>-78882</v>
      </c>
      <c r="AV160" s="12">
        <f t="shared" si="85"/>
        <v>-190044.23</v>
      </c>
      <c r="AW160" s="12">
        <f t="shared" si="85"/>
        <v>-86912.990099999995</v>
      </c>
      <c r="AX160" s="12">
        <f t="shared" si="85"/>
        <v>0</v>
      </c>
      <c r="AY160" s="12">
        <f t="shared" si="85"/>
        <v>-36509.65</v>
      </c>
      <c r="AZ160" s="12">
        <f t="shared" si="85"/>
        <v>-65519.633669999996</v>
      </c>
      <c r="BA160" s="12">
        <f t="shared" si="85"/>
        <v>-11880</v>
      </c>
      <c r="BB160" s="12">
        <f t="shared" si="85"/>
        <v>0</v>
      </c>
      <c r="BC160" s="12">
        <f t="shared" si="85"/>
        <v>-59518.667329999997</v>
      </c>
      <c r="BD160" s="12">
        <f t="shared" si="85"/>
        <v>0</v>
      </c>
      <c r="BE160" s="12">
        <f t="shared" si="85"/>
        <v>-33468.832999999999</v>
      </c>
      <c r="BF160" s="12">
        <f t="shared" si="85"/>
        <v>-5445</v>
      </c>
      <c r="BG160" s="12">
        <f t="shared" si="85"/>
        <v>-21881</v>
      </c>
      <c r="BH160" s="12">
        <f t="shared" si="85"/>
        <v>-24554</v>
      </c>
      <c r="BI160" s="12">
        <f t="shared" si="85"/>
        <v>-37772</v>
      </c>
      <c r="BJ160" s="12">
        <f t="shared" si="85"/>
        <v>0</v>
      </c>
      <c r="BK160" s="12">
        <f t="shared" si="85"/>
        <v>-990</v>
      </c>
      <c r="BL160" s="12">
        <f t="shared" si="85"/>
        <v>-20000</v>
      </c>
      <c r="BM160" s="12">
        <f t="shared" si="85"/>
        <v>-990</v>
      </c>
      <c r="BN160" s="12">
        <f t="shared" si="85"/>
        <v>-9900</v>
      </c>
      <c r="BO160" s="12">
        <f t="shared" si="85"/>
        <v>-22673</v>
      </c>
      <c r="BP160" s="12">
        <f t="shared" ref="BP160:CU160" si="86">BP41+BP62+BP69+BP55+BP146</f>
        <v>-3267</v>
      </c>
      <c r="BQ160" s="12">
        <f t="shared" si="86"/>
        <v>0</v>
      </c>
      <c r="BR160" s="12">
        <f t="shared" si="86"/>
        <v>-3564</v>
      </c>
      <c r="BS160" s="12">
        <f t="shared" si="86"/>
        <v>-1980</v>
      </c>
      <c r="BT160" s="12">
        <f t="shared" si="86"/>
        <v>0</v>
      </c>
      <c r="BU160" s="12">
        <f t="shared" si="86"/>
        <v>0</v>
      </c>
      <c r="BV160" s="12">
        <f t="shared" si="86"/>
        <v>-100.64897000000001</v>
      </c>
      <c r="BW160" s="12">
        <f t="shared" si="86"/>
        <v>-114.77297000000002</v>
      </c>
      <c r="BX160" s="12">
        <f t="shared" si="86"/>
        <v>0</v>
      </c>
      <c r="BY160" s="12">
        <f t="shared" si="86"/>
        <v>-3000</v>
      </c>
      <c r="BZ160" s="12">
        <f t="shared" si="86"/>
        <v>0</v>
      </c>
      <c r="CA160" s="12">
        <f t="shared" si="86"/>
        <v>0</v>
      </c>
      <c r="CB160" s="12">
        <f t="shared" si="86"/>
        <v>0</v>
      </c>
      <c r="CC160" s="12">
        <f t="shared" si="86"/>
        <v>0</v>
      </c>
      <c r="CD160" s="12">
        <f t="shared" si="86"/>
        <v>0</v>
      </c>
      <c r="CE160" s="12">
        <f t="shared" si="86"/>
        <v>0</v>
      </c>
      <c r="CF160" s="12">
        <f t="shared" si="86"/>
        <v>0</v>
      </c>
      <c r="CG160" s="12">
        <f t="shared" si="86"/>
        <v>-3400</v>
      </c>
      <c r="CH160" s="12">
        <f t="shared" si="86"/>
        <v>-1800</v>
      </c>
      <c r="CI160" s="12">
        <f t="shared" si="86"/>
        <v>106706.063863299</v>
      </c>
      <c r="CJ160" s="12">
        <f t="shared" si="86"/>
        <v>0</v>
      </c>
      <c r="CK160" s="12">
        <f t="shared" si="86"/>
        <v>0</v>
      </c>
      <c r="CL160" s="12">
        <f t="shared" si="86"/>
        <v>0</v>
      </c>
      <c r="CM160" s="12">
        <f t="shared" si="86"/>
        <v>0</v>
      </c>
      <c r="CN160" s="12">
        <f t="shared" si="86"/>
        <v>0</v>
      </c>
      <c r="CO160" s="12">
        <f t="shared" si="86"/>
        <v>0</v>
      </c>
      <c r="CP160" s="12">
        <f t="shared" si="86"/>
        <v>0</v>
      </c>
      <c r="CQ160" s="12">
        <f t="shared" si="86"/>
        <v>0</v>
      </c>
      <c r="CR160" s="12">
        <f t="shared" si="86"/>
        <v>-8740.5022100000006</v>
      </c>
      <c r="CS160" s="12">
        <f t="shared" si="86"/>
        <v>0</v>
      </c>
      <c r="CT160" s="12">
        <f t="shared" si="86"/>
        <v>0</v>
      </c>
      <c r="CU160" s="12">
        <f t="shared" si="86"/>
        <v>0</v>
      </c>
      <c r="CV160" s="12">
        <f t="shared" ref="CV160:EA160" si="87">CV41+CV62+CV69+CV55+CV146</f>
        <v>0</v>
      </c>
      <c r="CW160" s="12">
        <f t="shared" si="87"/>
        <v>0</v>
      </c>
      <c r="CX160" s="12">
        <f t="shared" si="87"/>
        <v>0</v>
      </c>
      <c r="CY160" s="12">
        <f t="shared" si="87"/>
        <v>0</v>
      </c>
      <c r="CZ160" s="12">
        <f t="shared" si="87"/>
        <v>0</v>
      </c>
      <c r="DA160" s="12">
        <f t="shared" si="87"/>
        <v>0</v>
      </c>
      <c r="DB160" s="12">
        <f t="shared" si="87"/>
        <v>0</v>
      </c>
      <c r="DC160" s="12">
        <f t="shared" si="87"/>
        <v>0</v>
      </c>
      <c r="DD160" s="12">
        <f t="shared" si="87"/>
        <v>0</v>
      </c>
      <c r="DE160" s="12">
        <f t="shared" si="87"/>
        <v>0</v>
      </c>
      <c r="DF160" s="12">
        <f t="shared" si="87"/>
        <v>0</v>
      </c>
      <c r="DG160" s="12">
        <f t="shared" si="87"/>
        <v>0</v>
      </c>
      <c r="DH160" s="12">
        <f t="shared" si="87"/>
        <v>0</v>
      </c>
      <c r="DI160" s="12">
        <f t="shared" si="87"/>
        <v>0</v>
      </c>
      <c r="DJ160" s="12">
        <f t="shared" si="87"/>
        <v>0</v>
      </c>
      <c r="DK160" s="12">
        <f t="shared" si="87"/>
        <v>0</v>
      </c>
      <c r="DL160" s="12">
        <f t="shared" si="87"/>
        <v>0</v>
      </c>
      <c r="DM160" s="12">
        <f t="shared" si="87"/>
        <v>0</v>
      </c>
      <c r="DN160" s="12">
        <f t="shared" si="87"/>
        <v>0</v>
      </c>
      <c r="DO160" s="12">
        <f t="shared" si="87"/>
        <v>0</v>
      </c>
      <c r="DP160" s="12">
        <f t="shared" si="87"/>
        <v>0</v>
      </c>
      <c r="DQ160" s="12">
        <f t="shared" si="87"/>
        <v>0</v>
      </c>
      <c r="DR160" s="12">
        <f t="shared" si="87"/>
        <v>0</v>
      </c>
      <c r="DS160" s="12">
        <f t="shared" si="87"/>
        <v>0</v>
      </c>
      <c r="DT160" s="12">
        <f t="shared" si="87"/>
        <v>0</v>
      </c>
      <c r="DU160" s="12">
        <f t="shared" si="87"/>
        <v>0</v>
      </c>
      <c r="DV160" s="12">
        <f t="shared" si="87"/>
        <v>0</v>
      </c>
      <c r="DW160" s="12">
        <f t="shared" si="87"/>
        <v>0</v>
      </c>
      <c r="DX160" s="12">
        <f t="shared" si="87"/>
        <v>0</v>
      </c>
      <c r="DY160" s="12">
        <f t="shared" si="87"/>
        <v>0</v>
      </c>
      <c r="DZ160" s="12">
        <f t="shared" si="87"/>
        <v>0</v>
      </c>
      <c r="EA160" s="12">
        <f t="shared" si="87"/>
        <v>0</v>
      </c>
      <c r="EB160" s="12">
        <f t="shared" ref="EB160:ES160" si="88">EB41+EB62+EB69+EB55+EB146</f>
        <v>0</v>
      </c>
      <c r="EC160" s="12">
        <f t="shared" si="88"/>
        <v>0</v>
      </c>
      <c r="ED160" s="12">
        <f t="shared" si="88"/>
        <v>0</v>
      </c>
      <c r="EE160" s="12">
        <f t="shared" si="88"/>
        <v>0</v>
      </c>
      <c r="EF160" s="12">
        <f t="shared" si="88"/>
        <v>0</v>
      </c>
      <c r="EG160" s="12">
        <f t="shared" si="88"/>
        <v>0</v>
      </c>
      <c r="EH160" s="12">
        <f t="shared" si="88"/>
        <v>0</v>
      </c>
      <c r="EI160" s="12">
        <f t="shared" si="88"/>
        <v>0</v>
      </c>
      <c r="EJ160" s="12">
        <f t="shared" si="88"/>
        <v>0</v>
      </c>
      <c r="EK160" s="12">
        <f t="shared" si="88"/>
        <v>0</v>
      </c>
      <c r="EL160" s="12">
        <f t="shared" si="88"/>
        <v>0</v>
      </c>
      <c r="EM160" s="12">
        <f t="shared" si="88"/>
        <v>0</v>
      </c>
      <c r="EN160" s="12">
        <f t="shared" si="88"/>
        <v>0</v>
      </c>
      <c r="EO160" s="12">
        <f t="shared" si="88"/>
        <v>0</v>
      </c>
      <c r="EP160" s="12">
        <f t="shared" si="88"/>
        <v>0</v>
      </c>
      <c r="EQ160" s="12">
        <f t="shared" si="88"/>
        <v>0</v>
      </c>
      <c r="ER160" s="12">
        <f t="shared" si="88"/>
        <v>0</v>
      </c>
      <c r="ES160" s="12">
        <f t="shared" si="88"/>
        <v>0</v>
      </c>
      <c r="ET160" s="12">
        <f>SUM(D160:ES160)</f>
        <v>-2049037.4575967009</v>
      </c>
      <c r="EU160" s="12"/>
      <c r="EV160" s="12">
        <f>ET160-EW160</f>
        <v>-2049037.4575967009</v>
      </c>
      <c r="EW160" s="12">
        <v>0</v>
      </c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</row>
    <row r="161" spans="2:175" x14ac:dyDescent="0.25">
      <c r="B161" s="8" t="s">
        <v>215</v>
      </c>
      <c r="C161" s="5"/>
      <c r="D161" s="12">
        <f t="shared" ref="D161:AI161" si="89">D42+D63+D70+D56+D147</f>
        <v>0</v>
      </c>
      <c r="E161" s="12">
        <f t="shared" si="89"/>
        <v>0</v>
      </c>
      <c r="F161" s="12">
        <f t="shared" si="89"/>
        <v>0</v>
      </c>
      <c r="G161" s="12">
        <f t="shared" si="89"/>
        <v>0</v>
      </c>
      <c r="H161" s="12">
        <f t="shared" si="89"/>
        <v>0</v>
      </c>
      <c r="I161" s="12">
        <f t="shared" si="89"/>
        <v>0</v>
      </c>
      <c r="J161" s="12">
        <f t="shared" si="89"/>
        <v>0</v>
      </c>
      <c r="K161" s="12">
        <f t="shared" si="89"/>
        <v>0</v>
      </c>
      <c r="L161" s="12">
        <f t="shared" si="89"/>
        <v>0</v>
      </c>
      <c r="M161" s="12">
        <f t="shared" si="89"/>
        <v>0</v>
      </c>
      <c r="N161" s="12">
        <f t="shared" si="89"/>
        <v>0</v>
      </c>
      <c r="O161" s="12">
        <f t="shared" si="89"/>
        <v>0</v>
      </c>
      <c r="P161" s="12">
        <f t="shared" si="89"/>
        <v>0</v>
      </c>
      <c r="Q161" s="12">
        <f t="shared" si="89"/>
        <v>0</v>
      </c>
      <c r="R161" s="12">
        <f t="shared" si="89"/>
        <v>0</v>
      </c>
      <c r="S161" s="12">
        <f t="shared" si="89"/>
        <v>0</v>
      </c>
      <c r="T161" s="12">
        <f t="shared" si="89"/>
        <v>0</v>
      </c>
      <c r="U161" s="12">
        <f t="shared" si="89"/>
        <v>0</v>
      </c>
      <c r="V161" s="12">
        <f t="shared" si="89"/>
        <v>0</v>
      </c>
      <c r="W161" s="12">
        <f t="shared" si="89"/>
        <v>0</v>
      </c>
      <c r="X161" s="12">
        <f t="shared" si="89"/>
        <v>0</v>
      </c>
      <c r="Y161" s="12">
        <f t="shared" si="89"/>
        <v>0</v>
      </c>
      <c r="Z161" s="12">
        <f t="shared" si="89"/>
        <v>0</v>
      </c>
      <c r="AA161" s="12">
        <f t="shared" si="89"/>
        <v>0</v>
      </c>
      <c r="AB161" s="12">
        <f t="shared" si="89"/>
        <v>0</v>
      </c>
      <c r="AC161" s="12">
        <f t="shared" si="89"/>
        <v>0</v>
      </c>
      <c r="AD161" s="12">
        <f t="shared" si="89"/>
        <v>0</v>
      </c>
      <c r="AE161" s="12">
        <f t="shared" si="89"/>
        <v>0</v>
      </c>
      <c r="AF161" s="12">
        <f t="shared" si="89"/>
        <v>0</v>
      </c>
      <c r="AG161" s="12">
        <f t="shared" si="89"/>
        <v>0</v>
      </c>
      <c r="AH161" s="12">
        <f t="shared" si="89"/>
        <v>0</v>
      </c>
      <c r="AI161" s="12">
        <f t="shared" si="89"/>
        <v>0</v>
      </c>
      <c r="AJ161" s="12">
        <f t="shared" ref="AJ161:BO161" si="90">AJ42+AJ63+AJ70+AJ56+AJ147</f>
        <v>0</v>
      </c>
      <c r="AK161" s="12">
        <f t="shared" si="90"/>
        <v>0</v>
      </c>
      <c r="AL161" s="12">
        <f t="shared" si="90"/>
        <v>0</v>
      </c>
      <c r="AM161" s="12">
        <f t="shared" si="90"/>
        <v>0</v>
      </c>
      <c r="AN161" s="12">
        <f t="shared" si="90"/>
        <v>0</v>
      </c>
      <c r="AO161" s="12">
        <f t="shared" si="90"/>
        <v>0</v>
      </c>
      <c r="AP161" s="12">
        <f t="shared" si="90"/>
        <v>0</v>
      </c>
      <c r="AQ161" s="12">
        <f t="shared" si="90"/>
        <v>0</v>
      </c>
      <c r="AR161" s="12">
        <f t="shared" si="90"/>
        <v>0</v>
      </c>
      <c r="AS161" s="12">
        <f t="shared" si="90"/>
        <v>0</v>
      </c>
      <c r="AT161" s="12">
        <f t="shared" si="90"/>
        <v>0</v>
      </c>
      <c r="AU161" s="12">
        <f t="shared" si="90"/>
        <v>0</v>
      </c>
      <c r="AV161" s="12">
        <f t="shared" si="90"/>
        <v>0</v>
      </c>
      <c r="AW161" s="12">
        <f t="shared" si="90"/>
        <v>0</v>
      </c>
      <c r="AX161" s="12">
        <f t="shared" si="90"/>
        <v>0</v>
      </c>
      <c r="AY161" s="12">
        <f t="shared" si="90"/>
        <v>0</v>
      </c>
      <c r="AZ161" s="12">
        <f t="shared" si="90"/>
        <v>0</v>
      </c>
      <c r="BA161" s="12">
        <f t="shared" si="90"/>
        <v>0</v>
      </c>
      <c r="BB161" s="12">
        <f t="shared" si="90"/>
        <v>0</v>
      </c>
      <c r="BC161" s="12">
        <f t="shared" si="90"/>
        <v>0</v>
      </c>
      <c r="BD161" s="12">
        <f t="shared" si="90"/>
        <v>0</v>
      </c>
      <c r="BE161" s="12">
        <f t="shared" si="90"/>
        <v>0</v>
      </c>
      <c r="BF161" s="12">
        <f t="shared" si="90"/>
        <v>0</v>
      </c>
      <c r="BG161" s="12">
        <f t="shared" si="90"/>
        <v>0</v>
      </c>
      <c r="BH161" s="12">
        <f t="shared" si="90"/>
        <v>0</v>
      </c>
      <c r="BI161" s="12">
        <f t="shared" si="90"/>
        <v>0</v>
      </c>
      <c r="BJ161" s="12">
        <f t="shared" si="90"/>
        <v>0</v>
      </c>
      <c r="BK161" s="12">
        <f t="shared" si="90"/>
        <v>0</v>
      </c>
      <c r="BL161" s="12">
        <f t="shared" si="90"/>
        <v>0</v>
      </c>
      <c r="BM161" s="12">
        <f t="shared" si="90"/>
        <v>0</v>
      </c>
      <c r="BN161" s="12">
        <f t="shared" si="90"/>
        <v>0</v>
      </c>
      <c r="BO161" s="12">
        <f t="shared" si="90"/>
        <v>0</v>
      </c>
      <c r="BP161" s="12">
        <f t="shared" ref="BP161:CU161" si="91">BP42+BP63+BP70+BP56+BP147</f>
        <v>0</v>
      </c>
      <c r="BQ161" s="12">
        <f t="shared" si="91"/>
        <v>0</v>
      </c>
      <c r="BR161" s="12">
        <f t="shared" si="91"/>
        <v>0</v>
      </c>
      <c r="BS161" s="12">
        <f t="shared" si="91"/>
        <v>0</v>
      </c>
      <c r="BT161" s="12">
        <f t="shared" si="91"/>
        <v>0</v>
      </c>
      <c r="BU161" s="12">
        <f t="shared" si="91"/>
        <v>0</v>
      </c>
      <c r="BV161" s="12">
        <f t="shared" si="91"/>
        <v>0</v>
      </c>
      <c r="BW161" s="12">
        <f t="shared" si="91"/>
        <v>0</v>
      </c>
      <c r="BX161" s="12">
        <f t="shared" si="91"/>
        <v>0</v>
      </c>
      <c r="BY161" s="12">
        <f t="shared" si="91"/>
        <v>0</v>
      </c>
      <c r="BZ161" s="12">
        <f t="shared" si="91"/>
        <v>0</v>
      </c>
      <c r="CA161" s="12">
        <f t="shared" si="91"/>
        <v>0</v>
      </c>
      <c r="CB161" s="12">
        <f t="shared" si="91"/>
        <v>0</v>
      </c>
      <c r="CC161" s="12">
        <f t="shared" si="91"/>
        <v>0</v>
      </c>
      <c r="CD161" s="12">
        <f t="shared" si="91"/>
        <v>0</v>
      </c>
      <c r="CE161" s="12">
        <f t="shared" si="91"/>
        <v>0</v>
      </c>
      <c r="CF161" s="12">
        <f t="shared" si="91"/>
        <v>0</v>
      </c>
      <c r="CG161" s="12">
        <f t="shared" si="91"/>
        <v>0</v>
      </c>
      <c r="CH161" s="12">
        <f t="shared" si="91"/>
        <v>0</v>
      </c>
      <c r="CI161" s="12">
        <f t="shared" si="91"/>
        <v>0</v>
      </c>
      <c r="CJ161" s="12">
        <f t="shared" si="91"/>
        <v>0</v>
      </c>
      <c r="CK161" s="12">
        <f t="shared" si="91"/>
        <v>0</v>
      </c>
      <c r="CL161" s="12">
        <f t="shared" si="91"/>
        <v>0</v>
      </c>
      <c r="CM161" s="12">
        <f t="shared" si="91"/>
        <v>0</v>
      </c>
      <c r="CN161" s="12">
        <f t="shared" si="91"/>
        <v>0</v>
      </c>
      <c r="CO161" s="12">
        <f t="shared" si="91"/>
        <v>0</v>
      </c>
      <c r="CP161" s="12">
        <f t="shared" si="91"/>
        <v>0</v>
      </c>
      <c r="CQ161" s="12">
        <f t="shared" si="91"/>
        <v>0</v>
      </c>
      <c r="CR161" s="12">
        <f t="shared" si="91"/>
        <v>0</v>
      </c>
      <c r="CS161" s="12">
        <f t="shared" si="91"/>
        <v>0</v>
      </c>
      <c r="CT161" s="12">
        <f t="shared" si="91"/>
        <v>0</v>
      </c>
      <c r="CU161" s="12">
        <f t="shared" si="91"/>
        <v>0</v>
      </c>
      <c r="CV161" s="12">
        <f t="shared" ref="CV161:EA161" si="92">CV42+CV63+CV70+CV56+CV147</f>
        <v>0</v>
      </c>
      <c r="CW161" s="12">
        <f t="shared" si="92"/>
        <v>0</v>
      </c>
      <c r="CX161" s="12">
        <f t="shared" si="92"/>
        <v>0</v>
      </c>
      <c r="CY161" s="12">
        <f t="shared" si="92"/>
        <v>0</v>
      </c>
      <c r="CZ161" s="12">
        <f t="shared" si="92"/>
        <v>0</v>
      </c>
      <c r="DA161" s="12">
        <f t="shared" si="92"/>
        <v>0</v>
      </c>
      <c r="DB161" s="12">
        <f t="shared" si="92"/>
        <v>0</v>
      </c>
      <c r="DC161" s="12">
        <f t="shared" si="92"/>
        <v>0</v>
      </c>
      <c r="DD161" s="12">
        <f t="shared" si="92"/>
        <v>0</v>
      </c>
      <c r="DE161" s="12">
        <f t="shared" si="92"/>
        <v>0</v>
      </c>
      <c r="DF161" s="12">
        <f t="shared" si="92"/>
        <v>0</v>
      </c>
      <c r="DG161" s="12">
        <f t="shared" si="92"/>
        <v>0</v>
      </c>
      <c r="DH161" s="12">
        <f t="shared" si="92"/>
        <v>0</v>
      </c>
      <c r="DI161" s="12">
        <f t="shared" si="92"/>
        <v>0</v>
      </c>
      <c r="DJ161" s="12">
        <f t="shared" si="92"/>
        <v>0</v>
      </c>
      <c r="DK161" s="12">
        <f t="shared" si="92"/>
        <v>0</v>
      </c>
      <c r="DL161" s="12">
        <f t="shared" si="92"/>
        <v>0</v>
      </c>
      <c r="DM161" s="12">
        <f t="shared" si="92"/>
        <v>0</v>
      </c>
      <c r="DN161" s="12">
        <f t="shared" si="92"/>
        <v>0</v>
      </c>
      <c r="DO161" s="12">
        <f t="shared" si="92"/>
        <v>0</v>
      </c>
      <c r="DP161" s="12">
        <f t="shared" si="92"/>
        <v>0</v>
      </c>
      <c r="DQ161" s="12">
        <f t="shared" si="92"/>
        <v>0</v>
      </c>
      <c r="DR161" s="12">
        <f t="shared" si="92"/>
        <v>0</v>
      </c>
      <c r="DS161" s="12">
        <f t="shared" si="92"/>
        <v>0</v>
      </c>
      <c r="DT161" s="12">
        <f t="shared" si="92"/>
        <v>0</v>
      </c>
      <c r="DU161" s="12">
        <f t="shared" si="92"/>
        <v>0</v>
      </c>
      <c r="DV161" s="12">
        <f t="shared" si="92"/>
        <v>0</v>
      </c>
      <c r="DW161" s="12">
        <f t="shared" si="92"/>
        <v>0</v>
      </c>
      <c r="DX161" s="12">
        <f t="shared" si="92"/>
        <v>0</v>
      </c>
      <c r="DY161" s="12">
        <f t="shared" si="92"/>
        <v>0</v>
      </c>
      <c r="DZ161" s="12">
        <f t="shared" si="92"/>
        <v>0</v>
      </c>
      <c r="EA161" s="12">
        <f t="shared" si="92"/>
        <v>0</v>
      </c>
      <c r="EB161" s="12">
        <f t="shared" ref="EB161:ES161" si="93">EB42+EB63+EB70+EB56+EB147</f>
        <v>0</v>
      </c>
      <c r="EC161" s="12">
        <f t="shared" si="93"/>
        <v>0</v>
      </c>
      <c r="ED161" s="12">
        <f t="shared" si="93"/>
        <v>0</v>
      </c>
      <c r="EE161" s="12">
        <f t="shared" si="93"/>
        <v>0</v>
      </c>
      <c r="EF161" s="12">
        <f t="shared" si="93"/>
        <v>0</v>
      </c>
      <c r="EG161" s="12">
        <f t="shared" si="93"/>
        <v>0</v>
      </c>
      <c r="EH161" s="12">
        <f t="shared" si="93"/>
        <v>0</v>
      </c>
      <c r="EI161" s="12">
        <f t="shared" si="93"/>
        <v>0</v>
      </c>
      <c r="EJ161" s="12">
        <f t="shared" si="93"/>
        <v>0</v>
      </c>
      <c r="EK161" s="12">
        <f t="shared" si="93"/>
        <v>0</v>
      </c>
      <c r="EL161" s="12">
        <f t="shared" si="93"/>
        <v>0</v>
      </c>
      <c r="EM161" s="12">
        <f t="shared" si="93"/>
        <v>0</v>
      </c>
      <c r="EN161" s="12">
        <f t="shared" si="93"/>
        <v>0</v>
      </c>
      <c r="EO161" s="12">
        <f t="shared" si="93"/>
        <v>0</v>
      </c>
      <c r="EP161" s="12">
        <f t="shared" si="93"/>
        <v>0</v>
      </c>
      <c r="EQ161" s="12">
        <f t="shared" si="93"/>
        <v>0</v>
      </c>
      <c r="ER161" s="12">
        <f t="shared" si="93"/>
        <v>0</v>
      </c>
      <c r="ES161" s="12">
        <f t="shared" si="93"/>
        <v>0</v>
      </c>
      <c r="ET161" s="12">
        <f>SUM(D161:ES161)</f>
        <v>0</v>
      </c>
      <c r="EU161" s="12"/>
      <c r="EV161" s="12">
        <f>ET161-EW161</f>
        <v>0</v>
      </c>
      <c r="EW161" s="12">
        <v>0</v>
      </c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</row>
    <row r="162" spans="2:175" ht="14" x14ac:dyDescent="0.4">
      <c r="B162" s="8" t="s">
        <v>216</v>
      </c>
      <c r="C162" s="5"/>
      <c r="D162" s="4">
        <f t="shared" ref="D162:AI162" si="94">D43+D64+D71+D57+D148</f>
        <v>0</v>
      </c>
      <c r="E162" s="4">
        <f t="shared" si="94"/>
        <v>0</v>
      </c>
      <c r="F162" s="4">
        <f t="shared" si="94"/>
        <v>0</v>
      </c>
      <c r="G162" s="4">
        <f t="shared" si="94"/>
        <v>0</v>
      </c>
      <c r="H162" s="4">
        <f t="shared" si="94"/>
        <v>0</v>
      </c>
      <c r="I162" s="4">
        <f t="shared" si="94"/>
        <v>0</v>
      </c>
      <c r="J162" s="4">
        <f t="shared" si="94"/>
        <v>0</v>
      </c>
      <c r="K162" s="4">
        <f t="shared" si="94"/>
        <v>0</v>
      </c>
      <c r="L162" s="4">
        <f t="shared" si="94"/>
        <v>0</v>
      </c>
      <c r="M162" s="4">
        <f t="shared" si="94"/>
        <v>0</v>
      </c>
      <c r="N162" s="4">
        <f t="shared" si="94"/>
        <v>0</v>
      </c>
      <c r="O162" s="4">
        <f t="shared" si="94"/>
        <v>0</v>
      </c>
      <c r="P162" s="4">
        <f t="shared" si="94"/>
        <v>0</v>
      </c>
      <c r="Q162" s="4">
        <f t="shared" si="94"/>
        <v>0</v>
      </c>
      <c r="R162" s="4">
        <f t="shared" si="94"/>
        <v>0</v>
      </c>
      <c r="S162" s="4">
        <f t="shared" si="94"/>
        <v>0</v>
      </c>
      <c r="T162" s="4">
        <f t="shared" si="94"/>
        <v>0</v>
      </c>
      <c r="U162" s="4">
        <f t="shared" si="94"/>
        <v>72807.181019999989</v>
      </c>
      <c r="V162" s="4">
        <f t="shared" si="94"/>
        <v>0</v>
      </c>
      <c r="W162" s="4">
        <f t="shared" si="94"/>
        <v>0</v>
      </c>
      <c r="X162" s="4">
        <f t="shared" si="94"/>
        <v>0</v>
      </c>
      <c r="Y162" s="4">
        <f t="shared" si="94"/>
        <v>98.083770000000001</v>
      </c>
      <c r="Z162" s="4">
        <f t="shared" si="94"/>
        <v>0</v>
      </c>
      <c r="AA162" s="4">
        <f t="shared" si="94"/>
        <v>0</v>
      </c>
      <c r="AB162" s="4">
        <f t="shared" si="94"/>
        <v>0</v>
      </c>
      <c r="AC162" s="4">
        <f t="shared" si="94"/>
        <v>0</v>
      </c>
      <c r="AD162" s="4">
        <f t="shared" si="94"/>
        <v>1.5794699999999999</v>
      </c>
      <c r="AE162" s="4">
        <f t="shared" si="94"/>
        <v>-16.39733</v>
      </c>
      <c r="AF162" s="4">
        <f t="shared" si="94"/>
        <v>33.168879999999994</v>
      </c>
      <c r="AG162" s="4">
        <f t="shared" si="94"/>
        <v>0</v>
      </c>
      <c r="AH162" s="4">
        <f t="shared" si="94"/>
        <v>0</v>
      </c>
      <c r="AI162" s="4">
        <f t="shared" si="94"/>
        <v>0</v>
      </c>
      <c r="AJ162" s="4">
        <f t="shared" ref="AJ162:BO162" si="95">AJ43+AJ64+AJ71+AJ57+AJ148</f>
        <v>0</v>
      </c>
      <c r="AK162" s="4">
        <f t="shared" si="95"/>
        <v>33.168879999999994</v>
      </c>
      <c r="AL162" s="4">
        <f t="shared" si="95"/>
        <v>0</v>
      </c>
      <c r="AM162" s="4">
        <f t="shared" si="95"/>
        <v>0</v>
      </c>
      <c r="AN162" s="4">
        <f t="shared" si="95"/>
        <v>33.168879999999994</v>
      </c>
      <c r="AO162" s="4">
        <f t="shared" si="95"/>
        <v>0</v>
      </c>
      <c r="AP162" s="4">
        <f t="shared" si="95"/>
        <v>0</v>
      </c>
      <c r="AQ162" s="4">
        <f t="shared" si="95"/>
        <v>0</v>
      </c>
      <c r="AR162" s="4">
        <f t="shared" si="95"/>
        <v>0</v>
      </c>
      <c r="AS162" s="4">
        <f t="shared" si="95"/>
        <v>0</v>
      </c>
      <c r="AT162" s="4">
        <f t="shared" si="95"/>
        <v>0</v>
      </c>
      <c r="AU162" s="4">
        <f t="shared" si="95"/>
        <v>0</v>
      </c>
      <c r="AV162" s="4">
        <f t="shared" si="95"/>
        <v>0</v>
      </c>
      <c r="AW162" s="4">
        <f t="shared" si="95"/>
        <v>0</v>
      </c>
      <c r="AX162" s="4">
        <f t="shared" si="95"/>
        <v>0</v>
      </c>
      <c r="AY162" s="4">
        <f t="shared" si="95"/>
        <v>2089.5196506550215</v>
      </c>
      <c r="AZ162" s="4">
        <f t="shared" si="95"/>
        <v>0</v>
      </c>
      <c r="BA162" s="4">
        <f t="shared" si="95"/>
        <v>0</v>
      </c>
      <c r="BB162" s="4">
        <f t="shared" si="95"/>
        <v>0</v>
      </c>
      <c r="BC162" s="4">
        <f t="shared" si="95"/>
        <v>0</v>
      </c>
      <c r="BD162" s="4">
        <f t="shared" si="95"/>
        <v>2368.1222707423576</v>
      </c>
      <c r="BE162" s="4">
        <f t="shared" si="95"/>
        <v>-78.440820000000002</v>
      </c>
      <c r="BF162" s="4">
        <f t="shared" si="95"/>
        <v>0</v>
      </c>
      <c r="BG162" s="4">
        <f t="shared" si="95"/>
        <v>0</v>
      </c>
      <c r="BH162" s="4">
        <f t="shared" si="95"/>
        <v>2925.3275109170304</v>
      </c>
      <c r="BI162" s="4">
        <f t="shared" si="95"/>
        <v>0</v>
      </c>
      <c r="BJ162" s="4">
        <f t="shared" si="95"/>
        <v>0</v>
      </c>
      <c r="BK162" s="4">
        <f t="shared" si="95"/>
        <v>0</v>
      </c>
      <c r="BL162" s="4">
        <f t="shared" si="95"/>
        <v>0</v>
      </c>
      <c r="BM162" s="4">
        <f t="shared" si="95"/>
        <v>0</v>
      </c>
      <c r="BN162" s="4">
        <f t="shared" si="95"/>
        <v>0</v>
      </c>
      <c r="BO162" s="4">
        <f t="shared" si="95"/>
        <v>11144.10480349345</v>
      </c>
      <c r="BP162" s="4">
        <f t="shared" ref="BP162:CU162" si="96">BP43+BP64+BP71+BP57+BP148</f>
        <v>696.50655021834064</v>
      </c>
      <c r="BQ162" s="4">
        <f t="shared" si="96"/>
        <v>975.1091703056768</v>
      </c>
      <c r="BR162" s="4">
        <f t="shared" si="96"/>
        <v>0</v>
      </c>
      <c r="BS162" s="4">
        <f t="shared" si="96"/>
        <v>35935.03185322052</v>
      </c>
      <c r="BT162" s="4">
        <f t="shared" si="96"/>
        <v>0</v>
      </c>
      <c r="BU162" s="4">
        <f t="shared" si="96"/>
        <v>1671.6157205240172</v>
      </c>
      <c r="BV162" s="4">
        <f t="shared" si="96"/>
        <v>0</v>
      </c>
      <c r="BW162" s="4">
        <f t="shared" si="96"/>
        <v>835.8078602620086</v>
      </c>
      <c r="BX162" s="4">
        <f t="shared" si="96"/>
        <v>515.41484716157197</v>
      </c>
      <c r="BY162" s="4">
        <f t="shared" si="96"/>
        <v>0</v>
      </c>
      <c r="BZ162" s="4">
        <f t="shared" si="96"/>
        <v>0</v>
      </c>
      <c r="CA162" s="4">
        <f t="shared" si="96"/>
        <v>8.9000000000000006E-4</v>
      </c>
      <c r="CB162" s="4">
        <f t="shared" si="96"/>
        <v>1178.7004803493448</v>
      </c>
      <c r="CC162" s="4">
        <f t="shared" si="96"/>
        <v>417.9039301310043</v>
      </c>
      <c r="CD162" s="4">
        <f t="shared" si="96"/>
        <v>15494.837895240174</v>
      </c>
      <c r="CE162" s="4">
        <f t="shared" si="96"/>
        <v>626.85589519650648</v>
      </c>
      <c r="CF162" s="4">
        <f t="shared" si="96"/>
        <v>14694.431649999999</v>
      </c>
      <c r="CG162" s="4">
        <f t="shared" si="96"/>
        <v>0</v>
      </c>
      <c r="CH162" s="4">
        <f t="shared" si="96"/>
        <v>0</v>
      </c>
      <c r="CI162" s="4">
        <f t="shared" si="96"/>
        <v>14728.680689999999</v>
      </c>
      <c r="CJ162" s="4">
        <f t="shared" si="96"/>
        <v>4664.0392764192138</v>
      </c>
      <c r="CK162" s="4">
        <f t="shared" si="96"/>
        <v>285.92683008733621</v>
      </c>
      <c r="CL162" s="4">
        <f t="shared" si="96"/>
        <v>12.13837</v>
      </c>
      <c r="CM162" s="4">
        <f t="shared" si="96"/>
        <v>42.003999999999998</v>
      </c>
      <c r="CN162" s="4">
        <f t="shared" si="96"/>
        <v>0</v>
      </c>
      <c r="CO162" s="4">
        <f t="shared" si="96"/>
        <v>-32.412599999999998</v>
      </c>
      <c r="CP162" s="4">
        <f t="shared" si="96"/>
        <v>411.67651008733623</v>
      </c>
      <c r="CQ162" s="4">
        <f t="shared" si="96"/>
        <v>61.851964017467239</v>
      </c>
      <c r="CR162" s="4">
        <f t="shared" si="96"/>
        <v>172.81818205240171</v>
      </c>
      <c r="CS162" s="4">
        <f t="shared" si="96"/>
        <v>41.141080000000002</v>
      </c>
      <c r="CT162" s="4">
        <f t="shared" si="96"/>
        <v>4.0708400000000005</v>
      </c>
      <c r="CU162" s="4">
        <f t="shared" si="96"/>
        <v>-155.33612000000002</v>
      </c>
      <c r="CV162" s="4">
        <f t="shared" ref="CV162:EA162" si="97">CV43+CV64+CV71+CV57+CV148</f>
        <v>3.0640900000000002</v>
      </c>
      <c r="CW162" s="4">
        <f t="shared" si="97"/>
        <v>275.04199999999997</v>
      </c>
      <c r="CX162" s="4">
        <f t="shared" si="97"/>
        <v>-26.424199999999995</v>
      </c>
      <c r="CY162" s="4">
        <f t="shared" si="97"/>
        <v>9.4973699999999983</v>
      </c>
      <c r="CZ162" s="4">
        <f t="shared" si="97"/>
        <v>619.92814999999996</v>
      </c>
      <c r="DA162" s="4">
        <f t="shared" si="97"/>
        <v>7037.1244800000004</v>
      </c>
      <c r="DB162" s="4">
        <f t="shared" si="97"/>
        <v>1218.1893899999998</v>
      </c>
      <c r="DC162" s="4">
        <f t="shared" si="97"/>
        <v>1705.69263</v>
      </c>
      <c r="DD162" s="4">
        <f t="shared" si="97"/>
        <v>6397.7467999999999</v>
      </c>
      <c r="DE162" s="4">
        <f t="shared" si="97"/>
        <v>2194.26991</v>
      </c>
      <c r="DF162" s="4">
        <f t="shared" si="97"/>
        <v>12270.62557</v>
      </c>
      <c r="DG162" s="4">
        <f t="shared" si="97"/>
        <v>18023.060219999999</v>
      </c>
      <c r="DH162" s="4">
        <f t="shared" si="97"/>
        <v>12797.80644</v>
      </c>
      <c r="DI162" s="4">
        <f t="shared" si="97"/>
        <v>15055.607410000001</v>
      </c>
      <c r="DJ162" s="4">
        <f t="shared" si="97"/>
        <v>15334.43115</v>
      </c>
      <c r="DK162" s="4">
        <f t="shared" si="97"/>
        <v>24513.93361</v>
      </c>
      <c r="DL162" s="4">
        <f t="shared" si="97"/>
        <v>20855.099999999999</v>
      </c>
      <c r="DM162" s="4">
        <f t="shared" si="97"/>
        <v>19458.734280000001</v>
      </c>
      <c r="DN162" s="4">
        <f t="shared" si="97"/>
        <v>21374.512450000002</v>
      </c>
      <c r="DO162" s="4">
        <f t="shared" si="97"/>
        <v>18201.681810000002</v>
      </c>
      <c r="DP162" s="4">
        <f t="shared" si="97"/>
        <v>14489.89012</v>
      </c>
      <c r="DQ162" s="4">
        <f t="shared" si="97"/>
        <v>14381.833380000002</v>
      </c>
      <c r="DR162" s="4">
        <f t="shared" si="97"/>
        <v>14864.041550000002</v>
      </c>
      <c r="DS162" s="4">
        <f t="shared" si="97"/>
        <v>10251.654070000001</v>
      </c>
      <c r="DT162" s="4">
        <f t="shared" si="97"/>
        <v>10818.03465</v>
      </c>
      <c r="DU162" s="4">
        <f t="shared" si="97"/>
        <v>10823.313900000001</v>
      </c>
      <c r="DV162" s="4">
        <f t="shared" si="97"/>
        <v>8209.9472299999998</v>
      </c>
      <c r="DW162" s="4">
        <f t="shared" si="97"/>
        <v>8404.6197900000006</v>
      </c>
      <c r="DX162" s="4">
        <f t="shared" si="97"/>
        <v>8147.3538400000007</v>
      </c>
      <c r="DY162" s="4">
        <f t="shared" si="97"/>
        <v>9420.5049299999991</v>
      </c>
      <c r="DZ162" s="4">
        <f t="shared" si="97"/>
        <v>8536.0889299999999</v>
      </c>
      <c r="EA162" s="4">
        <f t="shared" si="97"/>
        <v>8336.25101</v>
      </c>
      <c r="EB162" s="4">
        <f t="shared" ref="EB162:ES162" si="98">EB43+EB64+EB71+EB57+EB148</f>
        <v>8051.6998700000004</v>
      </c>
      <c r="EC162" s="4">
        <f t="shared" si="98"/>
        <v>8634.9916100000009</v>
      </c>
      <c r="ED162" s="4">
        <f t="shared" si="98"/>
        <v>11830.14811</v>
      </c>
      <c r="EE162" s="4">
        <f t="shared" si="98"/>
        <v>73493.200729999997</v>
      </c>
      <c r="EF162" s="4">
        <f t="shared" si="98"/>
        <v>7457.6608300000007</v>
      </c>
      <c r="EG162" s="4">
        <f t="shared" si="98"/>
        <v>8683.1426900000006</v>
      </c>
      <c r="EH162" s="4">
        <f t="shared" si="98"/>
        <v>98591.632320000004</v>
      </c>
      <c r="EI162" s="4">
        <f t="shared" si="98"/>
        <v>7603.3642099999997</v>
      </c>
      <c r="EJ162" s="4">
        <f t="shared" si="98"/>
        <v>114386.8275</v>
      </c>
      <c r="EK162" s="4">
        <f t="shared" si="98"/>
        <v>6668.8684000000003</v>
      </c>
      <c r="EL162" s="4">
        <f t="shared" si="98"/>
        <v>1374412.4626717102</v>
      </c>
      <c r="EM162" s="4">
        <f t="shared" si="98"/>
        <v>0</v>
      </c>
      <c r="EN162" s="4">
        <f t="shared" si="98"/>
        <v>0</v>
      </c>
      <c r="EO162" s="4">
        <f t="shared" si="98"/>
        <v>0</v>
      </c>
      <c r="EP162" s="4">
        <f t="shared" si="98"/>
        <v>0</v>
      </c>
      <c r="EQ162" s="4">
        <f t="shared" si="98"/>
        <v>0</v>
      </c>
      <c r="ER162" s="4">
        <f t="shared" si="98"/>
        <v>0</v>
      </c>
      <c r="ES162" s="4">
        <f t="shared" si="98"/>
        <v>0</v>
      </c>
      <c r="ET162" s="4">
        <f>SUM(D162:ES162)</f>
        <v>2228534.5586527907</v>
      </c>
      <c r="EU162" s="4"/>
      <c r="EV162" s="4">
        <f>ET162-EW162</f>
        <v>854122.09598108055</v>
      </c>
      <c r="EW162" s="4">
        <v>1374412.4626717102</v>
      </c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</row>
    <row r="163" spans="2:175" ht="13" thickBot="1" x14ac:dyDescent="0.3">
      <c r="B163" s="10" t="s">
        <v>217</v>
      </c>
      <c r="C163" s="3"/>
      <c r="D163" s="12">
        <f>SUM(D160:D162)</f>
        <v>0</v>
      </c>
      <c r="E163" s="12">
        <f t="shared" ref="E163:BP163" si="99">SUM(E160:E162)</f>
        <v>0</v>
      </c>
      <c r="F163" s="12">
        <f t="shared" si="99"/>
        <v>0</v>
      </c>
      <c r="G163" s="12">
        <f t="shared" si="99"/>
        <v>-8092.1191600000002</v>
      </c>
      <c r="H163" s="12">
        <f t="shared" si="99"/>
        <v>0</v>
      </c>
      <c r="I163" s="12">
        <f t="shared" si="99"/>
        <v>-280565.21726999996</v>
      </c>
      <c r="J163" s="12">
        <f t="shared" si="99"/>
        <v>0</v>
      </c>
      <c r="K163" s="12">
        <f t="shared" si="99"/>
        <v>0</v>
      </c>
      <c r="L163" s="12">
        <f t="shared" si="99"/>
        <v>-47224.338499999998</v>
      </c>
      <c r="M163" s="12">
        <f t="shared" si="99"/>
        <v>-3465</v>
      </c>
      <c r="N163" s="12">
        <f t="shared" si="99"/>
        <v>-17876.468499999999</v>
      </c>
      <c r="O163" s="12">
        <f t="shared" si="99"/>
        <v>-5247</v>
      </c>
      <c r="P163" s="12">
        <f t="shared" si="99"/>
        <v>-51493.168579999998</v>
      </c>
      <c r="Q163" s="12">
        <f t="shared" si="99"/>
        <v>0</v>
      </c>
      <c r="R163" s="12">
        <f t="shared" si="99"/>
        <v>-44826.670890000001</v>
      </c>
      <c r="S163" s="12">
        <f t="shared" si="99"/>
        <v>-44704</v>
      </c>
      <c r="T163" s="12">
        <f t="shared" si="99"/>
        <v>-39875.184290000005</v>
      </c>
      <c r="U163" s="12">
        <f t="shared" si="99"/>
        <v>60372.781019999988</v>
      </c>
      <c r="V163" s="12">
        <f t="shared" si="99"/>
        <v>-68394.216230000005</v>
      </c>
      <c r="W163" s="12">
        <f t="shared" si="99"/>
        <v>0</v>
      </c>
      <c r="X163" s="12">
        <f t="shared" si="99"/>
        <v>-21505.497660000001</v>
      </c>
      <c r="Y163" s="12">
        <f t="shared" si="99"/>
        <v>-37739.282900000006</v>
      </c>
      <c r="Z163" s="12">
        <f t="shared" si="99"/>
        <v>-13393.53528</v>
      </c>
      <c r="AA163" s="12">
        <f t="shared" si="99"/>
        <v>-693</v>
      </c>
      <c r="AB163" s="12">
        <f t="shared" si="99"/>
        <v>-318253.51773526502</v>
      </c>
      <c r="AC163" s="12">
        <f t="shared" si="99"/>
        <v>-56735.3</v>
      </c>
      <c r="AD163" s="12">
        <f t="shared" si="99"/>
        <v>-493.42052999999999</v>
      </c>
      <c r="AE163" s="12">
        <f t="shared" si="99"/>
        <v>-28109.93261</v>
      </c>
      <c r="AF163" s="12">
        <f t="shared" si="99"/>
        <v>-22059.739356259255</v>
      </c>
      <c r="AG163" s="12">
        <f t="shared" si="99"/>
        <v>-11039</v>
      </c>
      <c r="AH163" s="12">
        <f t="shared" si="99"/>
        <v>-39516.666669999999</v>
      </c>
      <c r="AI163" s="12">
        <f t="shared" si="99"/>
        <v>0</v>
      </c>
      <c r="AJ163" s="12">
        <f t="shared" si="99"/>
        <v>-83741.333156835011</v>
      </c>
      <c r="AK163" s="12">
        <f t="shared" si="99"/>
        <v>-35855.130378707043</v>
      </c>
      <c r="AL163" s="12">
        <f t="shared" si="99"/>
        <v>-10681.041446043762</v>
      </c>
      <c r="AM163" s="12">
        <f t="shared" si="99"/>
        <v>-2574</v>
      </c>
      <c r="AN163" s="12">
        <f t="shared" si="99"/>
        <v>-38543.468945713452</v>
      </c>
      <c r="AO163" s="12">
        <f t="shared" si="99"/>
        <v>-8448.15</v>
      </c>
      <c r="AP163" s="12">
        <f t="shared" si="99"/>
        <v>-25171.654341176465</v>
      </c>
      <c r="AQ163" s="12">
        <f t="shared" si="99"/>
        <v>-2277</v>
      </c>
      <c r="AR163" s="12">
        <f t="shared" si="99"/>
        <v>-32120.36623</v>
      </c>
      <c r="AS163" s="12">
        <f t="shared" si="99"/>
        <v>0</v>
      </c>
      <c r="AT163" s="12">
        <f t="shared" si="99"/>
        <v>-9504</v>
      </c>
      <c r="AU163" s="12">
        <f t="shared" si="99"/>
        <v>-78882</v>
      </c>
      <c r="AV163" s="12">
        <f t="shared" si="99"/>
        <v>-190044.23</v>
      </c>
      <c r="AW163" s="12">
        <f t="shared" si="99"/>
        <v>-86912.990099999995</v>
      </c>
      <c r="AX163" s="12">
        <f t="shared" si="99"/>
        <v>0</v>
      </c>
      <c r="AY163" s="12">
        <f t="shared" si="99"/>
        <v>-34420.130349344981</v>
      </c>
      <c r="AZ163" s="12">
        <f t="shared" si="99"/>
        <v>-65519.633669999996</v>
      </c>
      <c r="BA163" s="12">
        <f t="shared" si="99"/>
        <v>-11880</v>
      </c>
      <c r="BB163" s="12">
        <f t="shared" si="99"/>
        <v>0</v>
      </c>
      <c r="BC163" s="12">
        <f t="shared" si="99"/>
        <v>-59518.667329999997</v>
      </c>
      <c r="BD163" s="12">
        <f t="shared" si="99"/>
        <v>2368.1222707423576</v>
      </c>
      <c r="BE163" s="12">
        <f t="shared" si="99"/>
        <v>-33547.273820000002</v>
      </c>
      <c r="BF163" s="12">
        <f t="shared" si="99"/>
        <v>-5445</v>
      </c>
      <c r="BG163" s="12">
        <f t="shared" si="99"/>
        <v>-21881</v>
      </c>
      <c r="BH163" s="12">
        <f t="shared" si="99"/>
        <v>-21628.672489082968</v>
      </c>
      <c r="BI163" s="12">
        <f t="shared" si="99"/>
        <v>-37772</v>
      </c>
      <c r="BJ163" s="12">
        <f t="shared" si="99"/>
        <v>0</v>
      </c>
      <c r="BK163" s="12">
        <f t="shared" si="99"/>
        <v>-990</v>
      </c>
      <c r="BL163" s="12">
        <f t="shared" si="99"/>
        <v>-20000</v>
      </c>
      <c r="BM163" s="12">
        <f t="shared" si="99"/>
        <v>-990</v>
      </c>
      <c r="BN163" s="12">
        <f t="shared" si="99"/>
        <v>-9900</v>
      </c>
      <c r="BO163" s="12">
        <f t="shared" si="99"/>
        <v>-11528.89519650655</v>
      </c>
      <c r="BP163" s="12">
        <f t="shared" si="99"/>
        <v>-2570.4934497816594</v>
      </c>
      <c r="BQ163" s="12">
        <f t="shared" ref="BQ163:EB163" si="100">SUM(BQ160:BQ162)</f>
        <v>975.1091703056768</v>
      </c>
      <c r="BR163" s="12">
        <f t="shared" si="100"/>
        <v>-3564</v>
      </c>
      <c r="BS163" s="12">
        <f t="shared" si="100"/>
        <v>33955.03185322052</v>
      </c>
      <c r="BT163" s="12">
        <f t="shared" si="100"/>
        <v>0</v>
      </c>
      <c r="BU163" s="12">
        <f t="shared" si="100"/>
        <v>1671.6157205240172</v>
      </c>
      <c r="BV163" s="12">
        <f t="shared" si="100"/>
        <v>-100.64897000000001</v>
      </c>
      <c r="BW163" s="12">
        <f t="shared" si="100"/>
        <v>721.03489026200862</v>
      </c>
      <c r="BX163" s="12">
        <f t="shared" si="100"/>
        <v>515.41484716157197</v>
      </c>
      <c r="BY163" s="12">
        <f t="shared" si="100"/>
        <v>-3000</v>
      </c>
      <c r="BZ163" s="12">
        <f t="shared" si="100"/>
        <v>0</v>
      </c>
      <c r="CA163" s="12">
        <f t="shared" si="100"/>
        <v>8.9000000000000006E-4</v>
      </c>
      <c r="CB163" s="12">
        <f t="shared" si="100"/>
        <v>1178.7004803493448</v>
      </c>
      <c r="CC163" s="12">
        <f t="shared" si="100"/>
        <v>417.9039301310043</v>
      </c>
      <c r="CD163" s="12">
        <f t="shared" si="100"/>
        <v>15494.837895240174</v>
      </c>
      <c r="CE163" s="12">
        <f t="shared" si="100"/>
        <v>626.85589519650648</v>
      </c>
      <c r="CF163" s="12">
        <f t="shared" si="100"/>
        <v>14694.431649999999</v>
      </c>
      <c r="CG163" s="12">
        <f t="shared" si="100"/>
        <v>-3400</v>
      </c>
      <c r="CH163" s="12">
        <f t="shared" si="100"/>
        <v>-1800</v>
      </c>
      <c r="CI163" s="12">
        <f t="shared" si="100"/>
        <v>121434.744553299</v>
      </c>
      <c r="CJ163" s="12">
        <f t="shared" si="100"/>
        <v>4664.0392764192138</v>
      </c>
      <c r="CK163" s="12">
        <f t="shared" si="100"/>
        <v>285.92683008733621</v>
      </c>
      <c r="CL163" s="12">
        <f t="shared" si="100"/>
        <v>12.13837</v>
      </c>
      <c r="CM163" s="12">
        <f t="shared" si="100"/>
        <v>42.003999999999998</v>
      </c>
      <c r="CN163" s="12">
        <f t="shared" si="100"/>
        <v>0</v>
      </c>
      <c r="CO163" s="12">
        <f t="shared" si="100"/>
        <v>-32.412599999999998</v>
      </c>
      <c r="CP163" s="12">
        <f t="shared" si="100"/>
        <v>411.67651008733623</v>
      </c>
      <c r="CQ163" s="12">
        <f t="shared" si="100"/>
        <v>61.851964017467239</v>
      </c>
      <c r="CR163" s="12">
        <f t="shared" si="100"/>
        <v>-8567.6840279475982</v>
      </c>
      <c r="CS163" s="12">
        <f t="shared" si="100"/>
        <v>41.141080000000002</v>
      </c>
      <c r="CT163" s="12">
        <f t="shared" si="100"/>
        <v>4.0708400000000005</v>
      </c>
      <c r="CU163" s="12">
        <f t="shared" si="100"/>
        <v>-155.33612000000002</v>
      </c>
      <c r="CV163" s="12">
        <f t="shared" si="100"/>
        <v>3.0640900000000002</v>
      </c>
      <c r="CW163" s="12">
        <f t="shared" si="100"/>
        <v>275.04199999999997</v>
      </c>
      <c r="CX163" s="12">
        <f t="shared" si="100"/>
        <v>-26.424199999999995</v>
      </c>
      <c r="CY163" s="12">
        <f t="shared" si="100"/>
        <v>9.4973699999999983</v>
      </c>
      <c r="CZ163" s="12">
        <f t="shared" si="100"/>
        <v>619.92814999999996</v>
      </c>
      <c r="DA163" s="12">
        <f t="shared" si="100"/>
        <v>7037.1244800000004</v>
      </c>
      <c r="DB163" s="12">
        <f t="shared" si="100"/>
        <v>1218.1893899999998</v>
      </c>
      <c r="DC163" s="12">
        <f t="shared" si="100"/>
        <v>1705.69263</v>
      </c>
      <c r="DD163" s="12">
        <f t="shared" si="100"/>
        <v>6397.7467999999999</v>
      </c>
      <c r="DE163" s="12">
        <f t="shared" si="100"/>
        <v>2194.26991</v>
      </c>
      <c r="DF163" s="12">
        <f t="shared" si="100"/>
        <v>12270.62557</v>
      </c>
      <c r="DG163" s="12">
        <f t="shared" si="100"/>
        <v>18023.060219999999</v>
      </c>
      <c r="DH163" s="12">
        <f t="shared" si="100"/>
        <v>12797.80644</v>
      </c>
      <c r="DI163" s="12">
        <f t="shared" si="100"/>
        <v>15055.607410000001</v>
      </c>
      <c r="DJ163" s="12">
        <f t="shared" si="100"/>
        <v>15334.43115</v>
      </c>
      <c r="DK163" s="12">
        <f t="shared" si="100"/>
        <v>24513.93361</v>
      </c>
      <c r="DL163" s="12">
        <f t="shared" si="100"/>
        <v>20855.099999999999</v>
      </c>
      <c r="DM163" s="12">
        <f t="shared" si="100"/>
        <v>19458.734280000001</v>
      </c>
      <c r="DN163" s="12">
        <f t="shared" si="100"/>
        <v>21374.512450000002</v>
      </c>
      <c r="DO163" s="12">
        <f t="shared" si="100"/>
        <v>18201.681810000002</v>
      </c>
      <c r="DP163" s="12">
        <f t="shared" si="100"/>
        <v>14489.89012</v>
      </c>
      <c r="DQ163" s="12">
        <f t="shared" si="100"/>
        <v>14381.833380000002</v>
      </c>
      <c r="DR163" s="12">
        <f t="shared" si="100"/>
        <v>14864.041550000002</v>
      </c>
      <c r="DS163" s="12">
        <f t="shared" si="100"/>
        <v>10251.654070000001</v>
      </c>
      <c r="DT163" s="12">
        <f t="shared" si="100"/>
        <v>10818.03465</v>
      </c>
      <c r="DU163" s="12">
        <f t="shared" si="100"/>
        <v>10823.313900000001</v>
      </c>
      <c r="DV163" s="12">
        <f t="shared" si="100"/>
        <v>8209.9472299999998</v>
      </c>
      <c r="DW163" s="12">
        <f t="shared" si="100"/>
        <v>8404.6197900000006</v>
      </c>
      <c r="DX163" s="12">
        <f t="shared" si="100"/>
        <v>8147.3538400000007</v>
      </c>
      <c r="DY163" s="12">
        <f t="shared" si="100"/>
        <v>9420.5049299999991</v>
      </c>
      <c r="DZ163" s="12">
        <f t="shared" si="100"/>
        <v>8536.0889299999999</v>
      </c>
      <c r="EA163" s="12">
        <f t="shared" si="100"/>
        <v>8336.25101</v>
      </c>
      <c r="EB163" s="12">
        <f t="shared" si="100"/>
        <v>8051.6998700000004</v>
      </c>
      <c r="EC163" s="12">
        <f t="shared" ref="EC163:ES163" si="101">SUM(EC160:EC162)</f>
        <v>8634.9916100000009</v>
      </c>
      <c r="ED163" s="12">
        <f t="shared" si="101"/>
        <v>11830.14811</v>
      </c>
      <c r="EE163" s="12">
        <f t="shared" si="101"/>
        <v>73493.200729999997</v>
      </c>
      <c r="EF163" s="12">
        <f t="shared" si="101"/>
        <v>7457.6608300000007</v>
      </c>
      <c r="EG163" s="12">
        <f t="shared" si="101"/>
        <v>8683.1426900000006</v>
      </c>
      <c r="EH163" s="12">
        <f t="shared" si="101"/>
        <v>98591.632320000004</v>
      </c>
      <c r="EI163" s="12">
        <f t="shared" si="101"/>
        <v>7603.3642099999997</v>
      </c>
      <c r="EJ163" s="12">
        <f t="shared" si="101"/>
        <v>114386.8275</v>
      </c>
      <c r="EK163" s="12">
        <f t="shared" si="101"/>
        <v>6668.8684000000003</v>
      </c>
      <c r="EL163" s="12">
        <f t="shared" si="101"/>
        <v>1374412.4626717102</v>
      </c>
      <c r="EM163" s="12">
        <f t="shared" si="101"/>
        <v>0</v>
      </c>
      <c r="EN163" s="12">
        <f t="shared" si="101"/>
        <v>0</v>
      </c>
      <c r="EO163" s="12">
        <f t="shared" si="101"/>
        <v>0</v>
      </c>
      <c r="EP163" s="12">
        <f t="shared" si="101"/>
        <v>0</v>
      </c>
      <c r="EQ163" s="12">
        <f t="shared" si="101"/>
        <v>0</v>
      </c>
      <c r="ER163" s="12">
        <f t="shared" si="101"/>
        <v>0</v>
      </c>
      <c r="ES163" s="12">
        <f t="shared" si="101"/>
        <v>0</v>
      </c>
      <c r="ET163" s="12">
        <f>SUM(D163:ES163)</f>
        <v>179497.10105608962</v>
      </c>
      <c r="EU163" s="12"/>
      <c r="EV163" s="12">
        <f>ET163-EW163</f>
        <v>-1194915.3616156206</v>
      </c>
      <c r="EW163" s="12">
        <v>1374412.4626717102</v>
      </c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</row>
    <row r="164" spans="2:175" ht="13" x14ac:dyDescent="0.3">
      <c r="B164" s="20" t="s">
        <v>0</v>
      </c>
      <c r="C164" s="30">
        <f>XIRR(G163:ES163,G$4:ES$4)</f>
        <v>1.0207566618919379E-2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27"/>
      <c r="AE164" s="27"/>
      <c r="AF164" s="27"/>
      <c r="AG164" s="27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</row>
    <row r="165" spans="2:175" ht="13.5" thickBot="1" x14ac:dyDescent="0.35">
      <c r="B165" s="20" t="s">
        <v>11</v>
      </c>
      <c r="C165" s="31">
        <f>(ET161+ET162)/-ET160</f>
        <v>1.0876006928963713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27"/>
      <c r="AE165" s="27"/>
      <c r="AF165" s="27"/>
      <c r="AG165" s="27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</row>
    <row r="166" spans="2:175" ht="13" x14ac:dyDescent="0.3">
      <c r="B166" s="9" t="s">
        <v>230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</row>
    <row r="167" spans="2:175" x14ac:dyDescent="0.25">
      <c r="B167" s="10" t="s">
        <v>214</v>
      </c>
      <c r="C167" s="5"/>
      <c r="D167" s="12">
        <f t="shared" ref="D167:AI167" si="102">D6+D13+D20+D27+D34+D41+D48+D55+D62+D69+D76+D83+D90+D97+D104+D111+D118+D125+D132+D139+D146</f>
        <v>-5077.8158249999997</v>
      </c>
      <c r="E167" s="12">
        <f t="shared" si="102"/>
        <v>0</v>
      </c>
      <c r="F167" s="12">
        <f t="shared" si="102"/>
        <v>-3444.8</v>
      </c>
      <c r="G167" s="12">
        <f t="shared" si="102"/>
        <v>-12298.449110000001</v>
      </c>
      <c r="H167" s="12">
        <f t="shared" si="102"/>
        <v>-4491.13</v>
      </c>
      <c r="I167" s="12">
        <f t="shared" si="102"/>
        <v>-286727.10344999994</v>
      </c>
      <c r="J167" s="12">
        <f t="shared" si="102"/>
        <v>0</v>
      </c>
      <c r="K167" s="12">
        <f t="shared" si="102"/>
        <v>-20161.3</v>
      </c>
      <c r="L167" s="12">
        <f t="shared" si="102"/>
        <v>-59665.711859999996</v>
      </c>
      <c r="M167" s="12">
        <f t="shared" si="102"/>
        <v>-21554.04</v>
      </c>
      <c r="N167" s="12">
        <f t="shared" si="102"/>
        <v>-49814.162250000001</v>
      </c>
      <c r="O167" s="12">
        <f t="shared" si="102"/>
        <v>-26898.406179999998</v>
      </c>
      <c r="P167" s="12">
        <f t="shared" si="102"/>
        <v>-70231.991080000007</v>
      </c>
      <c r="Q167" s="12">
        <f t="shared" si="102"/>
        <v>-25723.117480000001</v>
      </c>
      <c r="R167" s="12">
        <f t="shared" si="102"/>
        <v>-83637.798009999999</v>
      </c>
      <c r="S167" s="12">
        <f t="shared" si="102"/>
        <v>-50158.809930000003</v>
      </c>
      <c r="T167" s="12">
        <f t="shared" si="102"/>
        <v>-83082.009250000003</v>
      </c>
      <c r="U167" s="12">
        <f t="shared" si="102"/>
        <v>-42450.409930000002</v>
      </c>
      <c r="V167" s="12">
        <f t="shared" si="102"/>
        <v>-115369.50618</v>
      </c>
      <c r="W167" s="12">
        <f t="shared" si="102"/>
        <v>-64108.49583</v>
      </c>
      <c r="X167" s="12">
        <f t="shared" si="102"/>
        <v>-127363.32837</v>
      </c>
      <c r="Y167" s="12">
        <f t="shared" si="102"/>
        <v>-215535.42346000002</v>
      </c>
      <c r="Z167" s="12">
        <f t="shared" si="102"/>
        <v>-37347.642749999999</v>
      </c>
      <c r="AA167" s="12">
        <f t="shared" si="102"/>
        <v>-111772.65428999999</v>
      </c>
      <c r="AB167" s="12">
        <f t="shared" si="102"/>
        <v>-459923.13920000003</v>
      </c>
      <c r="AC167" s="12">
        <f t="shared" si="102"/>
        <v>-107048.06802000001</v>
      </c>
      <c r="AD167" s="12">
        <f t="shared" si="102"/>
        <v>-107863.10281</v>
      </c>
      <c r="AE167" s="12">
        <f t="shared" si="102"/>
        <v>-73495.956639999989</v>
      </c>
      <c r="AF167" s="12">
        <f t="shared" si="102"/>
        <v>-118444.59</v>
      </c>
      <c r="AG167" s="12">
        <f t="shared" si="102"/>
        <v>-65011.5</v>
      </c>
      <c r="AH167" s="12">
        <f t="shared" si="102"/>
        <v>-60398.846120000002</v>
      </c>
      <c r="AI167" s="12">
        <f t="shared" si="102"/>
        <v>-30519.052539999997</v>
      </c>
      <c r="AJ167" s="12">
        <f t="shared" ref="AJ167:BO167" si="103">AJ6+AJ13+AJ20+AJ27+AJ34+AJ41+AJ48+AJ55+AJ62+AJ69+AJ76+AJ83+AJ90+AJ97+AJ104+AJ111+AJ118+AJ125+AJ132+AJ139+AJ146</f>
        <v>-222693.35785999999</v>
      </c>
      <c r="AK167" s="12">
        <f t="shared" si="103"/>
        <v>-116746.51069999998</v>
      </c>
      <c r="AL167" s="12">
        <f t="shared" si="103"/>
        <v>-39858.010629999997</v>
      </c>
      <c r="AM167" s="12">
        <f t="shared" si="103"/>
        <v>-42175.779699999999</v>
      </c>
      <c r="AN167" s="12">
        <f t="shared" si="103"/>
        <v>-97373.028000000006</v>
      </c>
      <c r="AO167" s="12">
        <f t="shared" si="103"/>
        <v>-16992.150000000001</v>
      </c>
      <c r="AP167" s="12">
        <f t="shared" si="103"/>
        <v>-106776</v>
      </c>
      <c r="AQ167" s="12">
        <f t="shared" si="103"/>
        <v>-30519</v>
      </c>
      <c r="AR167" s="12">
        <f t="shared" si="103"/>
        <v>-424965.08322999999</v>
      </c>
      <c r="AS167" s="12">
        <f t="shared" si="103"/>
        <v>-205700.08077</v>
      </c>
      <c r="AT167" s="12">
        <f t="shared" si="103"/>
        <v>-67931.581590000002</v>
      </c>
      <c r="AU167" s="12">
        <f t="shared" si="103"/>
        <v>-115032.35928999999</v>
      </c>
      <c r="AV167" s="12">
        <f t="shared" si="103"/>
        <v>-252744.23</v>
      </c>
      <c r="AW167" s="12">
        <f t="shared" si="103"/>
        <v>-119812.9901</v>
      </c>
      <c r="AX167" s="12">
        <f t="shared" si="103"/>
        <v>49861.05</v>
      </c>
      <c r="AY167" s="12">
        <f t="shared" si="103"/>
        <v>-47789.65</v>
      </c>
      <c r="AZ167" s="12">
        <f t="shared" si="103"/>
        <v>-124013.87923000001</v>
      </c>
      <c r="BA167" s="12">
        <f t="shared" si="103"/>
        <v>-11880</v>
      </c>
      <c r="BB167" s="12">
        <f t="shared" si="103"/>
        <v>-48800</v>
      </c>
      <c r="BC167" s="12">
        <f t="shared" si="103"/>
        <v>-62473.667329999997</v>
      </c>
      <c r="BD167" s="12">
        <f t="shared" si="103"/>
        <v>-53800</v>
      </c>
      <c r="BE167" s="12">
        <f t="shared" si="103"/>
        <v>-43425.332999999999</v>
      </c>
      <c r="BF167" s="12">
        <f t="shared" si="103"/>
        <v>-42707.5</v>
      </c>
      <c r="BG167" s="12">
        <f t="shared" si="103"/>
        <v>-109838.80499999999</v>
      </c>
      <c r="BH167" s="12">
        <f t="shared" si="103"/>
        <v>-65554</v>
      </c>
      <c r="BI167" s="12">
        <f t="shared" si="103"/>
        <v>-83943.435859999998</v>
      </c>
      <c r="BJ167" s="12">
        <f t="shared" si="103"/>
        <v>-2462.5</v>
      </c>
      <c r="BK167" s="12">
        <f t="shared" si="103"/>
        <v>-13877.5</v>
      </c>
      <c r="BL167" s="12">
        <f t="shared" si="103"/>
        <v>-20000</v>
      </c>
      <c r="BM167" s="12">
        <f t="shared" si="103"/>
        <v>-990</v>
      </c>
      <c r="BN167" s="12">
        <f t="shared" si="103"/>
        <v>-17900</v>
      </c>
      <c r="BO167" s="12">
        <f t="shared" si="103"/>
        <v>-50420.541320000004</v>
      </c>
      <c r="BP167" s="12">
        <f t="shared" ref="BP167:CU167" si="104">BP6+BP13+BP20+BP27+BP34+BP41+BP48+BP55+BP62+BP69+BP76+BP83+BP90+BP97+BP104+BP111+BP118+BP125+BP132+BP139+BP146</f>
        <v>-3267</v>
      </c>
      <c r="BQ167" s="12">
        <f t="shared" si="104"/>
        <v>0</v>
      </c>
      <c r="BR167" s="12">
        <f t="shared" si="104"/>
        <v>-3564</v>
      </c>
      <c r="BS167" s="12">
        <f t="shared" si="104"/>
        <v>-38308.5</v>
      </c>
      <c r="BT167" s="12">
        <f t="shared" si="104"/>
        <v>-8871.7394199999999</v>
      </c>
      <c r="BU167" s="12">
        <f t="shared" si="104"/>
        <v>0</v>
      </c>
      <c r="BV167" s="12">
        <f t="shared" si="104"/>
        <v>-40596.778760000001</v>
      </c>
      <c r="BW167" s="12">
        <f t="shared" si="104"/>
        <v>-1091.4529400000001</v>
      </c>
      <c r="BX167" s="12">
        <f t="shared" si="104"/>
        <v>0</v>
      </c>
      <c r="BY167" s="12">
        <f t="shared" si="104"/>
        <v>-18391.5</v>
      </c>
      <c r="BZ167" s="12">
        <f t="shared" si="104"/>
        <v>-34050</v>
      </c>
      <c r="CA167" s="12">
        <f t="shared" si="104"/>
        <v>0</v>
      </c>
      <c r="CB167" s="12">
        <f t="shared" si="104"/>
        <v>0</v>
      </c>
      <c r="CC167" s="12">
        <f t="shared" si="104"/>
        <v>0</v>
      </c>
      <c r="CD167" s="12">
        <f t="shared" si="104"/>
        <v>0</v>
      </c>
      <c r="CE167" s="12">
        <f t="shared" si="104"/>
        <v>0</v>
      </c>
      <c r="CF167" s="12">
        <f t="shared" si="104"/>
        <v>0</v>
      </c>
      <c r="CG167" s="12">
        <f t="shared" si="104"/>
        <v>-3400</v>
      </c>
      <c r="CH167" s="12">
        <f t="shared" si="104"/>
        <v>-13327.5</v>
      </c>
      <c r="CI167" s="12">
        <f t="shared" si="104"/>
        <v>-270.58690999999817</v>
      </c>
      <c r="CJ167" s="12">
        <f t="shared" si="104"/>
        <v>0</v>
      </c>
      <c r="CK167" s="12">
        <f t="shared" si="104"/>
        <v>0</v>
      </c>
      <c r="CL167" s="12">
        <f t="shared" si="104"/>
        <v>0</v>
      </c>
      <c r="CM167" s="12">
        <f t="shared" si="104"/>
        <v>0</v>
      </c>
      <c r="CN167" s="12">
        <f t="shared" si="104"/>
        <v>0</v>
      </c>
      <c r="CO167" s="12">
        <f t="shared" si="104"/>
        <v>-98.555639999999997</v>
      </c>
      <c r="CP167" s="12">
        <f t="shared" si="104"/>
        <v>0</v>
      </c>
      <c r="CQ167" s="12">
        <f t="shared" si="104"/>
        <v>0</v>
      </c>
      <c r="CR167" s="12">
        <f t="shared" si="104"/>
        <v>-8740.5022100000006</v>
      </c>
      <c r="CS167" s="12">
        <f t="shared" si="104"/>
        <v>0</v>
      </c>
      <c r="CT167" s="12">
        <f t="shared" si="104"/>
        <v>0</v>
      </c>
      <c r="CU167" s="12">
        <f t="shared" si="104"/>
        <v>0</v>
      </c>
      <c r="CV167" s="12">
        <f t="shared" ref="CV167:EA167" si="105">CV6+CV13+CV20+CV27+CV34+CV41+CV48+CV55+CV62+CV69+CV76+CV83+CV90+CV97+CV104+CV111+CV118+CV125+CV132+CV139+CV146</f>
        <v>-4350</v>
      </c>
      <c r="CW167" s="12">
        <f t="shared" si="105"/>
        <v>0</v>
      </c>
      <c r="CX167" s="12">
        <f t="shared" si="105"/>
        <v>0</v>
      </c>
      <c r="CY167" s="12">
        <f t="shared" si="105"/>
        <v>0</v>
      </c>
      <c r="CZ167" s="12">
        <f t="shared" si="105"/>
        <v>0</v>
      </c>
      <c r="DA167" s="12">
        <f t="shared" si="105"/>
        <v>0</v>
      </c>
      <c r="DB167" s="12">
        <f t="shared" si="105"/>
        <v>0</v>
      </c>
      <c r="DC167" s="12">
        <f t="shared" si="105"/>
        <v>0</v>
      </c>
      <c r="DD167" s="12">
        <f t="shared" si="105"/>
        <v>0</v>
      </c>
      <c r="DE167" s="12">
        <f t="shared" si="105"/>
        <v>0</v>
      </c>
      <c r="DF167" s="12">
        <f t="shared" si="105"/>
        <v>0</v>
      </c>
      <c r="DG167" s="12">
        <f t="shared" si="105"/>
        <v>0</v>
      </c>
      <c r="DH167" s="12">
        <f t="shared" si="105"/>
        <v>0</v>
      </c>
      <c r="DI167" s="12">
        <f t="shared" si="105"/>
        <v>0</v>
      </c>
      <c r="DJ167" s="12">
        <f t="shared" si="105"/>
        <v>0</v>
      </c>
      <c r="DK167" s="12">
        <f t="shared" si="105"/>
        <v>0</v>
      </c>
      <c r="DL167" s="12">
        <f t="shared" si="105"/>
        <v>0</v>
      </c>
      <c r="DM167" s="12">
        <f t="shared" si="105"/>
        <v>0</v>
      </c>
      <c r="DN167" s="12">
        <f t="shared" si="105"/>
        <v>0</v>
      </c>
      <c r="DO167" s="12">
        <f t="shared" si="105"/>
        <v>0</v>
      </c>
      <c r="DP167" s="12">
        <f t="shared" si="105"/>
        <v>0</v>
      </c>
      <c r="DQ167" s="12">
        <f t="shared" si="105"/>
        <v>0</v>
      </c>
      <c r="DR167" s="12">
        <f t="shared" si="105"/>
        <v>0</v>
      </c>
      <c r="DS167" s="12">
        <f t="shared" si="105"/>
        <v>0</v>
      </c>
      <c r="DT167" s="12">
        <f t="shared" si="105"/>
        <v>0</v>
      </c>
      <c r="DU167" s="12">
        <f t="shared" si="105"/>
        <v>0</v>
      </c>
      <c r="DV167" s="12">
        <f t="shared" si="105"/>
        <v>0</v>
      </c>
      <c r="DW167" s="12">
        <f t="shared" si="105"/>
        <v>0</v>
      </c>
      <c r="DX167" s="12">
        <f t="shared" si="105"/>
        <v>0</v>
      </c>
      <c r="DY167" s="12">
        <f t="shared" si="105"/>
        <v>0</v>
      </c>
      <c r="DZ167" s="12">
        <f t="shared" si="105"/>
        <v>0</v>
      </c>
      <c r="EA167" s="12">
        <f t="shared" si="105"/>
        <v>0</v>
      </c>
      <c r="EB167" s="12">
        <f t="shared" ref="EB167:ES167" si="106">EB6+EB13+EB20+EB27+EB34+EB41+EB48+EB55+EB62+EB69+EB76+EB83+EB90+EB97+EB104+EB111+EB118+EB125+EB132+EB139+EB146</f>
        <v>0</v>
      </c>
      <c r="EC167" s="12">
        <f t="shared" si="106"/>
        <v>0</v>
      </c>
      <c r="ED167" s="12">
        <f t="shared" si="106"/>
        <v>0</v>
      </c>
      <c r="EE167" s="12">
        <f t="shared" si="106"/>
        <v>0</v>
      </c>
      <c r="EF167" s="12">
        <f t="shared" si="106"/>
        <v>0</v>
      </c>
      <c r="EG167" s="12">
        <f t="shared" si="106"/>
        <v>0</v>
      </c>
      <c r="EH167" s="12">
        <f t="shared" si="106"/>
        <v>0</v>
      </c>
      <c r="EI167" s="12">
        <f t="shared" si="106"/>
        <v>0</v>
      </c>
      <c r="EJ167" s="12">
        <f t="shared" si="106"/>
        <v>0</v>
      </c>
      <c r="EK167" s="12">
        <f t="shared" si="106"/>
        <v>0</v>
      </c>
      <c r="EL167" s="12">
        <f t="shared" si="106"/>
        <v>0</v>
      </c>
      <c r="EM167" s="12">
        <f t="shared" si="106"/>
        <v>0</v>
      </c>
      <c r="EN167" s="12">
        <f t="shared" si="106"/>
        <v>0</v>
      </c>
      <c r="EO167" s="12">
        <f t="shared" si="106"/>
        <v>0</v>
      </c>
      <c r="EP167" s="12">
        <f t="shared" si="106"/>
        <v>0</v>
      </c>
      <c r="EQ167" s="12">
        <f t="shared" si="106"/>
        <v>0</v>
      </c>
      <c r="ER167" s="12">
        <f t="shared" si="106"/>
        <v>0</v>
      </c>
      <c r="ES167" s="12">
        <f t="shared" si="106"/>
        <v>0</v>
      </c>
      <c r="ET167" s="12">
        <f>SUM(D167:ES167)</f>
        <v>-5327282.4000549987</v>
      </c>
      <c r="EU167" s="12"/>
      <c r="EV167" s="12">
        <f>ET167-EW167</f>
        <v>-5327282.4000549987</v>
      </c>
      <c r="EW167" s="12">
        <v>0</v>
      </c>
      <c r="EX167" s="12"/>
      <c r="EY167" s="12"/>
      <c r="EZ167" s="16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</row>
    <row r="168" spans="2:175" x14ac:dyDescent="0.25">
      <c r="B168" s="10" t="s">
        <v>215</v>
      </c>
      <c r="C168" s="5"/>
      <c r="D168" s="12">
        <f t="shared" ref="D168:AI168" si="107">D7+D14+D21+D28+D35+D42+D49+D56+D63+D70+D77+D84+D91+D98+D105+D112+D119+D126+D133+D140+D147</f>
        <v>0</v>
      </c>
      <c r="E168" s="12">
        <f t="shared" si="107"/>
        <v>0</v>
      </c>
      <c r="F168" s="12">
        <f t="shared" si="107"/>
        <v>0</v>
      </c>
      <c r="G168" s="12">
        <f t="shared" si="107"/>
        <v>0</v>
      </c>
      <c r="H168" s="12">
        <f t="shared" si="107"/>
        <v>0</v>
      </c>
      <c r="I168" s="12">
        <f t="shared" si="107"/>
        <v>0</v>
      </c>
      <c r="J168" s="12">
        <f t="shared" si="107"/>
        <v>0</v>
      </c>
      <c r="K168" s="12">
        <f t="shared" si="107"/>
        <v>0</v>
      </c>
      <c r="L168" s="12">
        <f t="shared" si="107"/>
        <v>0</v>
      </c>
      <c r="M168" s="12">
        <f t="shared" si="107"/>
        <v>0</v>
      </c>
      <c r="N168" s="12">
        <f t="shared" si="107"/>
        <v>0</v>
      </c>
      <c r="O168" s="12">
        <f t="shared" si="107"/>
        <v>0</v>
      </c>
      <c r="P168" s="12">
        <f t="shared" si="107"/>
        <v>0</v>
      </c>
      <c r="Q168" s="12">
        <f t="shared" si="107"/>
        <v>0</v>
      </c>
      <c r="R168" s="12">
        <f t="shared" si="107"/>
        <v>0</v>
      </c>
      <c r="S168" s="12">
        <f t="shared" si="107"/>
        <v>0</v>
      </c>
      <c r="T168" s="12">
        <f t="shared" si="107"/>
        <v>0</v>
      </c>
      <c r="U168" s="12">
        <f t="shared" si="107"/>
        <v>0</v>
      </c>
      <c r="V168" s="12">
        <f t="shared" si="107"/>
        <v>0</v>
      </c>
      <c r="W168" s="12">
        <f t="shared" si="107"/>
        <v>0</v>
      </c>
      <c r="X168" s="12">
        <f t="shared" si="107"/>
        <v>0</v>
      </c>
      <c r="Y168" s="12">
        <f t="shared" si="107"/>
        <v>0</v>
      </c>
      <c r="Z168" s="12">
        <f t="shared" si="107"/>
        <v>0</v>
      </c>
      <c r="AA168" s="12">
        <f t="shared" si="107"/>
        <v>0</v>
      </c>
      <c r="AB168" s="12">
        <f t="shared" si="107"/>
        <v>0</v>
      </c>
      <c r="AC168" s="12">
        <f t="shared" si="107"/>
        <v>0</v>
      </c>
      <c r="AD168" s="12">
        <f t="shared" si="107"/>
        <v>0</v>
      </c>
      <c r="AE168" s="12">
        <f t="shared" si="107"/>
        <v>0</v>
      </c>
      <c r="AF168" s="12">
        <f t="shared" si="107"/>
        <v>0</v>
      </c>
      <c r="AG168" s="12">
        <f t="shared" si="107"/>
        <v>0</v>
      </c>
      <c r="AH168" s="12">
        <f t="shared" si="107"/>
        <v>0</v>
      </c>
      <c r="AI168" s="12">
        <f t="shared" si="107"/>
        <v>0</v>
      </c>
      <c r="AJ168" s="12">
        <f t="shared" ref="AJ168:BO168" si="108">AJ7+AJ14+AJ21+AJ28+AJ35+AJ42+AJ49+AJ56+AJ63+AJ70+AJ77+AJ84+AJ91+AJ98+AJ105+AJ112+AJ119+AJ126+AJ133+AJ140+AJ147</f>
        <v>0</v>
      </c>
      <c r="AK168" s="12">
        <f t="shared" si="108"/>
        <v>0</v>
      </c>
      <c r="AL168" s="12">
        <f t="shared" si="108"/>
        <v>0</v>
      </c>
      <c r="AM168" s="12">
        <f t="shared" si="108"/>
        <v>0</v>
      </c>
      <c r="AN168" s="12">
        <f t="shared" si="108"/>
        <v>0</v>
      </c>
      <c r="AO168" s="12">
        <f t="shared" si="108"/>
        <v>0</v>
      </c>
      <c r="AP168" s="12">
        <f t="shared" si="108"/>
        <v>0</v>
      </c>
      <c r="AQ168" s="12">
        <f t="shared" si="108"/>
        <v>0</v>
      </c>
      <c r="AR168" s="12">
        <f t="shared" si="108"/>
        <v>0</v>
      </c>
      <c r="AS168" s="12">
        <f t="shared" si="108"/>
        <v>0</v>
      </c>
      <c r="AT168" s="12">
        <f t="shared" si="108"/>
        <v>0</v>
      </c>
      <c r="AU168" s="12">
        <f t="shared" si="108"/>
        <v>0</v>
      </c>
      <c r="AV168" s="12">
        <f t="shared" si="108"/>
        <v>0</v>
      </c>
      <c r="AW168" s="12">
        <f t="shared" si="108"/>
        <v>0</v>
      </c>
      <c r="AX168" s="12">
        <f t="shared" si="108"/>
        <v>0</v>
      </c>
      <c r="AY168" s="12">
        <f t="shared" si="108"/>
        <v>0</v>
      </c>
      <c r="AZ168" s="12">
        <f t="shared" si="108"/>
        <v>0</v>
      </c>
      <c r="BA168" s="12">
        <f t="shared" si="108"/>
        <v>0</v>
      </c>
      <c r="BB168" s="12">
        <f t="shared" si="108"/>
        <v>0</v>
      </c>
      <c r="BC168" s="12">
        <f t="shared" si="108"/>
        <v>0</v>
      </c>
      <c r="BD168" s="12">
        <f t="shared" si="108"/>
        <v>0</v>
      </c>
      <c r="BE168" s="12">
        <f t="shared" si="108"/>
        <v>0</v>
      </c>
      <c r="BF168" s="12">
        <f t="shared" si="108"/>
        <v>0</v>
      </c>
      <c r="BG168" s="12">
        <f t="shared" si="108"/>
        <v>0</v>
      </c>
      <c r="BH168" s="12">
        <f t="shared" si="108"/>
        <v>0</v>
      </c>
      <c r="BI168" s="12">
        <f t="shared" si="108"/>
        <v>0</v>
      </c>
      <c r="BJ168" s="12">
        <f t="shared" si="108"/>
        <v>0</v>
      </c>
      <c r="BK168" s="12">
        <f t="shared" si="108"/>
        <v>0</v>
      </c>
      <c r="BL168" s="12">
        <f t="shared" si="108"/>
        <v>0</v>
      </c>
      <c r="BM168" s="12">
        <f t="shared" si="108"/>
        <v>0</v>
      </c>
      <c r="BN168" s="12">
        <f t="shared" si="108"/>
        <v>0</v>
      </c>
      <c r="BO168" s="12">
        <f t="shared" si="108"/>
        <v>0</v>
      </c>
      <c r="BP168" s="12">
        <f t="shared" ref="BP168:CU168" si="109">BP7+BP14+BP21+BP28+BP35+BP42+BP49+BP56+BP63+BP70+BP77+BP84+BP91+BP98+BP105+BP112+BP119+BP126+BP133+BP140+BP147</f>
        <v>0</v>
      </c>
      <c r="BQ168" s="12">
        <f t="shared" si="109"/>
        <v>0</v>
      </c>
      <c r="BR168" s="12">
        <f t="shared" si="109"/>
        <v>0</v>
      </c>
      <c r="BS168" s="12">
        <f t="shared" si="109"/>
        <v>0</v>
      </c>
      <c r="BT168" s="12">
        <f t="shared" si="109"/>
        <v>0</v>
      </c>
      <c r="BU168" s="12">
        <f t="shared" si="109"/>
        <v>0</v>
      </c>
      <c r="BV168" s="12">
        <f t="shared" si="109"/>
        <v>0</v>
      </c>
      <c r="BW168" s="12">
        <f t="shared" si="109"/>
        <v>0</v>
      </c>
      <c r="BX168" s="12">
        <f t="shared" si="109"/>
        <v>0</v>
      </c>
      <c r="BY168" s="12">
        <f t="shared" si="109"/>
        <v>0</v>
      </c>
      <c r="BZ168" s="12">
        <f t="shared" si="109"/>
        <v>0</v>
      </c>
      <c r="CA168" s="12">
        <f t="shared" si="109"/>
        <v>0</v>
      </c>
      <c r="CB168" s="12">
        <f t="shared" si="109"/>
        <v>0</v>
      </c>
      <c r="CC168" s="12">
        <f t="shared" si="109"/>
        <v>0</v>
      </c>
      <c r="CD168" s="12">
        <f t="shared" si="109"/>
        <v>0</v>
      </c>
      <c r="CE168" s="12">
        <f t="shared" si="109"/>
        <v>0</v>
      </c>
      <c r="CF168" s="12">
        <f t="shared" si="109"/>
        <v>0</v>
      </c>
      <c r="CG168" s="12">
        <f t="shared" si="109"/>
        <v>0</v>
      </c>
      <c r="CH168" s="12">
        <f t="shared" si="109"/>
        <v>0</v>
      </c>
      <c r="CI168" s="12">
        <f t="shared" si="109"/>
        <v>0</v>
      </c>
      <c r="CJ168" s="12">
        <f t="shared" si="109"/>
        <v>0</v>
      </c>
      <c r="CK168" s="12">
        <f t="shared" si="109"/>
        <v>0</v>
      </c>
      <c r="CL168" s="12">
        <f t="shared" si="109"/>
        <v>0</v>
      </c>
      <c r="CM168" s="12">
        <f t="shared" si="109"/>
        <v>0</v>
      </c>
      <c r="CN168" s="12">
        <f t="shared" si="109"/>
        <v>0</v>
      </c>
      <c r="CO168" s="12">
        <f t="shared" si="109"/>
        <v>0</v>
      </c>
      <c r="CP168" s="12">
        <f t="shared" si="109"/>
        <v>0</v>
      </c>
      <c r="CQ168" s="12">
        <f t="shared" si="109"/>
        <v>0</v>
      </c>
      <c r="CR168" s="12">
        <f t="shared" si="109"/>
        <v>0</v>
      </c>
      <c r="CS168" s="12">
        <f t="shared" si="109"/>
        <v>0</v>
      </c>
      <c r="CT168" s="12">
        <f t="shared" si="109"/>
        <v>0</v>
      </c>
      <c r="CU168" s="12">
        <f t="shared" si="109"/>
        <v>0</v>
      </c>
      <c r="CV168" s="12">
        <f t="shared" ref="CV168:EA168" si="110">CV7+CV14+CV21+CV28+CV35+CV42+CV49+CV56+CV63+CV70+CV77+CV84+CV91+CV98+CV105+CV112+CV119+CV126+CV133+CV140+CV147</f>
        <v>0</v>
      </c>
      <c r="CW168" s="12">
        <f t="shared" si="110"/>
        <v>0</v>
      </c>
      <c r="CX168" s="12">
        <f t="shared" si="110"/>
        <v>0</v>
      </c>
      <c r="CY168" s="12">
        <f t="shared" si="110"/>
        <v>0</v>
      </c>
      <c r="CZ168" s="12">
        <f t="shared" si="110"/>
        <v>0</v>
      </c>
      <c r="DA168" s="12">
        <f t="shared" si="110"/>
        <v>0</v>
      </c>
      <c r="DB168" s="12">
        <f t="shared" si="110"/>
        <v>0</v>
      </c>
      <c r="DC168" s="12">
        <f t="shared" si="110"/>
        <v>0</v>
      </c>
      <c r="DD168" s="12">
        <f t="shared" si="110"/>
        <v>0</v>
      </c>
      <c r="DE168" s="12">
        <f t="shared" si="110"/>
        <v>0</v>
      </c>
      <c r="DF168" s="12">
        <f t="shared" si="110"/>
        <v>0</v>
      </c>
      <c r="DG168" s="12">
        <f t="shared" si="110"/>
        <v>0</v>
      </c>
      <c r="DH168" s="12">
        <f t="shared" si="110"/>
        <v>0</v>
      </c>
      <c r="DI168" s="12">
        <f t="shared" si="110"/>
        <v>0</v>
      </c>
      <c r="DJ168" s="12">
        <f t="shared" si="110"/>
        <v>0</v>
      </c>
      <c r="DK168" s="12">
        <f t="shared" si="110"/>
        <v>0</v>
      </c>
      <c r="DL168" s="12">
        <f t="shared" si="110"/>
        <v>0</v>
      </c>
      <c r="DM168" s="12">
        <f t="shared" si="110"/>
        <v>0</v>
      </c>
      <c r="DN168" s="12">
        <f t="shared" si="110"/>
        <v>0</v>
      </c>
      <c r="DO168" s="12">
        <f t="shared" si="110"/>
        <v>0</v>
      </c>
      <c r="DP168" s="12">
        <f t="shared" si="110"/>
        <v>0</v>
      </c>
      <c r="DQ168" s="12">
        <f t="shared" si="110"/>
        <v>0</v>
      </c>
      <c r="DR168" s="12">
        <f t="shared" si="110"/>
        <v>0</v>
      </c>
      <c r="DS168" s="12">
        <f t="shared" si="110"/>
        <v>0</v>
      </c>
      <c r="DT168" s="12">
        <f t="shared" si="110"/>
        <v>0</v>
      </c>
      <c r="DU168" s="12">
        <f t="shared" si="110"/>
        <v>0</v>
      </c>
      <c r="DV168" s="12">
        <f t="shared" si="110"/>
        <v>0</v>
      </c>
      <c r="DW168" s="12">
        <f t="shared" si="110"/>
        <v>0</v>
      </c>
      <c r="DX168" s="12">
        <f t="shared" si="110"/>
        <v>0</v>
      </c>
      <c r="DY168" s="12">
        <f t="shared" si="110"/>
        <v>0</v>
      </c>
      <c r="DZ168" s="12">
        <f t="shared" si="110"/>
        <v>0</v>
      </c>
      <c r="EA168" s="12">
        <f t="shared" si="110"/>
        <v>0</v>
      </c>
      <c r="EB168" s="12">
        <f t="shared" ref="EB168:ES168" si="111">EB7+EB14+EB21+EB28+EB35+EB42+EB49+EB56+EB63+EB70+EB77+EB84+EB91+EB98+EB105+EB112+EB119+EB126+EB133+EB140+EB147</f>
        <v>0</v>
      </c>
      <c r="EC168" s="12">
        <f t="shared" si="111"/>
        <v>0</v>
      </c>
      <c r="ED168" s="12">
        <f t="shared" si="111"/>
        <v>0</v>
      </c>
      <c r="EE168" s="12">
        <f t="shared" si="111"/>
        <v>0</v>
      </c>
      <c r="EF168" s="12">
        <f t="shared" si="111"/>
        <v>0</v>
      </c>
      <c r="EG168" s="12">
        <f t="shared" si="111"/>
        <v>0</v>
      </c>
      <c r="EH168" s="12">
        <f t="shared" si="111"/>
        <v>0</v>
      </c>
      <c r="EI168" s="12">
        <f t="shared" si="111"/>
        <v>0</v>
      </c>
      <c r="EJ168" s="12">
        <f t="shared" si="111"/>
        <v>0</v>
      </c>
      <c r="EK168" s="12">
        <f t="shared" si="111"/>
        <v>0</v>
      </c>
      <c r="EL168" s="12">
        <f t="shared" si="111"/>
        <v>0</v>
      </c>
      <c r="EM168" s="12">
        <f t="shared" si="111"/>
        <v>0</v>
      </c>
      <c r="EN168" s="12">
        <f t="shared" si="111"/>
        <v>0</v>
      </c>
      <c r="EO168" s="12">
        <f t="shared" si="111"/>
        <v>0</v>
      </c>
      <c r="EP168" s="12">
        <f t="shared" si="111"/>
        <v>0</v>
      </c>
      <c r="EQ168" s="12">
        <f t="shared" si="111"/>
        <v>0</v>
      </c>
      <c r="ER168" s="12">
        <f t="shared" si="111"/>
        <v>0</v>
      </c>
      <c r="ES168" s="12">
        <f t="shared" si="111"/>
        <v>0</v>
      </c>
      <c r="ET168" s="12">
        <f>SUM(D168:ES168)</f>
        <v>0</v>
      </c>
      <c r="EU168" s="12"/>
      <c r="EV168" s="12">
        <f>ET168-EW168</f>
        <v>0</v>
      </c>
      <c r="EW168" s="12">
        <v>0</v>
      </c>
      <c r="EX168" s="12"/>
      <c r="EY168" s="12"/>
      <c r="EZ168" s="16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</row>
    <row r="169" spans="2:175" ht="14" x14ac:dyDescent="0.4">
      <c r="B169" s="10" t="s">
        <v>216</v>
      </c>
      <c r="C169" s="5"/>
      <c r="D169" s="4">
        <f t="shared" ref="D169:AI169" si="112">D8+D15+D22+D29+D36+D43+D50+D57+D64+D71+D78+D85+D92+D99+D106+D113+D120+D127+D134+D141+D148</f>
        <v>0</v>
      </c>
      <c r="E169" s="4">
        <f t="shared" si="112"/>
        <v>0</v>
      </c>
      <c r="F169" s="4">
        <f t="shared" si="112"/>
        <v>0</v>
      </c>
      <c r="G169" s="4">
        <f t="shared" si="112"/>
        <v>0</v>
      </c>
      <c r="H169" s="4">
        <f t="shared" si="112"/>
        <v>0</v>
      </c>
      <c r="I169" s="4">
        <f t="shared" si="112"/>
        <v>0</v>
      </c>
      <c r="J169" s="4">
        <f t="shared" si="112"/>
        <v>0</v>
      </c>
      <c r="K169" s="4">
        <f t="shared" si="112"/>
        <v>0</v>
      </c>
      <c r="L169" s="4">
        <f t="shared" si="112"/>
        <v>0</v>
      </c>
      <c r="M169" s="4">
        <f t="shared" si="112"/>
        <v>0</v>
      </c>
      <c r="N169" s="4">
        <f t="shared" si="112"/>
        <v>0</v>
      </c>
      <c r="O169" s="4">
        <f t="shared" si="112"/>
        <v>0</v>
      </c>
      <c r="P169" s="4">
        <f t="shared" si="112"/>
        <v>0</v>
      </c>
      <c r="Q169" s="4">
        <f t="shared" si="112"/>
        <v>0</v>
      </c>
      <c r="R169" s="4">
        <f t="shared" si="112"/>
        <v>0</v>
      </c>
      <c r="S169" s="4">
        <f t="shared" si="112"/>
        <v>0</v>
      </c>
      <c r="T169" s="4">
        <f t="shared" si="112"/>
        <v>0</v>
      </c>
      <c r="U169" s="4">
        <f t="shared" si="112"/>
        <v>72807.181019999989</v>
      </c>
      <c r="V169" s="4">
        <f t="shared" si="112"/>
        <v>0</v>
      </c>
      <c r="W169" s="4">
        <f t="shared" si="112"/>
        <v>0</v>
      </c>
      <c r="X169" s="4">
        <f t="shared" si="112"/>
        <v>0</v>
      </c>
      <c r="Y169" s="4">
        <f t="shared" si="112"/>
        <v>98.083770000000001</v>
      </c>
      <c r="Z169" s="4">
        <f t="shared" si="112"/>
        <v>0</v>
      </c>
      <c r="AA169" s="4">
        <f t="shared" si="112"/>
        <v>0</v>
      </c>
      <c r="AB169" s="4">
        <f t="shared" si="112"/>
        <v>0</v>
      </c>
      <c r="AC169" s="4">
        <f t="shared" si="112"/>
        <v>0</v>
      </c>
      <c r="AD169" s="4">
        <f t="shared" si="112"/>
        <v>1.5794699999999999</v>
      </c>
      <c r="AE169" s="4">
        <f t="shared" si="112"/>
        <v>-16.39733</v>
      </c>
      <c r="AF169" s="4">
        <f t="shared" si="112"/>
        <v>33.168879999999994</v>
      </c>
      <c r="AG169" s="4">
        <f t="shared" si="112"/>
        <v>0</v>
      </c>
      <c r="AH169" s="4">
        <f t="shared" si="112"/>
        <v>0</v>
      </c>
      <c r="AI169" s="4">
        <f t="shared" si="112"/>
        <v>99427.59120000001</v>
      </c>
      <c r="AJ169" s="4">
        <f t="shared" ref="AJ169:BO169" si="113">AJ8+AJ15+AJ22+AJ29+AJ36+AJ43+AJ50+AJ57+AJ64+AJ71+AJ78+AJ85+AJ92+AJ99+AJ106+AJ113+AJ120+AJ127+AJ134+AJ141+AJ148</f>
        <v>0</v>
      </c>
      <c r="AK169" s="4">
        <f t="shared" si="113"/>
        <v>33.168879999999994</v>
      </c>
      <c r="AL169" s="4">
        <f t="shared" si="113"/>
        <v>0</v>
      </c>
      <c r="AM169" s="4">
        <f t="shared" si="113"/>
        <v>0</v>
      </c>
      <c r="AN169" s="4">
        <f t="shared" si="113"/>
        <v>582429.85843000002</v>
      </c>
      <c r="AO169" s="4">
        <f t="shared" si="113"/>
        <v>0</v>
      </c>
      <c r="AP169" s="4">
        <f t="shared" si="113"/>
        <v>0</v>
      </c>
      <c r="AQ169" s="4">
        <f t="shared" si="113"/>
        <v>0</v>
      </c>
      <c r="AR169" s="4">
        <f t="shared" si="113"/>
        <v>3000</v>
      </c>
      <c r="AS169" s="4">
        <f t="shared" si="113"/>
        <v>69263.487739999997</v>
      </c>
      <c r="AT169" s="4">
        <f t="shared" si="113"/>
        <v>23092.583130000003</v>
      </c>
      <c r="AU169" s="4">
        <f t="shared" si="113"/>
        <v>286556.57131999999</v>
      </c>
      <c r="AV169" s="4">
        <f t="shared" si="113"/>
        <v>44760.358890000003</v>
      </c>
      <c r="AW169" s="4">
        <f t="shared" si="113"/>
        <v>39216.286500000002</v>
      </c>
      <c r="AX169" s="4">
        <f t="shared" si="113"/>
        <v>38409.796839999995</v>
      </c>
      <c r="AY169" s="4">
        <f t="shared" si="113"/>
        <v>1412736.4324399999</v>
      </c>
      <c r="AZ169" s="4">
        <f t="shared" si="113"/>
        <v>139174.86163</v>
      </c>
      <c r="BA169" s="4">
        <f t="shared" si="113"/>
        <v>60119.458930000001</v>
      </c>
      <c r="BB169" s="4">
        <f t="shared" si="113"/>
        <v>11740.26858</v>
      </c>
      <c r="BC169" s="4">
        <f t="shared" si="113"/>
        <v>1521.63546</v>
      </c>
      <c r="BD169" s="4">
        <f t="shared" si="113"/>
        <v>30974.392350000002</v>
      </c>
      <c r="BE169" s="4">
        <f t="shared" si="113"/>
        <v>279883.4694</v>
      </c>
      <c r="BF169" s="4">
        <f t="shared" si="113"/>
        <v>29072.805110000001</v>
      </c>
      <c r="BG169" s="4">
        <f t="shared" si="113"/>
        <v>1540.48404</v>
      </c>
      <c r="BH169" s="4">
        <f t="shared" si="113"/>
        <v>22398.457640000001</v>
      </c>
      <c r="BI169" s="4">
        <f t="shared" si="113"/>
        <v>1121.2050800000002</v>
      </c>
      <c r="BJ169" s="4">
        <f t="shared" si="113"/>
        <v>16496.002929999999</v>
      </c>
      <c r="BK169" s="4">
        <f t="shared" si="113"/>
        <v>47262.350930000001</v>
      </c>
      <c r="BL169" s="4">
        <f t="shared" si="113"/>
        <v>86908.852749999991</v>
      </c>
      <c r="BM169" s="4">
        <f t="shared" si="113"/>
        <v>43041.065729999995</v>
      </c>
      <c r="BN169" s="4">
        <f t="shared" si="113"/>
        <v>2381.3772300000001</v>
      </c>
      <c r="BO169" s="4">
        <f t="shared" si="113"/>
        <v>79777.371410000007</v>
      </c>
      <c r="BP169" s="4">
        <f t="shared" ref="BP169:CU169" si="114">BP8+BP15+BP22+BP29+BP36+BP43+BP50+BP57+BP64+BP71+BP78+BP85+BP92+BP99+BP106+BP113+BP120+BP127+BP134+BP141+BP148</f>
        <v>7900.2676499999998</v>
      </c>
      <c r="BQ169" s="4">
        <f t="shared" si="114"/>
        <v>24219.54637</v>
      </c>
      <c r="BR169" s="4">
        <f t="shared" si="114"/>
        <v>50448.829590000001</v>
      </c>
      <c r="BS169" s="4">
        <f t="shared" si="114"/>
        <v>255294.06370999996</v>
      </c>
      <c r="BT169" s="4">
        <f t="shared" si="114"/>
        <v>4757.9581600000001</v>
      </c>
      <c r="BU169" s="4">
        <f t="shared" si="114"/>
        <v>88776.330690000003</v>
      </c>
      <c r="BV169" s="4">
        <f t="shared" si="114"/>
        <v>298.58049999999997</v>
      </c>
      <c r="BW169" s="4">
        <f t="shared" si="114"/>
        <v>11522.0649701</v>
      </c>
      <c r="BX169" s="4">
        <f t="shared" si="114"/>
        <v>10082.18701</v>
      </c>
      <c r="BY169" s="4">
        <f t="shared" si="114"/>
        <v>3332.19857</v>
      </c>
      <c r="BZ169" s="4">
        <f t="shared" si="114"/>
        <v>239970.98934999996</v>
      </c>
      <c r="CA169" s="4">
        <f t="shared" si="114"/>
        <v>8.9000000000000006E-4</v>
      </c>
      <c r="CB169" s="4">
        <f t="shared" si="114"/>
        <v>36449.765720000003</v>
      </c>
      <c r="CC169" s="4">
        <f t="shared" si="114"/>
        <v>8996.0612899999996</v>
      </c>
      <c r="CD169" s="4">
        <f t="shared" si="114"/>
        <v>51517.000749999999</v>
      </c>
      <c r="CE169" s="4">
        <f t="shared" si="114"/>
        <v>6320</v>
      </c>
      <c r="CF169" s="4">
        <f t="shared" si="114"/>
        <v>22726.443370000001</v>
      </c>
      <c r="CG169" s="4">
        <f t="shared" si="114"/>
        <v>8384.2508600000001</v>
      </c>
      <c r="CH169" s="4">
        <f t="shared" si="114"/>
        <v>600</v>
      </c>
      <c r="CI169" s="4">
        <f t="shared" si="114"/>
        <v>19927.954150000001</v>
      </c>
      <c r="CJ169" s="4">
        <f t="shared" si="114"/>
        <v>38608.876640099996</v>
      </c>
      <c r="CK169" s="4">
        <f t="shared" si="114"/>
        <v>5141.1152100000008</v>
      </c>
      <c r="CL169" s="4">
        <f t="shared" si="114"/>
        <v>135.12836999999999</v>
      </c>
      <c r="CM169" s="4">
        <f t="shared" si="114"/>
        <v>8927.1156100000007</v>
      </c>
      <c r="CN169" s="4">
        <f t="shared" si="114"/>
        <v>0</v>
      </c>
      <c r="CO169" s="4">
        <f t="shared" si="114"/>
        <v>-32.412599999999998</v>
      </c>
      <c r="CP169" s="4">
        <f t="shared" si="114"/>
        <v>4113.89869</v>
      </c>
      <c r="CQ169" s="4">
        <f t="shared" si="114"/>
        <v>4617.8373599999995</v>
      </c>
      <c r="CR169" s="4">
        <f t="shared" si="114"/>
        <v>5211.5616499999996</v>
      </c>
      <c r="CS169" s="4">
        <f t="shared" si="114"/>
        <v>3618.4670899999996</v>
      </c>
      <c r="CT169" s="4">
        <f t="shared" si="114"/>
        <v>14411.854359999998</v>
      </c>
      <c r="CU169" s="4">
        <f t="shared" si="114"/>
        <v>31895.666990000002</v>
      </c>
      <c r="CV169" s="4">
        <f t="shared" ref="CV169:EA169" si="115">CV8+CV15+CV22+CV29+CV36+CV43+CV50+CV57+CV64+CV71+CV78+CV85+CV92+CV99+CV106+CV113+CV120+CV127+CV134+CV141+CV148</f>
        <v>464.25196000000005</v>
      </c>
      <c r="CW169" s="4">
        <f t="shared" si="115"/>
        <v>69690.58918000001</v>
      </c>
      <c r="CX169" s="4">
        <f t="shared" si="115"/>
        <v>1330.3976499999999</v>
      </c>
      <c r="CY169" s="4">
        <f t="shared" si="115"/>
        <v>-8356.9374399999979</v>
      </c>
      <c r="CZ169" s="4">
        <f t="shared" si="115"/>
        <v>619.92814999999996</v>
      </c>
      <c r="DA169" s="4">
        <f t="shared" si="115"/>
        <v>13999.63149</v>
      </c>
      <c r="DB169" s="4">
        <f t="shared" si="115"/>
        <v>331424.24883999996</v>
      </c>
      <c r="DC169" s="4">
        <f t="shared" si="115"/>
        <v>2105.69263</v>
      </c>
      <c r="DD169" s="4">
        <f t="shared" si="115"/>
        <v>13137.530320000002</v>
      </c>
      <c r="DE169" s="4">
        <f t="shared" si="115"/>
        <v>121079.19902999999</v>
      </c>
      <c r="DF169" s="4">
        <f t="shared" si="115"/>
        <v>16979.194740000003</v>
      </c>
      <c r="DG169" s="4">
        <f t="shared" si="115"/>
        <v>40799.40054000001</v>
      </c>
      <c r="DH169" s="4">
        <f t="shared" si="115"/>
        <v>154706.66216000001</v>
      </c>
      <c r="DI169" s="4">
        <f t="shared" si="115"/>
        <v>67553.767390000008</v>
      </c>
      <c r="DJ169" s="4">
        <f t="shared" si="115"/>
        <v>209588.10903000002</v>
      </c>
      <c r="DK169" s="4">
        <f t="shared" si="115"/>
        <v>64740.334040000009</v>
      </c>
      <c r="DL169" s="4">
        <f t="shared" si="115"/>
        <v>100435.43626</v>
      </c>
      <c r="DM169" s="4">
        <f t="shared" si="115"/>
        <v>181820.91576</v>
      </c>
      <c r="DN169" s="4">
        <f t="shared" si="115"/>
        <v>44570.21701</v>
      </c>
      <c r="DO169" s="4">
        <f t="shared" si="115"/>
        <v>65182.763709999999</v>
      </c>
      <c r="DP169" s="4">
        <f t="shared" si="115"/>
        <v>46431.443130000007</v>
      </c>
      <c r="DQ169" s="4">
        <f t="shared" si="115"/>
        <v>109028.08260000002</v>
      </c>
      <c r="DR169" s="4">
        <f t="shared" si="115"/>
        <v>31935.876069999998</v>
      </c>
      <c r="DS169" s="4">
        <f t="shared" si="115"/>
        <v>12061.71142</v>
      </c>
      <c r="DT169" s="4">
        <f t="shared" si="115"/>
        <v>44397.183510000003</v>
      </c>
      <c r="DU169" s="4">
        <f t="shared" si="115"/>
        <v>16429.43</v>
      </c>
      <c r="DV169" s="4">
        <f t="shared" si="115"/>
        <v>12526.168530000001</v>
      </c>
      <c r="DW169" s="4">
        <f t="shared" si="115"/>
        <v>18367.883159999998</v>
      </c>
      <c r="DX169" s="4">
        <f t="shared" si="115"/>
        <v>86362.698080000002</v>
      </c>
      <c r="DY169" s="4">
        <f t="shared" si="115"/>
        <v>509589.42870000005</v>
      </c>
      <c r="DZ169" s="4">
        <f t="shared" si="115"/>
        <v>12424.146570000001</v>
      </c>
      <c r="EA169" s="4">
        <f t="shared" si="115"/>
        <v>18097.975320000001</v>
      </c>
      <c r="EB169" s="4">
        <f t="shared" ref="EB169:ES169" si="116">EB8+EB15+EB22+EB29+EB36+EB43+EB50+EB57+EB64+EB71+EB78+EB85+EB92+EB99+EB106+EB113+EB120+EB127+EB134+EB141+EB148</f>
        <v>123896.64705</v>
      </c>
      <c r="EC169" s="4">
        <f t="shared" si="116"/>
        <v>22234.340360000002</v>
      </c>
      <c r="ED169" s="4">
        <f t="shared" si="116"/>
        <v>73845.032040000006</v>
      </c>
      <c r="EE169" s="4">
        <f t="shared" si="116"/>
        <v>561387.68638000009</v>
      </c>
      <c r="EF169" s="4">
        <f t="shared" si="116"/>
        <v>46698.758259999995</v>
      </c>
      <c r="EG169" s="4">
        <f t="shared" si="116"/>
        <v>29184.938269999999</v>
      </c>
      <c r="EH169" s="4">
        <f t="shared" si="116"/>
        <v>102843.50552000001</v>
      </c>
      <c r="EI169" s="4">
        <f t="shared" si="116"/>
        <v>28777.047869999999</v>
      </c>
      <c r="EJ169" s="4">
        <f t="shared" si="116"/>
        <v>120340.40561</v>
      </c>
      <c r="EK169" s="4">
        <f t="shared" si="116"/>
        <v>9986.1604700000007</v>
      </c>
      <c r="EL169" s="4">
        <f t="shared" si="116"/>
        <v>1707489.7706295971</v>
      </c>
      <c r="EM169" s="4">
        <f t="shared" si="116"/>
        <v>0</v>
      </c>
      <c r="EN169" s="4">
        <f t="shared" si="116"/>
        <v>0</v>
      </c>
      <c r="EO169" s="4">
        <f t="shared" si="116"/>
        <v>0</v>
      </c>
      <c r="EP169" s="4">
        <f t="shared" si="116"/>
        <v>0</v>
      </c>
      <c r="EQ169" s="4">
        <f t="shared" si="116"/>
        <v>0</v>
      </c>
      <c r="ER169" s="4">
        <f t="shared" si="116"/>
        <v>0</v>
      </c>
      <c r="ES169" s="4">
        <f t="shared" si="116"/>
        <v>0</v>
      </c>
      <c r="ET169" s="4">
        <f>SUM(D169:ES169)</f>
        <v>9729645.0653497931</v>
      </c>
      <c r="EU169" s="4"/>
      <c r="EV169" s="4">
        <f>ET169-EW169</f>
        <v>8022155.2947201962</v>
      </c>
      <c r="EW169" s="4">
        <v>1707489.7706295971</v>
      </c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</row>
    <row r="170" spans="2:175" ht="13" thickBot="1" x14ac:dyDescent="0.3">
      <c r="B170" s="29" t="s">
        <v>217</v>
      </c>
      <c r="C170" s="3"/>
      <c r="D170" s="12">
        <f>SUM(D167:D169)</f>
        <v>-5077.8158249999997</v>
      </c>
      <c r="E170" s="12">
        <f t="shared" ref="E170:BP170" si="117">SUM(E167:E169)</f>
        <v>0</v>
      </c>
      <c r="F170" s="12">
        <f>SUM(F167:F169)</f>
        <v>-3444.8</v>
      </c>
      <c r="G170" s="12">
        <f t="shared" si="117"/>
        <v>-12298.449110000001</v>
      </c>
      <c r="H170" s="12">
        <f t="shared" si="117"/>
        <v>-4491.13</v>
      </c>
      <c r="I170" s="12">
        <f t="shared" si="117"/>
        <v>-286727.10344999994</v>
      </c>
      <c r="J170" s="12">
        <f t="shared" si="117"/>
        <v>0</v>
      </c>
      <c r="K170" s="12">
        <f t="shared" si="117"/>
        <v>-20161.3</v>
      </c>
      <c r="L170" s="12">
        <f t="shared" si="117"/>
        <v>-59665.711859999996</v>
      </c>
      <c r="M170" s="12">
        <f t="shared" si="117"/>
        <v>-21554.04</v>
      </c>
      <c r="N170" s="12">
        <f t="shared" si="117"/>
        <v>-49814.162250000001</v>
      </c>
      <c r="O170" s="12">
        <f t="shared" si="117"/>
        <v>-26898.406179999998</v>
      </c>
      <c r="P170" s="12">
        <f t="shared" si="117"/>
        <v>-70231.991080000007</v>
      </c>
      <c r="Q170" s="12">
        <f t="shared" si="117"/>
        <v>-25723.117480000001</v>
      </c>
      <c r="R170" s="12">
        <f t="shared" si="117"/>
        <v>-83637.798009999999</v>
      </c>
      <c r="S170" s="12">
        <f t="shared" si="117"/>
        <v>-50158.809930000003</v>
      </c>
      <c r="T170" s="12">
        <f t="shared" si="117"/>
        <v>-83082.009250000003</v>
      </c>
      <c r="U170" s="12">
        <f t="shared" si="117"/>
        <v>30356.771089999987</v>
      </c>
      <c r="V170" s="12">
        <f t="shared" si="117"/>
        <v>-115369.50618</v>
      </c>
      <c r="W170" s="12">
        <f t="shared" si="117"/>
        <v>-64108.49583</v>
      </c>
      <c r="X170" s="12">
        <f t="shared" si="117"/>
        <v>-127363.32837</v>
      </c>
      <c r="Y170" s="12">
        <f t="shared" si="117"/>
        <v>-215437.33969000002</v>
      </c>
      <c r="Z170" s="12">
        <f t="shared" si="117"/>
        <v>-37347.642749999999</v>
      </c>
      <c r="AA170" s="12">
        <f t="shared" si="117"/>
        <v>-111772.65428999999</v>
      </c>
      <c r="AB170" s="12">
        <f t="shared" si="117"/>
        <v>-459923.13920000003</v>
      </c>
      <c r="AC170" s="12">
        <f t="shared" si="117"/>
        <v>-107048.06802000001</v>
      </c>
      <c r="AD170" s="27">
        <f t="shared" si="117"/>
        <v>-107861.52334</v>
      </c>
      <c r="AE170" s="27">
        <f t="shared" si="117"/>
        <v>-73512.353969999996</v>
      </c>
      <c r="AF170" s="27">
        <f t="shared" si="117"/>
        <v>-118411.42112</v>
      </c>
      <c r="AG170" s="27">
        <f t="shared" si="117"/>
        <v>-65011.5</v>
      </c>
      <c r="AH170" s="12">
        <f t="shared" si="117"/>
        <v>-60398.846120000002</v>
      </c>
      <c r="AI170" s="12">
        <f t="shared" si="117"/>
        <v>68908.53866000002</v>
      </c>
      <c r="AJ170" s="12">
        <f t="shared" si="117"/>
        <v>-222693.35785999999</v>
      </c>
      <c r="AK170" s="12">
        <f t="shared" si="117"/>
        <v>-116713.34181999999</v>
      </c>
      <c r="AL170" s="12">
        <f t="shared" si="117"/>
        <v>-39858.010629999997</v>
      </c>
      <c r="AM170" s="12">
        <f t="shared" si="117"/>
        <v>-42175.779699999999</v>
      </c>
      <c r="AN170" s="12">
        <f t="shared" si="117"/>
        <v>485056.83043000003</v>
      </c>
      <c r="AO170" s="12">
        <f t="shared" si="117"/>
        <v>-16992.150000000001</v>
      </c>
      <c r="AP170" s="12">
        <f t="shared" si="117"/>
        <v>-106776</v>
      </c>
      <c r="AQ170" s="12">
        <f t="shared" si="117"/>
        <v>-30519</v>
      </c>
      <c r="AR170" s="12">
        <f t="shared" si="117"/>
        <v>-421965.08322999999</v>
      </c>
      <c r="AS170" s="12">
        <f t="shared" si="117"/>
        <v>-136436.59302999999</v>
      </c>
      <c r="AT170" s="12">
        <f t="shared" si="117"/>
        <v>-44838.998460000003</v>
      </c>
      <c r="AU170" s="12">
        <f t="shared" si="117"/>
        <v>171524.21203</v>
      </c>
      <c r="AV170" s="12">
        <f t="shared" si="117"/>
        <v>-207983.87111000001</v>
      </c>
      <c r="AW170" s="12">
        <f t="shared" si="117"/>
        <v>-80596.703599999993</v>
      </c>
      <c r="AX170" s="12">
        <f t="shared" si="117"/>
        <v>88270.846839999998</v>
      </c>
      <c r="AY170" s="12">
        <f t="shared" si="117"/>
        <v>1364946.78244</v>
      </c>
      <c r="AZ170" s="12">
        <f t="shared" si="117"/>
        <v>15160.982399999994</v>
      </c>
      <c r="BA170" s="12">
        <f t="shared" si="117"/>
        <v>48239.458930000001</v>
      </c>
      <c r="BB170" s="12">
        <f t="shared" si="117"/>
        <v>-37059.731419999996</v>
      </c>
      <c r="BC170" s="12">
        <f t="shared" si="117"/>
        <v>-60952.031869999999</v>
      </c>
      <c r="BD170" s="12">
        <f t="shared" si="117"/>
        <v>-22825.607649999998</v>
      </c>
      <c r="BE170" s="12">
        <f t="shared" si="117"/>
        <v>236458.13640000002</v>
      </c>
      <c r="BF170" s="12">
        <f t="shared" si="117"/>
        <v>-13634.694889999999</v>
      </c>
      <c r="BG170" s="12">
        <f t="shared" si="117"/>
        <v>-108298.32096</v>
      </c>
      <c r="BH170" s="12">
        <f t="shared" si="117"/>
        <v>-43155.542359999999</v>
      </c>
      <c r="BI170" s="12">
        <f t="shared" si="117"/>
        <v>-82822.230779999998</v>
      </c>
      <c r="BJ170" s="12">
        <f t="shared" si="117"/>
        <v>14033.502929999999</v>
      </c>
      <c r="BK170" s="12">
        <f t="shared" si="117"/>
        <v>33384.850930000001</v>
      </c>
      <c r="BL170" s="12">
        <f t="shared" si="117"/>
        <v>66908.852749999991</v>
      </c>
      <c r="BM170" s="12">
        <f t="shared" si="117"/>
        <v>42051.065729999995</v>
      </c>
      <c r="BN170" s="12">
        <f t="shared" si="117"/>
        <v>-15518.62277</v>
      </c>
      <c r="BO170" s="12">
        <f t="shared" si="117"/>
        <v>29356.830090000003</v>
      </c>
      <c r="BP170" s="12">
        <f t="shared" si="117"/>
        <v>4633.2676499999998</v>
      </c>
      <c r="BQ170" s="12">
        <f t="shared" ref="BQ170:EB170" si="118">SUM(BQ167:BQ169)</f>
        <v>24219.54637</v>
      </c>
      <c r="BR170" s="12">
        <f t="shared" si="118"/>
        <v>46884.829590000001</v>
      </c>
      <c r="BS170" s="12">
        <f t="shared" si="118"/>
        <v>216985.56370999996</v>
      </c>
      <c r="BT170" s="12">
        <f t="shared" si="118"/>
        <v>-4113.7812599999997</v>
      </c>
      <c r="BU170" s="12">
        <f t="shared" si="118"/>
        <v>88776.330690000003</v>
      </c>
      <c r="BV170" s="12">
        <f t="shared" si="118"/>
        <v>-40298.198260000005</v>
      </c>
      <c r="BW170" s="12">
        <f t="shared" si="118"/>
        <v>10430.612030100001</v>
      </c>
      <c r="BX170" s="12">
        <f t="shared" si="118"/>
        <v>10082.18701</v>
      </c>
      <c r="BY170" s="12">
        <f t="shared" si="118"/>
        <v>-15059.30143</v>
      </c>
      <c r="BZ170" s="12">
        <f t="shared" si="118"/>
        <v>205920.98934999996</v>
      </c>
      <c r="CA170" s="12">
        <f t="shared" si="118"/>
        <v>8.9000000000000006E-4</v>
      </c>
      <c r="CB170" s="12">
        <f t="shared" si="118"/>
        <v>36449.765720000003</v>
      </c>
      <c r="CC170" s="12">
        <f t="shared" si="118"/>
        <v>8996.0612899999996</v>
      </c>
      <c r="CD170" s="12">
        <f t="shared" si="118"/>
        <v>51517.000749999999</v>
      </c>
      <c r="CE170" s="12">
        <f t="shared" si="118"/>
        <v>6320</v>
      </c>
      <c r="CF170" s="12">
        <f t="shared" si="118"/>
        <v>22726.443370000001</v>
      </c>
      <c r="CG170" s="12">
        <f t="shared" si="118"/>
        <v>4984.2508600000001</v>
      </c>
      <c r="CH170" s="12">
        <f t="shared" si="118"/>
        <v>-12727.5</v>
      </c>
      <c r="CI170" s="12">
        <f t="shared" si="118"/>
        <v>19657.367240000003</v>
      </c>
      <c r="CJ170" s="12">
        <f t="shared" si="118"/>
        <v>38608.876640099996</v>
      </c>
      <c r="CK170" s="12">
        <f t="shared" si="118"/>
        <v>5141.1152100000008</v>
      </c>
      <c r="CL170" s="12">
        <f t="shared" si="118"/>
        <v>135.12836999999999</v>
      </c>
      <c r="CM170" s="12">
        <f t="shared" si="118"/>
        <v>8927.1156100000007</v>
      </c>
      <c r="CN170" s="12">
        <f t="shared" si="118"/>
        <v>0</v>
      </c>
      <c r="CO170" s="12">
        <f t="shared" si="118"/>
        <v>-130.96823999999998</v>
      </c>
      <c r="CP170" s="12">
        <f t="shared" si="118"/>
        <v>4113.89869</v>
      </c>
      <c r="CQ170" s="12">
        <f t="shared" si="118"/>
        <v>4617.8373599999995</v>
      </c>
      <c r="CR170" s="12">
        <f t="shared" si="118"/>
        <v>-3528.9405600000009</v>
      </c>
      <c r="CS170" s="12">
        <f t="shared" si="118"/>
        <v>3618.4670899999996</v>
      </c>
      <c r="CT170" s="12">
        <f t="shared" si="118"/>
        <v>14411.854359999998</v>
      </c>
      <c r="CU170" s="12">
        <f t="shared" si="118"/>
        <v>31895.666990000002</v>
      </c>
      <c r="CV170" s="12">
        <f t="shared" si="118"/>
        <v>-3885.7480399999999</v>
      </c>
      <c r="CW170" s="12">
        <f t="shared" si="118"/>
        <v>69690.58918000001</v>
      </c>
      <c r="CX170" s="12">
        <f t="shared" si="118"/>
        <v>1330.3976499999999</v>
      </c>
      <c r="CY170" s="12">
        <f t="shared" si="118"/>
        <v>-8356.9374399999979</v>
      </c>
      <c r="CZ170" s="12">
        <f t="shared" si="118"/>
        <v>619.92814999999996</v>
      </c>
      <c r="DA170" s="12">
        <f t="shared" si="118"/>
        <v>13999.63149</v>
      </c>
      <c r="DB170" s="12">
        <f t="shared" si="118"/>
        <v>331424.24883999996</v>
      </c>
      <c r="DC170" s="12">
        <f t="shared" si="118"/>
        <v>2105.69263</v>
      </c>
      <c r="DD170" s="12">
        <f t="shared" si="118"/>
        <v>13137.530320000002</v>
      </c>
      <c r="DE170" s="12">
        <f t="shared" si="118"/>
        <v>121079.19902999999</v>
      </c>
      <c r="DF170" s="12">
        <f t="shared" si="118"/>
        <v>16979.194740000003</v>
      </c>
      <c r="DG170" s="12">
        <f t="shared" si="118"/>
        <v>40799.40054000001</v>
      </c>
      <c r="DH170" s="12">
        <f t="shared" si="118"/>
        <v>154706.66216000001</v>
      </c>
      <c r="DI170" s="12">
        <f t="shared" si="118"/>
        <v>67553.767390000008</v>
      </c>
      <c r="DJ170" s="12">
        <f t="shared" si="118"/>
        <v>209588.10903000002</v>
      </c>
      <c r="DK170" s="12">
        <f t="shared" si="118"/>
        <v>64740.334040000009</v>
      </c>
      <c r="DL170" s="12">
        <f t="shared" si="118"/>
        <v>100435.43626</v>
      </c>
      <c r="DM170" s="12">
        <f t="shared" si="118"/>
        <v>181820.91576</v>
      </c>
      <c r="DN170" s="12">
        <f t="shared" si="118"/>
        <v>44570.21701</v>
      </c>
      <c r="DO170" s="12">
        <f t="shared" si="118"/>
        <v>65182.763709999999</v>
      </c>
      <c r="DP170" s="12">
        <f t="shared" si="118"/>
        <v>46431.443130000007</v>
      </c>
      <c r="DQ170" s="12">
        <f t="shared" si="118"/>
        <v>109028.08260000002</v>
      </c>
      <c r="DR170" s="12">
        <f t="shared" si="118"/>
        <v>31935.876069999998</v>
      </c>
      <c r="DS170" s="12">
        <f t="shared" si="118"/>
        <v>12061.71142</v>
      </c>
      <c r="DT170" s="12">
        <f t="shared" si="118"/>
        <v>44397.183510000003</v>
      </c>
      <c r="DU170" s="12">
        <f t="shared" si="118"/>
        <v>16429.43</v>
      </c>
      <c r="DV170" s="12">
        <f t="shared" si="118"/>
        <v>12526.168530000001</v>
      </c>
      <c r="DW170" s="12">
        <f t="shared" si="118"/>
        <v>18367.883159999998</v>
      </c>
      <c r="DX170" s="12">
        <f t="shared" si="118"/>
        <v>86362.698080000002</v>
      </c>
      <c r="DY170" s="12">
        <f t="shared" si="118"/>
        <v>509589.42870000005</v>
      </c>
      <c r="DZ170" s="12">
        <f t="shared" si="118"/>
        <v>12424.146570000001</v>
      </c>
      <c r="EA170" s="12">
        <f t="shared" si="118"/>
        <v>18097.975320000001</v>
      </c>
      <c r="EB170" s="12">
        <f t="shared" si="118"/>
        <v>123896.64705</v>
      </c>
      <c r="EC170" s="12">
        <f t="shared" ref="EC170:ES170" si="119">SUM(EC167:EC169)</f>
        <v>22234.340360000002</v>
      </c>
      <c r="ED170" s="12">
        <f t="shared" si="119"/>
        <v>73845.032040000006</v>
      </c>
      <c r="EE170" s="12">
        <f t="shared" si="119"/>
        <v>561387.68638000009</v>
      </c>
      <c r="EF170" s="12">
        <f t="shared" si="119"/>
        <v>46698.758259999995</v>
      </c>
      <c r="EG170" s="12">
        <f t="shared" si="119"/>
        <v>29184.938269999999</v>
      </c>
      <c r="EH170" s="12">
        <f t="shared" si="119"/>
        <v>102843.50552000001</v>
      </c>
      <c r="EI170" s="12">
        <f t="shared" si="119"/>
        <v>28777.047869999999</v>
      </c>
      <c r="EJ170" s="12">
        <f t="shared" si="119"/>
        <v>120340.40561</v>
      </c>
      <c r="EK170" s="12">
        <f t="shared" si="119"/>
        <v>9986.1604700000007</v>
      </c>
      <c r="EL170" s="12">
        <f t="shared" si="119"/>
        <v>1707489.7706295971</v>
      </c>
      <c r="EM170" s="12">
        <f t="shared" si="119"/>
        <v>0</v>
      </c>
      <c r="EN170" s="12">
        <f t="shared" si="119"/>
        <v>0</v>
      </c>
      <c r="EO170" s="12">
        <f t="shared" si="119"/>
        <v>0</v>
      </c>
      <c r="EP170" s="12">
        <f t="shared" si="119"/>
        <v>0</v>
      </c>
      <c r="EQ170" s="12">
        <f t="shared" si="119"/>
        <v>0</v>
      </c>
      <c r="ER170" s="12">
        <f t="shared" si="119"/>
        <v>0</v>
      </c>
      <c r="ES170" s="12">
        <f t="shared" si="119"/>
        <v>0</v>
      </c>
      <c r="ET170" s="12">
        <f>SUM(D170:ES170)</f>
        <v>4402362.6652947972</v>
      </c>
      <c r="EU170" s="12"/>
      <c r="EV170" s="12">
        <f>ET170-EW170</f>
        <v>2694872.8946652003</v>
      </c>
      <c r="EW170" s="12">
        <v>1707489.7706295971</v>
      </c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</row>
    <row r="171" spans="2:175" ht="13" x14ac:dyDescent="0.3">
      <c r="B171" s="20" t="s">
        <v>0</v>
      </c>
      <c r="C171" s="30">
        <f>XIRR(D170:ES170,D$4:ES$4)</f>
        <v>0.15275391936302188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27"/>
      <c r="AE171" s="27"/>
      <c r="AF171" s="27"/>
      <c r="AG171" s="27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</row>
    <row r="172" spans="2:175" ht="13.5" thickBot="1" x14ac:dyDescent="0.35">
      <c r="B172" s="20" t="s">
        <v>11</v>
      </c>
      <c r="C172" s="31">
        <f>(ET168+ET169)/-ET167</f>
        <v>1.8263805698097297</v>
      </c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27"/>
      <c r="AE172" s="27"/>
      <c r="AF172" s="27"/>
      <c r="AG172" s="27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4212-6040-4E79-929E-E2ED4EB65BDF}">
  <dimension ref="A1:GZ186"/>
  <sheetViews>
    <sheetView zoomScaleNormal="85" workbookViewId="0">
      <pane xSplit="3" topLeftCell="D1" activePane="topRight" state="frozen"/>
      <selection activeCell="N43" sqref="N43"/>
      <selection pane="topRight" activeCell="D18" sqref="D18"/>
    </sheetView>
  </sheetViews>
  <sheetFormatPr defaultColWidth="9.1796875" defaultRowHeight="12.5" x14ac:dyDescent="0.25"/>
  <cols>
    <col min="1" max="1" width="16.81640625" customWidth="1"/>
    <col min="2" max="2" width="45.54296875" customWidth="1"/>
    <col min="3" max="3" width="15.81640625" bestFit="1" customWidth="1"/>
    <col min="4" max="4" width="11.54296875" bestFit="1" customWidth="1"/>
    <col min="5" max="5" width="11.1796875" bestFit="1" customWidth="1"/>
    <col min="6" max="6" width="12.1796875" bestFit="1" customWidth="1"/>
    <col min="7" max="7" width="10" bestFit="1" customWidth="1"/>
    <col min="8" max="8" width="9" bestFit="1" customWidth="1"/>
    <col min="9" max="21" width="10" bestFit="1" customWidth="1"/>
    <col min="22" max="22" width="9.26953125" bestFit="1" customWidth="1"/>
    <col min="23" max="23" width="9" bestFit="1" customWidth="1"/>
    <col min="24" max="24" width="9.26953125" bestFit="1" customWidth="1"/>
    <col min="25" max="25" width="9" bestFit="1" customWidth="1"/>
    <col min="26" max="26" width="10" bestFit="1" customWidth="1"/>
    <col min="27" max="27" width="9.453125" bestFit="1" customWidth="1"/>
    <col min="28" max="28" width="10.54296875" bestFit="1" customWidth="1"/>
    <col min="29" max="29" width="10" bestFit="1" customWidth="1"/>
    <col min="30" max="30" width="10.54296875" bestFit="1" customWidth="1"/>
    <col min="31" max="32" width="9.453125" bestFit="1" customWidth="1"/>
    <col min="33" max="33" width="10.453125" customWidth="1"/>
    <col min="34" max="34" width="9.453125" bestFit="1" customWidth="1"/>
    <col min="35" max="35" width="9.81640625" bestFit="1" customWidth="1"/>
    <col min="36" max="41" width="9.453125" bestFit="1" customWidth="1"/>
    <col min="42" max="42" width="10.1796875" customWidth="1"/>
    <col min="43" max="43" width="9.453125" bestFit="1" customWidth="1"/>
    <col min="44" max="44" width="9.81640625" bestFit="1" customWidth="1"/>
    <col min="45" max="45" width="10.54296875" customWidth="1"/>
    <col min="46" max="50" width="9.453125" bestFit="1" customWidth="1"/>
    <col min="51" max="51" width="9.7265625" bestFit="1" customWidth="1"/>
    <col min="52" max="53" width="9.453125" bestFit="1" customWidth="1"/>
    <col min="54" max="54" width="10.453125" bestFit="1" customWidth="1"/>
    <col min="55" max="57" width="9.26953125" bestFit="1" customWidth="1"/>
    <col min="58" max="58" width="11.7265625" customWidth="1"/>
    <col min="59" max="59" width="11.1796875" customWidth="1"/>
    <col min="60" max="60" width="9.26953125" bestFit="1" customWidth="1"/>
    <col min="61" max="61" width="10.7265625" bestFit="1" customWidth="1"/>
    <col min="62" max="62" width="9.26953125" bestFit="1" customWidth="1"/>
    <col min="63" max="63" width="10.7265625" bestFit="1" customWidth="1"/>
    <col min="64" max="64" width="9.26953125" bestFit="1" customWidth="1"/>
    <col min="65" max="65" width="10.453125" bestFit="1" customWidth="1"/>
    <col min="66" max="77" width="9.26953125" bestFit="1" customWidth="1"/>
    <col min="78" max="78" width="10.453125" customWidth="1"/>
    <col min="79" max="82" width="9.26953125" bestFit="1" customWidth="1"/>
    <col min="83" max="83" width="10.453125" bestFit="1" customWidth="1"/>
    <col min="84" max="84" width="10.7265625" bestFit="1" customWidth="1"/>
    <col min="85" max="86" width="9.26953125" bestFit="1" customWidth="1"/>
    <col min="87" max="87" width="12" customWidth="1"/>
    <col min="88" max="89" width="9.26953125" bestFit="1" customWidth="1"/>
    <col min="90" max="90" width="10.54296875" customWidth="1"/>
    <col min="91" max="120" width="9.26953125" bestFit="1" customWidth="1"/>
    <col min="121" max="121" width="9.81640625" bestFit="1" customWidth="1"/>
    <col min="122" max="131" width="9.26953125" bestFit="1" customWidth="1"/>
    <col min="132" max="132" width="10.7265625" bestFit="1" customWidth="1"/>
    <col min="133" max="134" width="9.26953125" bestFit="1" customWidth="1"/>
    <col min="135" max="135" width="10.7265625" bestFit="1" customWidth="1"/>
    <col min="136" max="149" width="9.26953125" bestFit="1" customWidth="1"/>
    <col min="150" max="150" width="10.7265625" bestFit="1" customWidth="1"/>
    <col min="151" max="152" width="9.26953125" bestFit="1" customWidth="1"/>
    <col min="153" max="153" width="10.7265625" bestFit="1" customWidth="1"/>
    <col min="154" max="161" width="9.26953125" bestFit="1" customWidth="1"/>
    <col min="162" max="162" width="10.7265625" bestFit="1" customWidth="1"/>
    <col min="163" max="164" width="9.26953125" bestFit="1" customWidth="1"/>
    <col min="165" max="165" width="10.7265625" bestFit="1" customWidth="1"/>
    <col min="166" max="167" width="9.26953125" bestFit="1" customWidth="1"/>
    <col min="168" max="168" width="10.54296875" bestFit="1" customWidth="1"/>
    <col min="169" max="181" width="9.26953125" bestFit="1" customWidth="1"/>
    <col min="182" max="182" width="9.1796875" customWidth="1"/>
    <col min="183" max="183" width="14.1796875" customWidth="1"/>
    <col min="184" max="184" width="11.7265625" customWidth="1"/>
    <col min="185" max="185" width="15.1796875" customWidth="1"/>
    <col min="186" max="186" width="14.453125" customWidth="1"/>
    <col min="188" max="188" width="9.1796875" customWidth="1"/>
  </cols>
  <sheetData>
    <row r="1" spans="1:208" ht="13" x14ac:dyDescent="0.3">
      <c r="B1" s="1" t="s">
        <v>210</v>
      </c>
    </row>
    <row r="2" spans="1:208" x14ac:dyDescent="0.25">
      <c r="B2" t="s">
        <v>251</v>
      </c>
    </row>
    <row r="3" spans="1:208" ht="13" x14ac:dyDescent="0.3">
      <c r="A3" s="21"/>
      <c r="GC3" s="11" t="s">
        <v>211</v>
      </c>
    </row>
    <row r="4" spans="1:208" ht="13" x14ac:dyDescent="0.3">
      <c r="A4" s="21"/>
      <c r="B4" s="2" t="s">
        <v>231</v>
      </c>
      <c r="D4" s="16">
        <v>40512</v>
      </c>
      <c r="E4" s="16">
        <f t="shared" ref="E4:BP4" si="0">EOMONTH(D4,1)</f>
        <v>40543</v>
      </c>
      <c r="F4" s="16">
        <f t="shared" si="0"/>
        <v>40574</v>
      </c>
      <c r="G4" s="16">
        <f t="shared" si="0"/>
        <v>40602</v>
      </c>
      <c r="H4" s="16">
        <f t="shared" si="0"/>
        <v>40633</v>
      </c>
      <c r="I4" s="16">
        <f t="shared" si="0"/>
        <v>40663</v>
      </c>
      <c r="J4" s="16">
        <f t="shared" si="0"/>
        <v>40694</v>
      </c>
      <c r="K4" s="16">
        <f t="shared" si="0"/>
        <v>40724</v>
      </c>
      <c r="L4" s="16">
        <f t="shared" si="0"/>
        <v>40755</v>
      </c>
      <c r="M4" s="16">
        <f t="shared" si="0"/>
        <v>40786</v>
      </c>
      <c r="N4" s="16">
        <f t="shared" si="0"/>
        <v>40816</v>
      </c>
      <c r="O4" s="16">
        <f t="shared" si="0"/>
        <v>40847</v>
      </c>
      <c r="P4" s="16">
        <f t="shared" si="0"/>
        <v>40877</v>
      </c>
      <c r="Q4" s="16">
        <f t="shared" si="0"/>
        <v>40908</v>
      </c>
      <c r="R4" s="16">
        <f t="shared" si="0"/>
        <v>40939</v>
      </c>
      <c r="S4" s="16">
        <f t="shared" si="0"/>
        <v>40968</v>
      </c>
      <c r="T4" s="16">
        <f t="shared" si="0"/>
        <v>40999</v>
      </c>
      <c r="U4" s="16">
        <f t="shared" si="0"/>
        <v>41029</v>
      </c>
      <c r="V4" s="16">
        <f t="shared" si="0"/>
        <v>41060</v>
      </c>
      <c r="W4" s="16">
        <f t="shared" si="0"/>
        <v>41090</v>
      </c>
      <c r="X4" s="16">
        <f t="shared" si="0"/>
        <v>41121</v>
      </c>
      <c r="Y4" s="16">
        <f t="shared" si="0"/>
        <v>41152</v>
      </c>
      <c r="Z4" s="16">
        <f t="shared" si="0"/>
        <v>41182</v>
      </c>
      <c r="AA4" s="16">
        <f t="shared" si="0"/>
        <v>41213</v>
      </c>
      <c r="AB4" s="16">
        <f t="shared" si="0"/>
        <v>41243</v>
      </c>
      <c r="AC4" s="16">
        <f t="shared" si="0"/>
        <v>41274</v>
      </c>
      <c r="AD4" s="16">
        <f t="shared" si="0"/>
        <v>41305</v>
      </c>
      <c r="AE4" s="16">
        <f t="shared" si="0"/>
        <v>41333</v>
      </c>
      <c r="AF4" s="16">
        <f t="shared" si="0"/>
        <v>41364</v>
      </c>
      <c r="AG4" s="16">
        <f t="shared" si="0"/>
        <v>41394</v>
      </c>
      <c r="AH4" s="16">
        <f t="shared" si="0"/>
        <v>41425</v>
      </c>
      <c r="AI4" s="16">
        <f t="shared" si="0"/>
        <v>41455</v>
      </c>
      <c r="AJ4" s="16">
        <f t="shared" si="0"/>
        <v>41486</v>
      </c>
      <c r="AK4" s="16">
        <f t="shared" si="0"/>
        <v>41517</v>
      </c>
      <c r="AL4" s="16">
        <f t="shared" si="0"/>
        <v>41547</v>
      </c>
      <c r="AM4" s="16">
        <f t="shared" si="0"/>
        <v>41578</v>
      </c>
      <c r="AN4" s="16">
        <f t="shared" si="0"/>
        <v>41608</v>
      </c>
      <c r="AO4" s="16">
        <f t="shared" si="0"/>
        <v>41639</v>
      </c>
      <c r="AP4" s="16">
        <f t="shared" si="0"/>
        <v>41670</v>
      </c>
      <c r="AQ4" s="16">
        <f t="shared" si="0"/>
        <v>41698</v>
      </c>
      <c r="AR4" s="16">
        <f t="shared" si="0"/>
        <v>41729</v>
      </c>
      <c r="AS4" s="16">
        <f t="shared" si="0"/>
        <v>41759</v>
      </c>
      <c r="AT4" s="16">
        <f t="shared" si="0"/>
        <v>41790</v>
      </c>
      <c r="AU4" s="16">
        <f t="shared" si="0"/>
        <v>41820</v>
      </c>
      <c r="AV4" s="16">
        <f t="shared" si="0"/>
        <v>41851</v>
      </c>
      <c r="AW4" s="16">
        <f t="shared" si="0"/>
        <v>41882</v>
      </c>
      <c r="AX4" s="16">
        <f t="shared" si="0"/>
        <v>41912</v>
      </c>
      <c r="AY4" s="16">
        <f t="shared" si="0"/>
        <v>41943</v>
      </c>
      <c r="AZ4" s="16">
        <f t="shared" si="0"/>
        <v>41973</v>
      </c>
      <c r="BA4" s="16">
        <f t="shared" si="0"/>
        <v>42004</v>
      </c>
      <c r="BB4" s="16">
        <f t="shared" si="0"/>
        <v>42035</v>
      </c>
      <c r="BC4" s="16">
        <f t="shared" si="0"/>
        <v>42063</v>
      </c>
      <c r="BD4" s="16">
        <f t="shared" si="0"/>
        <v>42094</v>
      </c>
      <c r="BE4" s="16">
        <f t="shared" si="0"/>
        <v>42124</v>
      </c>
      <c r="BF4" s="16">
        <f t="shared" si="0"/>
        <v>42155</v>
      </c>
      <c r="BG4" s="16">
        <f t="shared" si="0"/>
        <v>42185</v>
      </c>
      <c r="BH4" s="16">
        <f t="shared" si="0"/>
        <v>42216</v>
      </c>
      <c r="BI4" s="16">
        <f t="shared" si="0"/>
        <v>42247</v>
      </c>
      <c r="BJ4" s="16">
        <f t="shared" si="0"/>
        <v>42277</v>
      </c>
      <c r="BK4" s="16">
        <f t="shared" si="0"/>
        <v>42308</v>
      </c>
      <c r="BL4" s="16">
        <f t="shared" si="0"/>
        <v>42338</v>
      </c>
      <c r="BM4" s="16">
        <f t="shared" si="0"/>
        <v>42369</v>
      </c>
      <c r="BN4" s="16">
        <f t="shared" si="0"/>
        <v>42400</v>
      </c>
      <c r="BO4" s="16">
        <f t="shared" si="0"/>
        <v>42429</v>
      </c>
      <c r="BP4" s="16">
        <f t="shared" si="0"/>
        <v>42460</v>
      </c>
      <c r="BQ4" s="16">
        <f t="shared" ref="BQ4:EB4" si="1">EOMONTH(BP4,1)</f>
        <v>42490</v>
      </c>
      <c r="BR4" s="16">
        <f t="shared" si="1"/>
        <v>42521</v>
      </c>
      <c r="BS4" s="16">
        <f t="shared" si="1"/>
        <v>42551</v>
      </c>
      <c r="BT4" s="16">
        <f t="shared" si="1"/>
        <v>42582</v>
      </c>
      <c r="BU4" s="16">
        <f t="shared" si="1"/>
        <v>42613</v>
      </c>
      <c r="BV4" s="16">
        <f t="shared" si="1"/>
        <v>42643</v>
      </c>
      <c r="BW4" s="16">
        <f t="shared" si="1"/>
        <v>42674</v>
      </c>
      <c r="BX4" s="16">
        <f t="shared" si="1"/>
        <v>42704</v>
      </c>
      <c r="BY4" s="16">
        <f t="shared" si="1"/>
        <v>42735</v>
      </c>
      <c r="BZ4" s="16">
        <f t="shared" si="1"/>
        <v>42766</v>
      </c>
      <c r="CA4" s="16">
        <f t="shared" si="1"/>
        <v>42794</v>
      </c>
      <c r="CB4" s="16">
        <f t="shared" si="1"/>
        <v>42825</v>
      </c>
      <c r="CC4" s="16">
        <f t="shared" si="1"/>
        <v>42855</v>
      </c>
      <c r="CD4" s="16">
        <f t="shared" si="1"/>
        <v>42886</v>
      </c>
      <c r="CE4" s="16">
        <f t="shared" si="1"/>
        <v>42916</v>
      </c>
      <c r="CF4" s="16">
        <f t="shared" si="1"/>
        <v>42947</v>
      </c>
      <c r="CG4" s="16">
        <f t="shared" si="1"/>
        <v>42978</v>
      </c>
      <c r="CH4" s="16">
        <f t="shared" si="1"/>
        <v>43008</v>
      </c>
      <c r="CI4" s="16">
        <f t="shared" si="1"/>
        <v>43039</v>
      </c>
      <c r="CJ4" s="16">
        <f t="shared" si="1"/>
        <v>43069</v>
      </c>
      <c r="CK4" s="16">
        <f t="shared" si="1"/>
        <v>43100</v>
      </c>
      <c r="CL4" s="16">
        <f t="shared" si="1"/>
        <v>43131</v>
      </c>
      <c r="CM4" s="16">
        <f t="shared" si="1"/>
        <v>43159</v>
      </c>
      <c r="CN4" s="16">
        <f t="shared" si="1"/>
        <v>43190</v>
      </c>
      <c r="CO4" s="16">
        <f t="shared" si="1"/>
        <v>43220</v>
      </c>
      <c r="CP4" s="16">
        <f t="shared" si="1"/>
        <v>43251</v>
      </c>
      <c r="CQ4" s="16">
        <f t="shared" si="1"/>
        <v>43281</v>
      </c>
      <c r="CR4" s="16">
        <f t="shared" si="1"/>
        <v>43312</v>
      </c>
      <c r="CS4" s="16">
        <f t="shared" si="1"/>
        <v>43343</v>
      </c>
      <c r="CT4" s="16">
        <f t="shared" si="1"/>
        <v>43373</v>
      </c>
      <c r="CU4" s="16">
        <f t="shared" si="1"/>
        <v>43404</v>
      </c>
      <c r="CV4" s="16">
        <f t="shared" si="1"/>
        <v>43434</v>
      </c>
      <c r="CW4" s="16">
        <f t="shared" si="1"/>
        <v>43465</v>
      </c>
      <c r="CX4" s="16">
        <f t="shared" si="1"/>
        <v>43496</v>
      </c>
      <c r="CY4" s="16">
        <f t="shared" si="1"/>
        <v>43524</v>
      </c>
      <c r="CZ4" s="16">
        <f t="shared" si="1"/>
        <v>43555</v>
      </c>
      <c r="DA4" s="16">
        <f t="shared" si="1"/>
        <v>43585</v>
      </c>
      <c r="DB4" s="16">
        <f t="shared" si="1"/>
        <v>43616</v>
      </c>
      <c r="DC4" s="16">
        <f t="shared" si="1"/>
        <v>43646</v>
      </c>
      <c r="DD4" s="16">
        <f t="shared" si="1"/>
        <v>43677</v>
      </c>
      <c r="DE4" s="16">
        <f t="shared" si="1"/>
        <v>43708</v>
      </c>
      <c r="DF4" s="16">
        <f t="shared" si="1"/>
        <v>43738</v>
      </c>
      <c r="DG4" s="16">
        <f t="shared" si="1"/>
        <v>43769</v>
      </c>
      <c r="DH4" s="16">
        <f t="shared" si="1"/>
        <v>43799</v>
      </c>
      <c r="DI4" s="16">
        <f t="shared" si="1"/>
        <v>43830</v>
      </c>
      <c r="DJ4" s="16">
        <f t="shared" si="1"/>
        <v>43861</v>
      </c>
      <c r="DK4" s="16">
        <f t="shared" si="1"/>
        <v>43890</v>
      </c>
      <c r="DL4" s="16">
        <f t="shared" si="1"/>
        <v>43921</v>
      </c>
      <c r="DM4" s="16">
        <f t="shared" si="1"/>
        <v>43951</v>
      </c>
      <c r="DN4" s="16">
        <f t="shared" si="1"/>
        <v>43982</v>
      </c>
      <c r="DO4" s="16">
        <f t="shared" si="1"/>
        <v>44012</v>
      </c>
      <c r="DP4" s="16">
        <f t="shared" si="1"/>
        <v>44043</v>
      </c>
      <c r="DQ4" s="16">
        <f t="shared" si="1"/>
        <v>44074</v>
      </c>
      <c r="DR4" s="16">
        <f t="shared" si="1"/>
        <v>44104</v>
      </c>
      <c r="DS4" s="16">
        <f t="shared" si="1"/>
        <v>44135</v>
      </c>
      <c r="DT4" s="16">
        <f t="shared" si="1"/>
        <v>44165</v>
      </c>
      <c r="DU4" s="16">
        <f t="shared" si="1"/>
        <v>44196</v>
      </c>
      <c r="DV4" s="16">
        <f t="shared" si="1"/>
        <v>44227</v>
      </c>
      <c r="DW4" s="16">
        <f t="shared" si="1"/>
        <v>44255</v>
      </c>
      <c r="DX4" s="16">
        <f t="shared" si="1"/>
        <v>44286</v>
      </c>
      <c r="DY4" s="16">
        <f t="shared" si="1"/>
        <v>44316</v>
      </c>
      <c r="DZ4" s="16">
        <f t="shared" si="1"/>
        <v>44347</v>
      </c>
      <c r="EA4" s="16">
        <f t="shared" si="1"/>
        <v>44377</v>
      </c>
      <c r="EB4" s="16">
        <f t="shared" si="1"/>
        <v>44408</v>
      </c>
      <c r="EC4" s="16">
        <f t="shared" ref="EC4:FZ4" si="2">EOMONTH(EB4,1)</f>
        <v>44439</v>
      </c>
      <c r="ED4" s="16">
        <f t="shared" si="2"/>
        <v>44469</v>
      </c>
      <c r="EE4" s="16">
        <f t="shared" si="2"/>
        <v>44500</v>
      </c>
      <c r="EF4" s="16">
        <f t="shared" si="2"/>
        <v>44530</v>
      </c>
      <c r="EG4" s="16">
        <f t="shared" si="2"/>
        <v>44561</v>
      </c>
      <c r="EH4" s="16">
        <f t="shared" si="2"/>
        <v>44592</v>
      </c>
      <c r="EI4" s="16">
        <f t="shared" si="2"/>
        <v>44620</v>
      </c>
      <c r="EJ4" s="16">
        <f t="shared" si="2"/>
        <v>44651</v>
      </c>
      <c r="EK4" s="16">
        <f t="shared" si="2"/>
        <v>44681</v>
      </c>
      <c r="EL4" s="16">
        <f t="shared" si="2"/>
        <v>44712</v>
      </c>
      <c r="EM4" s="16">
        <f t="shared" si="2"/>
        <v>44742</v>
      </c>
      <c r="EN4" s="16">
        <f t="shared" si="2"/>
        <v>44773</v>
      </c>
      <c r="EO4" s="16">
        <f t="shared" si="2"/>
        <v>44804</v>
      </c>
      <c r="EP4" s="16">
        <f t="shared" si="2"/>
        <v>44834</v>
      </c>
      <c r="EQ4" s="16">
        <f t="shared" si="2"/>
        <v>44865</v>
      </c>
      <c r="ER4" s="16">
        <f t="shared" si="2"/>
        <v>44895</v>
      </c>
      <c r="ES4" s="16">
        <f t="shared" si="2"/>
        <v>44926</v>
      </c>
      <c r="ET4" s="16">
        <f t="shared" si="2"/>
        <v>44957</v>
      </c>
      <c r="EU4" s="16">
        <f t="shared" si="2"/>
        <v>44985</v>
      </c>
      <c r="EV4" s="16">
        <f t="shared" si="2"/>
        <v>45016</v>
      </c>
      <c r="EW4" s="16">
        <f t="shared" si="2"/>
        <v>45046</v>
      </c>
      <c r="EX4" s="16">
        <f t="shared" si="2"/>
        <v>45077</v>
      </c>
      <c r="EY4" s="16">
        <f t="shared" si="2"/>
        <v>45107</v>
      </c>
      <c r="EZ4" s="16">
        <f t="shared" si="2"/>
        <v>45138</v>
      </c>
      <c r="FA4" s="16">
        <f t="shared" si="2"/>
        <v>45169</v>
      </c>
      <c r="FB4" s="16">
        <f t="shared" si="2"/>
        <v>45199</v>
      </c>
      <c r="FC4" s="16">
        <f t="shared" si="2"/>
        <v>45230</v>
      </c>
      <c r="FD4" s="16">
        <f t="shared" si="2"/>
        <v>45260</v>
      </c>
      <c r="FE4" s="16">
        <f t="shared" si="2"/>
        <v>45291</v>
      </c>
      <c r="FF4" s="16">
        <f t="shared" si="2"/>
        <v>45322</v>
      </c>
      <c r="FG4" s="16">
        <f t="shared" si="2"/>
        <v>45351</v>
      </c>
      <c r="FH4" s="16">
        <f t="shared" si="2"/>
        <v>45382</v>
      </c>
      <c r="FI4" s="16">
        <f t="shared" si="2"/>
        <v>45412</v>
      </c>
      <c r="FJ4" s="16">
        <f t="shared" si="2"/>
        <v>45443</v>
      </c>
      <c r="FK4" s="16">
        <f t="shared" si="2"/>
        <v>45473</v>
      </c>
      <c r="FL4" s="16">
        <f t="shared" si="2"/>
        <v>45504</v>
      </c>
      <c r="FM4" s="16">
        <f t="shared" si="2"/>
        <v>45535</v>
      </c>
      <c r="FN4" s="16">
        <f t="shared" si="2"/>
        <v>45565</v>
      </c>
      <c r="FO4" s="16">
        <f t="shared" si="2"/>
        <v>45596</v>
      </c>
      <c r="FP4" s="16">
        <f t="shared" si="2"/>
        <v>45626</v>
      </c>
      <c r="FQ4" s="16">
        <f t="shared" si="2"/>
        <v>45657</v>
      </c>
      <c r="FR4" s="16">
        <f t="shared" si="2"/>
        <v>45688</v>
      </c>
      <c r="FS4" s="16">
        <f t="shared" si="2"/>
        <v>45716</v>
      </c>
      <c r="FT4" s="16">
        <f t="shared" si="2"/>
        <v>45747</v>
      </c>
      <c r="FU4" s="16">
        <f t="shared" si="2"/>
        <v>45777</v>
      </c>
      <c r="FV4" s="16">
        <f t="shared" si="2"/>
        <v>45808</v>
      </c>
      <c r="FW4" s="16">
        <f t="shared" si="2"/>
        <v>45838</v>
      </c>
      <c r="FX4" s="16">
        <f t="shared" si="2"/>
        <v>45869</v>
      </c>
      <c r="FY4" s="16">
        <f t="shared" si="2"/>
        <v>45900</v>
      </c>
      <c r="FZ4" s="16">
        <f t="shared" si="2"/>
        <v>45930</v>
      </c>
      <c r="GA4" s="22" t="s">
        <v>8</v>
      </c>
      <c r="GB4" s="16"/>
      <c r="GC4" s="11" t="s">
        <v>252</v>
      </c>
      <c r="GD4" s="11" t="s">
        <v>213</v>
      </c>
      <c r="GE4" s="16"/>
      <c r="GF4" s="16"/>
      <c r="GG4" s="22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</row>
    <row r="5" spans="1:208" ht="13" x14ac:dyDescent="0.3">
      <c r="A5" s="23"/>
      <c r="B5" s="5" t="s">
        <v>78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</row>
    <row r="6" spans="1:208" x14ac:dyDescent="0.25">
      <c r="B6" s="3" t="s">
        <v>214</v>
      </c>
      <c r="C6" s="5"/>
      <c r="D6" s="12">
        <v>-2450.9203299999999</v>
      </c>
      <c r="E6" s="12">
        <v>-1220.9604199999999</v>
      </c>
      <c r="F6" s="12">
        <v>-1866.0934999999999</v>
      </c>
      <c r="G6" s="12">
        <v>0</v>
      </c>
      <c r="H6" s="12">
        <v>-1833.9426100000001</v>
      </c>
      <c r="I6" s="12">
        <v>-3666.9885399999998</v>
      </c>
      <c r="J6" s="12">
        <v>-3055.8237899999999</v>
      </c>
      <c r="K6" s="12">
        <v>0</v>
      </c>
      <c r="L6" s="12">
        <v>-1832.15057</v>
      </c>
      <c r="M6" s="12">
        <v>-1221.3740500000001</v>
      </c>
      <c r="N6" s="12">
        <v>-3051.94409</v>
      </c>
      <c r="O6" s="12">
        <v>0</v>
      </c>
      <c r="P6" s="12">
        <v>-3048.7804900000001</v>
      </c>
      <c r="Q6" s="12">
        <v>-1219.5121999999999</v>
      </c>
      <c r="R6" s="12">
        <v>-1219.5121999999999</v>
      </c>
      <c r="S6" s="12">
        <v>0</v>
      </c>
      <c r="T6" s="12">
        <v>-1219.5121999999999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27">
        <v>0</v>
      </c>
      <c r="AE6" s="27">
        <v>0</v>
      </c>
      <c r="AF6" s="27">
        <v>0</v>
      </c>
      <c r="AG6" s="27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f>SUM(D6:FZ6)</f>
        <v>-26907.514990000003</v>
      </c>
      <c r="GB6" s="12"/>
      <c r="GC6" s="12">
        <f>GA6-GD6</f>
        <v>-26907.514990000003</v>
      </c>
      <c r="GD6" s="12">
        <v>0</v>
      </c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</row>
    <row r="7" spans="1:208" x14ac:dyDescent="0.25">
      <c r="B7" s="3" t="s">
        <v>215</v>
      </c>
      <c r="C7" s="5"/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27">
        <v>0</v>
      </c>
      <c r="AE7" s="27">
        <v>0</v>
      </c>
      <c r="AF7" s="27">
        <v>0</v>
      </c>
      <c r="AG7" s="27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f>SUM(D7:FZ7)</f>
        <v>0</v>
      </c>
      <c r="GB7" s="12"/>
      <c r="GC7" s="12">
        <f>GA7-GD7</f>
        <v>0</v>
      </c>
      <c r="GD7" s="12">
        <v>0</v>
      </c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</row>
    <row r="8" spans="1:208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28145.08812</v>
      </c>
      <c r="Y8" s="4">
        <v>11535.890640000001</v>
      </c>
      <c r="Z8" s="4">
        <v>565.85365999999999</v>
      </c>
      <c r="AA8" s="4">
        <v>0</v>
      </c>
      <c r="AB8" s="4">
        <v>0</v>
      </c>
      <c r="AC8" s="4">
        <v>2185.1429500000004</v>
      </c>
      <c r="AD8" s="6">
        <v>0</v>
      </c>
      <c r="AE8" s="6">
        <v>0</v>
      </c>
      <c r="AF8" s="6">
        <v>0</v>
      </c>
      <c r="AG8" s="6">
        <v>0</v>
      </c>
      <c r="AH8" s="4">
        <v>0</v>
      </c>
      <c r="AI8" s="4">
        <v>0</v>
      </c>
      <c r="AJ8" s="4">
        <v>1199.8682099999999</v>
      </c>
      <c r="AK8" s="4">
        <v>985.33317</v>
      </c>
      <c r="AL8" s="4">
        <v>0</v>
      </c>
      <c r="AM8" s="4">
        <v>0</v>
      </c>
      <c r="AN8" s="4">
        <v>0</v>
      </c>
      <c r="AO8" s="4">
        <v>197.70003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f>SUM(D8:FZ8)</f>
        <v>44814.876779999999</v>
      </c>
      <c r="GB8" s="4"/>
      <c r="GC8" s="4">
        <f>GA8-GD8</f>
        <v>44814.876779999999</v>
      </c>
      <c r="GD8" s="4">
        <v>0</v>
      </c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</row>
    <row r="9" spans="1:208" x14ac:dyDescent="0.25">
      <c r="B9" s="8" t="s">
        <v>217</v>
      </c>
      <c r="C9" s="3"/>
      <c r="D9" s="12">
        <f>SUM(D6:D8)</f>
        <v>-2450.9203299999999</v>
      </c>
      <c r="E9" s="12">
        <f t="shared" ref="E9:BP9" si="3">SUM(E6:E8)</f>
        <v>-1220.9604199999999</v>
      </c>
      <c r="F9" s="12">
        <f t="shared" si="3"/>
        <v>-1866.0934999999999</v>
      </c>
      <c r="G9" s="12">
        <f t="shared" si="3"/>
        <v>0</v>
      </c>
      <c r="H9" s="12">
        <f t="shared" si="3"/>
        <v>-1833.9426100000001</v>
      </c>
      <c r="I9" s="12">
        <f t="shared" si="3"/>
        <v>-3666.9885399999998</v>
      </c>
      <c r="J9" s="12">
        <f t="shared" si="3"/>
        <v>-3055.8237899999999</v>
      </c>
      <c r="K9" s="12">
        <f t="shared" si="3"/>
        <v>0</v>
      </c>
      <c r="L9" s="12">
        <f t="shared" si="3"/>
        <v>-1832.15057</v>
      </c>
      <c r="M9" s="12">
        <f t="shared" si="3"/>
        <v>-1221.3740500000001</v>
      </c>
      <c r="N9" s="12">
        <f t="shared" si="3"/>
        <v>-3051.94409</v>
      </c>
      <c r="O9" s="12">
        <f t="shared" si="3"/>
        <v>0</v>
      </c>
      <c r="P9" s="12">
        <f t="shared" si="3"/>
        <v>-3048.7804900000001</v>
      </c>
      <c r="Q9" s="12">
        <f t="shared" si="3"/>
        <v>-1219.5121999999999</v>
      </c>
      <c r="R9" s="12">
        <f t="shared" si="3"/>
        <v>-1219.5121999999999</v>
      </c>
      <c r="S9" s="12">
        <f t="shared" si="3"/>
        <v>0</v>
      </c>
      <c r="T9" s="12">
        <f t="shared" si="3"/>
        <v>-1219.5121999999999</v>
      </c>
      <c r="U9" s="12">
        <f t="shared" si="3"/>
        <v>0</v>
      </c>
      <c r="V9" s="12">
        <f t="shared" si="3"/>
        <v>0</v>
      </c>
      <c r="W9" s="12">
        <f t="shared" si="3"/>
        <v>0</v>
      </c>
      <c r="X9" s="12">
        <f t="shared" si="3"/>
        <v>28145.08812</v>
      </c>
      <c r="Y9" s="12">
        <f t="shared" si="3"/>
        <v>11535.890640000001</v>
      </c>
      <c r="Z9" s="12">
        <f t="shared" si="3"/>
        <v>565.85365999999999</v>
      </c>
      <c r="AA9" s="12">
        <f t="shared" si="3"/>
        <v>0</v>
      </c>
      <c r="AB9" s="12">
        <f t="shared" si="3"/>
        <v>0</v>
      </c>
      <c r="AC9" s="12">
        <f t="shared" si="3"/>
        <v>2185.1429500000004</v>
      </c>
      <c r="AD9" s="27">
        <f t="shared" si="3"/>
        <v>0</v>
      </c>
      <c r="AE9" s="27">
        <f t="shared" si="3"/>
        <v>0</v>
      </c>
      <c r="AF9" s="27">
        <f t="shared" si="3"/>
        <v>0</v>
      </c>
      <c r="AG9" s="27">
        <f t="shared" si="3"/>
        <v>0</v>
      </c>
      <c r="AH9" s="12">
        <f t="shared" si="3"/>
        <v>0</v>
      </c>
      <c r="AI9" s="12">
        <f t="shared" si="3"/>
        <v>0</v>
      </c>
      <c r="AJ9" s="12">
        <f t="shared" si="3"/>
        <v>1199.8682099999999</v>
      </c>
      <c r="AK9" s="12">
        <f t="shared" si="3"/>
        <v>985.33317</v>
      </c>
      <c r="AL9" s="12">
        <f t="shared" si="3"/>
        <v>0</v>
      </c>
      <c r="AM9" s="12">
        <f t="shared" si="3"/>
        <v>0</v>
      </c>
      <c r="AN9" s="12">
        <f t="shared" si="3"/>
        <v>0</v>
      </c>
      <c r="AO9" s="12">
        <f t="shared" si="3"/>
        <v>197.70003</v>
      </c>
      <c r="AP9" s="12">
        <f t="shared" si="3"/>
        <v>0</v>
      </c>
      <c r="AQ9" s="12">
        <f t="shared" si="3"/>
        <v>0</v>
      </c>
      <c r="AR9" s="12">
        <f t="shared" si="3"/>
        <v>0</v>
      </c>
      <c r="AS9" s="12">
        <f t="shared" si="3"/>
        <v>0</v>
      </c>
      <c r="AT9" s="12">
        <f t="shared" si="3"/>
        <v>0</v>
      </c>
      <c r="AU9" s="12">
        <f t="shared" si="3"/>
        <v>0</v>
      </c>
      <c r="AV9" s="12">
        <f t="shared" si="3"/>
        <v>0</v>
      </c>
      <c r="AW9" s="12">
        <f t="shared" si="3"/>
        <v>0</v>
      </c>
      <c r="AX9" s="12">
        <f t="shared" si="3"/>
        <v>0</v>
      </c>
      <c r="AY9" s="12">
        <f t="shared" si="3"/>
        <v>0</v>
      </c>
      <c r="AZ9" s="12">
        <f t="shared" si="3"/>
        <v>0</v>
      </c>
      <c r="BA9" s="12">
        <f t="shared" si="3"/>
        <v>0</v>
      </c>
      <c r="BB9" s="12">
        <f t="shared" si="3"/>
        <v>0</v>
      </c>
      <c r="BC9" s="12">
        <f t="shared" si="3"/>
        <v>0</v>
      </c>
      <c r="BD9" s="12">
        <f t="shared" si="3"/>
        <v>0</v>
      </c>
      <c r="BE9" s="12">
        <f t="shared" si="3"/>
        <v>0</v>
      </c>
      <c r="BF9" s="12">
        <f t="shared" si="3"/>
        <v>0</v>
      </c>
      <c r="BG9" s="12">
        <f t="shared" si="3"/>
        <v>0</v>
      </c>
      <c r="BH9" s="12">
        <f t="shared" si="3"/>
        <v>0</v>
      </c>
      <c r="BI9" s="12">
        <f t="shared" si="3"/>
        <v>0</v>
      </c>
      <c r="BJ9" s="12">
        <f t="shared" si="3"/>
        <v>0</v>
      </c>
      <c r="BK9" s="12">
        <f t="shared" si="3"/>
        <v>0</v>
      </c>
      <c r="BL9" s="12">
        <f t="shared" si="3"/>
        <v>0</v>
      </c>
      <c r="BM9" s="12">
        <f t="shared" si="3"/>
        <v>0</v>
      </c>
      <c r="BN9" s="12">
        <f t="shared" si="3"/>
        <v>0</v>
      </c>
      <c r="BO9" s="12">
        <f t="shared" si="3"/>
        <v>0</v>
      </c>
      <c r="BP9" s="12">
        <f t="shared" si="3"/>
        <v>0</v>
      </c>
      <c r="BQ9" s="12">
        <f t="shared" ref="BQ9:EB9" si="4">SUM(BQ6:BQ8)</f>
        <v>0</v>
      </c>
      <c r="BR9" s="12">
        <f t="shared" si="4"/>
        <v>0</v>
      </c>
      <c r="BS9" s="12">
        <f t="shared" si="4"/>
        <v>0</v>
      </c>
      <c r="BT9" s="12">
        <f t="shared" si="4"/>
        <v>0</v>
      </c>
      <c r="BU9" s="12">
        <f t="shared" si="4"/>
        <v>0</v>
      </c>
      <c r="BV9" s="12">
        <f t="shared" si="4"/>
        <v>0</v>
      </c>
      <c r="BW9" s="12">
        <f t="shared" si="4"/>
        <v>0</v>
      </c>
      <c r="BX9" s="12">
        <f t="shared" si="4"/>
        <v>0</v>
      </c>
      <c r="BY9" s="12">
        <f t="shared" si="4"/>
        <v>0</v>
      </c>
      <c r="BZ9" s="12">
        <f t="shared" si="4"/>
        <v>0</v>
      </c>
      <c r="CA9" s="12">
        <f t="shared" si="4"/>
        <v>0</v>
      </c>
      <c r="CB9" s="12">
        <f t="shared" si="4"/>
        <v>0</v>
      </c>
      <c r="CC9" s="12">
        <f t="shared" si="4"/>
        <v>0</v>
      </c>
      <c r="CD9" s="12">
        <f t="shared" si="4"/>
        <v>0</v>
      </c>
      <c r="CE9" s="12">
        <f t="shared" si="4"/>
        <v>0</v>
      </c>
      <c r="CF9" s="12">
        <f t="shared" si="4"/>
        <v>0</v>
      </c>
      <c r="CG9" s="12">
        <f t="shared" si="4"/>
        <v>0</v>
      </c>
      <c r="CH9" s="12">
        <f t="shared" si="4"/>
        <v>0</v>
      </c>
      <c r="CI9" s="12">
        <f t="shared" si="4"/>
        <v>0</v>
      </c>
      <c r="CJ9" s="12">
        <f t="shared" si="4"/>
        <v>0</v>
      </c>
      <c r="CK9" s="12">
        <f t="shared" si="4"/>
        <v>0</v>
      </c>
      <c r="CL9" s="12">
        <f t="shared" si="4"/>
        <v>0</v>
      </c>
      <c r="CM9" s="12">
        <f t="shared" si="4"/>
        <v>0</v>
      </c>
      <c r="CN9" s="12">
        <f t="shared" si="4"/>
        <v>0</v>
      </c>
      <c r="CO9" s="12">
        <f t="shared" si="4"/>
        <v>0</v>
      </c>
      <c r="CP9" s="12">
        <f t="shared" si="4"/>
        <v>0</v>
      </c>
      <c r="CQ9" s="12">
        <f t="shared" si="4"/>
        <v>0</v>
      </c>
      <c r="CR9" s="12">
        <f t="shared" si="4"/>
        <v>0</v>
      </c>
      <c r="CS9" s="12">
        <f t="shared" si="4"/>
        <v>0</v>
      </c>
      <c r="CT9" s="12">
        <f t="shared" si="4"/>
        <v>0</v>
      </c>
      <c r="CU9" s="12">
        <f t="shared" si="4"/>
        <v>0</v>
      </c>
      <c r="CV9" s="12">
        <f t="shared" si="4"/>
        <v>0</v>
      </c>
      <c r="CW9" s="12">
        <f t="shared" si="4"/>
        <v>0</v>
      </c>
      <c r="CX9" s="12">
        <f t="shared" si="4"/>
        <v>0</v>
      </c>
      <c r="CY9" s="12">
        <f t="shared" si="4"/>
        <v>0</v>
      </c>
      <c r="CZ9" s="12">
        <f t="shared" si="4"/>
        <v>0</v>
      </c>
      <c r="DA9" s="12">
        <f t="shared" si="4"/>
        <v>0</v>
      </c>
      <c r="DB9" s="12">
        <f t="shared" si="4"/>
        <v>0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0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ref="EC9:FZ9" si="5">SUM(EC6:EC8)</f>
        <v>0</v>
      </c>
      <c r="ED9" s="12">
        <f t="shared" si="5"/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 t="shared" si="5"/>
        <v>0</v>
      </c>
      <c r="EM9" s="12">
        <f t="shared" si="5"/>
        <v>0</v>
      </c>
      <c r="EN9" s="12">
        <f t="shared" si="5"/>
        <v>0</v>
      </c>
      <c r="EO9" s="12">
        <f t="shared" si="5"/>
        <v>0</v>
      </c>
      <c r="EP9" s="12">
        <f t="shared" si="5"/>
        <v>0</v>
      </c>
      <c r="EQ9" s="12">
        <f t="shared" si="5"/>
        <v>0</v>
      </c>
      <c r="ER9" s="12">
        <f t="shared" si="5"/>
        <v>0</v>
      </c>
      <c r="ES9" s="12">
        <f t="shared" si="5"/>
        <v>0</v>
      </c>
      <c r="ET9" s="12">
        <f t="shared" si="5"/>
        <v>0</v>
      </c>
      <c r="EU9" s="12">
        <f t="shared" si="5"/>
        <v>0</v>
      </c>
      <c r="EV9" s="12">
        <f t="shared" si="5"/>
        <v>0</v>
      </c>
      <c r="EW9" s="12">
        <f t="shared" si="5"/>
        <v>0</v>
      </c>
      <c r="EX9" s="12">
        <f t="shared" si="5"/>
        <v>0</v>
      </c>
      <c r="EY9" s="12">
        <f t="shared" si="5"/>
        <v>0</v>
      </c>
      <c r="EZ9" s="12">
        <f t="shared" si="5"/>
        <v>0</v>
      </c>
      <c r="FA9" s="12">
        <f t="shared" si="5"/>
        <v>0</v>
      </c>
      <c r="FB9" s="12">
        <f t="shared" si="5"/>
        <v>0</v>
      </c>
      <c r="FC9" s="12">
        <f t="shared" si="5"/>
        <v>0</v>
      </c>
      <c r="FD9" s="12">
        <f t="shared" si="5"/>
        <v>0</v>
      </c>
      <c r="FE9" s="12">
        <f t="shared" si="5"/>
        <v>0</v>
      </c>
      <c r="FF9" s="12">
        <f t="shared" si="5"/>
        <v>0</v>
      </c>
      <c r="FG9" s="12">
        <f t="shared" si="5"/>
        <v>0</v>
      </c>
      <c r="FH9" s="12">
        <f t="shared" si="5"/>
        <v>0</v>
      </c>
      <c r="FI9" s="12">
        <f t="shared" si="5"/>
        <v>0</v>
      </c>
      <c r="FJ9" s="12">
        <f t="shared" si="5"/>
        <v>0</v>
      </c>
      <c r="FK9" s="12">
        <f t="shared" si="5"/>
        <v>0</v>
      </c>
      <c r="FL9" s="12">
        <f t="shared" si="5"/>
        <v>0</v>
      </c>
      <c r="FM9" s="12">
        <f t="shared" si="5"/>
        <v>0</v>
      </c>
      <c r="FN9" s="12">
        <f t="shared" si="5"/>
        <v>0</v>
      </c>
      <c r="FO9" s="12">
        <f t="shared" si="5"/>
        <v>0</v>
      </c>
      <c r="FP9" s="12">
        <f t="shared" si="5"/>
        <v>0</v>
      </c>
      <c r="FQ9" s="12">
        <f t="shared" si="5"/>
        <v>0</v>
      </c>
      <c r="FR9" s="12">
        <f t="shared" si="5"/>
        <v>0</v>
      </c>
      <c r="FS9" s="12">
        <f t="shared" si="5"/>
        <v>0</v>
      </c>
      <c r="FT9" s="12">
        <f t="shared" si="5"/>
        <v>0</v>
      </c>
      <c r="FU9" s="12">
        <f t="shared" si="5"/>
        <v>0</v>
      </c>
      <c r="FV9" s="12">
        <f t="shared" si="5"/>
        <v>0</v>
      </c>
      <c r="FW9" s="12">
        <f t="shared" si="5"/>
        <v>0</v>
      </c>
      <c r="FX9" s="12">
        <f t="shared" si="5"/>
        <v>0</v>
      </c>
      <c r="FY9" s="12">
        <f t="shared" si="5"/>
        <v>0</v>
      </c>
      <c r="FZ9" s="12">
        <f t="shared" si="5"/>
        <v>0</v>
      </c>
      <c r="GA9" s="12">
        <f>SUM(D9:FZ9)</f>
        <v>17907.361790000003</v>
      </c>
      <c r="GB9" s="12"/>
      <c r="GC9" s="12">
        <f>GA9-GD9</f>
        <v>17907.361790000003</v>
      </c>
      <c r="GD9" s="12">
        <v>0</v>
      </c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</row>
    <row r="10" spans="1:208" x14ac:dyDescent="0.25">
      <c r="B10" s="20" t="s">
        <v>0</v>
      </c>
      <c r="C10" s="14">
        <f>XIRR(D9:FZ9,D$4:FZ$4)</f>
        <v>0.53663012385368358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19"/>
      <c r="AE10" s="19"/>
      <c r="AF10" s="19"/>
      <c r="AG10" s="19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</row>
    <row r="11" spans="1:208" x14ac:dyDescent="0.25">
      <c r="B11" s="20" t="s">
        <v>11</v>
      </c>
      <c r="C11" s="25">
        <f>(GA7+GA8)/-GA6</f>
        <v>1.6655152583453041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8"/>
      <c r="AE11" s="28"/>
      <c r="AF11" s="28"/>
      <c r="AG11" s="28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</row>
    <row r="12" spans="1:208" ht="13" x14ac:dyDescent="0.3">
      <c r="A12" s="23"/>
      <c r="B12" s="5" t="s">
        <v>79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</row>
    <row r="13" spans="1:208" x14ac:dyDescent="0.25">
      <c r="B13" s="3" t="s">
        <v>214</v>
      </c>
      <c r="C13" s="5"/>
      <c r="D13" s="12">
        <v>-2325</v>
      </c>
      <c r="E13" s="12">
        <v>0</v>
      </c>
      <c r="F13" s="12">
        <v>-22.979279999999999</v>
      </c>
      <c r="G13" s="12">
        <v>-5115</v>
      </c>
      <c r="H13" s="12">
        <v>0</v>
      </c>
      <c r="I13" s="12">
        <v>0</v>
      </c>
      <c r="J13" s="12">
        <v>0</v>
      </c>
      <c r="K13" s="12">
        <v>-2790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27">
        <v>0</v>
      </c>
      <c r="AE13" s="27">
        <v>0</v>
      </c>
      <c r="AF13" s="27">
        <v>0</v>
      </c>
      <c r="AG13" s="27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-1395</v>
      </c>
      <c r="AM13" s="12">
        <v>0</v>
      </c>
      <c r="AN13" s="12">
        <v>0</v>
      </c>
      <c r="AO13" s="12">
        <v>-2557.5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f>SUM(D13:FZ13)</f>
        <v>-14205.47928</v>
      </c>
      <c r="GB13" s="12"/>
      <c r="GC13" s="12">
        <f>GA13-GD13</f>
        <v>-14205.47928</v>
      </c>
      <c r="GD13" s="12">
        <v>0</v>
      </c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</row>
    <row r="14" spans="1:208" x14ac:dyDescent="0.25">
      <c r="B14" s="3" t="s">
        <v>215</v>
      </c>
      <c r="C14" s="5"/>
      <c r="D14" s="12">
        <v>46.5</v>
      </c>
      <c r="E14" s="12">
        <v>0</v>
      </c>
      <c r="F14" s="12">
        <v>0</v>
      </c>
      <c r="G14" s="12">
        <v>0</v>
      </c>
      <c r="H14" s="12">
        <v>0</v>
      </c>
      <c r="I14" s="12">
        <v>102.3</v>
      </c>
      <c r="J14" s="12">
        <v>0</v>
      </c>
      <c r="K14" s="12">
        <v>55.8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27">
        <v>0</v>
      </c>
      <c r="AE14" s="27">
        <v>0</v>
      </c>
      <c r="AF14" s="27">
        <v>0</v>
      </c>
      <c r="AG14" s="27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27.9</v>
      </c>
      <c r="AM14" s="12">
        <v>0</v>
      </c>
      <c r="AN14" s="12">
        <v>0</v>
      </c>
      <c r="AO14" s="12">
        <v>0</v>
      </c>
      <c r="AP14" s="12">
        <v>51.15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f>SUM(D14:FZ14)</f>
        <v>283.65000000000003</v>
      </c>
      <c r="GB14" s="12"/>
      <c r="GC14" s="12">
        <f>GA14-GD14</f>
        <v>283.65000000000003</v>
      </c>
      <c r="GD14" s="12">
        <v>0</v>
      </c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</row>
    <row r="15" spans="1:208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6">
        <v>0</v>
      </c>
      <c r="AE15" s="6">
        <v>0</v>
      </c>
      <c r="AF15" s="6">
        <v>0</v>
      </c>
      <c r="AG15" s="6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748.71947999999998</v>
      </c>
      <c r="DJ15" s="4">
        <v>107.2439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f>SUM(D15:FZ15)</f>
        <v>855.96337999999992</v>
      </c>
      <c r="GB15" s="4"/>
      <c r="GC15" s="4">
        <f>GA15-GD15</f>
        <v>855.96337999999992</v>
      </c>
      <c r="GD15" s="4">
        <v>0</v>
      </c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</row>
    <row r="16" spans="1:208" x14ac:dyDescent="0.25">
      <c r="B16" s="8" t="s">
        <v>217</v>
      </c>
      <c r="C16" s="3"/>
      <c r="D16" s="12">
        <f>SUM(D13:D15)</f>
        <v>-2278.5</v>
      </c>
      <c r="E16" s="12">
        <f t="shared" ref="E16:BP16" si="6">SUM(E13:E15)</f>
        <v>0</v>
      </c>
      <c r="F16" s="12">
        <f t="shared" si="6"/>
        <v>-22.979279999999999</v>
      </c>
      <c r="G16" s="12">
        <f t="shared" si="6"/>
        <v>-5115</v>
      </c>
      <c r="H16" s="12">
        <f t="shared" si="6"/>
        <v>0</v>
      </c>
      <c r="I16" s="12">
        <f t="shared" si="6"/>
        <v>102.3</v>
      </c>
      <c r="J16" s="12">
        <f t="shared" si="6"/>
        <v>0</v>
      </c>
      <c r="K16" s="12">
        <f t="shared" si="6"/>
        <v>-2734.2</v>
      </c>
      <c r="L16" s="12">
        <f t="shared" si="6"/>
        <v>0</v>
      </c>
      <c r="M16" s="12">
        <f t="shared" si="6"/>
        <v>0</v>
      </c>
      <c r="N16" s="12">
        <f t="shared" si="6"/>
        <v>0</v>
      </c>
      <c r="O16" s="12">
        <f t="shared" si="6"/>
        <v>0</v>
      </c>
      <c r="P16" s="12">
        <f t="shared" si="6"/>
        <v>0</v>
      </c>
      <c r="Q16" s="12">
        <f t="shared" si="6"/>
        <v>0</v>
      </c>
      <c r="R16" s="12">
        <f t="shared" si="6"/>
        <v>0</v>
      </c>
      <c r="S16" s="12">
        <f t="shared" si="6"/>
        <v>0</v>
      </c>
      <c r="T16" s="12">
        <f t="shared" si="6"/>
        <v>0</v>
      </c>
      <c r="U16" s="12">
        <f t="shared" si="6"/>
        <v>0</v>
      </c>
      <c r="V16" s="12">
        <f t="shared" si="6"/>
        <v>0</v>
      </c>
      <c r="W16" s="12">
        <f t="shared" si="6"/>
        <v>0</v>
      </c>
      <c r="X16" s="12">
        <f t="shared" si="6"/>
        <v>0</v>
      </c>
      <c r="Y16" s="12">
        <f t="shared" si="6"/>
        <v>0</v>
      </c>
      <c r="Z16" s="12">
        <f t="shared" si="6"/>
        <v>0</v>
      </c>
      <c r="AA16" s="12">
        <f t="shared" si="6"/>
        <v>0</v>
      </c>
      <c r="AB16" s="12">
        <f t="shared" si="6"/>
        <v>0</v>
      </c>
      <c r="AC16" s="12">
        <f t="shared" si="6"/>
        <v>0</v>
      </c>
      <c r="AD16" s="27">
        <f t="shared" si="6"/>
        <v>0</v>
      </c>
      <c r="AE16" s="27">
        <f t="shared" si="6"/>
        <v>0</v>
      </c>
      <c r="AF16" s="27">
        <f t="shared" si="6"/>
        <v>0</v>
      </c>
      <c r="AG16" s="27">
        <f t="shared" si="6"/>
        <v>0</v>
      </c>
      <c r="AH16" s="12">
        <f t="shared" si="6"/>
        <v>0</v>
      </c>
      <c r="AI16" s="12">
        <f t="shared" si="6"/>
        <v>0</v>
      </c>
      <c r="AJ16" s="12">
        <f t="shared" si="6"/>
        <v>0</v>
      </c>
      <c r="AK16" s="12">
        <f t="shared" si="6"/>
        <v>0</v>
      </c>
      <c r="AL16" s="12">
        <f t="shared" si="6"/>
        <v>-1367.1</v>
      </c>
      <c r="AM16" s="12">
        <f t="shared" si="6"/>
        <v>0</v>
      </c>
      <c r="AN16" s="12">
        <f t="shared" si="6"/>
        <v>0</v>
      </c>
      <c r="AO16" s="12">
        <f t="shared" si="6"/>
        <v>-2557.5</v>
      </c>
      <c r="AP16" s="12">
        <f t="shared" si="6"/>
        <v>51.15</v>
      </c>
      <c r="AQ16" s="12">
        <f t="shared" si="6"/>
        <v>0</v>
      </c>
      <c r="AR16" s="12">
        <f t="shared" si="6"/>
        <v>0</v>
      </c>
      <c r="AS16" s="12">
        <f t="shared" si="6"/>
        <v>0</v>
      </c>
      <c r="AT16" s="12">
        <f t="shared" si="6"/>
        <v>0</v>
      </c>
      <c r="AU16" s="12">
        <f t="shared" si="6"/>
        <v>0</v>
      </c>
      <c r="AV16" s="12">
        <f t="shared" si="6"/>
        <v>0</v>
      </c>
      <c r="AW16" s="12">
        <f t="shared" si="6"/>
        <v>0</v>
      </c>
      <c r="AX16" s="12">
        <f t="shared" si="6"/>
        <v>0</v>
      </c>
      <c r="AY16" s="12">
        <f t="shared" si="6"/>
        <v>0</v>
      </c>
      <c r="AZ16" s="12">
        <f t="shared" si="6"/>
        <v>0</v>
      </c>
      <c r="BA16" s="12">
        <f t="shared" si="6"/>
        <v>0</v>
      </c>
      <c r="BB16" s="12">
        <f t="shared" si="6"/>
        <v>0</v>
      </c>
      <c r="BC16" s="12">
        <f t="shared" si="6"/>
        <v>0</v>
      </c>
      <c r="BD16" s="12">
        <f t="shared" si="6"/>
        <v>0</v>
      </c>
      <c r="BE16" s="12">
        <f t="shared" si="6"/>
        <v>0</v>
      </c>
      <c r="BF16" s="12">
        <f t="shared" si="6"/>
        <v>0</v>
      </c>
      <c r="BG16" s="12">
        <f t="shared" si="6"/>
        <v>0</v>
      </c>
      <c r="BH16" s="12">
        <f t="shared" si="6"/>
        <v>0</v>
      </c>
      <c r="BI16" s="12">
        <f t="shared" si="6"/>
        <v>0</v>
      </c>
      <c r="BJ16" s="12">
        <f t="shared" si="6"/>
        <v>0</v>
      </c>
      <c r="BK16" s="12">
        <f t="shared" si="6"/>
        <v>0</v>
      </c>
      <c r="BL16" s="12">
        <f t="shared" si="6"/>
        <v>0</v>
      </c>
      <c r="BM16" s="12">
        <f t="shared" si="6"/>
        <v>0</v>
      </c>
      <c r="BN16" s="12">
        <f t="shared" si="6"/>
        <v>0</v>
      </c>
      <c r="BO16" s="12">
        <f t="shared" si="6"/>
        <v>0</v>
      </c>
      <c r="BP16" s="12">
        <f t="shared" si="6"/>
        <v>0</v>
      </c>
      <c r="BQ16" s="12">
        <f t="shared" ref="BQ16:EB16" si="7">SUM(BQ13:BQ15)</f>
        <v>0</v>
      </c>
      <c r="BR16" s="12">
        <f t="shared" si="7"/>
        <v>0</v>
      </c>
      <c r="BS16" s="12">
        <f t="shared" si="7"/>
        <v>0</v>
      </c>
      <c r="BT16" s="12">
        <f t="shared" si="7"/>
        <v>0</v>
      </c>
      <c r="BU16" s="12">
        <f t="shared" si="7"/>
        <v>0</v>
      </c>
      <c r="BV16" s="12">
        <f t="shared" si="7"/>
        <v>0</v>
      </c>
      <c r="BW16" s="12">
        <f t="shared" si="7"/>
        <v>0</v>
      </c>
      <c r="BX16" s="12">
        <f t="shared" si="7"/>
        <v>0</v>
      </c>
      <c r="BY16" s="12">
        <f t="shared" si="7"/>
        <v>0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0</v>
      </c>
      <c r="CD16" s="12">
        <f t="shared" si="7"/>
        <v>0</v>
      </c>
      <c r="CE16" s="12">
        <f t="shared" si="7"/>
        <v>0</v>
      </c>
      <c r="CF16" s="12">
        <f t="shared" si="7"/>
        <v>0</v>
      </c>
      <c r="CG16" s="12">
        <f t="shared" si="7"/>
        <v>0</v>
      </c>
      <c r="CH16" s="12">
        <f t="shared" si="7"/>
        <v>0</v>
      </c>
      <c r="CI16" s="12">
        <f t="shared" si="7"/>
        <v>0</v>
      </c>
      <c r="CJ16" s="12">
        <f t="shared" si="7"/>
        <v>0</v>
      </c>
      <c r="CK16" s="12">
        <f t="shared" si="7"/>
        <v>0</v>
      </c>
      <c r="CL16" s="12">
        <f t="shared" si="7"/>
        <v>0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0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748.71947999999998</v>
      </c>
      <c r="DJ16" s="12">
        <f t="shared" si="7"/>
        <v>107.2439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si="7"/>
        <v>0</v>
      </c>
      <c r="EC16" s="12">
        <f t="shared" ref="EC16:FZ16" si="8">SUM(EC13:EC15)</f>
        <v>0</v>
      </c>
      <c r="ED16" s="12">
        <f t="shared" si="8"/>
        <v>0</v>
      </c>
      <c r="EE16" s="12">
        <f t="shared" si="8"/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 t="shared" si="8"/>
        <v>0</v>
      </c>
      <c r="EM16" s="12">
        <f t="shared" si="8"/>
        <v>0</v>
      </c>
      <c r="EN16" s="12">
        <f t="shared" si="8"/>
        <v>0</v>
      </c>
      <c r="EO16" s="12">
        <f t="shared" si="8"/>
        <v>0</v>
      </c>
      <c r="EP16" s="12">
        <f t="shared" si="8"/>
        <v>0</v>
      </c>
      <c r="EQ16" s="12">
        <f t="shared" si="8"/>
        <v>0</v>
      </c>
      <c r="ER16" s="12">
        <f t="shared" si="8"/>
        <v>0</v>
      </c>
      <c r="ES16" s="12">
        <f t="shared" si="8"/>
        <v>0</v>
      </c>
      <c r="ET16" s="12">
        <f t="shared" si="8"/>
        <v>0</v>
      </c>
      <c r="EU16" s="12">
        <f t="shared" si="8"/>
        <v>0</v>
      </c>
      <c r="EV16" s="12">
        <f t="shared" si="8"/>
        <v>0</v>
      </c>
      <c r="EW16" s="12">
        <f t="shared" si="8"/>
        <v>0</v>
      </c>
      <c r="EX16" s="12">
        <f t="shared" si="8"/>
        <v>0</v>
      </c>
      <c r="EY16" s="12">
        <f t="shared" si="8"/>
        <v>0</v>
      </c>
      <c r="EZ16" s="12">
        <f t="shared" si="8"/>
        <v>0</v>
      </c>
      <c r="FA16" s="12">
        <f t="shared" si="8"/>
        <v>0</v>
      </c>
      <c r="FB16" s="12">
        <f t="shared" si="8"/>
        <v>0</v>
      </c>
      <c r="FC16" s="12">
        <f t="shared" si="8"/>
        <v>0</v>
      </c>
      <c r="FD16" s="12">
        <f t="shared" si="8"/>
        <v>0</v>
      </c>
      <c r="FE16" s="12">
        <f t="shared" si="8"/>
        <v>0</v>
      </c>
      <c r="FF16" s="12">
        <f t="shared" si="8"/>
        <v>0</v>
      </c>
      <c r="FG16" s="12">
        <f t="shared" si="8"/>
        <v>0</v>
      </c>
      <c r="FH16" s="12">
        <f t="shared" si="8"/>
        <v>0</v>
      </c>
      <c r="FI16" s="12">
        <f t="shared" si="8"/>
        <v>0</v>
      </c>
      <c r="FJ16" s="12">
        <f t="shared" si="8"/>
        <v>0</v>
      </c>
      <c r="FK16" s="12">
        <f t="shared" si="8"/>
        <v>0</v>
      </c>
      <c r="FL16" s="12">
        <f t="shared" si="8"/>
        <v>0</v>
      </c>
      <c r="FM16" s="12">
        <f t="shared" si="8"/>
        <v>0</v>
      </c>
      <c r="FN16" s="12">
        <f t="shared" si="8"/>
        <v>0</v>
      </c>
      <c r="FO16" s="12">
        <f t="shared" si="8"/>
        <v>0</v>
      </c>
      <c r="FP16" s="12">
        <f t="shared" si="8"/>
        <v>0</v>
      </c>
      <c r="FQ16" s="12">
        <f t="shared" si="8"/>
        <v>0</v>
      </c>
      <c r="FR16" s="12">
        <f t="shared" si="8"/>
        <v>0</v>
      </c>
      <c r="FS16" s="12">
        <f t="shared" si="8"/>
        <v>0</v>
      </c>
      <c r="FT16" s="12">
        <f t="shared" si="8"/>
        <v>0</v>
      </c>
      <c r="FU16" s="12">
        <f t="shared" si="8"/>
        <v>0</v>
      </c>
      <c r="FV16" s="12">
        <f t="shared" si="8"/>
        <v>0</v>
      </c>
      <c r="FW16" s="12">
        <f t="shared" si="8"/>
        <v>0</v>
      </c>
      <c r="FX16" s="12">
        <f t="shared" si="8"/>
        <v>0</v>
      </c>
      <c r="FY16" s="12">
        <f t="shared" si="8"/>
        <v>0</v>
      </c>
      <c r="FZ16" s="12">
        <f t="shared" si="8"/>
        <v>0</v>
      </c>
      <c r="GA16" s="12">
        <f>SUM(D16:FZ16)</f>
        <v>-13065.865900000001</v>
      </c>
      <c r="GB16" s="12"/>
      <c r="GC16" s="12">
        <f>GA16-GD16</f>
        <v>-13065.865900000001</v>
      </c>
      <c r="GD16" s="12">
        <v>0</v>
      </c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</row>
    <row r="17" spans="1:208" x14ac:dyDescent="0.25">
      <c r="B17" s="20" t="s">
        <v>0</v>
      </c>
      <c r="C17" s="14">
        <f>XIRR(D16:FZ16,D$4:FZ$4,-0.1)</f>
        <v>-0.30184146873652939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19"/>
      <c r="AE17" s="19"/>
      <c r="AF17" s="19"/>
      <c r="AG17" s="19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</row>
    <row r="18" spans="1:208" x14ac:dyDescent="0.25">
      <c r="B18" s="20" t="s">
        <v>11</v>
      </c>
      <c r="C18" s="25">
        <f>(GA14+GA15)/-GA13</f>
        <v>8.0223507953333911E-2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8"/>
      <c r="AE18" s="28"/>
      <c r="AF18" s="28"/>
      <c r="AG18" s="28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</row>
    <row r="19" spans="1:208" ht="13" x14ac:dyDescent="0.3">
      <c r="A19" s="23"/>
      <c r="B19" s="5" t="s">
        <v>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</row>
    <row r="20" spans="1:208" x14ac:dyDescent="0.25">
      <c r="B20" s="3" t="s">
        <v>214</v>
      </c>
      <c r="C20" s="5"/>
      <c r="D20" s="12">
        <v>-19299.81914</v>
      </c>
      <c r="E20" s="12">
        <v>0</v>
      </c>
      <c r="F20" s="12">
        <v>-7962.5630599999995</v>
      </c>
      <c r="G20" s="12">
        <v>0</v>
      </c>
      <c r="H20" s="12">
        <v>0</v>
      </c>
      <c r="I20" s="12">
        <v>0</v>
      </c>
      <c r="J20" s="12">
        <v>0</v>
      </c>
      <c r="K20" s="12">
        <v>-7065.3703800000003</v>
      </c>
      <c r="L20" s="12">
        <v>0</v>
      </c>
      <c r="M20" s="12">
        <v>-9227.2449900000011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27">
        <v>0</v>
      </c>
      <c r="AE20" s="27">
        <v>0</v>
      </c>
      <c r="AF20" s="27">
        <v>0</v>
      </c>
      <c r="AG20" s="27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f>SUM(D20:FZ20)</f>
        <v>-43554.99757</v>
      </c>
      <c r="GB20" s="12"/>
      <c r="GC20" s="12">
        <f>GA20-GD20</f>
        <v>-43554.99757</v>
      </c>
      <c r="GD20" s="12">
        <v>0</v>
      </c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</row>
    <row r="21" spans="1:208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27">
        <v>0</v>
      </c>
      <c r="AE21" s="27">
        <v>0</v>
      </c>
      <c r="AF21" s="27">
        <v>0</v>
      </c>
      <c r="AG21" s="27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f>SUM(D21:FZ21)</f>
        <v>0</v>
      </c>
      <c r="GB21" s="12"/>
      <c r="GC21" s="12">
        <f>GA21-GD21</f>
        <v>0</v>
      </c>
      <c r="GD21" s="12">
        <v>0</v>
      </c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</row>
    <row r="22" spans="1:208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134775.58888999998</v>
      </c>
      <c r="V22" s="4">
        <v>911.40221000000008</v>
      </c>
      <c r="W22" s="4">
        <v>0</v>
      </c>
      <c r="X22" s="4">
        <v>0</v>
      </c>
      <c r="Y22" s="4">
        <v>928.98514</v>
      </c>
      <c r="Z22" s="4">
        <v>0</v>
      </c>
      <c r="AA22" s="4">
        <v>0</v>
      </c>
      <c r="AB22" s="4">
        <v>946.56845999999996</v>
      </c>
      <c r="AC22" s="4">
        <v>0</v>
      </c>
      <c r="AD22" s="6">
        <v>0</v>
      </c>
      <c r="AE22" s="6">
        <v>4528.57834</v>
      </c>
      <c r="AF22" s="6">
        <v>0</v>
      </c>
      <c r="AG22" s="6">
        <v>0</v>
      </c>
      <c r="AH22" s="4">
        <v>993.45730000000003</v>
      </c>
      <c r="AI22" s="4">
        <v>0</v>
      </c>
      <c r="AJ22" s="4">
        <v>0</v>
      </c>
      <c r="AK22" s="4">
        <v>1011.04061</v>
      </c>
      <c r="AL22" s="4">
        <v>0</v>
      </c>
      <c r="AM22" s="4">
        <v>0</v>
      </c>
      <c r="AN22" s="4">
        <v>1028.62393</v>
      </c>
      <c r="AO22" s="4">
        <v>28095.483240000001</v>
      </c>
      <c r="AP22" s="4">
        <v>0</v>
      </c>
      <c r="AQ22" s="4">
        <v>548.77058</v>
      </c>
      <c r="AR22" s="4">
        <v>0</v>
      </c>
      <c r="AS22" s="4">
        <v>0</v>
      </c>
      <c r="AT22" s="4">
        <v>556.14900999999998</v>
      </c>
      <c r="AU22" s="4">
        <v>0</v>
      </c>
      <c r="AV22" s="4">
        <v>0</v>
      </c>
      <c r="AW22" s="4">
        <v>563.52743999999996</v>
      </c>
      <c r="AX22" s="4">
        <v>0</v>
      </c>
      <c r="AY22" s="4">
        <v>0</v>
      </c>
      <c r="AZ22" s="4">
        <v>570.90587000000005</v>
      </c>
      <c r="BA22" s="4">
        <v>0</v>
      </c>
      <c r="BB22" s="4">
        <v>712.53483999999992</v>
      </c>
      <c r="BC22" s="4">
        <v>244.70959999999999</v>
      </c>
      <c r="BD22" s="4">
        <v>0</v>
      </c>
      <c r="BE22" s="4">
        <v>0</v>
      </c>
      <c r="BF22" s="4">
        <v>16826.995149999999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846.57362999999998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129.21388000000002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f>SUM(D22:FZ22)</f>
        <v>194219.10812000002</v>
      </c>
      <c r="GB22" s="4"/>
      <c r="GC22" s="4">
        <f>GA22-GD22</f>
        <v>194219.10812000002</v>
      </c>
      <c r="GD22" s="4">
        <v>0</v>
      </c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</row>
    <row r="23" spans="1:208" x14ac:dyDescent="0.25">
      <c r="B23" s="8" t="s">
        <v>217</v>
      </c>
      <c r="C23" s="3"/>
      <c r="D23" s="12">
        <f>SUM(D20:D22)</f>
        <v>-19299.81914</v>
      </c>
      <c r="E23" s="12">
        <f t="shared" ref="E23:BP23" si="9">SUM(E20:E22)</f>
        <v>0</v>
      </c>
      <c r="F23" s="12">
        <f t="shared" si="9"/>
        <v>-7962.5630599999995</v>
      </c>
      <c r="G23" s="12">
        <f t="shared" si="9"/>
        <v>0</v>
      </c>
      <c r="H23" s="12">
        <f t="shared" si="9"/>
        <v>0</v>
      </c>
      <c r="I23" s="12">
        <f t="shared" si="9"/>
        <v>0</v>
      </c>
      <c r="J23" s="12">
        <f t="shared" si="9"/>
        <v>0</v>
      </c>
      <c r="K23" s="12">
        <f t="shared" si="9"/>
        <v>-7065.3703800000003</v>
      </c>
      <c r="L23" s="12">
        <f t="shared" si="9"/>
        <v>0</v>
      </c>
      <c r="M23" s="12">
        <f t="shared" si="9"/>
        <v>-9227.2449900000011</v>
      </c>
      <c r="N23" s="12">
        <f t="shared" si="9"/>
        <v>0</v>
      </c>
      <c r="O23" s="12">
        <f t="shared" si="9"/>
        <v>0</v>
      </c>
      <c r="P23" s="12">
        <f t="shared" si="9"/>
        <v>0</v>
      </c>
      <c r="Q23" s="12">
        <f t="shared" si="9"/>
        <v>0</v>
      </c>
      <c r="R23" s="12">
        <f t="shared" si="9"/>
        <v>0</v>
      </c>
      <c r="S23" s="12">
        <f t="shared" si="9"/>
        <v>0</v>
      </c>
      <c r="T23" s="12">
        <f t="shared" si="9"/>
        <v>0</v>
      </c>
      <c r="U23" s="12">
        <f t="shared" si="9"/>
        <v>134775.58888999998</v>
      </c>
      <c r="V23" s="12">
        <f t="shared" si="9"/>
        <v>911.40221000000008</v>
      </c>
      <c r="W23" s="12">
        <f t="shared" si="9"/>
        <v>0</v>
      </c>
      <c r="X23" s="12">
        <f t="shared" si="9"/>
        <v>0</v>
      </c>
      <c r="Y23" s="12">
        <f t="shared" si="9"/>
        <v>928.98514</v>
      </c>
      <c r="Z23" s="12">
        <f t="shared" si="9"/>
        <v>0</v>
      </c>
      <c r="AA23" s="12">
        <f t="shared" si="9"/>
        <v>0</v>
      </c>
      <c r="AB23" s="12">
        <f t="shared" si="9"/>
        <v>946.56845999999996</v>
      </c>
      <c r="AC23" s="12">
        <f t="shared" si="9"/>
        <v>0</v>
      </c>
      <c r="AD23" s="27">
        <f t="shared" si="9"/>
        <v>0</v>
      </c>
      <c r="AE23" s="27">
        <f t="shared" si="9"/>
        <v>4528.57834</v>
      </c>
      <c r="AF23" s="27">
        <f t="shared" si="9"/>
        <v>0</v>
      </c>
      <c r="AG23" s="27">
        <f t="shared" si="9"/>
        <v>0</v>
      </c>
      <c r="AH23" s="12">
        <f t="shared" si="9"/>
        <v>993.45730000000003</v>
      </c>
      <c r="AI23" s="12">
        <f t="shared" si="9"/>
        <v>0</v>
      </c>
      <c r="AJ23" s="12">
        <f t="shared" si="9"/>
        <v>0</v>
      </c>
      <c r="AK23" s="12">
        <f t="shared" si="9"/>
        <v>1011.04061</v>
      </c>
      <c r="AL23" s="12">
        <f t="shared" si="9"/>
        <v>0</v>
      </c>
      <c r="AM23" s="12">
        <f t="shared" si="9"/>
        <v>0</v>
      </c>
      <c r="AN23" s="12">
        <f t="shared" si="9"/>
        <v>1028.62393</v>
      </c>
      <c r="AO23" s="12">
        <f t="shared" si="9"/>
        <v>28095.483240000001</v>
      </c>
      <c r="AP23" s="12">
        <f t="shared" si="9"/>
        <v>0</v>
      </c>
      <c r="AQ23" s="12">
        <f t="shared" si="9"/>
        <v>548.77058</v>
      </c>
      <c r="AR23" s="12">
        <f t="shared" si="9"/>
        <v>0</v>
      </c>
      <c r="AS23" s="12">
        <f t="shared" si="9"/>
        <v>0</v>
      </c>
      <c r="AT23" s="12">
        <f t="shared" si="9"/>
        <v>556.14900999999998</v>
      </c>
      <c r="AU23" s="12">
        <f t="shared" si="9"/>
        <v>0</v>
      </c>
      <c r="AV23" s="12">
        <f t="shared" si="9"/>
        <v>0</v>
      </c>
      <c r="AW23" s="12">
        <f t="shared" si="9"/>
        <v>563.52743999999996</v>
      </c>
      <c r="AX23" s="12">
        <f t="shared" si="9"/>
        <v>0</v>
      </c>
      <c r="AY23" s="12">
        <f t="shared" si="9"/>
        <v>0</v>
      </c>
      <c r="AZ23" s="12">
        <f t="shared" si="9"/>
        <v>570.90587000000005</v>
      </c>
      <c r="BA23" s="12">
        <f t="shared" si="9"/>
        <v>0</v>
      </c>
      <c r="BB23" s="12">
        <f t="shared" si="9"/>
        <v>712.53483999999992</v>
      </c>
      <c r="BC23" s="12">
        <f t="shared" si="9"/>
        <v>244.70959999999999</v>
      </c>
      <c r="BD23" s="12">
        <f t="shared" si="9"/>
        <v>0</v>
      </c>
      <c r="BE23" s="12">
        <f t="shared" si="9"/>
        <v>0</v>
      </c>
      <c r="BF23" s="12">
        <f t="shared" si="9"/>
        <v>16826.995149999999</v>
      </c>
      <c r="BG23" s="12">
        <f t="shared" si="9"/>
        <v>0</v>
      </c>
      <c r="BH23" s="12">
        <f t="shared" si="9"/>
        <v>0</v>
      </c>
      <c r="BI23" s="12">
        <f t="shared" si="9"/>
        <v>0</v>
      </c>
      <c r="BJ23" s="12">
        <f t="shared" si="9"/>
        <v>0</v>
      </c>
      <c r="BK23" s="12">
        <f t="shared" si="9"/>
        <v>0</v>
      </c>
      <c r="BL23" s="12">
        <f t="shared" si="9"/>
        <v>0</v>
      </c>
      <c r="BM23" s="12">
        <f t="shared" si="9"/>
        <v>0</v>
      </c>
      <c r="BN23" s="12">
        <f t="shared" si="9"/>
        <v>0</v>
      </c>
      <c r="BO23" s="12">
        <f t="shared" si="9"/>
        <v>0</v>
      </c>
      <c r="BP23" s="12">
        <f t="shared" si="9"/>
        <v>0</v>
      </c>
      <c r="BQ23" s="12">
        <f t="shared" ref="BQ23:EB23" si="10">SUM(BQ20:BQ22)</f>
        <v>0</v>
      </c>
      <c r="BR23" s="12">
        <f t="shared" si="10"/>
        <v>0</v>
      </c>
      <c r="BS23" s="12">
        <f t="shared" si="10"/>
        <v>846.57362999999998</v>
      </c>
      <c r="BT23" s="12">
        <f t="shared" si="10"/>
        <v>0</v>
      </c>
      <c r="BU23" s="12">
        <f t="shared" si="10"/>
        <v>0</v>
      </c>
      <c r="BV23" s="12">
        <f t="shared" si="10"/>
        <v>0</v>
      </c>
      <c r="BW23" s="12">
        <f t="shared" si="10"/>
        <v>0</v>
      </c>
      <c r="BX23" s="12">
        <f t="shared" si="10"/>
        <v>0</v>
      </c>
      <c r="BY23" s="12">
        <f t="shared" si="10"/>
        <v>0</v>
      </c>
      <c r="BZ23" s="12">
        <f t="shared" si="10"/>
        <v>129.21388000000002</v>
      </c>
      <c r="CA23" s="12">
        <f t="shared" si="10"/>
        <v>0</v>
      </c>
      <c r="CB23" s="12">
        <f t="shared" si="10"/>
        <v>0</v>
      </c>
      <c r="CC23" s="12">
        <f t="shared" si="10"/>
        <v>0</v>
      </c>
      <c r="CD23" s="12">
        <f t="shared" si="10"/>
        <v>0</v>
      </c>
      <c r="CE23" s="12">
        <f t="shared" si="10"/>
        <v>0</v>
      </c>
      <c r="CF23" s="12">
        <f t="shared" si="10"/>
        <v>0</v>
      </c>
      <c r="CG23" s="12">
        <f t="shared" si="10"/>
        <v>0</v>
      </c>
      <c r="CH23" s="12">
        <f t="shared" si="10"/>
        <v>0</v>
      </c>
      <c r="CI23" s="12">
        <f t="shared" si="10"/>
        <v>0</v>
      </c>
      <c r="CJ23" s="12">
        <f t="shared" si="10"/>
        <v>0</v>
      </c>
      <c r="CK23" s="12">
        <f t="shared" si="10"/>
        <v>0</v>
      </c>
      <c r="CL23" s="12">
        <f t="shared" si="10"/>
        <v>0</v>
      </c>
      <c r="CM23" s="12">
        <f t="shared" si="10"/>
        <v>0</v>
      </c>
      <c r="CN23" s="12">
        <f t="shared" si="10"/>
        <v>0</v>
      </c>
      <c r="CO23" s="12">
        <f t="shared" si="10"/>
        <v>0</v>
      </c>
      <c r="CP23" s="12">
        <f t="shared" si="10"/>
        <v>0</v>
      </c>
      <c r="CQ23" s="12">
        <f t="shared" si="10"/>
        <v>0</v>
      </c>
      <c r="CR23" s="12">
        <f t="shared" si="10"/>
        <v>0</v>
      </c>
      <c r="CS23" s="12">
        <f t="shared" si="10"/>
        <v>0</v>
      </c>
      <c r="CT23" s="12">
        <f t="shared" si="10"/>
        <v>0</v>
      </c>
      <c r="CU23" s="12">
        <f t="shared" si="10"/>
        <v>0</v>
      </c>
      <c r="CV23" s="12">
        <f t="shared" si="10"/>
        <v>0</v>
      </c>
      <c r="CW23" s="12">
        <f t="shared" si="10"/>
        <v>0</v>
      </c>
      <c r="CX23" s="12">
        <f t="shared" si="10"/>
        <v>0</v>
      </c>
      <c r="CY23" s="12">
        <f t="shared" si="10"/>
        <v>0</v>
      </c>
      <c r="CZ23" s="12">
        <f t="shared" si="10"/>
        <v>0</v>
      </c>
      <c r="DA23" s="12">
        <f t="shared" si="10"/>
        <v>0</v>
      </c>
      <c r="DB23" s="12">
        <f t="shared" si="10"/>
        <v>0</v>
      </c>
      <c r="DC23" s="12">
        <f t="shared" si="10"/>
        <v>0</v>
      </c>
      <c r="DD23" s="12">
        <f t="shared" si="10"/>
        <v>0</v>
      </c>
      <c r="DE23" s="12">
        <f t="shared" si="10"/>
        <v>0</v>
      </c>
      <c r="DF23" s="12">
        <f t="shared" si="10"/>
        <v>0</v>
      </c>
      <c r="DG23" s="12">
        <f t="shared" si="10"/>
        <v>0</v>
      </c>
      <c r="DH23" s="12">
        <f t="shared" si="10"/>
        <v>0</v>
      </c>
      <c r="DI23" s="12">
        <f t="shared" si="10"/>
        <v>0</v>
      </c>
      <c r="DJ23" s="12">
        <f t="shared" si="10"/>
        <v>0</v>
      </c>
      <c r="DK23" s="12">
        <f t="shared" si="10"/>
        <v>0</v>
      </c>
      <c r="DL23" s="12">
        <f t="shared" si="10"/>
        <v>0</v>
      </c>
      <c r="DM23" s="12">
        <f t="shared" si="10"/>
        <v>0</v>
      </c>
      <c r="DN23" s="12">
        <f t="shared" si="10"/>
        <v>0</v>
      </c>
      <c r="DO23" s="12">
        <f t="shared" si="10"/>
        <v>0</v>
      </c>
      <c r="DP23" s="12">
        <f t="shared" si="10"/>
        <v>0</v>
      </c>
      <c r="DQ23" s="12">
        <f t="shared" si="10"/>
        <v>0</v>
      </c>
      <c r="DR23" s="12">
        <f t="shared" si="10"/>
        <v>0</v>
      </c>
      <c r="DS23" s="12">
        <f t="shared" si="10"/>
        <v>0</v>
      </c>
      <c r="DT23" s="12">
        <f t="shared" si="10"/>
        <v>0</v>
      </c>
      <c r="DU23" s="12">
        <f t="shared" si="10"/>
        <v>0</v>
      </c>
      <c r="DV23" s="12">
        <f t="shared" si="10"/>
        <v>0</v>
      </c>
      <c r="DW23" s="12">
        <f t="shared" si="10"/>
        <v>0</v>
      </c>
      <c r="DX23" s="12">
        <f t="shared" si="10"/>
        <v>0</v>
      </c>
      <c r="DY23" s="12">
        <f t="shared" si="10"/>
        <v>0</v>
      </c>
      <c r="DZ23" s="12">
        <f t="shared" si="10"/>
        <v>0</v>
      </c>
      <c r="EA23" s="12">
        <f t="shared" si="10"/>
        <v>0</v>
      </c>
      <c r="EB23" s="12">
        <f t="shared" si="10"/>
        <v>0</v>
      </c>
      <c r="EC23" s="12">
        <f t="shared" ref="EC23:FZ23" si="11">SUM(EC20:EC22)</f>
        <v>0</v>
      </c>
      <c r="ED23" s="12">
        <f t="shared" si="11"/>
        <v>0</v>
      </c>
      <c r="EE23" s="12">
        <f t="shared" si="11"/>
        <v>0</v>
      </c>
      <c r="EF23" s="12">
        <f t="shared" si="11"/>
        <v>0</v>
      </c>
      <c r="EG23" s="12">
        <f t="shared" si="11"/>
        <v>0</v>
      </c>
      <c r="EH23" s="12">
        <f t="shared" si="11"/>
        <v>0</v>
      </c>
      <c r="EI23" s="12">
        <f t="shared" si="11"/>
        <v>0</v>
      </c>
      <c r="EJ23" s="12">
        <f t="shared" si="11"/>
        <v>0</v>
      </c>
      <c r="EK23" s="12">
        <f t="shared" si="11"/>
        <v>0</v>
      </c>
      <c r="EL23" s="12">
        <f t="shared" si="11"/>
        <v>0</v>
      </c>
      <c r="EM23" s="12">
        <f t="shared" si="11"/>
        <v>0</v>
      </c>
      <c r="EN23" s="12">
        <f t="shared" si="11"/>
        <v>0</v>
      </c>
      <c r="EO23" s="12">
        <f t="shared" si="11"/>
        <v>0</v>
      </c>
      <c r="EP23" s="12">
        <f t="shared" si="11"/>
        <v>0</v>
      </c>
      <c r="EQ23" s="12">
        <f t="shared" si="11"/>
        <v>0</v>
      </c>
      <c r="ER23" s="12">
        <f t="shared" si="11"/>
        <v>0</v>
      </c>
      <c r="ES23" s="12">
        <f t="shared" si="11"/>
        <v>0</v>
      </c>
      <c r="ET23" s="12">
        <f t="shared" si="11"/>
        <v>0</v>
      </c>
      <c r="EU23" s="12">
        <f t="shared" si="11"/>
        <v>0</v>
      </c>
      <c r="EV23" s="12">
        <f t="shared" si="11"/>
        <v>0</v>
      </c>
      <c r="EW23" s="12">
        <f t="shared" si="11"/>
        <v>0</v>
      </c>
      <c r="EX23" s="12">
        <f t="shared" si="11"/>
        <v>0</v>
      </c>
      <c r="EY23" s="12">
        <f t="shared" si="11"/>
        <v>0</v>
      </c>
      <c r="EZ23" s="12">
        <f t="shared" si="11"/>
        <v>0</v>
      </c>
      <c r="FA23" s="12">
        <f t="shared" si="11"/>
        <v>0</v>
      </c>
      <c r="FB23" s="12">
        <f t="shared" si="11"/>
        <v>0</v>
      </c>
      <c r="FC23" s="12">
        <f t="shared" si="11"/>
        <v>0</v>
      </c>
      <c r="FD23" s="12">
        <f t="shared" si="11"/>
        <v>0</v>
      </c>
      <c r="FE23" s="12">
        <f t="shared" si="11"/>
        <v>0</v>
      </c>
      <c r="FF23" s="12">
        <f t="shared" si="11"/>
        <v>0</v>
      </c>
      <c r="FG23" s="12">
        <f t="shared" si="11"/>
        <v>0</v>
      </c>
      <c r="FH23" s="12">
        <f t="shared" si="11"/>
        <v>0</v>
      </c>
      <c r="FI23" s="12">
        <f t="shared" si="11"/>
        <v>0</v>
      </c>
      <c r="FJ23" s="12">
        <f t="shared" si="11"/>
        <v>0</v>
      </c>
      <c r="FK23" s="12">
        <f t="shared" si="11"/>
        <v>0</v>
      </c>
      <c r="FL23" s="12">
        <f t="shared" si="11"/>
        <v>0</v>
      </c>
      <c r="FM23" s="12">
        <f t="shared" si="11"/>
        <v>0</v>
      </c>
      <c r="FN23" s="12">
        <f t="shared" si="11"/>
        <v>0</v>
      </c>
      <c r="FO23" s="12">
        <f t="shared" si="11"/>
        <v>0</v>
      </c>
      <c r="FP23" s="12">
        <f t="shared" si="11"/>
        <v>0</v>
      </c>
      <c r="FQ23" s="12">
        <f t="shared" si="11"/>
        <v>0</v>
      </c>
      <c r="FR23" s="12">
        <f t="shared" si="11"/>
        <v>0</v>
      </c>
      <c r="FS23" s="12">
        <f t="shared" si="11"/>
        <v>0</v>
      </c>
      <c r="FT23" s="12">
        <f t="shared" si="11"/>
        <v>0</v>
      </c>
      <c r="FU23" s="12">
        <f t="shared" si="11"/>
        <v>0</v>
      </c>
      <c r="FV23" s="12">
        <f t="shared" si="11"/>
        <v>0</v>
      </c>
      <c r="FW23" s="12">
        <f t="shared" si="11"/>
        <v>0</v>
      </c>
      <c r="FX23" s="12">
        <f t="shared" si="11"/>
        <v>0</v>
      </c>
      <c r="FY23" s="12">
        <f t="shared" si="11"/>
        <v>0</v>
      </c>
      <c r="FZ23" s="12">
        <f t="shared" si="11"/>
        <v>0</v>
      </c>
      <c r="GA23" s="12">
        <f>SUM(D23:FZ23)</f>
        <v>150664.11054999995</v>
      </c>
      <c r="GB23" s="12"/>
      <c r="GC23" s="12">
        <f>GA23-GD23</f>
        <v>150664.11054999995</v>
      </c>
      <c r="GD23" s="12">
        <v>0</v>
      </c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</row>
    <row r="24" spans="1:208" x14ac:dyDescent="0.25">
      <c r="B24" s="20" t="s">
        <v>0</v>
      </c>
      <c r="C24" s="14">
        <f>XIRR(D23:FZ23,D$4:FZ$4)</f>
        <v>1.7826369166374205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19"/>
      <c r="AE24" s="19"/>
      <c r="AF24" s="19"/>
      <c r="AG24" s="19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</row>
    <row r="25" spans="1:208" x14ac:dyDescent="0.25">
      <c r="B25" s="20" t="s">
        <v>11</v>
      </c>
      <c r="C25" s="25">
        <f>(GA21+GA22)/-GA20</f>
        <v>4.4591693021646526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8"/>
      <c r="AE25" s="28"/>
      <c r="AF25" s="28"/>
      <c r="AG25" s="28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</row>
    <row r="26" spans="1:208" ht="13" x14ac:dyDescent="0.3">
      <c r="A26" s="23"/>
      <c r="B26" s="5" t="s">
        <v>81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</row>
    <row r="27" spans="1:208" x14ac:dyDescent="0.25">
      <c r="B27" s="3" t="s">
        <v>214</v>
      </c>
      <c r="C27" s="5"/>
      <c r="D27" s="12">
        <v>0</v>
      </c>
      <c r="E27" s="12">
        <v>0</v>
      </c>
      <c r="F27" s="12">
        <v>-860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-460.00011999999998</v>
      </c>
      <c r="R27" s="12">
        <v>0</v>
      </c>
      <c r="S27" s="12">
        <v>0</v>
      </c>
      <c r="T27" s="12">
        <v>0</v>
      </c>
      <c r="U27" s="12">
        <v>0</v>
      </c>
      <c r="V27" s="12">
        <v>-31020</v>
      </c>
      <c r="W27" s="12">
        <v>0</v>
      </c>
      <c r="X27" s="12">
        <v>0</v>
      </c>
      <c r="Y27" s="12">
        <v>0</v>
      </c>
      <c r="Z27" s="12">
        <v>0</v>
      </c>
      <c r="AA27" s="12">
        <v>-1980</v>
      </c>
      <c r="AB27" s="12">
        <v>0</v>
      </c>
      <c r="AC27" s="12">
        <v>-2640</v>
      </c>
      <c r="AD27" s="27">
        <v>-43560</v>
      </c>
      <c r="AE27" s="27">
        <v>0</v>
      </c>
      <c r="AF27" s="27">
        <v>0</v>
      </c>
      <c r="AG27" s="27">
        <v>-6600</v>
      </c>
      <c r="AH27" s="12">
        <v>0</v>
      </c>
      <c r="AI27" s="12">
        <v>0</v>
      </c>
      <c r="AJ27" s="12">
        <v>0</v>
      </c>
      <c r="AK27" s="12">
        <v>-5280</v>
      </c>
      <c r="AL27" s="12">
        <v>0</v>
      </c>
      <c r="AM27" s="12">
        <v>-7260</v>
      </c>
      <c r="AN27" s="12">
        <v>0</v>
      </c>
      <c r="AO27" s="12">
        <v>0</v>
      </c>
      <c r="AP27" s="12">
        <v>-15840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-10843.25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-3300</v>
      </c>
      <c r="BL27" s="12">
        <v>0</v>
      </c>
      <c r="BM27" s="12">
        <v>-1980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f>SUM(D27:FZ27)</f>
        <v>-131623.25011999998</v>
      </c>
      <c r="GB27" s="12"/>
      <c r="GC27" s="12">
        <f>GA27-GD27</f>
        <v>-131623.25011999998</v>
      </c>
      <c r="GD27" s="12">
        <v>0</v>
      </c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</row>
    <row r="28" spans="1:208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27">
        <v>0</v>
      </c>
      <c r="AE28" s="27">
        <v>0</v>
      </c>
      <c r="AF28" s="27">
        <v>0</v>
      </c>
      <c r="AG28" s="27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f>SUM(D28:FZ28)</f>
        <v>0</v>
      </c>
      <c r="GB28" s="12"/>
      <c r="GC28" s="12">
        <f>GA28-GD28</f>
        <v>0</v>
      </c>
      <c r="GD28" s="12">
        <v>0</v>
      </c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</row>
    <row r="29" spans="1:208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6">
        <v>0</v>
      </c>
      <c r="AE29" s="6">
        <v>0</v>
      </c>
      <c r="AF29" s="6">
        <v>0</v>
      </c>
      <c r="AG29" s="6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9.9999999999999995E-8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f>SUM(D29:FZ29)</f>
        <v>9.9999999999999995E-8</v>
      </c>
      <c r="GB29" s="4"/>
      <c r="GC29" s="4">
        <f>GA29-GD29</f>
        <v>9.9999999999999995E-8</v>
      </c>
      <c r="GD29" s="4">
        <v>0</v>
      </c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</row>
    <row r="30" spans="1:208" x14ac:dyDescent="0.25">
      <c r="B30" s="8" t="s">
        <v>217</v>
      </c>
      <c r="C30" s="3"/>
      <c r="D30" s="12">
        <f>SUM(D27:D29)</f>
        <v>0</v>
      </c>
      <c r="E30" s="12">
        <f t="shared" ref="E30:BP30" si="12">SUM(E27:E29)</f>
        <v>0</v>
      </c>
      <c r="F30" s="12">
        <f t="shared" si="12"/>
        <v>-860</v>
      </c>
      <c r="G30" s="12">
        <f t="shared" si="12"/>
        <v>0</v>
      </c>
      <c r="H30" s="12">
        <f t="shared" si="12"/>
        <v>0</v>
      </c>
      <c r="I30" s="12">
        <f t="shared" si="12"/>
        <v>0</v>
      </c>
      <c r="J30" s="12">
        <f t="shared" si="12"/>
        <v>0</v>
      </c>
      <c r="K30" s="12">
        <f t="shared" si="12"/>
        <v>0</v>
      </c>
      <c r="L30" s="12">
        <f t="shared" si="12"/>
        <v>0</v>
      </c>
      <c r="M30" s="12">
        <f t="shared" si="12"/>
        <v>0</v>
      </c>
      <c r="N30" s="12">
        <f t="shared" si="12"/>
        <v>0</v>
      </c>
      <c r="O30" s="12">
        <f t="shared" si="12"/>
        <v>0</v>
      </c>
      <c r="P30" s="12">
        <f t="shared" si="12"/>
        <v>0</v>
      </c>
      <c r="Q30" s="12">
        <f t="shared" si="12"/>
        <v>-460.00011999999998</v>
      </c>
      <c r="R30" s="12">
        <f t="shared" si="12"/>
        <v>0</v>
      </c>
      <c r="S30" s="12">
        <f t="shared" si="12"/>
        <v>0</v>
      </c>
      <c r="T30" s="12">
        <f t="shared" si="12"/>
        <v>0</v>
      </c>
      <c r="U30" s="12">
        <f t="shared" si="12"/>
        <v>0</v>
      </c>
      <c r="V30" s="12">
        <f t="shared" si="12"/>
        <v>-31020</v>
      </c>
      <c r="W30" s="12">
        <f t="shared" si="12"/>
        <v>0</v>
      </c>
      <c r="X30" s="12">
        <f t="shared" si="12"/>
        <v>0</v>
      </c>
      <c r="Y30" s="12">
        <f t="shared" si="12"/>
        <v>0</v>
      </c>
      <c r="Z30" s="12">
        <f t="shared" si="12"/>
        <v>0</v>
      </c>
      <c r="AA30" s="12">
        <f t="shared" si="12"/>
        <v>-1980</v>
      </c>
      <c r="AB30" s="12">
        <f t="shared" si="12"/>
        <v>0</v>
      </c>
      <c r="AC30" s="12">
        <f t="shared" si="12"/>
        <v>-2640</v>
      </c>
      <c r="AD30" s="27">
        <f t="shared" si="12"/>
        <v>-43560</v>
      </c>
      <c r="AE30" s="27">
        <f t="shared" si="12"/>
        <v>0</v>
      </c>
      <c r="AF30" s="27">
        <f t="shared" si="12"/>
        <v>0</v>
      </c>
      <c r="AG30" s="27">
        <f t="shared" si="12"/>
        <v>-6600</v>
      </c>
      <c r="AH30" s="12">
        <f t="shared" si="12"/>
        <v>0</v>
      </c>
      <c r="AI30" s="12">
        <f t="shared" si="12"/>
        <v>0</v>
      </c>
      <c r="AJ30" s="12">
        <f t="shared" si="12"/>
        <v>0</v>
      </c>
      <c r="AK30" s="12">
        <f t="shared" si="12"/>
        <v>-5280</v>
      </c>
      <c r="AL30" s="12">
        <f t="shared" si="12"/>
        <v>0</v>
      </c>
      <c r="AM30" s="12">
        <f t="shared" si="12"/>
        <v>-7260</v>
      </c>
      <c r="AN30" s="12">
        <f t="shared" si="12"/>
        <v>0</v>
      </c>
      <c r="AO30" s="12">
        <f t="shared" si="12"/>
        <v>0</v>
      </c>
      <c r="AP30" s="12">
        <f t="shared" si="12"/>
        <v>-15840</v>
      </c>
      <c r="AQ30" s="12">
        <f t="shared" si="12"/>
        <v>0</v>
      </c>
      <c r="AR30" s="12">
        <f t="shared" si="12"/>
        <v>0</v>
      </c>
      <c r="AS30" s="12">
        <f t="shared" si="12"/>
        <v>0</v>
      </c>
      <c r="AT30" s="12">
        <f t="shared" si="12"/>
        <v>0</v>
      </c>
      <c r="AU30" s="12">
        <f t="shared" si="12"/>
        <v>0</v>
      </c>
      <c r="AV30" s="12">
        <f t="shared" si="12"/>
        <v>0</v>
      </c>
      <c r="AW30" s="12">
        <f t="shared" si="12"/>
        <v>0</v>
      </c>
      <c r="AX30" s="12">
        <f t="shared" si="12"/>
        <v>0</v>
      </c>
      <c r="AY30" s="12">
        <f t="shared" si="12"/>
        <v>0</v>
      </c>
      <c r="AZ30" s="12">
        <f t="shared" si="12"/>
        <v>0</v>
      </c>
      <c r="BA30" s="12">
        <f t="shared" si="12"/>
        <v>0</v>
      </c>
      <c r="BB30" s="12">
        <f t="shared" si="12"/>
        <v>-10843.25</v>
      </c>
      <c r="BC30" s="12">
        <f t="shared" si="12"/>
        <v>0</v>
      </c>
      <c r="BD30" s="12">
        <f t="shared" si="12"/>
        <v>0</v>
      </c>
      <c r="BE30" s="12">
        <f t="shared" si="12"/>
        <v>0</v>
      </c>
      <c r="BF30" s="12">
        <f t="shared" si="12"/>
        <v>0</v>
      </c>
      <c r="BG30" s="12">
        <f t="shared" si="12"/>
        <v>0</v>
      </c>
      <c r="BH30" s="12">
        <f t="shared" si="12"/>
        <v>0</v>
      </c>
      <c r="BI30" s="12">
        <f t="shared" si="12"/>
        <v>0</v>
      </c>
      <c r="BJ30" s="12">
        <f t="shared" si="12"/>
        <v>0</v>
      </c>
      <c r="BK30" s="12">
        <f t="shared" si="12"/>
        <v>-3300</v>
      </c>
      <c r="BL30" s="12">
        <f t="shared" si="12"/>
        <v>0</v>
      </c>
      <c r="BM30" s="12">
        <f t="shared" si="12"/>
        <v>-1980</v>
      </c>
      <c r="BN30" s="12">
        <f t="shared" si="12"/>
        <v>0</v>
      </c>
      <c r="BO30" s="12">
        <f t="shared" si="12"/>
        <v>0</v>
      </c>
      <c r="BP30" s="12">
        <f t="shared" si="12"/>
        <v>0</v>
      </c>
      <c r="BQ30" s="12">
        <f t="shared" ref="BQ30:EB30" si="13">SUM(BQ27:BQ29)</f>
        <v>0</v>
      </c>
      <c r="BR30" s="12">
        <f t="shared" si="13"/>
        <v>0</v>
      </c>
      <c r="BS30" s="12">
        <f t="shared" si="13"/>
        <v>0</v>
      </c>
      <c r="BT30" s="12">
        <f t="shared" si="13"/>
        <v>0</v>
      </c>
      <c r="BU30" s="12">
        <f t="shared" si="13"/>
        <v>0</v>
      </c>
      <c r="BV30" s="12">
        <f t="shared" si="13"/>
        <v>0</v>
      </c>
      <c r="BW30" s="12">
        <f t="shared" si="13"/>
        <v>0</v>
      </c>
      <c r="BX30" s="12">
        <f t="shared" si="13"/>
        <v>0</v>
      </c>
      <c r="BY30" s="12">
        <f t="shared" si="13"/>
        <v>0</v>
      </c>
      <c r="BZ30" s="12">
        <f t="shared" si="13"/>
        <v>0</v>
      </c>
      <c r="CA30" s="12">
        <f t="shared" si="13"/>
        <v>0</v>
      </c>
      <c r="CB30" s="12">
        <f t="shared" si="13"/>
        <v>0</v>
      </c>
      <c r="CC30" s="12">
        <f t="shared" si="13"/>
        <v>0</v>
      </c>
      <c r="CD30" s="12">
        <f t="shared" si="13"/>
        <v>0</v>
      </c>
      <c r="CE30" s="12">
        <f t="shared" si="13"/>
        <v>9.9999999999999995E-8</v>
      </c>
      <c r="CF30" s="12">
        <f t="shared" si="13"/>
        <v>0</v>
      </c>
      <c r="CG30" s="12">
        <f t="shared" si="13"/>
        <v>0</v>
      </c>
      <c r="CH30" s="12">
        <f t="shared" si="13"/>
        <v>0</v>
      </c>
      <c r="CI30" s="12">
        <f t="shared" si="13"/>
        <v>0</v>
      </c>
      <c r="CJ30" s="12">
        <f t="shared" si="13"/>
        <v>0</v>
      </c>
      <c r="CK30" s="12">
        <f t="shared" si="13"/>
        <v>0</v>
      </c>
      <c r="CL30" s="12">
        <f t="shared" si="13"/>
        <v>0</v>
      </c>
      <c r="CM30" s="12">
        <f t="shared" si="13"/>
        <v>0</v>
      </c>
      <c r="CN30" s="12">
        <f t="shared" si="13"/>
        <v>0</v>
      </c>
      <c r="CO30" s="12">
        <f t="shared" si="13"/>
        <v>0</v>
      </c>
      <c r="CP30" s="12">
        <f t="shared" si="13"/>
        <v>0</v>
      </c>
      <c r="CQ30" s="12">
        <f t="shared" si="13"/>
        <v>0</v>
      </c>
      <c r="CR30" s="12">
        <f t="shared" si="13"/>
        <v>0</v>
      </c>
      <c r="CS30" s="12">
        <f t="shared" si="13"/>
        <v>0</v>
      </c>
      <c r="CT30" s="12">
        <f t="shared" si="13"/>
        <v>0</v>
      </c>
      <c r="CU30" s="12">
        <f t="shared" si="13"/>
        <v>0</v>
      </c>
      <c r="CV30" s="12">
        <f t="shared" si="13"/>
        <v>0</v>
      </c>
      <c r="CW30" s="12">
        <f t="shared" si="13"/>
        <v>0</v>
      </c>
      <c r="CX30" s="12">
        <f t="shared" si="13"/>
        <v>0</v>
      </c>
      <c r="CY30" s="12">
        <f t="shared" si="13"/>
        <v>0</v>
      </c>
      <c r="CZ30" s="12">
        <f t="shared" si="13"/>
        <v>0</v>
      </c>
      <c r="DA30" s="12">
        <f t="shared" si="13"/>
        <v>0</v>
      </c>
      <c r="DB30" s="12">
        <f t="shared" si="13"/>
        <v>0</v>
      </c>
      <c r="DC30" s="12">
        <f t="shared" si="13"/>
        <v>0</v>
      </c>
      <c r="DD30" s="12">
        <f t="shared" si="13"/>
        <v>0</v>
      </c>
      <c r="DE30" s="12">
        <f t="shared" si="13"/>
        <v>0</v>
      </c>
      <c r="DF30" s="12">
        <f t="shared" si="13"/>
        <v>0</v>
      </c>
      <c r="DG30" s="12">
        <f t="shared" si="13"/>
        <v>0</v>
      </c>
      <c r="DH30" s="12">
        <f t="shared" si="13"/>
        <v>0</v>
      </c>
      <c r="DI30" s="12">
        <f t="shared" si="13"/>
        <v>0</v>
      </c>
      <c r="DJ30" s="12">
        <f t="shared" si="13"/>
        <v>0</v>
      </c>
      <c r="DK30" s="12">
        <f t="shared" si="13"/>
        <v>0</v>
      </c>
      <c r="DL30" s="12">
        <f t="shared" si="13"/>
        <v>0</v>
      </c>
      <c r="DM30" s="12">
        <f t="shared" si="13"/>
        <v>0</v>
      </c>
      <c r="DN30" s="12">
        <f t="shared" si="13"/>
        <v>0</v>
      </c>
      <c r="DO30" s="12">
        <f t="shared" si="13"/>
        <v>0</v>
      </c>
      <c r="DP30" s="12">
        <f t="shared" si="13"/>
        <v>0</v>
      </c>
      <c r="DQ30" s="12">
        <f t="shared" si="13"/>
        <v>0</v>
      </c>
      <c r="DR30" s="12">
        <f t="shared" si="13"/>
        <v>0</v>
      </c>
      <c r="DS30" s="12">
        <f t="shared" si="13"/>
        <v>0</v>
      </c>
      <c r="DT30" s="12">
        <f t="shared" si="13"/>
        <v>0</v>
      </c>
      <c r="DU30" s="12">
        <f t="shared" si="13"/>
        <v>0</v>
      </c>
      <c r="DV30" s="12">
        <f t="shared" si="13"/>
        <v>0</v>
      </c>
      <c r="DW30" s="12">
        <f t="shared" si="13"/>
        <v>0</v>
      </c>
      <c r="DX30" s="12">
        <f t="shared" si="13"/>
        <v>0</v>
      </c>
      <c r="DY30" s="12">
        <f t="shared" si="13"/>
        <v>0</v>
      </c>
      <c r="DZ30" s="12">
        <f t="shared" si="13"/>
        <v>0</v>
      </c>
      <c r="EA30" s="12">
        <f t="shared" si="13"/>
        <v>0</v>
      </c>
      <c r="EB30" s="12">
        <f t="shared" si="13"/>
        <v>0</v>
      </c>
      <c r="EC30" s="12">
        <f t="shared" ref="EC30:FZ30" si="14">SUM(EC27:EC29)</f>
        <v>0</v>
      </c>
      <c r="ED30" s="12">
        <f t="shared" si="14"/>
        <v>0</v>
      </c>
      <c r="EE30" s="12">
        <f t="shared" si="14"/>
        <v>0</v>
      </c>
      <c r="EF30" s="12">
        <f t="shared" si="14"/>
        <v>0</v>
      </c>
      <c r="EG30" s="12">
        <f t="shared" si="14"/>
        <v>0</v>
      </c>
      <c r="EH30" s="12">
        <f t="shared" si="14"/>
        <v>0</v>
      </c>
      <c r="EI30" s="12">
        <f t="shared" si="14"/>
        <v>0</v>
      </c>
      <c r="EJ30" s="12">
        <f t="shared" si="14"/>
        <v>0</v>
      </c>
      <c r="EK30" s="12">
        <f t="shared" si="14"/>
        <v>0</v>
      </c>
      <c r="EL30" s="12">
        <f t="shared" si="14"/>
        <v>0</v>
      </c>
      <c r="EM30" s="12">
        <f t="shared" si="14"/>
        <v>0</v>
      </c>
      <c r="EN30" s="12">
        <f t="shared" si="14"/>
        <v>0</v>
      </c>
      <c r="EO30" s="12">
        <f t="shared" si="14"/>
        <v>0</v>
      </c>
      <c r="EP30" s="12">
        <f t="shared" si="14"/>
        <v>0</v>
      </c>
      <c r="EQ30" s="12">
        <f t="shared" si="14"/>
        <v>0</v>
      </c>
      <c r="ER30" s="12">
        <f t="shared" si="14"/>
        <v>0</v>
      </c>
      <c r="ES30" s="12">
        <f t="shared" si="14"/>
        <v>0</v>
      </c>
      <c r="ET30" s="12">
        <f t="shared" si="14"/>
        <v>0</v>
      </c>
      <c r="EU30" s="12">
        <f t="shared" si="14"/>
        <v>0</v>
      </c>
      <c r="EV30" s="12">
        <f t="shared" si="14"/>
        <v>0</v>
      </c>
      <c r="EW30" s="12">
        <f t="shared" si="14"/>
        <v>0</v>
      </c>
      <c r="EX30" s="12">
        <f t="shared" si="14"/>
        <v>0</v>
      </c>
      <c r="EY30" s="12">
        <f t="shared" si="14"/>
        <v>0</v>
      </c>
      <c r="EZ30" s="12">
        <f t="shared" si="14"/>
        <v>0</v>
      </c>
      <c r="FA30" s="12">
        <f t="shared" si="14"/>
        <v>0</v>
      </c>
      <c r="FB30" s="12">
        <f t="shared" si="14"/>
        <v>0</v>
      </c>
      <c r="FC30" s="12">
        <f t="shared" si="14"/>
        <v>0</v>
      </c>
      <c r="FD30" s="12">
        <f t="shared" si="14"/>
        <v>0</v>
      </c>
      <c r="FE30" s="12">
        <f t="shared" si="14"/>
        <v>0</v>
      </c>
      <c r="FF30" s="12">
        <f t="shared" si="14"/>
        <v>0</v>
      </c>
      <c r="FG30" s="12">
        <f t="shared" si="14"/>
        <v>0</v>
      </c>
      <c r="FH30" s="12">
        <f t="shared" si="14"/>
        <v>0</v>
      </c>
      <c r="FI30" s="12">
        <f t="shared" si="14"/>
        <v>0</v>
      </c>
      <c r="FJ30" s="12">
        <f t="shared" si="14"/>
        <v>0</v>
      </c>
      <c r="FK30" s="12">
        <f t="shared" si="14"/>
        <v>0</v>
      </c>
      <c r="FL30" s="12">
        <f t="shared" si="14"/>
        <v>0</v>
      </c>
      <c r="FM30" s="12">
        <f t="shared" si="14"/>
        <v>0</v>
      </c>
      <c r="FN30" s="12">
        <f t="shared" si="14"/>
        <v>0</v>
      </c>
      <c r="FO30" s="12">
        <f t="shared" si="14"/>
        <v>0</v>
      </c>
      <c r="FP30" s="12">
        <f t="shared" si="14"/>
        <v>0</v>
      </c>
      <c r="FQ30" s="12">
        <f t="shared" si="14"/>
        <v>0</v>
      </c>
      <c r="FR30" s="12">
        <f t="shared" si="14"/>
        <v>0</v>
      </c>
      <c r="FS30" s="12">
        <f t="shared" si="14"/>
        <v>0</v>
      </c>
      <c r="FT30" s="12">
        <f t="shared" si="14"/>
        <v>0</v>
      </c>
      <c r="FU30" s="12">
        <f t="shared" si="14"/>
        <v>0</v>
      </c>
      <c r="FV30" s="12">
        <f t="shared" si="14"/>
        <v>0</v>
      </c>
      <c r="FW30" s="12">
        <f t="shared" si="14"/>
        <v>0</v>
      </c>
      <c r="FX30" s="12">
        <f t="shared" si="14"/>
        <v>0</v>
      </c>
      <c r="FY30" s="12">
        <f t="shared" si="14"/>
        <v>0</v>
      </c>
      <c r="FZ30" s="12">
        <f t="shared" si="14"/>
        <v>0</v>
      </c>
      <c r="GA30" s="12">
        <f>SUM(D30:FZ30)</f>
        <v>-131623.25011989998</v>
      </c>
      <c r="GB30" s="12"/>
      <c r="GC30" s="12">
        <f>GA30-GD30</f>
        <v>-131623.25011989998</v>
      </c>
      <c r="GD30" s="12">
        <v>0</v>
      </c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</row>
    <row r="31" spans="1:208" x14ac:dyDescent="0.25">
      <c r="B31" s="20" t="s">
        <v>0</v>
      </c>
      <c r="C31" s="14" t="s">
        <v>9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19"/>
      <c r="AE31" s="19"/>
      <c r="AF31" s="19"/>
      <c r="AG31" s="19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</row>
    <row r="32" spans="1:208" x14ac:dyDescent="0.25">
      <c r="B32" s="20" t="s">
        <v>11</v>
      </c>
      <c r="C32" s="25">
        <f>(GA28+GA29)/-GA27</f>
        <v>7.597441934371831E-13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8"/>
      <c r="AE32" s="28"/>
      <c r="AF32" s="28"/>
      <c r="AG32" s="28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</row>
    <row r="33" spans="1:208" ht="13" x14ac:dyDescent="0.3">
      <c r="A33" s="23"/>
      <c r="B33" s="5" t="s">
        <v>75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</row>
    <row r="34" spans="1:208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-435.00015000000002</v>
      </c>
      <c r="H34" s="12">
        <v>0</v>
      </c>
      <c r="I34" s="12">
        <v>-1460.3946599999999</v>
      </c>
      <c r="J34" s="12">
        <v>-1954.6587</v>
      </c>
      <c r="K34" s="12">
        <v>-1441.4512</v>
      </c>
      <c r="L34" s="12">
        <v>-761.27625</v>
      </c>
      <c r="M34" s="12">
        <v>-24238.723750000001</v>
      </c>
      <c r="N34" s="12">
        <v>-19218.425010000003</v>
      </c>
      <c r="O34" s="12">
        <v>0</v>
      </c>
      <c r="P34" s="12">
        <v>-12160.436019999999</v>
      </c>
      <c r="Q34" s="12">
        <v>15118.23825</v>
      </c>
      <c r="R34" s="12">
        <v>-6284.8118299999996</v>
      </c>
      <c r="S34" s="12">
        <v>-3953.1480999999999</v>
      </c>
      <c r="T34" s="12">
        <v>0</v>
      </c>
      <c r="U34" s="12">
        <v>-11062.242789999998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-19781.539829999998</v>
      </c>
      <c r="AD34" s="27">
        <v>0</v>
      </c>
      <c r="AE34" s="27">
        <v>-23111.444030000002</v>
      </c>
      <c r="AF34" s="27">
        <v>-13581.96041</v>
      </c>
      <c r="AG34" s="27">
        <v>0</v>
      </c>
      <c r="AH34" s="12">
        <v>-19672.725180000001</v>
      </c>
      <c r="AI34" s="12">
        <v>-136565.21727000002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-19434.782999999999</v>
      </c>
      <c r="AS34" s="12">
        <v>0</v>
      </c>
      <c r="AT34" s="12">
        <v>-29119.930960000002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-29119.92512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f>SUM(D34:FZ34)</f>
        <v>-358239.85600999999</v>
      </c>
      <c r="GB34" s="12"/>
      <c r="GC34" s="12">
        <f>GA34-GD34</f>
        <v>-358239.85600999999</v>
      </c>
      <c r="GD34" s="12">
        <v>0</v>
      </c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</row>
    <row r="35" spans="1:208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27">
        <v>0</v>
      </c>
      <c r="AE35" s="27">
        <v>0</v>
      </c>
      <c r="AF35" s="27">
        <v>0</v>
      </c>
      <c r="AG35" s="27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f>SUM(D35:FZ35)</f>
        <v>0</v>
      </c>
      <c r="GB35" s="12"/>
      <c r="GC35" s="12">
        <f>GA35-GD35</f>
        <v>0</v>
      </c>
      <c r="GD35" s="12">
        <v>0</v>
      </c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</row>
    <row r="36" spans="1:208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6">
        <v>0</v>
      </c>
      <c r="AE36" s="6">
        <v>0</v>
      </c>
      <c r="AF36" s="6">
        <v>0</v>
      </c>
      <c r="AG36" s="6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96352.469799999992</v>
      </c>
      <c r="AV36" s="4">
        <v>0</v>
      </c>
      <c r="AW36" s="4">
        <v>0</v>
      </c>
      <c r="AX36" s="4">
        <v>0</v>
      </c>
      <c r="AY36" s="4">
        <v>129.80329</v>
      </c>
      <c r="AZ36" s="4">
        <v>0</v>
      </c>
      <c r="BA36" s="4">
        <v>0</v>
      </c>
      <c r="BB36" s="4">
        <v>0</v>
      </c>
      <c r="BC36" s="4">
        <v>0</v>
      </c>
      <c r="BD36" s="4">
        <v>1.2941400000000001</v>
      </c>
      <c r="BE36" s="4">
        <v>-10.75056</v>
      </c>
      <c r="BF36" s="4">
        <v>27.177009999999999</v>
      </c>
      <c r="BG36" s="4">
        <v>0</v>
      </c>
      <c r="BH36" s="4">
        <v>0</v>
      </c>
      <c r="BI36" s="4">
        <v>0</v>
      </c>
      <c r="BJ36" s="4">
        <v>0</v>
      </c>
      <c r="BK36" s="4">
        <v>27.177009999999999</v>
      </c>
      <c r="BL36" s="4">
        <v>0</v>
      </c>
      <c r="BM36" s="4">
        <v>0</v>
      </c>
      <c r="BN36" s="4">
        <v>27.177009999999999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-51.35716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-22.420279999999998</v>
      </c>
      <c r="DG36" s="4">
        <v>0</v>
      </c>
      <c r="DH36" s="4">
        <v>0</v>
      </c>
      <c r="DI36" s="4">
        <v>0</v>
      </c>
      <c r="DJ36" s="4">
        <v>22.654400000000003</v>
      </c>
      <c r="DK36" s="4">
        <v>0</v>
      </c>
      <c r="DL36" s="4">
        <v>0</v>
      </c>
      <c r="DM36" s="4">
        <v>22.654400000000003</v>
      </c>
      <c r="DN36" s="4">
        <v>0</v>
      </c>
      <c r="DO36" s="4">
        <v>-29.762139999999999</v>
      </c>
      <c r="DP36" s="4">
        <v>17.34478</v>
      </c>
      <c r="DQ36" s="4">
        <v>0</v>
      </c>
      <c r="DR36" s="4">
        <v>0</v>
      </c>
      <c r="DS36" s="4">
        <v>18.760680000000001</v>
      </c>
      <c r="DT36" s="4">
        <v>0</v>
      </c>
      <c r="DU36" s="4">
        <v>-104.88603999999999</v>
      </c>
      <c r="DV36" s="4">
        <v>0</v>
      </c>
      <c r="DW36" s="4">
        <v>0</v>
      </c>
      <c r="DX36" s="4">
        <v>-21.711509999999997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194.31197</v>
      </c>
      <c r="EN36" s="4">
        <v>0</v>
      </c>
      <c r="EO36" s="4">
        <v>145.60844999999998</v>
      </c>
      <c r="EP36" s="4">
        <v>63.088929999999998</v>
      </c>
      <c r="EQ36" s="4">
        <v>0</v>
      </c>
      <c r="ER36" s="4">
        <v>0</v>
      </c>
      <c r="ES36" s="4">
        <v>-44.258499999999998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49960.451120000005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f>SUM(D36:FZ36)</f>
        <v>146724.82679999998</v>
      </c>
      <c r="GB36" s="4"/>
      <c r="GC36" s="4">
        <f>GA36-GD36</f>
        <v>96764.375679999968</v>
      </c>
      <c r="GD36" s="4">
        <v>49960.451120000005</v>
      </c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</row>
    <row r="37" spans="1:208" x14ac:dyDescent="0.25">
      <c r="B37" s="8" t="s">
        <v>217</v>
      </c>
      <c r="C37" s="3"/>
      <c r="D37" s="12">
        <f>SUM(D34:D36)</f>
        <v>0</v>
      </c>
      <c r="E37" s="12">
        <f t="shared" ref="E37:BP37" si="15">SUM(E34:E36)</f>
        <v>0</v>
      </c>
      <c r="F37" s="12">
        <f t="shared" si="15"/>
        <v>0</v>
      </c>
      <c r="G37" s="12">
        <f t="shared" si="15"/>
        <v>-435.00015000000002</v>
      </c>
      <c r="H37" s="12">
        <f t="shared" si="15"/>
        <v>0</v>
      </c>
      <c r="I37" s="12">
        <f t="shared" si="15"/>
        <v>-1460.3946599999999</v>
      </c>
      <c r="J37" s="12">
        <f t="shared" si="15"/>
        <v>-1954.6587</v>
      </c>
      <c r="K37" s="12">
        <f t="shared" si="15"/>
        <v>-1441.4512</v>
      </c>
      <c r="L37" s="12">
        <f t="shared" si="15"/>
        <v>-761.27625</v>
      </c>
      <c r="M37" s="12">
        <f t="shared" si="15"/>
        <v>-24238.723750000001</v>
      </c>
      <c r="N37" s="12">
        <f t="shared" si="15"/>
        <v>-19218.425010000003</v>
      </c>
      <c r="O37" s="12">
        <f t="shared" si="15"/>
        <v>0</v>
      </c>
      <c r="P37" s="12">
        <f t="shared" si="15"/>
        <v>-12160.436019999999</v>
      </c>
      <c r="Q37" s="12">
        <f t="shared" si="15"/>
        <v>15118.23825</v>
      </c>
      <c r="R37" s="12">
        <f t="shared" si="15"/>
        <v>-6284.8118299999996</v>
      </c>
      <c r="S37" s="12">
        <f t="shared" si="15"/>
        <v>-3953.1480999999999</v>
      </c>
      <c r="T37" s="12">
        <f t="shared" si="15"/>
        <v>0</v>
      </c>
      <c r="U37" s="12">
        <f t="shared" si="15"/>
        <v>-11062.242789999998</v>
      </c>
      <c r="V37" s="12">
        <f t="shared" si="15"/>
        <v>0</v>
      </c>
      <c r="W37" s="12">
        <f t="shared" si="15"/>
        <v>0</v>
      </c>
      <c r="X37" s="12">
        <f t="shared" si="15"/>
        <v>0</v>
      </c>
      <c r="Y37" s="12">
        <f t="shared" si="15"/>
        <v>0</v>
      </c>
      <c r="Z37" s="12">
        <f t="shared" si="15"/>
        <v>0</v>
      </c>
      <c r="AA37" s="12">
        <f t="shared" si="15"/>
        <v>0</v>
      </c>
      <c r="AB37" s="12">
        <f t="shared" si="15"/>
        <v>0</v>
      </c>
      <c r="AC37" s="12">
        <f t="shared" si="15"/>
        <v>-19781.539829999998</v>
      </c>
      <c r="AD37" s="27">
        <f t="shared" si="15"/>
        <v>0</v>
      </c>
      <c r="AE37" s="27">
        <f t="shared" si="15"/>
        <v>-23111.444030000002</v>
      </c>
      <c r="AF37" s="27">
        <f t="shared" si="15"/>
        <v>-13581.96041</v>
      </c>
      <c r="AG37" s="27">
        <f t="shared" si="15"/>
        <v>0</v>
      </c>
      <c r="AH37" s="12">
        <f t="shared" si="15"/>
        <v>-19672.725180000001</v>
      </c>
      <c r="AI37" s="12">
        <f t="shared" si="15"/>
        <v>-136565.21727000002</v>
      </c>
      <c r="AJ37" s="12">
        <f t="shared" si="15"/>
        <v>0</v>
      </c>
      <c r="AK37" s="12">
        <f t="shared" si="15"/>
        <v>0</v>
      </c>
      <c r="AL37" s="12">
        <f t="shared" si="15"/>
        <v>0</v>
      </c>
      <c r="AM37" s="12">
        <f t="shared" si="15"/>
        <v>0</v>
      </c>
      <c r="AN37" s="12">
        <f t="shared" si="15"/>
        <v>0</v>
      </c>
      <c r="AO37" s="12">
        <f t="shared" si="15"/>
        <v>0</v>
      </c>
      <c r="AP37" s="12">
        <f t="shared" si="15"/>
        <v>0</v>
      </c>
      <c r="AQ37" s="12">
        <f t="shared" si="15"/>
        <v>0</v>
      </c>
      <c r="AR37" s="12">
        <f t="shared" si="15"/>
        <v>-19434.782999999999</v>
      </c>
      <c r="AS37" s="12">
        <f t="shared" si="15"/>
        <v>0</v>
      </c>
      <c r="AT37" s="12">
        <f t="shared" si="15"/>
        <v>-29119.930960000002</v>
      </c>
      <c r="AU37" s="12">
        <f t="shared" si="15"/>
        <v>96352.469799999992</v>
      </c>
      <c r="AV37" s="12">
        <f t="shared" si="15"/>
        <v>0</v>
      </c>
      <c r="AW37" s="12">
        <f t="shared" si="15"/>
        <v>0</v>
      </c>
      <c r="AX37" s="12">
        <f t="shared" si="15"/>
        <v>0</v>
      </c>
      <c r="AY37" s="12">
        <f t="shared" si="15"/>
        <v>129.80329</v>
      </c>
      <c r="AZ37" s="12">
        <f t="shared" si="15"/>
        <v>0</v>
      </c>
      <c r="BA37" s="12">
        <f t="shared" si="15"/>
        <v>0</v>
      </c>
      <c r="BB37" s="12">
        <f t="shared" si="15"/>
        <v>-29119.92512</v>
      </c>
      <c r="BC37" s="12">
        <f t="shared" si="15"/>
        <v>0</v>
      </c>
      <c r="BD37" s="12">
        <f t="shared" si="15"/>
        <v>1.2941400000000001</v>
      </c>
      <c r="BE37" s="12">
        <f t="shared" si="15"/>
        <v>-10.75056</v>
      </c>
      <c r="BF37" s="12">
        <f t="shared" si="15"/>
        <v>27.177009999999999</v>
      </c>
      <c r="BG37" s="12">
        <f t="shared" si="15"/>
        <v>0</v>
      </c>
      <c r="BH37" s="12">
        <f t="shared" si="15"/>
        <v>0</v>
      </c>
      <c r="BI37" s="12">
        <f t="shared" si="15"/>
        <v>0</v>
      </c>
      <c r="BJ37" s="12">
        <f t="shared" si="15"/>
        <v>0</v>
      </c>
      <c r="BK37" s="12">
        <f t="shared" si="15"/>
        <v>27.177009999999999</v>
      </c>
      <c r="BL37" s="12">
        <f t="shared" si="15"/>
        <v>0</v>
      </c>
      <c r="BM37" s="12">
        <f t="shared" si="15"/>
        <v>0</v>
      </c>
      <c r="BN37" s="12">
        <f t="shared" si="15"/>
        <v>27.177009999999999</v>
      </c>
      <c r="BO37" s="12">
        <f t="shared" si="15"/>
        <v>0</v>
      </c>
      <c r="BP37" s="12">
        <f t="shared" si="15"/>
        <v>0</v>
      </c>
      <c r="BQ37" s="12">
        <f t="shared" ref="BQ37:EB37" si="16">SUM(BQ34:BQ36)</f>
        <v>0</v>
      </c>
      <c r="BR37" s="12">
        <f t="shared" si="16"/>
        <v>0</v>
      </c>
      <c r="BS37" s="12">
        <f t="shared" si="16"/>
        <v>0</v>
      </c>
      <c r="BT37" s="12">
        <f t="shared" si="16"/>
        <v>0</v>
      </c>
      <c r="BU37" s="12">
        <f t="shared" si="16"/>
        <v>0</v>
      </c>
      <c r="BV37" s="12">
        <f t="shared" si="16"/>
        <v>0</v>
      </c>
      <c r="BW37" s="12">
        <f t="shared" si="16"/>
        <v>0</v>
      </c>
      <c r="BX37" s="12">
        <f t="shared" si="16"/>
        <v>0</v>
      </c>
      <c r="BY37" s="12">
        <f t="shared" si="16"/>
        <v>0</v>
      </c>
      <c r="BZ37" s="12">
        <f t="shared" si="16"/>
        <v>0</v>
      </c>
      <c r="CA37" s="12">
        <f t="shared" si="16"/>
        <v>0</v>
      </c>
      <c r="CB37" s="12">
        <f t="shared" si="16"/>
        <v>0</v>
      </c>
      <c r="CC37" s="12">
        <f t="shared" si="16"/>
        <v>0</v>
      </c>
      <c r="CD37" s="12">
        <f t="shared" si="16"/>
        <v>0</v>
      </c>
      <c r="CE37" s="12">
        <f t="shared" si="16"/>
        <v>-51.35716</v>
      </c>
      <c r="CF37" s="12">
        <f t="shared" si="16"/>
        <v>0</v>
      </c>
      <c r="CG37" s="12">
        <f t="shared" si="16"/>
        <v>0</v>
      </c>
      <c r="CH37" s="12">
        <f t="shared" si="16"/>
        <v>0</v>
      </c>
      <c r="CI37" s="12">
        <f t="shared" si="16"/>
        <v>0</v>
      </c>
      <c r="CJ37" s="12">
        <f t="shared" si="16"/>
        <v>0</v>
      </c>
      <c r="CK37" s="12">
        <f t="shared" si="16"/>
        <v>0</v>
      </c>
      <c r="CL37" s="12">
        <f t="shared" si="16"/>
        <v>0</v>
      </c>
      <c r="CM37" s="12">
        <f t="shared" si="16"/>
        <v>0</v>
      </c>
      <c r="CN37" s="12">
        <f t="shared" si="16"/>
        <v>0</v>
      </c>
      <c r="CO37" s="12">
        <f t="shared" si="16"/>
        <v>0</v>
      </c>
      <c r="CP37" s="12">
        <f t="shared" si="16"/>
        <v>0</v>
      </c>
      <c r="CQ37" s="12">
        <f t="shared" si="16"/>
        <v>0</v>
      </c>
      <c r="CR37" s="12">
        <f t="shared" si="16"/>
        <v>0</v>
      </c>
      <c r="CS37" s="12">
        <f t="shared" si="16"/>
        <v>0</v>
      </c>
      <c r="CT37" s="12">
        <f t="shared" si="16"/>
        <v>0</v>
      </c>
      <c r="CU37" s="12">
        <f t="shared" si="16"/>
        <v>0</v>
      </c>
      <c r="CV37" s="12">
        <f t="shared" si="16"/>
        <v>0</v>
      </c>
      <c r="CW37" s="12">
        <f t="shared" si="16"/>
        <v>0</v>
      </c>
      <c r="CX37" s="12">
        <f t="shared" si="16"/>
        <v>0</v>
      </c>
      <c r="CY37" s="12">
        <f t="shared" si="16"/>
        <v>0</v>
      </c>
      <c r="CZ37" s="12">
        <f t="shared" si="16"/>
        <v>0</v>
      </c>
      <c r="DA37" s="12">
        <f t="shared" si="16"/>
        <v>0</v>
      </c>
      <c r="DB37" s="12">
        <f t="shared" si="16"/>
        <v>0</v>
      </c>
      <c r="DC37" s="12">
        <f t="shared" si="16"/>
        <v>0</v>
      </c>
      <c r="DD37" s="12">
        <f t="shared" si="16"/>
        <v>0</v>
      </c>
      <c r="DE37" s="12">
        <f t="shared" si="16"/>
        <v>0</v>
      </c>
      <c r="DF37" s="12">
        <f t="shared" si="16"/>
        <v>-22.420279999999998</v>
      </c>
      <c r="DG37" s="12">
        <f t="shared" si="16"/>
        <v>0</v>
      </c>
      <c r="DH37" s="12">
        <f t="shared" si="16"/>
        <v>0</v>
      </c>
      <c r="DI37" s="12">
        <f t="shared" si="16"/>
        <v>0</v>
      </c>
      <c r="DJ37" s="12">
        <f t="shared" si="16"/>
        <v>22.654400000000003</v>
      </c>
      <c r="DK37" s="12">
        <f t="shared" si="16"/>
        <v>0</v>
      </c>
      <c r="DL37" s="12">
        <f t="shared" si="16"/>
        <v>0</v>
      </c>
      <c r="DM37" s="12">
        <f t="shared" si="16"/>
        <v>22.654400000000003</v>
      </c>
      <c r="DN37" s="12">
        <f t="shared" si="16"/>
        <v>0</v>
      </c>
      <c r="DO37" s="12">
        <f t="shared" si="16"/>
        <v>-29.762139999999999</v>
      </c>
      <c r="DP37" s="12">
        <f t="shared" si="16"/>
        <v>17.34478</v>
      </c>
      <c r="DQ37" s="12">
        <f t="shared" si="16"/>
        <v>0</v>
      </c>
      <c r="DR37" s="12">
        <f t="shared" si="16"/>
        <v>0</v>
      </c>
      <c r="DS37" s="12">
        <f t="shared" si="16"/>
        <v>18.760680000000001</v>
      </c>
      <c r="DT37" s="12">
        <f t="shared" si="16"/>
        <v>0</v>
      </c>
      <c r="DU37" s="12">
        <f t="shared" si="16"/>
        <v>-104.88603999999999</v>
      </c>
      <c r="DV37" s="12">
        <f t="shared" si="16"/>
        <v>0</v>
      </c>
      <c r="DW37" s="12">
        <f t="shared" si="16"/>
        <v>0</v>
      </c>
      <c r="DX37" s="12">
        <f t="shared" si="16"/>
        <v>-21.711509999999997</v>
      </c>
      <c r="DY37" s="12">
        <f t="shared" si="16"/>
        <v>0</v>
      </c>
      <c r="DZ37" s="12">
        <f t="shared" si="16"/>
        <v>0</v>
      </c>
      <c r="EA37" s="12">
        <f t="shared" si="16"/>
        <v>0</v>
      </c>
      <c r="EB37" s="12">
        <f t="shared" si="16"/>
        <v>0</v>
      </c>
      <c r="EC37" s="12">
        <f t="shared" ref="EC37:FZ37" si="17">SUM(EC34:EC36)</f>
        <v>0</v>
      </c>
      <c r="ED37" s="12">
        <f t="shared" si="17"/>
        <v>0</v>
      </c>
      <c r="EE37" s="12">
        <f t="shared" si="17"/>
        <v>0</v>
      </c>
      <c r="EF37" s="12">
        <f t="shared" si="17"/>
        <v>0</v>
      </c>
      <c r="EG37" s="12">
        <f t="shared" si="17"/>
        <v>0</v>
      </c>
      <c r="EH37" s="12">
        <f t="shared" si="17"/>
        <v>0</v>
      </c>
      <c r="EI37" s="12">
        <f t="shared" si="17"/>
        <v>0</v>
      </c>
      <c r="EJ37" s="12">
        <f t="shared" si="17"/>
        <v>0</v>
      </c>
      <c r="EK37" s="12">
        <f t="shared" si="17"/>
        <v>0</v>
      </c>
      <c r="EL37" s="12">
        <f t="shared" si="17"/>
        <v>0</v>
      </c>
      <c r="EM37" s="12">
        <f t="shared" si="17"/>
        <v>194.31197</v>
      </c>
      <c r="EN37" s="12">
        <f t="shared" si="17"/>
        <v>0</v>
      </c>
      <c r="EO37" s="12">
        <f t="shared" si="17"/>
        <v>145.60844999999998</v>
      </c>
      <c r="EP37" s="12">
        <f t="shared" si="17"/>
        <v>63.088929999999998</v>
      </c>
      <c r="EQ37" s="12">
        <f t="shared" si="17"/>
        <v>0</v>
      </c>
      <c r="ER37" s="12">
        <f t="shared" si="17"/>
        <v>0</v>
      </c>
      <c r="ES37" s="12">
        <f t="shared" si="17"/>
        <v>-44.258499999999998</v>
      </c>
      <c r="ET37" s="12">
        <f t="shared" si="17"/>
        <v>0</v>
      </c>
      <c r="EU37" s="12">
        <f t="shared" si="17"/>
        <v>0</v>
      </c>
      <c r="EV37" s="12">
        <f t="shared" si="17"/>
        <v>0</v>
      </c>
      <c r="EW37" s="12">
        <f t="shared" si="17"/>
        <v>0</v>
      </c>
      <c r="EX37" s="12">
        <f t="shared" si="17"/>
        <v>0</v>
      </c>
      <c r="EY37" s="12">
        <f t="shared" si="17"/>
        <v>0</v>
      </c>
      <c r="EZ37" s="12">
        <f t="shared" si="17"/>
        <v>0</v>
      </c>
      <c r="FA37" s="12">
        <f t="shared" si="17"/>
        <v>0</v>
      </c>
      <c r="FB37" s="12">
        <f t="shared" si="17"/>
        <v>0</v>
      </c>
      <c r="FC37" s="12">
        <f t="shared" si="17"/>
        <v>0</v>
      </c>
      <c r="FD37" s="12">
        <f t="shared" si="17"/>
        <v>0</v>
      </c>
      <c r="FE37" s="12">
        <f t="shared" si="17"/>
        <v>0</v>
      </c>
      <c r="FF37" s="12">
        <f t="shared" si="17"/>
        <v>0</v>
      </c>
      <c r="FG37" s="12">
        <f t="shared" si="17"/>
        <v>0</v>
      </c>
      <c r="FH37" s="12">
        <f t="shared" si="17"/>
        <v>0</v>
      </c>
      <c r="FI37" s="12">
        <f t="shared" si="17"/>
        <v>0</v>
      </c>
      <c r="FJ37" s="12">
        <f t="shared" si="17"/>
        <v>0</v>
      </c>
      <c r="FK37" s="12">
        <f t="shared" si="17"/>
        <v>0</v>
      </c>
      <c r="FL37" s="12">
        <f t="shared" si="17"/>
        <v>49960.451120000005</v>
      </c>
      <c r="FM37" s="12">
        <f t="shared" si="17"/>
        <v>0</v>
      </c>
      <c r="FN37" s="12">
        <f t="shared" si="17"/>
        <v>0</v>
      </c>
      <c r="FO37" s="12">
        <f t="shared" si="17"/>
        <v>0</v>
      </c>
      <c r="FP37" s="12">
        <f t="shared" si="17"/>
        <v>0</v>
      </c>
      <c r="FQ37" s="12">
        <f t="shared" si="17"/>
        <v>0</v>
      </c>
      <c r="FR37" s="12">
        <f t="shared" si="17"/>
        <v>0</v>
      </c>
      <c r="FS37" s="12">
        <f t="shared" si="17"/>
        <v>0</v>
      </c>
      <c r="FT37" s="12">
        <f t="shared" si="17"/>
        <v>0</v>
      </c>
      <c r="FU37" s="12">
        <f t="shared" si="17"/>
        <v>0</v>
      </c>
      <c r="FV37" s="12">
        <f t="shared" si="17"/>
        <v>0</v>
      </c>
      <c r="FW37" s="12">
        <f t="shared" si="17"/>
        <v>0</v>
      </c>
      <c r="FX37" s="12">
        <f t="shared" si="17"/>
        <v>0</v>
      </c>
      <c r="FY37" s="12">
        <f t="shared" si="17"/>
        <v>0</v>
      </c>
      <c r="FZ37" s="12">
        <f t="shared" si="17"/>
        <v>0</v>
      </c>
      <c r="GA37" s="12">
        <f>SUM(D37:FZ37)</f>
        <v>-211515.02920999992</v>
      </c>
      <c r="GB37" s="12"/>
      <c r="GC37" s="12">
        <f>GA37-GD37</f>
        <v>-261475.48032999993</v>
      </c>
      <c r="GD37" s="12">
        <v>49960.451120000005</v>
      </c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</row>
    <row r="38" spans="1:208" x14ac:dyDescent="0.25">
      <c r="B38" s="20" t="s">
        <v>0</v>
      </c>
      <c r="C38" s="14">
        <f>XIRR(G37:FZ37,G$4:FZ$4,-0.1)</f>
        <v>-0.13259543021486025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19"/>
      <c r="AE38" s="19"/>
      <c r="AF38" s="19"/>
      <c r="AG38" s="19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</row>
    <row r="39" spans="1:208" x14ac:dyDescent="0.25">
      <c r="B39" s="20" t="s">
        <v>11</v>
      </c>
      <c r="C39" s="25">
        <f>(GA35+GA36)/-GA34</f>
        <v>0.40957147659166171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8"/>
      <c r="AE39" s="28"/>
      <c r="AF39" s="28"/>
      <c r="AG39" s="28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</row>
    <row r="40" spans="1:208" ht="13" x14ac:dyDescent="0.3">
      <c r="A40" s="23"/>
      <c r="B40" s="5" t="s">
        <v>82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</row>
    <row r="41" spans="1:208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-980</v>
      </c>
      <c r="H41" s="12">
        <v>0</v>
      </c>
      <c r="I41" s="12">
        <v>-10780</v>
      </c>
      <c r="J41" s="12">
        <v>0</v>
      </c>
      <c r="K41" s="12">
        <v>0</v>
      </c>
      <c r="L41" s="12">
        <v>-7448</v>
      </c>
      <c r="M41" s="12">
        <v>0</v>
      </c>
      <c r="N41" s="12">
        <v>-11760</v>
      </c>
      <c r="O41" s="12">
        <v>-1960</v>
      </c>
      <c r="P41" s="12">
        <v>0</v>
      </c>
      <c r="Q41" s="12">
        <v>0</v>
      </c>
      <c r="R41" s="12">
        <v>-14700</v>
      </c>
      <c r="S41" s="12">
        <v>0</v>
      </c>
      <c r="T41" s="12">
        <v>0</v>
      </c>
      <c r="U41" s="12">
        <v>0</v>
      </c>
      <c r="V41" s="12">
        <v>-6272</v>
      </c>
      <c r="W41" s="12">
        <v>-4900</v>
      </c>
      <c r="X41" s="12">
        <v>0</v>
      </c>
      <c r="Y41" s="12">
        <v>0</v>
      </c>
      <c r="Z41" s="12">
        <v>0</v>
      </c>
      <c r="AA41" s="12">
        <v>-2940</v>
      </c>
      <c r="AB41" s="12">
        <v>0</v>
      </c>
      <c r="AC41" s="12">
        <v>0</v>
      </c>
      <c r="AD41" s="27">
        <v>0</v>
      </c>
      <c r="AE41" s="27">
        <v>0</v>
      </c>
      <c r="AF41" s="27">
        <v>0</v>
      </c>
      <c r="AG41" s="27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-12348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-8820</v>
      </c>
      <c r="AX41" s="12">
        <v>0</v>
      </c>
      <c r="AY41" s="12">
        <v>0</v>
      </c>
      <c r="AZ41" s="12">
        <v>0</v>
      </c>
      <c r="BA41" s="12">
        <v>-8820</v>
      </c>
      <c r="BB41" s="12">
        <v>-2940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-16464</v>
      </c>
      <c r="BK41" s="12">
        <v>0</v>
      </c>
      <c r="BL41" s="12">
        <v>0</v>
      </c>
      <c r="BM41" s="12">
        <v>0</v>
      </c>
      <c r="BN41" s="12">
        <v>0</v>
      </c>
      <c r="BO41" s="12">
        <v>-2940</v>
      </c>
      <c r="BP41" s="12">
        <v>0</v>
      </c>
      <c r="BQ41" s="12">
        <v>0</v>
      </c>
      <c r="BR41" s="12">
        <v>0</v>
      </c>
      <c r="BS41" s="12">
        <v>0</v>
      </c>
      <c r="BT41" s="12">
        <v>-1785.4251000000002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f>SUM(D41:FZ41)</f>
        <v>-115857.42509999999</v>
      </c>
      <c r="GB41" s="12"/>
      <c r="GC41" s="12">
        <f>GA41-GD41</f>
        <v>-115857.42509999999</v>
      </c>
      <c r="GD41" s="12">
        <v>0</v>
      </c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</row>
    <row r="42" spans="1:208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27">
        <v>0</v>
      </c>
      <c r="AE42" s="27">
        <v>0</v>
      </c>
      <c r="AF42" s="27">
        <v>0</v>
      </c>
      <c r="AG42" s="27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f>SUM(D42:FZ42)</f>
        <v>0</v>
      </c>
      <c r="GB42" s="12"/>
      <c r="GC42" s="12">
        <f>GA42-GD42</f>
        <v>0</v>
      </c>
      <c r="GD42" s="12">
        <v>0</v>
      </c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</row>
    <row r="43" spans="1:208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6">
        <v>0</v>
      </c>
      <c r="AE43" s="6">
        <v>0</v>
      </c>
      <c r="AF43" s="6">
        <v>0</v>
      </c>
      <c r="AG43" s="6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9.9999999999999995E-8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f>SUM(D43:FZ43)</f>
        <v>9.9999999999999995E-8</v>
      </c>
      <c r="GB43" s="4"/>
      <c r="GC43" s="4">
        <f>GA43-GD43</f>
        <v>9.9999999999999995E-8</v>
      </c>
      <c r="GD43" s="4">
        <v>0</v>
      </c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</row>
    <row r="44" spans="1:208" x14ac:dyDescent="0.25">
      <c r="B44" s="8" t="s">
        <v>217</v>
      </c>
      <c r="C44" s="3"/>
      <c r="D44" s="12">
        <f>SUM(D41:D43)</f>
        <v>0</v>
      </c>
      <c r="E44" s="12">
        <f t="shared" ref="E44:BP44" si="18">SUM(E41:E43)</f>
        <v>0</v>
      </c>
      <c r="F44" s="12">
        <f t="shared" si="18"/>
        <v>0</v>
      </c>
      <c r="G44" s="12">
        <f t="shared" si="18"/>
        <v>-980</v>
      </c>
      <c r="H44" s="12">
        <f t="shared" si="18"/>
        <v>0</v>
      </c>
      <c r="I44" s="12">
        <f t="shared" si="18"/>
        <v>-10780</v>
      </c>
      <c r="J44" s="12">
        <f t="shared" si="18"/>
        <v>0</v>
      </c>
      <c r="K44" s="12">
        <f t="shared" si="18"/>
        <v>0</v>
      </c>
      <c r="L44" s="12">
        <f t="shared" si="18"/>
        <v>-7448</v>
      </c>
      <c r="M44" s="12">
        <f t="shared" si="18"/>
        <v>0</v>
      </c>
      <c r="N44" s="12">
        <f t="shared" si="18"/>
        <v>-11760</v>
      </c>
      <c r="O44" s="12">
        <f t="shared" si="18"/>
        <v>-1960</v>
      </c>
      <c r="P44" s="12">
        <f t="shared" si="18"/>
        <v>0</v>
      </c>
      <c r="Q44" s="12">
        <f t="shared" si="18"/>
        <v>0</v>
      </c>
      <c r="R44" s="12">
        <f t="shared" si="18"/>
        <v>-14700</v>
      </c>
      <c r="S44" s="12">
        <f t="shared" si="18"/>
        <v>0</v>
      </c>
      <c r="T44" s="12">
        <f t="shared" si="18"/>
        <v>0</v>
      </c>
      <c r="U44" s="12">
        <f t="shared" si="18"/>
        <v>0</v>
      </c>
      <c r="V44" s="12">
        <f t="shared" si="18"/>
        <v>-6272</v>
      </c>
      <c r="W44" s="12">
        <f t="shared" si="18"/>
        <v>-4900</v>
      </c>
      <c r="X44" s="12">
        <f t="shared" si="18"/>
        <v>0</v>
      </c>
      <c r="Y44" s="12">
        <f t="shared" si="18"/>
        <v>0</v>
      </c>
      <c r="Z44" s="12">
        <f t="shared" si="18"/>
        <v>0</v>
      </c>
      <c r="AA44" s="12">
        <f t="shared" si="18"/>
        <v>-2940</v>
      </c>
      <c r="AB44" s="12">
        <f t="shared" si="18"/>
        <v>0</v>
      </c>
      <c r="AC44" s="12">
        <f t="shared" si="18"/>
        <v>0</v>
      </c>
      <c r="AD44" s="27">
        <f t="shared" si="18"/>
        <v>0</v>
      </c>
      <c r="AE44" s="27">
        <f t="shared" si="18"/>
        <v>0</v>
      </c>
      <c r="AF44" s="27">
        <f t="shared" si="18"/>
        <v>0</v>
      </c>
      <c r="AG44" s="27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0</v>
      </c>
      <c r="AO44" s="12">
        <f t="shared" si="18"/>
        <v>0</v>
      </c>
      <c r="AP44" s="12">
        <f t="shared" si="18"/>
        <v>0</v>
      </c>
      <c r="AQ44" s="12">
        <f t="shared" si="18"/>
        <v>-12348</v>
      </c>
      <c r="AR44" s="12">
        <f t="shared" si="18"/>
        <v>0</v>
      </c>
      <c r="AS44" s="12">
        <f t="shared" si="18"/>
        <v>0</v>
      </c>
      <c r="AT44" s="12">
        <f t="shared" si="18"/>
        <v>0</v>
      </c>
      <c r="AU44" s="12">
        <f t="shared" si="18"/>
        <v>0</v>
      </c>
      <c r="AV44" s="12">
        <f t="shared" si="18"/>
        <v>0</v>
      </c>
      <c r="AW44" s="12">
        <f t="shared" si="18"/>
        <v>-8820</v>
      </c>
      <c r="AX44" s="12">
        <f t="shared" si="18"/>
        <v>0</v>
      </c>
      <c r="AY44" s="12">
        <f t="shared" si="18"/>
        <v>0</v>
      </c>
      <c r="AZ44" s="12">
        <f t="shared" si="18"/>
        <v>0</v>
      </c>
      <c r="BA44" s="12">
        <f t="shared" si="18"/>
        <v>-8820</v>
      </c>
      <c r="BB44" s="12">
        <f t="shared" si="18"/>
        <v>-2940</v>
      </c>
      <c r="BC44" s="12">
        <f t="shared" si="18"/>
        <v>0</v>
      </c>
      <c r="BD44" s="12">
        <f t="shared" si="18"/>
        <v>0</v>
      </c>
      <c r="BE44" s="12">
        <f t="shared" si="18"/>
        <v>0</v>
      </c>
      <c r="BF44" s="12">
        <f t="shared" si="18"/>
        <v>0</v>
      </c>
      <c r="BG44" s="12">
        <f t="shared" si="18"/>
        <v>0</v>
      </c>
      <c r="BH44" s="12">
        <f t="shared" si="18"/>
        <v>0</v>
      </c>
      <c r="BI44" s="12">
        <f t="shared" si="18"/>
        <v>0</v>
      </c>
      <c r="BJ44" s="12">
        <f t="shared" si="18"/>
        <v>-16464</v>
      </c>
      <c r="BK44" s="12">
        <f t="shared" si="18"/>
        <v>0</v>
      </c>
      <c r="BL44" s="12">
        <f t="shared" si="18"/>
        <v>0</v>
      </c>
      <c r="BM44" s="12">
        <f t="shared" si="18"/>
        <v>0</v>
      </c>
      <c r="BN44" s="12">
        <f t="shared" si="18"/>
        <v>0</v>
      </c>
      <c r="BO44" s="12">
        <f t="shared" si="18"/>
        <v>-2940</v>
      </c>
      <c r="BP44" s="12">
        <f t="shared" si="18"/>
        <v>0</v>
      </c>
      <c r="BQ44" s="12">
        <f t="shared" ref="BQ44:EB44" si="19">SUM(BQ41:BQ43)</f>
        <v>0</v>
      </c>
      <c r="BR44" s="12">
        <f t="shared" si="19"/>
        <v>0</v>
      </c>
      <c r="BS44" s="12">
        <f t="shared" si="19"/>
        <v>0</v>
      </c>
      <c r="BT44" s="12">
        <f t="shared" si="19"/>
        <v>-1785.4251000000002</v>
      </c>
      <c r="BU44" s="12">
        <f t="shared" si="19"/>
        <v>0</v>
      </c>
      <c r="BV44" s="12">
        <f t="shared" si="19"/>
        <v>0</v>
      </c>
      <c r="BW44" s="12">
        <f t="shared" si="19"/>
        <v>0</v>
      </c>
      <c r="BX44" s="12">
        <f t="shared" si="19"/>
        <v>0</v>
      </c>
      <c r="BY44" s="12">
        <f t="shared" si="19"/>
        <v>0</v>
      </c>
      <c r="BZ44" s="12">
        <f t="shared" si="19"/>
        <v>0</v>
      </c>
      <c r="CA44" s="12">
        <f t="shared" si="19"/>
        <v>0</v>
      </c>
      <c r="CB44" s="12">
        <f t="shared" si="19"/>
        <v>0</v>
      </c>
      <c r="CC44" s="12">
        <f t="shared" si="19"/>
        <v>0</v>
      </c>
      <c r="CD44" s="12">
        <f t="shared" si="19"/>
        <v>0</v>
      </c>
      <c r="CE44" s="12">
        <f t="shared" si="19"/>
        <v>9.9999999999999995E-8</v>
      </c>
      <c r="CF44" s="12">
        <f t="shared" si="19"/>
        <v>0</v>
      </c>
      <c r="CG44" s="12">
        <f t="shared" si="19"/>
        <v>0</v>
      </c>
      <c r="CH44" s="12">
        <f t="shared" si="19"/>
        <v>0</v>
      </c>
      <c r="CI44" s="12">
        <f t="shared" si="19"/>
        <v>0</v>
      </c>
      <c r="CJ44" s="12">
        <f t="shared" si="19"/>
        <v>0</v>
      </c>
      <c r="CK44" s="12">
        <f t="shared" si="19"/>
        <v>0</v>
      </c>
      <c r="CL44" s="12">
        <f t="shared" si="19"/>
        <v>0</v>
      </c>
      <c r="CM44" s="12">
        <f t="shared" si="19"/>
        <v>0</v>
      </c>
      <c r="CN44" s="12">
        <f t="shared" si="19"/>
        <v>0</v>
      </c>
      <c r="CO44" s="12">
        <f t="shared" si="19"/>
        <v>0</v>
      </c>
      <c r="CP44" s="12">
        <f t="shared" si="19"/>
        <v>0</v>
      </c>
      <c r="CQ44" s="12">
        <f t="shared" si="19"/>
        <v>0</v>
      </c>
      <c r="CR44" s="12">
        <f t="shared" si="19"/>
        <v>0</v>
      </c>
      <c r="CS44" s="12">
        <f t="shared" si="19"/>
        <v>0</v>
      </c>
      <c r="CT44" s="12">
        <f t="shared" si="19"/>
        <v>0</v>
      </c>
      <c r="CU44" s="12">
        <f t="shared" si="19"/>
        <v>0</v>
      </c>
      <c r="CV44" s="12">
        <f t="shared" si="19"/>
        <v>0</v>
      </c>
      <c r="CW44" s="12">
        <f t="shared" si="19"/>
        <v>0</v>
      </c>
      <c r="CX44" s="12">
        <f t="shared" si="19"/>
        <v>0</v>
      </c>
      <c r="CY44" s="12">
        <f t="shared" si="19"/>
        <v>0</v>
      </c>
      <c r="CZ44" s="12">
        <f t="shared" si="19"/>
        <v>0</v>
      </c>
      <c r="DA44" s="12">
        <f t="shared" si="19"/>
        <v>0</v>
      </c>
      <c r="DB44" s="12">
        <f t="shared" si="19"/>
        <v>0</v>
      </c>
      <c r="DC44" s="12">
        <f t="shared" si="19"/>
        <v>0</v>
      </c>
      <c r="DD44" s="12">
        <f t="shared" si="19"/>
        <v>0</v>
      </c>
      <c r="DE44" s="12">
        <f t="shared" si="19"/>
        <v>0</v>
      </c>
      <c r="DF44" s="12">
        <f t="shared" si="19"/>
        <v>0</v>
      </c>
      <c r="DG44" s="12">
        <f t="shared" si="19"/>
        <v>0</v>
      </c>
      <c r="DH44" s="12">
        <f t="shared" si="19"/>
        <v>0</v>
      </c>
      <c r="DI44" s="12">
        <f t="shared" si="19"/>
        <v>0</v>
      </c>
      <c r="DJ44" s="12">
        <f t="shared" si="19"/>
        <v>0</v>
      </c>
      <c r="DK44" s="12">
        <f t="shared" si="19"/>
        <v>0</v>
      </c>
      <c r="DL44" s="12">
        <f t="shared" si="19"/>
        <v>0</v>
      </c>
      <c r="DM44" s="12">
        <f t="shared" si="19"/>
        <v>0</v>
      </c>
      <c r="DN44" s="12">
        <f t="shared" si="19"/>
        <v>0</v>
      </c>
      <c r="DO44" s="12">
        <f t="shared" si="19"/>
        <v>0</v>
      </c>
      <c r="DP44" s="12">
        <f t="shared" si="19"/>
        <v>0</v>
      </c>
      <c r="DQ44" s="12">
        <f t="shared" si="19"/>
        <v>0</v>
      </c>
      <c r="DR44" s="12">
        <f t="shared" si="19"/>
        <v>0</v>
      </c>
      <c r="DS44" s="12">
        <f t="shared" si="19"/>
        <v>0</v>
      </c>
      <c r="DT44" s="12">
        <f t="shared" si="19"/>
        <v>0</v>
      </c>
      <c r="DU44" s="12">
        <f t="shared" si="19"/>
        <v>0</v>
      </c>
      <c r="DV44" s="12">
        <f t="shared" si="19"/>
        <v>0</v>
      </c>
      <c r="DW44" s="12">
        <f t="shared" si="19"/>
        <v>0</v>
      </c>
      <c r="DX44" s="12">
        <f t="shared" si="19"/>
        <v>0</v>
      </c>
      <c r="DY44" s="12">
        <f t="shared" si="19"/>
        <v>0</v>
      </c>
      <c r="DZ44" s="12">
        <f t="shared" si="19"/>
        <v>0</v>
      </c>
      <c r="EA44" s="12">
        <f t="shared" si="19"/>
        <v>0</v>
      </c>
      <c r="EB44" s="12">
        <f t="shared" si="19"/>
        <v>0</v>
      </c>
      <c r="EC44" s="12">
        <f t="shared" ref="EC44:FZ44" si="20">SUM(EC41:EC43)</f>
        <v>0</v>
      </c>
      <c r="ED44" s="12">
        <f t="shared" si="20"/>
        <v>0</v>
      </c>
      <c r="EE44" s="12">
        <f t="shared" si="20"/>
        <v>0</v>
      </c>
      <c r="EF44" s="12">
        <f t="shared" si="20"/>
        <v>0</v>
      </c>
      <c r="EG44" s="12">
        <f t="shared" si="20"/>
        <v>0</v>
      </c>
      <c r="EH44" s="12">
        <f t="shared" si="20"/>
        <v>0</v>
      </c>
      <c r="EI44" s="12">
        <f t="shared" si="20"/>
        <v>0</v>
      </c>
      <c r="EJ44" s="12">
        <f t="shared" si="20"/>
        <v>0</v>
      </c>
      <c r="EK44" s="12">
        <f t="shared" si="20"/>
        <v>0</v>
      </c>
      <c r="EL44" s="12">
        <f t="shared" si="20"/>
        <v>0</v>
      </c>
      <c r="EM44" s="12">
        <f t="shared" si="20"/>
        <v>0</v>
      </c>
      <c r="EN44" s="12">
        <f t="shared" si="20"/>
        <v>0</v>
      </c>
      <c r="EO44" s="12">
        <f t="shared" si="20"/>
        <v>0</v>
      </c>
      <c r="EP44" s="12">
        <f t="shared" si="20"/>
        <v>0</v>
      </c>
      <c r="EQ44" s="12">
        <f t="shared" si="20"/>
        <v>0</v>
      </c>
      <c r="ER44" s="12">
        <f t="shared" si="20"/>
        <v>0</v>
      </c>
      <c r="ES44" s="12">
        <f t="shared" si="20"/>
        <v>0</v>
      </c>
      <c r="ET44" s="12">
        <f t="shared" si="20"/>
        <v>0</v>
      </c>
      <c r="EU44" s="12">
        <f t="shared" si="20"/>
        <v>0</v>
      </c>
      <c r="EV44" s="12">
        <f t="shared" si="20"/>
        <v>0</v>
      </c>
      <c r="EW44" s="12">
        <f t="shared" si="20"/>
        <v>0</v>
      </c>
      <c r="EX44" s="12">
        <f t="shared" si="20"/>
        <v>0</v>
      </c>
      <c r="EY44" s="12">
        <f t="shared" si="20"/>
        <v>0</v>
      </c>
      <c r="EZ44" s="12">
        <f t="shared" si="20"/>
        <v>0</v>
      </c>
      <c r="FA44" s="12">
        <f t="shared" si="20"/>
        <v>0</v>
      </c>
      <c r="FB44" s="12">
        <f t="shared" si="20"/>
        <v>0</v>
      </c>
      <c r="FC44" s="12">
        <f t="shared" si="20"/>
        <v>0</v>
      </c>
      <c r="FD44" s="12">
        <f t="shared" si="20"/>
        <v>0</v>
      </c>
      <c r="FE44" s="12">
        <f t="shared" si="20"/>
        <v>0</v>
      </c>
      <c r="FF44" s="12">
        <f t="shared" si="20"/>
        <v>0</v>
      </c>
      <c r="FG44" s="12">
        <f t="shared" si="20"/>
        <v>0</v>
      </c>
      <c r="FH44" s="12">
        <f t="shared" si="20"/>
        <v>0</v>
      </c>
      <c r="FI44" s="12">
        <f t="shared" si="20"/>
        <v>0</v>
      </c>
      <c r="FJ44" s="12">
        <f t="shared" si="20"/>
        <v>0</v>
      </c>
      <c r="FK44" s="12">
        <f t="shared" si="20"/>
        <v>0</v>
      </c>
      <c r="FL44" s="12">
        <f t="shared" si="20"/>
        <v>0</v>
      </c>
      <c r="FM44" s="12">
        <f t="shared" si="20"/>
        <v>0</v>
      </c>
      <c r="FN44" s="12">
        <f t="shared" si="20"/>
        <v>0</v>
      </c>
      <c r="FO44" s="12">
        <f t="shared" si="20"/>
        <v>0</v>
      </c>
      <c r="FP44" s="12">
        <f t="shared" si="20"/>
        <v>0</v>
      </c>
      <c r="FQ44" s="12">
        <f t="shared" si="20"/>
        <v>0</v>
      </c>
      <c r="FR44" s="12">
        <f t="shared" si="20"/>
        <v>0</v>
      </c>
      <c r="FS44" s="12">
        <f t="shared" si="20"/>
        <v>0</v>
      </c>
      <c r="FT44" s="12">
        <f t="shared" si="20"/>
        <v>0</v>
      </c>
      <c r="FU44" s="12">
        <f t="shared" si="20"/>
        <v>0</v>
      </c>
      <c r="FV44" s="12">
        <f t="shared" si="20"/>
        <v>0</v>
      </c>
      <c r="FW44" s="12">
        <f t="shared" si="20"/>
        <v>0</v>
      </c>
      <c r="FX44" s="12">
        <f t="shared" si="20"/>
        <v>0</v>
      </c>
      <c r="FY44" s="12">
        <f t="shared" si="20"/>
        <v>0</v>
      </c>
      <c r="FZ44" s="12">
        <f t="shared" si="20"/>
        <v>0</v>
      </c>
      <c r="GA44" s="12">
        <f>SUM(D44:FZ44)</f>
        <v>-115857.42509989999</v>
      </c>
      <c r="GB44" s="12"/>
      <c r="GC44" s="12">
        <f>GA44-GD44</f>
        <v>-115857.42509989999</v>
      </c>
      <c r="GD44" s="12">
        <v>0</v>
      </c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</row>
    <row r="45" spans="1:208" x14ac:dyDescent="0.25">
      <c r="B45" s="20" t="s">
        <v>0</v>
      </c>
      <c r="C45" s="14" t="s">
        <v>9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19"/>
      <c r="AE45" s="19"/>
      <c r="AF45" s="19"/>
      <c r="AG45" s="19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</row>
    <row r="46" spans="1:208" x14ac:dyDescent="0.25">
      <c r="B46" s="20" t="s">
        <v>11</v>
      </c>
      <c r="C46" s="25">
        <f>(GA42+GA43)/-GA41</f>
        <v>8.63129833186669E-13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8"/>
      <c r="AE46" s="28"/>
      <c r="AF46" s="28"/>
      <c r="AG46" s="28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</row>
    <row r="47" spans="1:208" ht="13" x14ac:dyDescent="0.3">
      <c r="A47" s="23"/>
      <c r="B47" s="5" t="s">
        <v>84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</row>
    <row r="48" spans="1:208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-22050</v>
      </c>
      <c r="J48" s="12">
        <v>0</v>
      </c>
      <c r="K48" s="12">
        <v>-9065</v>
      </c>
      <c r="L48" s="12">
        <v>-14700</v>
      </c>
      <c r="M48" s="12">
        <v>0</v>
      </c>
      <c r="N48" s="12">
        <v>-5390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-9800</v>
      </c>
      <c r="W48" s="12">
        <v>0</v>
      </c>
      <c r="X48" s="12">
        <v>-14700</v>
      </c>
      <c r="Y48" s="12">
        <v>0</v>
      </c>
      <c r="Z48" s="12">
        <v>0</v>
      </c>
      <c r="AA48" s="12">
        <v>-30870</v>
      </c>
      <c r="AB48" s="12">
        <v>0</v>
      </c>
      <c r="AC48" s="12">
        <v>-12250</v>
      </c>
      <c r="AD48" s="27">
        <v>0</v>
      </c>
      <c r="AE48" s="27">
        <v>0</v>
      </c>
      <c r="AF48" s="27">
        <v>0</v>
      </c>
      <c r="AG48" s="27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-9065</v>
      </c>
      <c r="BL48" s="12">
        <v>0</v>
      </c>
      <c r="BM48" s="12">
        <v>0</v>
      </c>
      <c r="BN48" s="12">
        <v>0</v>
      </c>
      <c r="BO48" s="12">
        <v>0</v>
      </c>
      <c r="BP48" s="12">
        <v>-22540</v>
      </c>
      <c r="BQ48" s="12">
        <v>0</v>
      </c>
      <c r="BR48" s="12">
        <v>0</v>
      </c>
      <c r="BS48" s="12">
        <v>-4900</v>
      </c>
      <c r="BT48" s="12">
        <v>0</v>
      </c>
      <c r="BU48" s="12">
        <v>0</v>
      </c>
      <c r="BV48" s="12">
        <v>-4900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-11270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-7840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-9800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f>SUM(D48:FZ48)</f>
        <v>-189140</v>
      </c>
      <c r="GB48" s="12"/>
      <c r="GC48" s="12">
        <f>GA48-GD48</f>
        <v>-189140</v>
      </c>
      <c r="GD48" s="12">
        <v>0</v>
      </c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</row>
    <row r="49" spans="1:208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27">
        <v>0</v>
      </c>
      <c r="AE49" s="27">
        <v>0</v>
      </c>
      <c r="AF49" s="27">
        <v>0</v>
      </c>
      <c r="AG49" s="27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f>SUM(D49:FZ49)</f>
        <v>0</v>
      </c>
      <c r="GB49" s="12"/>
      <c r="GC49" s="12">
        <f>GA49-GD49</f>
        <v>0</v>
      </c>
      <c r="GD49" s="12">
        <v>0</v>
      </c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</row>
    <row r="50" spans="1:208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6">
        <v>0</v>
      </c>
      <c r="AE50" s="6">
        <v>0</v>
      </c>
      <c r="AF50" s="6">
        <v>0</v>
      </c>
      <c r="AG50" s="6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1960</v>
      </c>
      <c r="EH50" s="4">
        <v>0</v>
      </c>
      <c r="EI50" s="4">
        <v>0</v>
      </c>
      <c r="EJ50" s="4">
        <v>0</v>
      </c>
      <c r="EK50" s="4">
        <v>0</v>
      </c>
      <c r="EL50" s="4">
        <v>749.77384999999992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4719.0647300000001</v>
      </c>
      <c r="FF50" s="4">
        <v>0</v>
      </c>
      <c r="FG50" s="4">
        <v>0</v>
      </c>
      <c r="FH50" s="4">
        <v>6204.2700700000005</v>
      </c>
      <c r="FI50" s="4">
        <v>0</v>
      </c>
      <c r="FJ50" s="4">
        <v>7191.4809899999991</v>
      </c>
      <c r="FK50" s="4">
        <v>0</v>
      </c>
      <c r="FL50" s="4">
        <v>36201.193999999996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f>SUM(D50:FZ50)</f>
        <v>57025.783639999994</v>
      </c>
      <c r="GB50" s="4"/>
      <c r="GC50" s="4">
        <f>GA50-GD50</f>
        <v>20824.589639999998</v>
      </c>
      <c r="GD50" s="4">
        <v>36201.193999999996</v>
      </c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</row>
    <row r="51" spans="1:208" x14ac:dyDescent="0.25">
      <c r="B51" s="8" t="s">
        <v>217</v>
      </c>
      <c r="C51" s="3"/>
      <c r="D51" s="12">
        <f>SUM(D48:D50)</f>
        <v>0</v>
      </c>
      <c r="E51" s="12">
        <f t="shared" ref="E51:BP51" si="21">SUM(E48:E50)</f>
        <v>0</v>
      </c>
      <c r="F51" s="12">
        <f t="shared" si="21"/>
        <v>0</v>
      </c>
      <c r="G51" s="12">
        <f t="shared" si="21"/>
        <v>0</v>
      </c>
      <c r="H51" s="12">
        <f t="shared" si="21"/>
        <v>0</v>
      </c>
      <c r="I51" s="12">
        <f t="shared" si="21"/>
        <v>-22050</v>
      </c>
      <c r="J51" s="12">
        <f t="shared" si="21"/>
        <v>0</v>
      </c>
      <c r="K51" s="12">
        <f t="shared" si="21"/>
        <v>-9065</v>
      </c>
      <c r="L51" s="12">
        <f t="shared" si="21"/>
        <v>-14700</v>
      </c>
      <c r="M51" s="12">
        <f t="shared" si="21"/>
        <v>0</v>
      </c>
      <c r="N51" s="12">
        <f t="shared" si="21"/>
        <v>-5390</v>
      </c>
      <c r="O51" s="12">
        <f t="shared" si="21"/>
        <v>0</v>
      </c>
      <c r="P51" s="12">
        <f t="shared" si="21"/>
        <v>0</v>
      </c>
      <c r="Q51" s="12">
        <f t="shared" si="21"/>
        <v>0</v>
      </c>
      <c r="R51" s="12">
        <f t="shared" si="21"/>
        <v>0</v>
      </c>
      <c r="S51" s="12">
        <f t="shared" si="21"/>
        <v>0</v>
      </c>
      <c r="T51" s="12">
        <f t="shared" si="21"/>
        <v>0</v>
      </c>
      <c r="U51" s="12">
        <f t="shared" si="21"/>
        <v>0</v>
      </c>
      <c r="V51" s="12">
        <f t="shared" si="21"/>
        <v>-9800</v>
      </c>
      <c r="W51" s="12">
        <f t="shared" si="21"/>
        <v>0</v>
      </c>
      <c r="X51" s="12">
        <f t="shared" si="21"/>
        <v>-14700</v>
      </c>
      <c r="Y51" s="12">
        <f t="shared" si="21"/>
        <v>0</v>
      </c>
      <c r="Z51" s="12">
        <f t="shared" si="21"/>
        <v>0</v>
      </c>
      <c r="AA51" s="12">
        <f t="shared" si="21"/>
        <v>-30870</v>
      </c>
      <c r="AB51" s="12">
        <f t="shared" si="21"/>
        <v>0</v>
      </c>
      <c r="AC51" s="12">
        <f t="shared" si="21"/>
        <v>-12250</v>
      </c>
      <c r="AD51" s="27">
        <f t="shared" si="21"/>
        <v>0</v>
      </c>
      <c r="AE51" s="27">
        <f t="shared" si="21"/>
        <v>0</v>
      </c>
      <c r="AF51" s="27">
        <f t="shared" si="21"/>
        <v>0</v>
      </c>
      <c r="AG51" s="27">
        <f t="shared" si="21"/>
        <v>0</v>
      </c>
      <c r="AH51" s="12">
        <f t="shared" si="21"/>
        <v>0</v>
      </c>
      <c r="AI51" s="12">
        <f t="shared" si="21"/>
        <v>0</v>
      </c>
      <c r="AJ51" s="12">
        <f t="shared" si="21"/>
        <v>0</v>
      </c>
      <c r="AK51" s="12">
        <f t="shared" si="21"/>
        <v>0</v>
      </c>
      <c r="AL51" s="12">
        <f t="shared" si="21"/>
        <v>0</v>
      </c>
      <c r="AM51" s="12">
        <f t="shared" si="21"/>
        <v>0</v>
      </c>
      <c r="AN51" s="12">
        <f t="shared" si="21"/>
        <v>0</v>
      </c>
      <c r="AO51" s="12">
        <f t="shared" si="21"/>
        <v>0</v>
      </c>
      <c r="AP51" s="12">
        <f t="shared" si="21"/>
        <v>0</v>
      </c>
      <c r="AQ51" s="12">
        <f t="shared" si="21"/>
        <v>0</v>
      </c>
      <c r="AR51" s="12">
        <f t="shared" si="21"/>
        <v>0</v>
      </c>
      <c r="AS51" s="12">
        <f t="shared" si="21"/>
        <v>0</v>
      </c>
      <c r="AT51" s="12">
        <f t="shared" si="21"/>
        <v>0</v>
      </c>
      <c r="AU51" s="12">
        <f t="shared" si="21"/>
        <v>0</v>
      </c>
      <c r="AV51" s="12">
        <f t="shared" si="21"/>
        <v>0</v>
      </c>
      <c r="AW51" s="12">
        <f t="shared" si="21"/>
        <v>0</v>
      </c>
      <c r="AX51" s="12">
        <f t="shared" si="21"/>
        <v>0</v>
      </c>
      <c r="AY51" s="12">
        <f t="shared" si="21"/>
        <v>0</v>
      </c>
      <c r="AZ51" s="12">
        <f t="shared" si="21"/>
        <v>0</v>
      </c>
      <c r="BA51" s="12">
        <f t="shared" si="21"/>
        <v>0</v>
      </c>
      <c r="BB51" s="12">
        <f t="shared" si="21"/>
        <v>0</v>
      </c>
      <c r="BC51" s="12">
        <f t="shared" si="21"/>
        <v>0</v>
      </c>
      <c r="BD51" s="12">
        <f t="shared" si="21"/>
        <v>0</v>
      </c>
      <c r="BE51" s="12">
        <f t="shared" si="21"/>
        <v>0</v>
      </c>
      <c r="BF51" s="12">
        <f t="shared" si="21"/>
        <v>0</v>
      </c>
      <c r="BG51" s="12">
        <f t="shared" si="21"/>
        <v>0</v>
      </c>
      <c r="BH51" s="12">
        <f t="shared" si="21"/>
        <v>0</v>
      </c>
      <c r="BI51" s="12">
        <f t="shared" si="21"/>
        <v>0</v>
      </c>
      <c r="BJ51" s="12">
        <f t="shared" si="21"/>
        <v>0</v>
      </c>
      <c r="BK51" s="12">
        <f t="shared" si="21"/>
        <v>-9065</v>
      </c>
      <c r="BL51" s="12">
        <f t="shared" si="21"/>
        <v>0</v>
      </c>
      <c r="BM51" s="12">
        <f t="shared" si="21"/>
        <v>0</v>
      </c>
      <c r="BN51" s="12">
        <f t="shared" si="21"/>
        <v>0</v>
      </c>
      <c r="BO51" s="12">
        <f t="shared" si="21"/>
        <v>0</v>
      </c>
      <c r="BP51" s="12">
        <f t="shared" si="21"/>
        <v>-22540</v>
      </c>
      <c r="BQ51" s="12">
        <f t="shared" ref="BQ51:EB51" si="22">SUM(BQ48:BQ50)</f>
        <v>0</v>
      </c>
      <c r="BR51" s="12">
        <f t="shared" si="22"/>
        <v>0</v>
      </c>
      <c r="BS51" s="12">
        <f t="shared" si="22"/>
        <v>-4900</v>
      </c>
      <c r="BT51" s="12">
        <f t="shared" si="22"/>
        <v>0</v>
      </c>
      <c r="BU51" s="12">
        <f t="shared" si="22"/>
        <v>0</v>
      </c>
      <c r="BV51" s="12">
        <f t="shared" si="22"/>
        <v>-4900</v>
      </c>
      <c r="BW51" s="12">
        <f t="shared" si="22"/>
        <v>0</v>
      </c>
      <c r="BX51" s="12">
        <f t="shared" si="22"/>
        <v>0</v>
      </c>
      <c r="BY51" s="12">
        <f t="shared" si="22"/>
        <v>0</v>
      </c>
      <c r="BZ51" s="12">
        <f t="shared" si="22"/>
        <v>0</v>
      </c>
      <c r="CA51" s="12">
        <f t="shared" si="22"/>
        <v>0</v>
      </c>
      <c r="CB51" s="12">
        <f t="shared" si="22"/>
        <v>0</v>
      </c>
      <c r="CC51" s="12">
        <f t="shared" si="22"/>
        <v>-11270</v>
      </c>
      <c r="CD51" s="12">
        <f t="shared" si="22"/>
        <v>0</v>
      </c>
      <c r="CE51" s="12">
        <f t="shared" si="22"/>
        <v>0</v>
      </c>
      <c r="CF51" s="12">
        <f t="shared" si="22"/>
        <v>0</v>
      </c>
      <c r="CG51" s="12">
        <f t="shared" si="22"/>
        <v>0</v>
      </c>
      <c r="CH51" s="12">
        <f t="shared" si="22"/>
        <v>0</v>
      </c>
      <c r="CI51" s="12">
        <f t="shared" si="22"/>
        <v>0</v>
      </c>
      <c r="CJ51" s="12">
        <f t="shared" si="22"/>
        <v>0</v>
      </c>
      <c r="CK51" s="12">
        <f t="shared" si="22"/>
        <v>-7840</v>
      </c>
      <c r="CL51" s="12">
        <f t="shared" si="22"/>
        <v>0</v>
      </c>
      <c r="CM51" s="12">
        <f t="shared" si="22"/>
        <v>0</v>
      </c>
      <c r="CN51" s="12">
        <f t="shared" si="22"/>
        <v>0</v>
      </c>
      <c r="CO51" s="12">
        <f t="shared" si="22"/>
        <v>0</v>
      </c>
      <c r="CP51" s="12">
        <f t="shared" si="22"/>
        <v>0</v>
      </c>
      <c r="CQ51" s="12">
        <f t="shared" si="22"/>
        <v>-9800</v>
      </c>
      <c r="CR51" s="12">
        <f t="shared" si="22"/>
        <v>0</v>
      </c>
      <c r="CS51" s="12">
        <f t="shared" si="22"/>
        <v>0</v>
      </c>
      <c r="CT51" s="12">
        <f t="shared" si="22"/>
        <v>0</v>
      </c>
      <c r="CU51" s="12">
        <f t="shared" si="22"/>
        <v>0</v>
      </c>
      <c r="CV51" s="12">
        <f t="shared" si="22"/>
        <v>0</v>
      </c>
      <c r="CW51" s="12">
        <f t="shared" si="22"/>
        <v>0</v>
      </c>
      <c r="CX51" s="12">
        <f t="shared" si="22"/>
        <v>0</v>
      </c>
      <c r="CY51" s="12">
        <f t="shared" si="22"/>
        <v>0</v>
      </c>
      <c r="CZ51" s="12">
        <f t="shared" si="22"/>
        <v>0</v>
      </c>
      <c r="DA51" s="12">
        <f t="shared" si="22"/>
        <v>0</v>
      </c>
      <c r="DB51" s="12">
        <f t="shared" si="22"/>
        <v>0</v>
      </c>
      <c r="DC51" s="12">
        <f t="shared" si="22"/>
        <v>0</v>
      </c>
      <c r="DD51" s="12">
        <f t="shared" si="22"/>
        <v>0</v>
      </c>
      <c r="DE51" s="12">
        <f t="shared" si="22"/>
        <v>0</v>
      </c>
      <c r="DF51" s="12">
        <f t="shared" si="22"/>
        <v>0</v>
      </c>
      <c r="DG51" s="12">
        <f t="shared" si="22"/>
        <v>0</v>
      </c>
      <c r="DH51" s="12">
        <f t="shared" si="22"/>
        <v>0</v>
      </c>
      <c r="DI51" s="12">
        <f t="shared" si="22"/>
        <v>0</v>
      </c>
      <c r="DJ51" s="12">
        <f t="shared" si="22"/>
        <v>0</v>
      </c>
      <c r="DK51" s="12">
        <f t="shared" si="22"/>
        <v>0</v>
      </c>
      <c r="DL51" s="12">
        <f t="shared" si="22"/>
        <v>0</v>
      </c>
      <c r="DM51" s="12">
        <f t="shared" si="22"/>
        <v>0</v>
      </c>
      <c r="DN51" s="12">
        <f t="shared" si="22"/>
        <v>0</v>
      </c>
      <c r="DO51" s="12">
        <f t="shared" si="22"/>
        <v>0</v>
      </c>
      <c r="DP51" s="12">
        <f t="shared" si="22"/>
        <v>0</v>
      </c>
      <c r="DQ51" s="12">
        <f t="shared" si="22"/>
        <v>0</v>
      </c>
      <c r="DR51" s="12">
        <f t="shared" si="22"/>
        <v>0</v>
      </c>
      <c r="DS51" s="12">
        <f t="shared" si="22"/>
        <v>0</v>
      </c>
      <c r="DT51" s="12">
        <f t="shared" si="22"/>
        <v>0</v>
      </c>
      <c r="DU51" s="12">
        <f t="shared" si="22"/>
        <v>0</v>
      </c>
      <c r="DV51" s="12">
        <f t="shared" si="22"/>
        <v>0</v>
      </c>
      <c r="DW51" s="12">
        <f t="shared" si="22"/>
        <v>0</v>
      </c>
      <c r="DX51" s="12">
        <f t="shared" si="22"/>
        <v>0</v>
      </c>
      <c r="DY51" s="12">
        <f t="shared" si="22"/>
        <v>0</v>
      </c>
      <c r="DZ51" s="12">
        <f t="shared" si="22"/>
        <v>0</v>
      </c>
      <c r="EA51" s="12">
        <f t="shared" si="22"/>
        <v>0</v>
      </c>
      <c r="EB51" s="12">
        <f t="shared" si="22"/>
        <v>0</v>
      </c>
      <c r="EC51" s="12">
        <f t="shared" ref="EC51:FZ51" si="23">SUM(EC48:EC50)</f>
        <v>0</v>
      </c>
      <c r="ED51" s="12">
        <f t="shared" si="23"/>
        <v>0</v>
      </c>
      <c r="EE51" s="12">
        <f t="shared" si="23"/>
        <v>0</v>
      </c>
      <c r="EF51" s="12">
        <f t="shared" si="23"/>
        <v>0</v>
      </c>
      <c r="EG51" s="12">
        <f t="shared" si="23"/>
        <v>1960</v>
      </c>
      <c r="EH51" s="12">
        <f t="shared" si="23"/>
        <v>0</v>
      </c>
      <c r="EI51" s="12">
        <f t="shared" si="23"/>
        <v>0</v>
      </c>
      <c r="EJ51" s="12">
        <f t="shared" si="23"/>
        <v>0</v>
      </c>
      <c r="EK51" s="12">
        <f t="shared" si="23"/>
        <v>0</v>
      </c>
      <c r="EL51" s="12">
        <f t="shared" si="23"/>
        <v>749.77384999999992</v>
      </c>
      <c r="EM51" s="12">
        <f t="shared" si="23"/>
        <v>0</v>
      </c>
      <c r="EN51" s="12">
        <f t="shared" si="23"/>
        <v>0</v>
      </c>
      <c r="EO51" s="12">
        <f t="shared" si="23"/>
        <v>0</v>
      </c>
      <c r="EP51" s="12">
        <f t="shared" si="23"/>
        <v>0</v>
      </c>
      <c r="EQ51" s="12">
        <f t="shared" si="23"/>
        <v>0</v>
      </c>
      <c r="ER51" s="12">
        <f t="shared" si="23"/>
        <v>0</v>
      </c>
      <c r="ES51" s="12">
        <f t="shared" si="23"/>
        <v>0</v>
      </c>
      <c r="ET51" s="12">
        <f t="shared" si="23"/>
        <v>0</v>
      </c>
      <c r="EU51" s="12">
        <f t="shared" si="23"/>
        <v>0</v>
      </c>
      <c r="EV51" s="12">
        <f t="shared" si="23"/>
        <v>0</v>
      </c>
      <c r="EW51" s="12">
        <f t="shared" si="23"/>
        <v>0</v>
      </c>
      <c r="EX51" s="12">
        <f t="shared" si="23"/>
        <v>0</v>
      </c>
      <c r="EY51" s="12">
        <f t="shared" si="23"/>
        <v>0</v>
      </c>
      <c r="EZ51" s="12">
        <f t="shared" si="23"/>
        <v>0</v>
      </c>
      <c r="FA51" s="12">
        <f t="shared" si="23"/>
        <v>0</v>
      </c>
      <c r="FB51" s="12">
        <f t="shared" si="23"/>
        <v>0</v>
      </c>
      <c r="FC51" s="12">
        <f t="shared" si="23"/>
        <v>0</v>
      </c>
      <c r="FD51" s="12">
        <f t="shared" si="23"/>
        <v>0</v>
      </c>
      <c r="FE51" s="12">
        <f t="shared" si="23"/>
        <v>4719.0647300000001</v>
      </c>
      <c r="FF51" s="12">
        <f t="shared" si="23"/>
        <v>0</v>
      </c>
      <c r="FG51" s="12">
        <f t="shared" si="23"/>
        <v>0</v>
      </c>
      <c r="FH51" s="12">
        <f t="shared" si="23"/>
        <v>6204.2700700000005</v>
      </c>
      <c r="FI51" s="12">
        <f t="shared" si="23"/>
        <v>0</v>
      </c>
      <c r="FJ51" s="12">
        <f t="shared" si="23"/>
        <v>7191.4809899999991</v>
      </c>
      <c r="FK51" s="12">
        <f t="shared" si="23"/>
        <v>0</v>
      </c>
      <c r="FL51" s="12">
        <f t="shared" si="23"/>
        <v>36201.193999999996</v>
      </c>
      <c r="FM51" s="12">
        <f t="shared" si="23"/>
        <v>0</v>
      </c>
      <c r="FN51" s="12">
        <f t="shared" si="23"/>
        <v>0</v>
      </c>
      <c r="FO51" s="12">
        <f t="shared" si="23"/>
        <v>0</v>
      </c>
      <c r="FP51" s="12">
        <f t="shared" si="23"/>
        <v>0</v>
      </c>
      <c r="FQ51" s="12">
        <f t="shared" si="23"/>
        <v>0</v>
      </c>
      <c r="FR51" s="12">
        <f t="shared" si="23"/>
        <v>0</v>
      </c>
      <c r="FS51" s="12">
        <f t="shared" si="23"/>
        <v>0</v>
      </c>
      <c r="FT51" s="12">
        <f t="shared" si="23"/>
        <v>0</v>
      </c>
      <c r="FU51" s="12">
        <f t="shared" si="23"/>
        <v>0</v>
      </c>
      <c r="FV51" s="12">
        <f t="shared" si="23"/>
        <v>0</v>
      </c>
      <c r="FW51" s="12">
        <f t="shared" si="23"/>
        <v>0</v>
      </c>
      <c r="FX51" s="12">
        <f t="shared" si="23"/>
        <v>0</v>
      </c>
      <c r="FY51" s="12">
        <f t="shared" si="23"/>
        <v>0</v>
      </c>
      <c r="FZ51" s="12">
        <f t="shared" si="23"/>
        <v>0</v>
      </c>
      <c r="GA51" s="12">
        <f>SUM(D51:FZ51)</f>
        <v>-132114.21635999999</v>
      </c>
      <c r="GB51" s="12"/>
      <c r="GC51" s="12">
        <f>GA51-GD51</f>
        <v>-168315.41035999998</v>
      </c>
      <c r="GD51" s="12">
        <v>36201.193999999996</v>
      </c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</row>
    <row r="52" spans="1:208" x14ac:dyDescent="0.25">
      <c r="B52" s="20" t="s">
        <v>0</v>
      </c>
      <c r="C52" s="14">
        <f>XIRR(I51:FZ51,I$4:FZ$4,-0.1)</f>
        <v>-0.11231444801669568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19"/>
      <c r="AE52" s="19"/>
      <c r="AF52" s="19"/>
      <c r="AG52" s="19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</row>
    <row r="53" spans="1:208" x14ac:dyDescent="0.25">
      <c r="B53" s="20" t="s">
        <v>11</v>
      </c>
      <c r="C53" s="25">
        <f>(GA49+GA50)/-GA48</f>
        <v>0.30150038934122869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8"/>
      <c r="AE53" s="28"/>
      <c r="AF53" s="28"/>
      <c r="AG53" s="28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</row>
    <row r="54" spans="1:208" ht="13" x14ac:dyDescent="0.3">
      <c r="A54" s="23"/>
      <c r="B54" s="5" t="s">
        <v>80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</row>
    <row r="55" spans="1:208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-6941.55</v>
      </c>
      <c r="K55" s="12">
        <v>0</v>
      </c>
      <c r="L55" s="12">
        <v>-4282.125</v>
      </c>
      <c r="M55" s="12">
        <v>-27322.1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-3606</v>
      </c>
      <c r="V55" s="12">
        <v>0</v>
      </c>
      <c r="W55" s="12">
        <v>0</v>
      </c>
      <c r="X55" s="12">
        <v>0</v>
      </c>
      <c r="Y55" s="12">
        <v>0</v>
      </c>
      <c r="Z55" s="12">
        <v>-5769.6</v>
      </c>
      <c r="AA55" s="12">
        <v>0</v>
      </c>
      <c r="AB55" s="12">
        <v>-11088.45</v>
      </c>
      <c r="AC55" s="12">
        <v>0</v>
      </c>
      <c r="AD55" s="27">
        <v>0</v>
      </c>
      <c r="AE55" s="27">
        <v>0</v>
      </c>
      <c r="AF55" s="27">
        <v>0</v>
      </c>
      <c r="AG55" s="27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-14649.375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f>SUM(D55:FZ55)</f>
        <v>-73659.199999999997</v>
      </c>
      <c r="GB55" s="12"/>
      <c r="GC55" s="12">
        <f>GA55-GD55</f>
        <v>-73659.199999999997</v>
      </c>
      <c r="GD55" s="12">
        <v>0</v>
      </c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</row>
    <row r="56" spans="1:208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27">
        <v>0</v>
      </c>
      <c r="AE56" s="27">
        <v>0</v>
      </c>
      <c r="AF56" s="27">
        <v>0</v>
      </c>
      <c r="AG56" s="27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f>SUM(D56:FZ56)</f>
        <v>0</v>
      </c>
      <c r="GB56" s="12"/>
      <c r="GC56" s="12">
        <f>GA56-GD56</f>
        <v>0</v>
      </c>
      <c r="GD56" s="12">
        <v>0</v>
      </c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</row>
    <row r="57" spans="1:208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6">
        <v>0</v>
      </c>
      <c r="AE57" s="6">
        <v>0</v>
      </c>
      <c r="AF57" s="6">
        <v>0</v>
      </c>
      <c r="AG57" s="6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12621</v>
      </c>
      <c r="BN57" s="4">
        <v>0</v>
      </c>
      <c r="BO57" s="4">
        <v>0</v>
      </c>
      <c r="BP57" s="4">
        <v>0</v>
      </c>
      <c r="BQ57" s="4">
        <v>6761.25</v>
      </c>
      <c r="BR57" s="4">
        <v>0</v>
      </c>
      <c r="BS57" s="4">
        <v>0</v>
      </c>
      <c r="BT57" s="4">
        <v>1577.625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1088.4761799999999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6.0300000000000006E-3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f>SUM(D57:FZ57)</f>
        <v>22048.357210000002</v>
      </c>
      <c r="GB57" s="4"/>
      <c r="GC57" s="4">
        <f>GA57-GD57</f>
        <v>22048.357210000002</v>
      </c>
      <c r="GD57" s="4">
        <v>0</v>
      </c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</row>
    <row r="58" spans="1:208" x14ac:dyDescent="0.25">
      <c r="B58" s="8" t="s">
        <v>217</v>
      </c>
      <c r="C58" s="3"/>
      <c r="D58" s="12">
        <f>SUM(D55:D57)</f>
        <v>0</v>
      </c>
      <c r="E58" s="12">
        <f t="shared" ref="E58:BP58" si="24">SUM(E55:E57)</f>
        <v>0</v>
      </c>
      <c r="F58" s="12">
        <f t="shared" si="24"/>
        <v>0</v>
      </c>
      <c r="G58" s="12">
        <f t="shared" si="24"/>
        <v>0</v>
      </c>
      <c r="H58" s="12">
        <f t="shared" si="24"/>
        <v>0</v>
      </c>
      <c r="I58" s="12">
        <f t="shared" si="24"/>
        <v>0</v>
      </c>
      <c r="J58" s="12">
        <f t="shared" si="24"/>
        <v>-6941.55</v>
      </c>
      <c r="K58" s="12">
        <f t="shared" si="24"/>
        <v>0</v>
      </c>
      <c r="L58" s="12">
        <f t="shared" si="24"/>
        <v>-4282.125</v>
      </c>
      <c r="M58" s="12">
        <f t="shared" si="24"/>
        <v>-27322.1</v>
      </c>
      <c r="N58" s="12">
        <f t="shared" si="24"/>
        <v>0</v>
      </c>
      <c r="O58" s="12">
        <f t="shared" si="24"/>
        <v>0</v>
      </c>
      <c r="P58" s="12">
        <f t="shared" si="24"/>
        <v>0</v>
      </c>
      <c r="Q58" s="12">
        <f t="shared" si="24"/>
        <v>0</v>
      </c>
      <c r="R58" s="12">
        <f t="shared" si="24"/>
        <v>0</v>
      </c>
      <c r="S58" s="12">
        <f t="shared" si="24"/>
        <v>0</v>
      </c>
      <c r="T58" s="12">
        <f t="shared" si="24"/>
        <v>0</v>
      </c>
      <c r="U58" s="12">
        <f t="shared" si="24"/>
        <v>-3606</v>
      </c>
      <c r="V58" s="12">
        <f t="shared" si="24"/>
        <v>0</v>
      </c>
      <c r="W58" s="12">
        <f t="shared" si="24"/>
        <v>0</v>
      </c>
      <c r="X58" s="12">
        <f t="shared" si="24"/>
        <v>0</v>
      </c>
      <c r="Y58" s="12">
        <f t="shared" si="24"/>
        <v>0</v>
      </c>
      <c r="Z58" s="12">
        <f t="shared" si="24"/>
        <v>-5769.6</v>
      </c>
      <c r="AA58" s="12">
        <f t="shared" si="24"/>
        <v>0</v>
      </c>
      <c r="AB58" s="12">
        <f t="shared" si="24"/>
        <v>-11088.45</v>
      </c>
      <c r="AC58" s="12">
        <f t="shared" si="24"/>
        <v>0</v>
      </c>
      <c r="AD58" s="27">
        <f t="shared" si="24"/>
        <v>0</v>
      </c>
      <c r="AE58" s="27">
        <f t="shared" si="24"/>
        <v>0</v>
      </c>
      <c r="AF58" s="27">
        <f t="shared" si="24"/>
        <v>0</v>
      </c>
      <c r="AG58" s="27">
        <f t="shared" si="24"/>
        <v>0</v>
      </c>
      <c r="AH58" s="12">
        <f t="shared" si="24"/>
        <v>0</v>
      </c>
      <c r="AI58" s="12">
        <f t="shared" si="24"/>
        <v>0</v>
      </c>
      <c r="AJ58" s="12">
        <f t="shared" si="24"/>
        <v>0</v>
      </c>
      <c r="AK58" s="12">
        <f t="shared" si="24"/>
        <v>0</v>
      </c>
      <c r="AL58" s="12">
        <f t="shared" si="24"/>
        <v>0</v>
      </c>
      <c r="AM58" s="12">
        <f t="shared" si="24"/>
        <v>0</v>
      </c>
      <c r="AN58" s="12">
        <f t="shared" si="24"/>
        <v>0</v>
      </c>
      <c r="AO58" s="12">
        <f t="shared" si="24"/>
        <v>0</v>
      </c>
      <c r="AP58" s="12">
        <f t="shared" si="24"/>
        <v>0</v>
      </c>
      <c r="AQ58" s="12">
        <f t="shared" si="24"/>
        <v>-14649.375</v>
      </c>
      <c r="AR58" s="12">
        <f t="shared" si="24"/>
        <v>0</v>
      </c>
      <c r="AS58" s="12">
        <f t="shared" si="24"/>
        <v>0</v>
      </c>
      <c r="AT58" s="12">
        <f t="shared" si="24"/>
        <v>0</v>
      </c>
      <c r="AU58" s="12">
        <f t="shared" si="24"/>
        <v>0</v>
      </c>
      <c r="AV58" s="12">
        <f t="shared" si="24"/>
        <v>0</v>
      </c>
      <c r="AW58" s="12">
        <f t="shared" si="24"/>
        <v>0</v>
      </c>
      <c r="AX58" s="12">
        <f t="shared" si="24"/>
        <v>0</v>
      </c>
      <c r="AY58" s="12">
        <f t="shared" si="24"/>
        <v>0</v>
      </c>
      <c r="AZ58" s="12">
        <f t="shared" si="24"/>
        <v>0</v>
      </c>
      <c r="BA58" s="12">
        <f t="shared" si="24"/>
        <v>0</v>
      </c>
      <c r="BB58" s="12">
        <f t="shared" si="24"/>
        <v>0</v>
      </c>
      <c r="BC58" s="12">
        <f t="shared" si="24"/>
        <v>0</v>
      </c>
      <c r="BD58" s="12">
        <f t="shared" si="24"/>
        <v>0</v>
      </c>
      <c r="BE58" s="12">
        <f t="shared" si="24"/>
        <v>0</v>
      </c>
      <c r="BF58" s="12">
        <f t="shared" si="24"/>
        <v>0</v>
      </c>
      <c r="BG58" s="12">
        <f t="shared" si="24"/>
        <v>0</v>
      </c>
      <c r="BH58" s="12">
        <f t="shared" si="24"/>
        <v>0</v>
      </c>
      <c r="BI58" s="12">
        <f t="shared" si="24"/>
        <v>0</v>
      </c>
      <c r="BJ58" s="12">
        <f t="shared" si="24"/>
        <v>0</v>
      </c>
      <c r="BK58" s="12">
        <f t="shared" si="24"/>
        <v>0</v>
      </c>
      <c r="BL58" s="12">
        <f t="shared" si="24"/>
        <v>0</v>
      </c>
      <c r="BM58" s="12">
        <f t="shared" si="24"/>
        <v>12621</v>
      </c>
      <c r="BN58" s="12">
        <f t="shared" si="24"/>
        <v>0</v>
      </c>
      <c r="BO58" s="12">
        <f t="shared" si="24"/>
        <v>0</v>
      </c>
      <c r="BP58" s="12">
        <f t="shared" si="24"/>
        <v>0</v>
      </c>
      <c r="BQ58" s="12">
        <f t="shared" ref="BQ58:EB58" si="25">SUM(BQ55:BQ57)</f>
        <v>6761.25</v>
      </c>
      <c r="BR58" s="12">
        <f t="shared" si="25"/>
        <v>0</v>
      </c>
      <c r="BS58" s="12">
        <f t="shared" si="25"/>
        <v>0</v>
      </c>
      <c r="BT58" s="12">
        <f t="shared" si="25"/>
        <v>1577.625</v>
      </c>
      <c r="BU58" s="12">
        <f t="shared" si="25"/>
        <v>0</v>
      </c>
      <c r="BV58" s="12">
        <f t="shared" si="25"/>
        <v>0</v>
      </c>
      <c r="BW58" s="12">
        <f t="shared" si="25"/>
        <v>0</v>
      </c>
      <c r="BX58" s="12">
        <f t="shared" si="25"/>
        <v>0</v>
      </c>
      <c r="BY58" s="12">
        <f t="shared" si="25"/>
        <v>0</v>
      </c>
      <c r="BZ58" s="12">
        <f t="shared" si="25"/>
        <v>0</v>
      </c>
      <c r="CA58" s="12">
        <f t="shared" si="25"/>
        <v>0</v>
      </c>
      <c r="CB58" s="12">
        <f t="shared" si="25"/>
        <v>0</v>
      </c>
      <c r="CC58" s="12">
        <f t="shared" si="25"/>
        <v>0</v>
      </c>
      <c r="CD58" s="12">
        <f t="shared" si="25"/>
        <v>0</v>
      </c>
      <c r="CE58" s="12">
        <f t="shared" si="25"/>
        <v>1088.4761799999999</v>
      </c>
      <c r="CF58" s="12">
        <f t="shared" si="25"/>
        <v>0</v>
      </c>
      <c r="CG58" s="12">
        <f t="shared" si="25"/>
        <v>0</v>
      </c>
      <c r="CH58" s="12">
        <f t="shared" si="25"/>
        <v>0</v>
      </c>
      <c r="CI58" s="12">
        <f t="shared" si="25"/>
        <v>0</v>
      </c>
      <c r="CJ58" s="12">
        <f t="shared" si="25"/>
        <v>0</v>
      </c>
      <c r="CK58" s="12">
        <f t="shared" si="25"/>
        <v>0</v>
      </c>
      <c r="CL58" s="12">
        <f t="shared" si="25"/>
        <v>0</v>
      </c>
      <c r="CM58" s="12">
        <f t="shared" si="25"/>
        <v>0</v>
      </c>
      <c r="CN58" s="12">
        <f t="shared" si="25"/>
        <v>0</v>
      </c>
      <c r="CO58" s="12">
        <f t="shared" si="25"/>
        <v>0</v>
      </c>
      <c r="CP58" s="12">
        <f t="shared" si="25"/>
        <v>0</v>
      </c>
      <c r="CQ58" s="12">
        <f t="shared" si="25"/>
        <v>0</v>
      </c>
      <c r="CR58" s="12">
        <f t="shared" si="25"/>
        <v>0</v>
      </c>
      <c r="CS58" s="12">
        <f t="shared" si="25"/>
        <v>0</v>
      </c>
      <c r="CT58" s="12">
        <f t="shared" si="25"/>
        <v>0</v>
      </c>
      <c r="CU58" s="12">
        <f t="shared" si="25"/>
        <v>0</v>
      </c>
      <c r="CV58" s="12">
        <f t="shared" si="25"/>
        <v>0</v>
      </c>
      <c r="CW58" s="12">
        <f t="shared" si="25"/>
        <v>0</v>
      </c>
      <c r="CX58" s="12">
        <f t="shared" si="25"/>
        <v>0</v>
      </c>
      <c r="CY58" s="12">
        <f t="shared" si="25"/>
        <v>6.0300000000000006E-3</v>
      </c>
      <c r="CZ58" s="12">
        <f t="shared" si="25"/>
        <v>0</v>
      </c>
      <c r="DA58" s="12">
        <f t="shared" si="25"/>
        <v>0</v>
      </c>
      <c r="DB58" s="12">
        <f t="shared" si="25"/>
        <v>0</v>
      </c>
      <c r="DC58" s="12">
        <f t="shared" si="25"/>
        <v>0</v>
      </c>
      <c r="DD58" s="12">
        <f t="shared" si="25"/>
        <v>0</v>
      </c>
      <c r="DE58" s="12">
        <f t="shared" si="25"/>
        <v>0</v>
      </c>
      <c r="DF58" s="12">
        <f t="shared" si="25"/>
        <v>0</v>
      </c>
      <c r="DG58" s="12">
        <f t="shared" si="25"/>
        <v>0</v>
      </c>
      <c r="DH58" s="12">
        <f t="shared" si="25"/>
        <v>0</v>
      </c>
      <c r="DI58" s="12">
        <f t="shared" si="25"/>
        <v>0</v>
      </c>
      <c r="DJ58" s="12">
        <f t="shared" si="25"/>
        <v>0</v>
      </c>
      <c r="DK58" s="12">
        <f t="shared" si="25"/>
        <v>0</v>
      </c>
      <c r="DL58" s="12">
        <f t="shared" si="25"/>
        <v>0</v>
      </c>
      <c r="DM58" s="12">
        <f t="shared" si="25"/>
        <v>0</v>
      </c>
      <c r="DN58" s="12">
        <f t="shared" si="25"/>
        <v>0</v>
      </c>
      <c r="DO58" s="12">
        <f t="shared" si="25"/>
        <v>0</v>
      </c>
      <c r="DP58" s="12">
        <f t="shared" si="25"/>
        <v>0</v>
      </c>
      <c r="DQ58" s="12">
        <f t="shared" si="25"/>
        <v>0</v>
      </c>
      <c r="DR58" s="12">
        <f t="shared" si="25"/>
        <v>0</v>
      </c>
      <c r="DS58" s="12">
        <f t="shared" si="25"/>
        <v>0</v>
      </c>
      <c r="DT58" s="12">
        <f t="shared" si="25"/>
        <v>0</v>
      </c>
      <c r="DU58" s="12">
        <f t="shared" si="25"/>
        <v>0</v>
      </c>
      <c r="DV58" s="12">
        <f t="shared" si="25"/>
        <v>0</v>
      </c>
      <c r="DW58" s="12">
        <f t="shared" si="25"/>
        <v>0</v>
      </c>
      <c r="DX58" s="12">
        <f t="shared" si="25"/>
        <v>0</v>
      </c>
      <c r="DY58" s="12">
        <f t="shared" si="25"/>
        <v>0</v>
      </c>
      <c r="DZ58" s="12">
        <f t="shared" si="25"/>
        <v>0</v>
      </c>
      <c r="EA58" s="12">
        <f t="shared" si="25"/>
        <v>0</v>
      </c>
      <c r="EB58" s="12">
        <f t="shared" si="25"/>
        <v>0</v>
      </c>
      <c r="EC58" s="12">
        <f t="shared" ref="EC58:FZ58" si="26">SUM(EC55:EC57)</f>
        <v>0</v>
      </c>
      <c r="ED58" s="12">
        <f t="shared" si="26"/>
        <v>0</v>
      </c>
      <c r="EE58" s="12">
        <f t="shared" si="26"/>
        <v>0</v>
      </c>
      <c r="EF58" s="12">
        <f t="shared" si="26"/>
        <v>0</v>
      </c>
      <c r="EG58" s="12">
        <f t="shared" si="26"/>
        <v>0</v>
      </c>
      <c r="EH58" s="12">
        <f t="shared" si="26"/>
        <v>0</v>
      </c>
      <c r="EI58" s="12">
        <f t="shared" si="26"/>
        <v>0</v>
      </c>
      <c r="EJ58" s="12">
        <f t="shared" si="26"/>
        <v>0</v>
      </c>
      <c r="EK58" s="12">
        <f t="shared" si="26"/>
        <v>0</v>
      </c>
      <c r="EL58" s="12">
        <f t="shared" si="26"/>
        <v>0</v>
      </c>
      <c r="EM58" s="12">
        <f t="shared" si="26"/>
        <v>0</v>
      </c>
      <c r="EN58" s="12">
        <f t="shared" si="26"/>
        <v>0</v>
      </c>
      <c r="EO58" s="12">
        <f t="shared" si="26"/>
        <v>0</v>
      </c>
      <c r="EP58" s="12">
        <f t="shared" si="26"/>
        <v>0</v>
      </c>
      <c r="EQ58" s="12">
        <f t="shared" si="26"/>
        <v>0</v>
      </c>
      <c r="ER58" s="12">
        <f t="shared" si="26"/>
        <v>0</v>
      </c>
      <c r="ES58" s="12">
        <f t="shared" si="26"/>
        <v>0</v>
      </c>
      <c r="ET58" s="12">
        <f t="shared" si="26"/>
        <v>0</v>
      </c>
      <c r="EU58" s="12">
        <f t="shared" si="26"/>
        <v>0</v>
      </c>
      <c r="EV58" s="12">
        <f t="shared" si="26"/>
        <v>0</v>
      </c>
      <c r="EW58" s="12">
        <f t="shared" si="26"/>
        <v>0</v>
      </c>
      <c r="EX58" s="12">
        <f t="shared" si="26"/>
        <v>0</v>
      </c>
      <c r="EY58" s="12">
        <f t="shared" si="26"/>
        <v>0</v>
      </c>
      <c r="EZ58" s="12">
        <f t="shared" si="26"/>
        <v>0</v>
      </c>
      <c r="FA58" s="12">
        <f t="shared" si="26"/>
        <v>0</v>
      </c>
      <c r="FB58" s="12">
        <f t="shared" si="26"/>
        <v>0</v>
      </c>
      <c r="FC58" s="12">
        <f t="shared" si="26"/>
        <v>0</v>
      </c>
      <c r="FD58" s="12">
        <f t="shared" si="26"/>
        <v>0</v>
      </c>
      <c r="FE58" s="12">
        <f t="shared" si="26"/>
        <v>0</v>
      </c>
      <c r="FF58" s="12">
        <f t="shared" si="26"/>
        <v>0</v>
      </c>
      <c r="FG58" s="12">
        <f t="shared" si="26"/>
        <v>0</v>
      </c>
      <c r="FH58" s="12">
        <f t="shared" si="26"/>
        <v>0</v>
      </c>
      <c r="FI58" s="12">
        <f t="shared" si="26"/>
        <v>0</v>
      </c>
      <c r="FJ58" s="12">
        <f t="shared" si="26"/>
        <v>0</v>
      </c>
      <c r="FK58" s="12">
        <f t="shared" si="26"/>
        <v>0</v>
      </c>
      <c r="FL58" s="12">
        <f t="shared" si="26"/>
        <v>0</v>
      </c>
      <c r="FM58" s="12">
        <f t="shared" si="26"/>
        <v>0</v>
      </c>
      <c r="FN58" s="12">
        <f t="shared" si="26"/>
        <v>0</v>
      </c>
      <c r="FO58" s="12">
        <f t="shared" si="26"/>
        <v>0</v>
      </c>
      <c r="FP58" s="12">
        <f t="shared" si="26"/>
        <v>0</v>
      </c>
      <c r="FQ58" s="12">
        <f t="shared" si="26"/>
        <v>0</v>
      </c>
      <c r="FR58" s="12">
        <f t="shared" si="26"/>
        <v>0</v>
      </c>
      <c r="FS58" s="12">
        <f t="shared" si="26"/>
        <v>0</v>
      </c>
      <c r="FT58" s="12">
        <f t="shared" si="26"/>
        <v>0</v>
      </c>
      <c r="FU58" s="12">
        <f t="shared" si="26"/>
        <v>0</v>
      </c>
      <c r="FV58" s="12">
        <f t="shared" si="26"/>
        <v>0</v>
      </c>
      <c r="FW58" s="12">
        <f t="shared" si="26"/>
        <v>0</v>
      </c>
      <c r="FX58" s="12">
        <f t="shared" si="26"/>
        <v>0</v>
      </c>
      <c r="FY58" s="12">
        <f t="shared" si="26"/>
        <v>0</v>
      </c>
      <c r="FZ58" s="12">
        <f t="shared" si="26"/>
        <v>0</v>
      </c>
      <c r="GA58" s="12">
        <f>SUM(D58:FZ58)</f>
        <v>-51610.842790000002</v>
      </c>
      <c r="GB58" s="12"/>
      <c r="GC58" s="12">
        <f>GA58-GD58</f>
        <v>-51610.842790000002</v>
      </c>
      <c r="GD58" s="12">
        <v>0</v>
      </c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</row>
    <row r="59" spans="1:208" x14ac:dyDescent="0.25">
      <c r="B59" s="20" t="s">
        <v>0</v>
      </c>
      <c r="C59" s="14">
        <f>XIRR(J58:FZ58,J$4:FZ$4,-0.1)</f>
        <v>-0.28306696619838478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19"/>
      <c r="AE59" s="19"/>
      <c r="AF59" s="19"/>
      <c r="AG59" s="19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</row>
    <row r="60" spans="1:208" x14ac:dyDescent="0.25">
      <c r="B60" s="20" t="s">
        <v>11</v>
      </c>
      <c r="C60" s="25">
        <f>(GA56+GA57)/-GA55</f>
        <v>0.29932930591154944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8"/>
      <c r="AE60" s="28"/>
      <c r="AF60" s="28"/>
      <c r="AG60" s="28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</row>
    <row r="61" spans="1:208" ht="13" x14ac:dyDescent="0.3">
      <c r="A61" s="23"/>
      <c r="B61" s="5" t="s">
        <v>83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</row>
    <row r="62" spans="1:208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-7500</v>
      </c>
      <c r="L62" s="12">
        <v>0</v>
      </c>
      <c r="M62" s="12">
        <v>-6000</v>
      </c>
      <c r="N62" s="12">
        <v>-7500</v>
      </c>
      <c r="O62" s="12">
        <v>0</v>
      </c>
      <c r="P62" s="12">
        <v>0</v>
      </c>
      <c r="Q62" s="12">
        <v>-10500</v>
      </c>
      <c r="R62" s="12">
        <v>-4500</v>
      </c>
      <c r="S62" s="12">
        <v>0</v>
      </c>
      <c r="T62" s="12">
        <v>-9000</v>
      </c>
      <c r="U62" s="12">
        <v>-9000</v>
      </c>
      <c r="V62" s="12">
        <v>-9000</v>
      </c>
      <c r="W62" s="12">
        <v>0</v>
      </c>
      <c r="X62" s="12">
        <v>0</v>
      </c>
      <c r="Y62" s="12">
        <v>-27000</v>
      </c>
      <c r="Z62" s="12">
        <v>0</v>
      </c>
      <c r="AA62" s="12">
        <v>0</v>
      </c>
      <c r="AB62" s="12">
        <v>-13500</v>
      </c>
      <c r="AC62" s="12">
        <v>0</v>
      </c>
      <c r="AD62" s="27">
        <v>0</v>
      </c>
      <c r="AE62" s="27">
        <v>0</v>
      </c>
      <c r="AF62" s="27">
        <v>-15000</v>
      </c>
      <c r="AG62" s="27">
        <v>0</v>
      </c>
      <c r="AH62" s="12">
        <v>-15000</v>
      </c>
      <c r="AI62" s="12">
        <v>0</v>
      </c>
      <c r="AJ62" s="12">
        <v>0</v>
      </c>
      <c r="AK62" s="12">
        <v>-18750</v>
      </c>
      <c r="AL62" s="12">
        <v>0</v>
      </c>
      <c r="AM62" s="12">
        <v>0</v>
      </c>
      <c r="AN62" s="12">
        <v>0</v>
      </c>
      <c r="AO62" s="12">
        <v>-18000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f>SUM(D62:FZ62)</f>
        <v>-170250</v>
      </c>
      <c r="GB62" s="12"/>
      <c r="GC62" s="12">
        <f>GA62-GD62</f>
        <v>-170250</v>
      </c>
      <c r="GD62" s="12">
        <v>0</v>
      </c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</row>
    <row r="63" spans="1:208" x14ac:dyDescent="0.25"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27">
        <v>0</v>
      </c>
      <c r="AE63" s="27">
        <v>0</v>
      </c>
      <c r="AF63" s="27">
        <v>0</v>
      </c>
      <c r="AG63" s="27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f>SUM(D63:FZ63)</f>
        <v>0</v>
      </c>
      <c r="GB63" s="12"/>
      <c r="GC63" s="12">
        <f>GA63-GD63</f>
        <v>0</v>
      </c>
      <c r="GD63" s="12">
        <v>0</v>
      </c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</row>
    <row r="64" spans="1:208" ht="14" x14ac:dyDescent="0.4"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6">
        <v>0</v>
      </c>
      <c r="AE64" s="6">
        <v>0</v>
      </c>
      <c r="AF64" s="6">
        <v>0</v>
      </c>
      <c r="AG64" s="6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419003.43300000002</v>
      </c>
      <c r="AW64" s="4">
        <v>8242.5490000000009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23720.883999999998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307.04761999999999</v>
      </c>
      <c r="BK64" s="4">
        <v>0</v>
      </c>
      <c r="BL64" s="4">
        <v>0</v>
      </c>
      <c r="BM64" s="4">
        <v>0</v>
      </c>
      <c r="BN64" s="4">
        <v>568.03809000000001</v>
      </c>
      <c r="BO64" s="4">
        <v>0</v>
      </c>
      <c r="BP64" s="4">
        <v>20380.68</v>
      </c>
      <c r="BQ64" s="4">
        <v>239.88095000000001</v>
      </c>
      <c r="BR64" s="4">
        <v>0</v>
      </c>
      <c r="BS64" s="4">
        <v>8253.9680000000008</v>
      </c>
      <c r="BT64" s="4">
        <v>167.91667000000001</v>
      </c>
      <c r="BU64" s="4">
        <v>0</v>
      </c>
      <c r="BV64" s="4">
        <v>0</v>
      </c>
      <c r="BW64" s="4">
        <v>201.5</v>
      </c>
      <c r="BX64" s="4">
        <v>2765.0790000000002</v>
      </c>
      <c r="BY64" s="4">
        <v>0</v>
      </c>
      <c r="BZ64" s="4">
        <v>191.90476000000001</v>
      </c>
      <c r="CA64" s="4">
        <v>0</v>
      </c>
      <c r="CB64" s="4">
        <v>1846.825</v>
      </c>
      <c r="CC64" s="4">
        <v>211.095</v>
      </c>
      <c r="CD64" s="4">
        <v>0</v>
      </c>
      <c r="CE64" s="4">
        <v>0</v>
      </c>
      <c r="CF64" s="4">
        <v>172.71428</v>
      </c>
      <c r="CG64" s="4">
        <v>0</v>
      </c>
      <c r="CH64" s="4">
        <v>0</v>
      </c>
      <c r="CI64" s="4">
        <v>191.90476000000001</v>
      </c>
      <c r="CJ64" s="4">
        <v>0</v>
      </c>
      <c r="CK64" s="4">
        <v>0</v>
      </c>
      <c r="CL64" s="4">
        <v>0</v>
      </c>
      <c r="CM64" s="4">
        <v>249.47619</v>
      </c>
      <c r="CN64" s="4">
        <v>0</v>
      </c>
      <c r="CO64" s="4">
        <v>1449.4352900000001</v>
      </c>
      <c r="CP64" s="4">
        <v>0</v>
      </c>
      <c r="CQ64" s="4">
        <v>0</v>
      </c>
      <c r="CR64" s="4">
        <v>268.66667000000001</v>
      </c>
      <c r="CS64" s="4">
        <v>0</v>
      </c>
      <c r="CT64" s="4">
        <v>0</v>
      </c>
      <c r="CU64" s="4">
        <v>0</v>
      </c>
      <c r="CV64" s="4">
        <v>268.66667000000001</v>
      </c>
      <c r="CW64" s="4">
        <v>0</v>
      </c>
      <c r="CX64" s="4">
        <v>0</v>
      </c>
      <c r="CY64" s="4">
        <v>220.69046</v>
      </c>
      <c r="CZ64" s="4">
        <v>0</v>
      </c>
      <c r="DA64" s="4">
        <v>452.89522999999997</v>
      </c>
      <c r="DB64" s="4">
        <v>0</v>
      </c>
      <c r="DC64" s="4">
        <v>0</v>
      </c>
      <c r="DD64" s="4">
        <v>326.238</v>
      </c>
      <c r="DE64" s="4">
        <v>0</v>
      </c>
      <c r="DF64" s="4">
        <v>0</v>
      </c>
      <c r="DG64" s="4">
        <v>0</v>
      </c>
      <c r="DH64" s="4">
        <v>450.97618999999997</v>
      </c>
      <c r="DI64" s="4">
        <v>85.207999999999998</v>
      </c>
      <c r="DJ64" s="4">
        <v>326.23809</v>
      </c>
      <c r="DK64" s="4">
        <v>0</v>
      </c>
      <c r="DL64" s="4">
        <v>0</v>
      </c>
      <c r="DM64" s="4">
        <v>0</v>
      </c>
      <c r="DN64" s="4">
        <v>239.88095000000001</v>
      </c>
      <c r="DO64" s="4">
        <v>0</v>
      </c>
      <c r="DP64" s="4">
        <v>153.52382</v>
      </c>
      <c r="DQ64" s="4">
        <v>0</v>
      </c>
      <c r="DR64" s="4">
        <v>0</v>
      </c>
      <c r="DS64" s="4">
        <v>157.36189999999999</v>
      </c>
      <c r="DT64" s="4">
        <v>0</v>
      </c>
      <c r="DU64" s="4">
        <v>0</v>
      </c>
      <c r="DV64" s="4">
        <v>148.72619</v>
      </c>
      <c r="DW64" s="4">
        <v>0</v>
      </c>
      <c r="DX64" s="4">
        <v>0</v>
      </c>
      <c r="DY64" s="4">
        <v>153.52381</v>
      </c>
      <c r="DZ64" s="4">
        <v>0</v>
      </c>
      <c r="EA64" s="4">
        <v>0</v>
      </c>
      <c r="EB64" s="4">
        <v>207.25714000000002</v>
      </c>
      <c r="EC64" s="4">
        <v>0</v>
      </c>
      <c r="ED64" s="4">
        <v>0</v>
      </c>
      <c r="EE64" s="4">
        <v>271.54523999999998</v>
      </c>
      <c r="EF64" s="4">
        <v>0</v>
      </c>
      <c r="EG64" s="4">
        <v>0</v>
      </c>
      <c r="EH64" s="4">
        <v>190.45629</v>
      </c>
      <c r="EI64" s="4">
        <v>0</v>
      </c>
      <c r="EJ64" s="4">
        <v>0</v>
      </c>
      <c r="EK64" s="4">
        <v>206.29761999999999</v>
      </c>
      <c r="EL64" s="4">
        <v>0</v>
      </c>
      <c r="EM64" s="4">
        <v>0</v>
      </c>
      <c r="EN64" s="4">
        <v>3783.0595199999993</v>
      </c>
      <c r="EO64" s="4">
        <v>0</v>
      </c>
      <c r="EP64" s="4">
        <v>0</v>
      </c>
      <c r="EQ64" s="4">
        <v>0</v>
      </c>
      <c r="ER64" s="4">
        <v>205.96720000000002</v>
      </c>
      <c r="ES64" s="4">
        <v>17.775950000000002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7.9051999999999998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29.004999999999995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f>SUM(D64:FZ64)</f>
        <v>496336.19675000024</v>
      </c>
      <c r="GB64" s="4"/>
      <c r="GC64" s="4">
        <f>GA64-GD64</f>
        <v>496307.19175000023</v>
      </c>
      <c r="GD64" s="4">
        <v>29.004999999999995</v>
      </c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</row>
    <row r="65" spans="1:208" x14ac:dyDescent="0.25">
      <c r="B65" s="8" t="s">
        <v>217</v>
      </c>
      <c r="C65" s="3"/>
      <c r="D65" s="12">
        <f>SUM(D62:D64)</f>
        <v>0</v>
      </c>
      <c r="E65" s="12">
        <f t="shared" ref="E65:BP65" si="27">SUM(E62:E64)</f>
        <v>0</v>
      </c>
      <c r="F65" s="12">
        <f t="shared" si="27"/>
        <v>0</v>
      </c>
      <c r="G65" s="12">
        <f t="shared" si="27"/>
        <v>0</v>
      </c>
      <c r="H65" s="12">
        <f t="shared" si="27"/>
        <v>0</v>
      </c>
      <c r="I65" s="12">
        <f t="shared" si="27"/>
        <v>0</v>
      </c>
      <c r="J65" s="12">
        <f t="shared" si="27"/>
        <v>0</v>
      </c>
      <c r="K65" s="12">
        <f t="shared" si="27"/>
        <v>-7500</v>
      </c>
      <c r="L65" s="12">
        <f t="shared" si="27"/>
        <v>0</v>
      </c>
      <c r="M65" s="12">
        <f t="shared" si="27"/>
        <v>-6000</v>
      </c>
      <c r="N65" s="12">
        <f t="shared" si="27"/>
        <v>-7500</v>
      </c>
      <c r="O65" s="12">
        <f t="shared" si="27"/>
        <v>0</v>
      </c>
      <c r="P65" s="12">
        <f t="shared" si="27"/>
        <v>0</v>
      </c>
      <c r="Q65" s="12">
        <f t="shared" si="27"/>
        <v>-10500</v>
      </c>
      <c r="R65" s="12">
        <f t="shared" si="27"/>
        <v>-4500</v>
      </c>
      <c r="S65" s="12">
        <f t="shared" si="27"/>
        <v>0</v>
      </c>
      <c r="T65" s="12">
        <f t="shared" si="27"/>
        <v>-9000</v>
      </c>
      <c r="U65" s="12">
        <f t="shared" si="27"/>
        <v>-9000</v>
      </c>
      <c r="V65" s="12">
        <f t="shared" si="27"/>
        <v>-9000</v>
      </c>
      <c r="W65" s="12">
        <f t="shared" si="27"/>
        <v>0</v>
      </c>
      <c r="X65" s="12">
        <f t="shared" si="27"/>
        <v>0</v>
      </c>
      <c r="Y65" s="12">
        <f t="shared" si="27"/>
        <v>-27000</v>
      </c>
      <c r="Z65" s="12">
        <f t="shared" si="27"/>
        <v>0</v>
      </c>
      <c r="AA65" s="12">
        <f t="shared" si="27"/>
        <v>0</v>
      </c>
      <c r="AB65" s="12">
        <f t="shared" si="27"/>
        <v>-13500</v>
      </c>
      <c r="AC65" s="12">
        <f t="shared" si="27"/>
        <v>0</v>
      </c>
      <c r="AD65" s="27">
        <f t="shared" si="27"/>
        <v>0</v>
      </c>
      <c r="AE65" s="27">
        <f t="shared" si="27"/>
        <v>0</v>
      </c>
      <c r="AF65" s="27">
        <f t="shared" si="27"/>
        <v>-15000</v>
      </c>
      <c r="AG65" s="27">
        <f t="shared" si="27"/>
        <v>0</v>
      </c>
      <c r="AH65" s="12">
        <f t="shared" si="27"/>
        <v>-15000</v>
      </c>
      <c r="AI65" s="12">
        <f t="shared" si="27"/>
        <v>0</v>
      </c>
      <c r="AJ65" s="12">
        <f t="shared" si="27"/>
        <v>0</v>
      </c>
      <c r="AK65" s="12">
        <f t="shared" si="27"/>
        <v>-18750</v>
      </c>
      <c r="AL65" s="12">
        <f t="shared" si="27"/>
        <v>0</v>
      </c>
      <c r="AM65" s="12">
        <f t="shared" si="27"/>
        <v>0</v>
      </c>
      <c r="AN65" s="12">
        <f t="shared" si="27"/>
        <v>0</v>
      </c>
      <c r="AO65" s="12">
        <f t="shared" si="27"/>
        <v>-18000</v>
      </c>
      <c r="AP65" s="12">
        <f t="shared" si="27"/>
        <v>0</v>
      </c>
      <c r="AQ65" s="12">
        <f t="shared" si="27"/>
        <v>0</v>
      </c>
      <c r="AR65" s="12">
        <f t="shared" si="27"/>
        <v>0</v>
      </c>
      <c r="AS65" s="12">
        <f t="shared" si="27"/>
        <v>0</v>
      </c>
      <c r="AT65" s="12">
        <f t="shared" si="27"/>
        <v>0</v>
      </c>
      <c r="AU65" s="12">
        <f t="shared" si="27"/>
        <v>0</v>
      </c>
      <c r="AV65" s="12">
        <f t="shared" si="27"/>
        <v>419003.43300000002</v>
      </c>
      <c r="AW65" s="12">
        <f t="shared" si="27"/>
        <v>8242.5490000000009</v>
      </c>
      <c r="AX65" s="12">
        <f t="shared" si="27"/>
        <v>0</v>
      </c>
      <c r="AY65" s="12">
        <f t="shared" si="27"/>
        <v>0</v>
      </c>
      <c r="AZ65" s="12">
        <f t="shared" si="27"/>
        <v>0</v>
      </c>
      <c r="BA65" s="12">
        <f t="shared" si="27"/>
        <v>0</v>
      </c>
      <c r="BB65" s="12">
        <f t="shared" si="27"/>
        <v>0</v>
      </c>
      <c r="BC65" s="12">
        <f t="shared" si="27"/>
        <v>23720.883999999998</v>
      </c>
      <c r="BD65" s="12">
        <f t="shared" si="27"/>
        <v>0</v>
      </c>
      <c r="BE65" s="12">
        <f t="shared" si="27"/>
        <v>0</v>
      </c>
      <c r="BF65" s="12">
        <f t="shared" si="27"/>
        <v>0</v>
      </c>
      <c r="BG65" s="12">
        <f t="shared" si="27"/>
        <v>0</v>
      </c>
      <c r="BH65" s="12">
        <f t="shared" si="27"/>
        <v>0</v>
      </c>
      <c r="BI65" s="12">
        <f t="shared" si="27"/>
        <v>0</v>
      </c>
      <c r="BJ65" s="12">
        <f t="shared" si="27"/>
        <v>307.04761999999999</v>
      </c>
      <c r="BK65" s="12">
        <f t="shared" si="27"/>
        <v>0</v>
      </c>
      <c r="BL65" s="12">
        <f t="shared" si="27"/>
        <v>0</v>
      </c>
      <c r="BM65" s="12">
        <f t="shared" si="27"/>
        <v>0</v>
      </c>
      <c r="BN65" s="12">
        <f t="shared" si="27"/>
        <v>568.03809000000001</v>
      </c>
      <c r="BO65" s="12">
        <f t="shared" si="27"/>
        <v>0</v>
      </c>
      <c r="BP65" s="12">
        <f t="shared" si="27"/>
        <v>20380.68</v>
      </c>
      <c r="BQ65" s="12">
        <f t="shared" ref="BQ65:EB65" si="28">SUM(BQ62:BQ64)</f>
        <v>239.88095000000001</v>
      </c>
      <c r="BR65" s="12">
        <f t="shared" si="28"/>
        <v>0</v>
      </c>
      <c r="BS65" s="12">
        <f t="shared" si="28"/>
        <v>8253.9680000000008</v>
      </c>
      <c r="BT65" s="12">
        <f t="shared" si="28"/>
        <v>167.91667000000001</v>
      </c>
      <c r="BU65" s="12">
        <f t="shared" si="28"/>
        <v>0</v>
      </c>
      <c r="BV65" s="12">
        <f t="shared" si="28"/>
        <v>0</v>
      </c>
      <c r="BW65" s="12">
        <f t="shared" si="28"/>
        <v>201.5</v>
      </c>
      <c r="BX65" s="12">
        <f t="shared" si="28"/>
        <v>2765.0790000000002</v>
      </c>
      <c r="BY65" s="12">
        <f t="shared" si="28"/>
        <v>0</v>
      </c>
      <c r="BZ65" s="12">
        <f t="shared" si="28"/>
        <v>191.90476000000001</v>
      </c>
      <c r="CA65" s="12">
        <f t="shared" si="28"/>
        <v>0</v>
      </c>
      <c r="CB65" s="12">
        <f t="shared" si="28"/>
        <v>1846.825</v>
      </c>
      <c r="CC65" s="12">
        <f t="shared" si="28"/>
        <v>211.095</v>
      </c>
      <c r="CD65" s="12">
        <f t="shared" si="28"/>
        <v>0</v>
      </c>
      <c r="CE65" s="12">
        <f t="shared" si="28"/>
        <v>0</v>
      </c>
      <c r="CF65" s="12">
        <f t="shared" si="28"/>
        <v>172.71428</v>
      </c>
      <c r="CG65" s="12">
        <f t="shared" si="28"/>
        <v>0</v>
      </c>
      <c r="CH65" s="12">
        <f t="shared" si="28"/>
        <v>0</v>
      </c>
      <c r="CI65" s="12">
        <f t="shared" si="28"/>
        <v>191.90476000000001</v>
      </c>
      <c r="CJ65" s="12">
        <f t="shared" si="28"/>
        <v>0</v>
      </c>
      <c r="CK65" s="12">
        <f t="shared" si="28"/>
        <v>0</v>
      </c>
      <c r="CL65" s="12">
        <f t="shared" si="28"/>
        <v>0</v>
      </c>
      <c r="CM65" s="12">
        <f t="shared" si="28"/>
        <v>249.47619</v>
      </c>
      <c r="CN65" s="12">
        <f t="shared" si="28"/>
        <v>0</v>
      </c>
      <c r="CO65" s="12">
        <f t="shared" si="28"/>
        <v>1449.4352900000001</v>
      </c>
      <c r="CP65" s="12">
        <f t="shared" si="28"/>
        <v>0</v>
      </c>
      <c r="CQ65" s="12">
        <f t="shared" si="28"/>
        <v>0</v>
      </c>
      <c r="CR65" s="12">
        <f t="shared" si="28"/>
        <v>268.66667000000001</v>
      </c>
      <c r="CS65" s="12">
        <f t="shared" si="28"/>
        <v>0</v>
      </c>
      <c r="CT65" s="12">
        <f t="shared" si="28"/>
        <v>0</v>
      </c>
      <c r="CU65" s="12">
        <f t="shared" si="28"/>
        <v>0</v>
      </c>
      <c r="CV65" s="12">
        <f t="shared" si="28"/>
        <v>268.66667000000001</v>
      </c>
      <c r="CW65" s="12">
        <f t="shared" si="28"/>
        <v>0</v>
      </c>
      <c r="CX65" s="12">
        <f t="shared" si="28"/>
        <v>0</v>
      </c>
      <c r="CY65" s="12">
        <f t="shared" si="28"/>
        <v>220.69046</v>
      </c>
      <c r="CZ65" s="12">
        <f t="shared" si="28"/>
        <v>0</v>
      </c>
      <c r="DA65" s="12">
        <f t="shared" si="28"/>
        <v>452.89522999999997</v>
      </c>
      <c r="DB65" s="12">
        <f t="shared" si="28"/>
        <v>0</v>
      </c>
      <c r="DC65" s="12">
        <f t="shared" si="28"/>
        <v>0</v>
      </c>
      <c r="DD65" s="12">
        <f t="shared" si="28"/>
        <v>326.238</v>
      </c>
      <c r="DE65" s="12">
        <f t="shared" si="28"/>
        <v>0</v>
      </c>
      <c r="DF65" s="12">
        <f t="shared" si="28"/>
        <v>0</v>
      </c>
      <c r="DG65" s="12">
        <f t="shared" si="28"/>
        <v>0</v>
      </c>
      <c r="DH65" s="12">
        <f t="shared" si="28"/>
        <v>450.97618999999997</v>
      </c>
      <c r="DI65" s="12">
        <f t="shared" si="28"/>
        <v>85.207999999999998</v>
      </c>
      <c r="DJ65" s="12">
        <f t="shared" si="28"/>
        <v>326.23809</v>
      </c>
      <c r="DK65" s="12">
        <f t="shared" si="28"/>
        <v>0</v>
      </c>
      <c r="DL65" s="12">
        <f t="shared" si="28"/>
        <v>0</v>
      </c>
      <c r="DM65" s="12">
        <f t="shared" si="28"/>
        <v>0</v>
      </c>
      <c r="DN65" s="12">
        <f t="shared" si="28"/>
        <v>239.88095000000001</v>
      </c>
      <c r="DO65" s="12">
        <f t="shared" si="28"/>
        <v>0</v>
      </c>
      <c r="DP65" s="12">
        <f t="shared" si="28"/>
        <v>153.52382</v>
      </c>
      <c r="DQ65" s="12">
        <f t="shared" si="28"/>
        <v>0</v>
      </c>
      <c r="DR65" s="12">
        <f t="shared" si="28"/>
        <v>0</v>
      </c>
      <c r="DS65" s="12">
        <f t="shared" si="28"/>
        <v>157.36189999999999</v>
      </c>
      <c r="DT65" s="12">
        <f t="shared" si="28"/>
        <v>0</v>
      </c>
      <c r="DU65" s="12">
        <f t="shared" si="28"/>
        <v>0</v>
      </c>
      <c r="DV65" s="12">
        <f t="shared" si="28"/>
        <v>148.72619</v>
      </c>
      <c r="DW65" s="12">
        <f t="shared" si="28"/>
        <v>0</v>
      </c>
      <c r="DX65" s="12">
        <f t="shared" si="28"/>
        <v>0</v>
      </c>
      <c r="DY65" s="12">
        <f t="shared" si="28"/>
        <v>153.52381</v>
      </c>
      <c r="DZ65" s="12">
        <f t="shared" si="28"/>
        <v>0</v>
      </c>
      <c r="EA65" s="12">
        <f t="shared" si="28"/>
        <v>0</v>
      </c>
      <c r="EB65" s="12">
        <f t="shared" si="28"/>
        <v>207.25714000000002</v>
      </c>
      <c r="EC65" s="12">
        <f t="shared" ref="EC65:FZ65" si="29">SUM(EC62:EC64)</f>
        <v>0</v>
      </c>
      <c r="ED65" s="12">
        <f t="shared" si="29"/>
        <v>0</v>
      </c>
      <c r="EE65" s="12">
        <f t="shared" si="29"/>
        <v>271.54523999999998</v>
      </c>
      <c r="EF65" s="12">
        <f t="shared" si="29"/>
        <v>0</v>
      </c>
      <c r="EG65" s="12">
        <f t="shared" si="29"/>
        <v>0</v>
      </c>
      <c r="EH65" s="12">
        <f t="shared" si="29"/>
        <v>190.45629</v>
      </c>
      <c r="EI65" s="12">
        <f t="shared" si="29"/>
        <v>0</v>
      </c>
      <c r="EJ65" s="12">
        <f t="shared" si="29"/>
        <v>0</v>
      </c>
      <c r="EK65" s="12">
        <f t="shared" si="29"/>
        <v>206.29761999999999</v>
      </c>
      <c r="EL65" s="12">
        <f t="shared" si="29"/>
        <v>0</v>
      </c>
      <c r="EM65" s="12">
        <f t="shared" si="29"/>
        <v>0</v>
      </c>
      <c r="EN65" s="12">
        <f t="shared" si="29"/>
        <v>3783.0595199999993</v>
      </c>
      <c r="EO65" s="12">
        <f t="shared" si="29"/>
        <v>0</v>
      </c>
      <c r="EP65" s="12">
        <f t="shared" si="29"/>
        <v>0</v>
      </c>
      <c r="EQ65" s="12">
        <f t="shared" si="29"/>
        <v>0</v>
      </c>
      <c r="ER65" s="12">
        <f t="shared" si="29"/>
        <v>205.96720000000002</v>
      </c>
      <c r="ES65" s="12">
        <f t="shared" si="29"/>
        <v>17.775950000000002</v>
      </c>
      <c r="ET65" s="12">
        <f t="shared" si="29"/>
        <v>0</v>
      </c>
      <c r="EU65" s="12">
        <f t="shared" si="29"/>
        <v>0</v>
      </c>
      <c r="EV65" s="12">
        <f t="shared" si="29"/>
        <v>0</v>
      </c>
      <c r="EW65" s="12">
        <f t="shared" si="29"/>
        <v>0</v>
      </c>
      <c r="EX65" s="12">
        <f t="shared" si="29"/>
        <v>0</v>
      </c>
      <c r="EY65" s="12">
        <f t="shared" si="29"/>
        <v>0</v>
      </c>
      <c r="EZ65" s="12">
        <f t="shared" si="29"/>
        <v>0</v>
      </c>
      <c r="FA65" s="12">
        <f t="shared" si="29"/>
        <v>0</v>
      </c>
      <c r="FB65" s="12">
        <f t="shared" si="29"/>
        <v>0</v>
      </c>
      <c r="FC65" s="12">
        <f t="shared" si="29"/>
        <v>0</v>
      </c>
      <c r="FD65" s="12">
        <f t="shared" si="29"/>
        <v>0</v>
      </c>
      <c r="FE65" s="12">
        <f t="shared" si="29"/>
        <v>0</v>
      </c>
      <c r="FF65" s="12">
        <f t="shared" si="29"/>
        <v>7.9051999999999998</v>
      </c>
      <c r="FG65" s="12">
        <f t="shared" si="29"/>
        <v>0</v>
      </c>
      <c r="FH65" s="12">
        <f t="shared" si="29"/>
        <v>0</v>
      </c>
      <c r="FI65" s="12">
        <f t="shared" si="29"/>
        <v>0</v>
      </c>
      <c r="FJ65" s="12">
        <f t="shared" si="29"/>
        <v>0</v>
      </c>
      <c r="FK65" s="12">
        <f t="shared" si="29"/>
        <v>0</v>
      </c>
      <c r="FL65" s="12">
        <f t="shared" si="29"/>
        <v>29.004999999999995</v>
      </c>
      <c r="FM65" s="12">
        <f t="shared" si="29"/>
        <v>0</v>
      </c>
      <c r="FN65" s="12">
        <f t="shared" si="29"/>
        <v>0</v>
      </c>
      <c r="FO65" s="12">
        <f t="shared" si="29"/>
        <v>0</v>
      </c>
      <c r="FP65" s="12">
        <f t="shared" si="29"/>
        <v>0</v>
      </c>
      <c r="FQ65" s="12">
        <f t="shared" si="29"/>
        <v>0</v>
      </c>
      <c r="FR65" s="12">
        <f t="shared" si="29"/>
        <v>0</v>
      </c>
      <c r="FS65" s="12">
        <f t="shared" si="29"/>
        <v>0</v>
      </c>
      <c r="FT65" s="12">
        <f t="shared" si="29"/>
        <v>0</v>
      </c>
      <c r="FU65" s="12">
        <f t="shared" si="29"/>
        <v>0</v>
      </c>
      <c r="FV65" s="12">
        <f t="shared" si="29"/>
        <v>0</v>
      </c>
      <c r="FW65" s="12">
        <f t="shared" si="29"/>
        <v>0</v>
      </c>
      <c r="FX65" s="12">
        <f t="shared" si="29"/>
        <v>0</v>
      </c>
      <c r="FY65" s="12">
        <f t="shared" si="29"/>
        <v>0</v>
      </c>
      <c r="FZ65" s="12">
        <f t="shared" si="29"/>
        <v>0</v>
      </c>
      <c r="GA65" s="12">
        <f>SUM(D65:FZ65)</f>
        <v>326086.19675000024</v>
      </c>
      <c r="GB65" s="12"/>
      <c r="GC65" s="12">
        <f>GA65-GD65</f>
        <v>326057.19175000023</v>
      </c>
      <c r="GD65" s="12">
        <v>29.004999999999995</v>
      </c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</row>
    <row r="66" spans="1:208" x14ac:dyDescent="0.25">
      <c r="B66" s="20" t="s">
        <v>0</v>
      </c>
      <c r="C66" s="14">
        <f>XIRR(K65:FZ65,K$4:FZ$4)</f>
        <v>0.68222627043724071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19"/>
      <c r="AE66" s="19"/>
      <c r="AF66" s="19"/>
      <c r="AG66" s="19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</row>
    <row r="67" spans="1:208" x14ac:dyDescent="0.25">
      <c r="B67" s="20" t="s">
        <v>11</v>
      </c>
      <c r="C67" s="25">
        <f>(GA63+GA64)/-GA62</f>
        <v>2.9153374258443479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8"/>
      <c r="AE67" s="28"/>
      <c r="AF67" s="28"/>
      <c r="AG67" s="28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</row>
    <row r="68" spans="1:208" ht="13" x14ac:dyDescent="0.3">
      <c r="A68" s="23"/>
      <c r="B68" s="5" t="s">
        <v>85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</row>
    <row r="69" spans="1:208" x14ac:dyDescent="0.25"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-980</v>
      </c>
      <c r="M69" s="12">
        <v>0</v>
      </c>
      <c r="N69" s="12">
        <v>0</v>
      </c>
      <c r="O69" s="12">
        <v>0</v>
      </c>
      <c r="P69" s="12">
        <v>-1960</v>
      </c>
      <c r="Q69" s="12">
        <v>-8820</v>
      </c>
      <c r="R69" s="12">
        <v>-16660</v>
      </c>
      <c r="S69" s="12">
        <v>0</v>
      </c>
      <c r="T69" s="12">
        <v>0</v>
      </c>
      <c r="U69" s="12">
        <v>-12740</v>
      </c>
      <c r="V69" s="12">
        <v>0</v>
      </c>
      <c r="W69" s="12">
        <v>0</v>
      </c>
      <c r="X69" s="12">
        <v>-980</v>
      </c>
      <c r="Y69" s="12">
        <v>-12740</v>
      </c>
      <c r="Z69" s="12">
        <v>-1960</v>
      </c>
      <c r="AA69" s="12">
        <v>0</v>
      </c>
      <c r="AB69" s="12">
        <v>0</v>
      </c>
      <c r="AC69" s="12">
        <v>0</v>
      </c>
      <c r="AD69" s="27">
        <v>-4900</v>
      </c>
      <c r="AE69" s="27">
        <v>0</v>
      </c>
      <c r="AF69" s="27">
        <v>0</v>
      </c>
      <c r="AG69" s="27">
        <v>0</v>
      </c>
      <c r="AH69" s="12">
        <v>-4900</v>
      </c>
      <c r="AI69" s="12">
        <v>0</v>
      </c>
      <c r="AJ69" s="12">
        <v>0</v>
      </c>
      <c r="AK69" s="12">
        <v>-4900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-4900</v>
      </c>
      <c r="AU69" s="12">
        <v>0</v>
      </c>
      <c r="AV69" s="12">
        <v>0</v>
      </c>
      <c r="AW69" s="12">
        <v>0</v>
      </c>
      <c r="AX69" s="12">
        <v>0</v>
      </c>
      <c r="AY69" s="12">
        <v>-4900</v>
      </c>
      <c r="AZ69" s="12">
        <v>-4900</v>
      </c>
      <c r="BA69" s="12">
        <v>-11760</v>
      </c>
      <c r="BB69" s="12">
        <v>-7840</v>
      </c>
      <c r="BC69" s="12">
        <v>0</v>
      </c>
      <c r="BD69" s="12">
        <v>-1960</v>
      </c>
      <c r="BE69" s="12">
        <v>0</v>
      </c>
      <c r="BF69" s="12">
        <v>-1960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-980</v>
      </c>
      <c r="BN69" s="12">
        <v>0</v>
      </c>
      <c r="BO69" s="12">
        <v>-1854.2964999999999</v>
      </c>
      <c r="BP69" s="12">
        <v>-1000</v>
      </c>
      <c r="BQ69" s="12">
        <v>0</v>
      </c>
      <c r="BR69" s="12">
        <v>0</v>
      </c>
      <c r="BS69" s="12">
        <v>-4500</v>
      </c>
      <c r="BT69" s="12">
        <v>0</v>
      </c>
      <c r="BU69" s="12">
        <v>0</v>
      </c>
      <c r="BV69" s="12">
        <v>-7000</v>
      </c>
      <c r="BW69" s="12">
        <v>0</v>
      </c>
      <c r="BX69" s="12">
        <v>-900</v>
      </c>
      <c r="BY69" s="12">
        <v>-1200</v>
      </c>
      <c r="BZ69" s="12">
        <v>-2600</v>
      </c>
      <c r="CA69" s="12">
        <v>-4000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f>SUM(D69:FZ69)</f>
        <v>-133794.2965</v>
      </c>
      <c r="GB69" s="12"/>
      <c r="GC69" s="12">
        <f>GA69-GD69</f>
        <v>-133794.2965</v>
      </c>
      <c r="GD69" s="12">
        <v>0</v>
      </c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</row>
    <row r="70" spans="1:208" x14ac:dyDescent="0.25"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27">
        <v>0</v>
      </c>
      <c r="AE70" s="27">
        <v>0</v>
      </c>
      <c r="AF70" s="27">
        <v>0</v>
      </c>
      <c r="AG70" s="27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f>SUM(D70:FZ70)</f>
        <v>0</v>
      </c>
      <c r="GB70" s="12"/>
      <c r="GC70" s="12">
        <f>GA70-GD70</f>
        <v>0</v>
      </c>
      <c r="GD70" s="12">
        <v>0</v>
      </c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</row>
    <row r="71" spans="1:208" ht="14" x14ac:dyDescent="0.4"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6">
        <v>0</v>
      </c>
      <c r="AE71" s="6">
        <v>0</v>
      </c>
      <c r="AF71" s="6">
        <v>0</v>
      </c>
      <c r="AG71" s="6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104365.14534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16934.3868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1400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f>SUM(D71:FZ71)</f>
        <v>122699.53214</v>
      </c>
      <c r="GB71" s="4"/>
      <c r="GC71" s="4">
        <f>GA71-GD71</f>
        <v>122699.53214</v>
      </c>
      <c r="GD71" s="4">
        <v>0</v>
      </c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</row>
    <row r="72" spans="1:208" x14ac:dyDescent="0.25">
      <c r="B72" s="8" t="s">
        <v>217</v>
      </c>
      <c r="C72" s="3"/>
      <c r="D72" s="12">
        <f>SUM(D69:D71)</f>
        <v>0</v>
      </c>
      <c r="E72" s="12">
        <f t="shared" ref="E72:BP72" si="30">SUM(E69:E71)</f>
        <v>0</v>
      </c>
      <c r="F72" s="12">
        <f t="shared" si="30"/>
        <v>0</v>
      </c>
      <c r="G72" s="12">
        <f t="shared" si="30"/>
        <v>0</v>
      </c>
      <c r="H72" s="12">
        <f t="shared" si="30"/>
        <v>0</v>
      </c>
      <c r="I72" s="12">
        <f t="shared" si="30"/>
        <v>0</v>
      </c>
      <c r="J72" s="12">
        <f t="shared" si="30"/>
        <v>0</v>
      </c>
      <c r="K72" s="12">
        <f t="shared" si="30"/>
        <v>0</v>
      </c>
      <c r="L72" s="12">
        <f t="shared" si="30"/>
        <v>-980</v>
      </c>
      <c r="M72" s="12">
        <f t="shared" si="30"/>
        <v>0</v>
      </c>
      <c r="N72" s="12">
        <f t="shared" si="30"/>
        <v>0</v>
      </c>
      <c r="O72" s="12">
        <f t="shared" si="30"/>
        <v>0</v>
      </c>
      <c r="P72" s="12">
        <f t="shared" si="30"/>
        <v>-1960</v>
      </c>
      <c r="Q72" s="12">
        <f t="shared" si="30"/>
        <v>-8820</v>
      </c>
      <c r="R72" s="12">
        <f t="shared" si="30"/>
        <v>-16660</v>
      </c>
      <c r="S72" s="12">
        <f t="shared" si="30"/>
        <v>0</v>
      </c>
      <c r="T72" s="12">
        <f t="shared" si="30"/>
        <v>0</v>
      </c>
      <c r="U72" s="12">
        <f t="shared" si="30"/>
        <v>-12740</v>
      </c>
      <c r="V72" s="12">
        <f t="shared" si="30"/>
        <v>0</v>
      </c>
      <c r="W72" s="12">
        <f t="shared" si="30"/>
        <v>0</v>
      </c>
      <c r="X72" s="12">
        <f t="shared" si="30"/>
        <v>-980</v>
      </c>
      <c r="Y72" s="12">
        <f t="shared" si="30"/>
        <v>-12740</v>
      </c>
      <c r="Z72" s="12">
        <f t="shared" si="30"/>
        <v>-1960</v>
      </c>
      <c r="AA72" s="12">
        <f t="shared" si="30"/>
        <v>0</v>
      </c>
      <c r="AB72" s="12">
        <f t="shared" si="30"/>
        <v>0</v>
      </c>
      <c r="AC72" s="12">
        <f t="shared" si="30"/>
        <v>0</v>
      </c>
      <c r="AD72" s="27">
        <f t="shared" si="30"/>
        <v>-4900</v>
      </c>
      <c r="AE72" s="27">
        <f t="shared" si="30"/>
        <v>0</v>
      </c>
      <c r="AF72" s="27">
        <f t="shared" si="30"/>
        <v>0</v>
      </c>
      <c r="AG72" s="27">
        <f t="shared" si="30"/>
        <v>0</v>
      </c>
      <c r="AH72" s="12">
        <f t="shared" si="30"/>
        <v>-4900</v>
      </c>
      <c r="AI72" s="12">
        <f t="shared" si="30"/>
        <v>0</v>
      </c>
      <c r="AJ72" s="12">
        <f t="shared" si="30"/>
        <v>0</v>
      </c>
      <c r="AK72" s="12">
        <f t="shared" si="30"/>
        <v>-4900</v>
      </c>
      <c r="AL72" s="12">
        <f t="shared" si="30"/>
        <v>0</v>
      </c>
      <c r="AM72" s="12">
        <f t="shared" si="30"/>
        <v>0</v>
      </c>
      <c r="AN72" s="12">
        <f t="shared" si="30"/>
        <v>0</v>
      </c>
      <c r="AO72" s="12">
        <f t="shared" si="30"/>
        <v>0</v>
      </c>
      <c r="AP72" s="12">
        <f t="shared" si="30"/>
        <v>0</v>
      </c>
      <c r="AQ72" s="12">
        <f t="shared" si="30"/>
        <v>0</v>
      </c>
      <c r="AR72" s="12">
        <f t="shared" si="30"/>
        <v>0</v>
      </c>
      <c r="AS72" s="12">
        <f t="shared" si="30"/>
        <v>0</v>
      </c>
      <c r="AT72" s="12">
        <f t="shared" si="30"/>
        <v>-4900</v>
      </c>
      <c r="AU72" s="12">
        <f t="shared" si="30"/>
        <v>0</v>
      </c>
      <c r="AV72" s="12">
        <f t="shared" si="30"/>
        <v>0</v>
      </c>
      <c r="AW72" s="12">
        <f t="shared" si="30"/>
        <v>0</v>
      </c>
      <c r="AX72" s="12">
        <f t="shared" si="30"/>
        <v>0</v>
      </c>
      <c r="AY72" s="12">
        <f t="shared" si="30"/>
        <v>-4900</v>
      </c>
      <c r="AZ72" s="12">
        <f t="shared" si="30"/>
        <v>-4900</v>
      </c>
      <c r="BA72" s="12">
        <f t="shared" si="30"/>
        <v>-11760</v>
      </c>
      <c r="BB72" s="12">
        <f t="shared" si="30"/>
        <v>-7840</v>
      </c>
      <c r="BC72" s="12">
        <f t="shared" si="30"/>
        <v>0</v>
      </c>
      <c r="BD72" s="12">
        <f t="shared" si="30"/>
        <v>-1960</v>
      </c>
      <c r="BE72" s="12">
        <f t="shared" si="30"/>
        <v>0</v>
      </c>
      <c r="BF72" s="12">
        <f t="shared" si="30"/>
        <v>-1960</v>
      </c>
      <c r="BG72" s="12">
        <f t="shared" si="30"/>
        <v>0</v>
      </c>
      <c r="BH72" s="12">
        <f t="shared" si="30"/>
        <v>0</v>
      </c>
      <c r="BI72" s="12">
        <f t="shared" si="30"/>
        <v>0</v>
      </c>
      <c r="BJ72" s="12">
        <f t="shared" si="30"/>
        <v>0</v>
      </c>
      <c r="BK72" s="12">
        <f t="shared" si="30"/>
        <v>0</v>
      </c>
      <c r="BL72" s="12">
        <f t="shared" si="30"/>
        <v>0</v>
      </c>
      <c r="BM72" s="12">
        <f t="shared" si="30"/>
        <v>-980</v>
      </c>
      <c r="BN72" s="12">
        <f t="shared" si="30"/>
        <v>0</v>
      </c>
      <c r="BO72" s="12">
        <f t="shared" si="30"/>
        <v>-1854.2964999999999</v>
      </c>
      <c r="BP72" s="12">
        <f t="shared" si="30"/>
        <v>-1000</v>
      </c>
      <c r="BQ72" s="12">
        <f t="shared" ref="BQ72:EB72" si="31">SUM(BQ69:BQ71)</f>
        <v>0</v>
      </c>
      <c r="BR72" s="12">
        <f t="shared" si="31"/>
        <v>0</v>
      </c>
      <c r="BS72" s="12">
        <f t="shared" si="31"/>
        <v>-4500</v>
      </c>
      <c r="BT72" s="12">
        <f t="shared" si="31"/>
        <v>0</v>
      </c>
      <c r="BU72" s="12">
        <f t="shared" si="31"/>
        <v>0</v>
      </c>
      <c r="BV72" s="12">
        <f t="shared" si="31"/>
        <v>-7000</v>
      </c>
      <c r="BW72" s="12">
        <f t="shared" si="31"/>
        <v>0</v>
      </c>
      <c r="BX72" s="12">
        <f t="shared" si="31"/>
        <v>-900</v>
      </c>
      <c r="BY72" s="12">
        <f t="shared" si="31"/>
        <v>-1200</v>
      </c>
      <c r="BZ72" s="12">
        <f t="shared" si="31"/>
        <v>-2600</v>
      </c>
      <c r="CA72" s="12">
        <f t="shared" si="31"/>
        <v>-4000</v>
      </c>
      <c r="CB72" s="12">
        <f t="shared" si="31"/>
        <v>104365.14534</v>
      </c>
      <c r="CC72" s="12">
        <f t="shared" si="31"/>
        <v>0</v>
      </c>
      <c r="CD72" s="12">
        <f t="shared" si="31"/>
        <v>0</v>
      </c>
      <c r="CE72" s="12">
        <f t="shared" si="31"/>
        <v>0</v>
      </c>
      <c r="CF72" s="12">
        <f t="shared" si="31"/>
        <v>0</v>
      </c>
      <c r="CG72" s="12">
        <f t="shared" si="31"/>
        <v>0</v>
      </c>
      <c r="CH72" s="12">
        <f t="shared" si="31"/>
        <v>0</v>
      </c>
      <c r="CI72" s="12">
        <f t="shared" si="31"/>
        <v>0</v>
      </c>
      <c r="CJ72" s="12">
        <f t="shared" si="31"/>
        <v>0</v>
      </c>
      <c r="CK72" s="12">
        <f t="shared" si="31"/>
        <v>0</v>
      </c>
      <c r="CL72" s="12">
        <f t="shared" si="31"/>
        <v>0</v>
      </c>
      <c r="CM72" s="12">
        <f t="shared" si="31"/>
        <v>0</v>
      </c>
      <c r="CN72" s="12">
        <f t="shared" si="31"/>
        <v>0</v>
      </c>
      <c r="CO72" s="12">
        <f t="shared" si="31"/>
        <v>0</v>
      </c>
      <c r="CP72" s="12">
        <f t="shared" si="31"/>
        <v>16934.3868</v>
      </c>
      <c r="CQ72" s="12">
        <f t="shared" si="31"/>
        <v>0</v>
      </c>
      <c r="CR72" s="12">
        <f t="shared" si="31"/>
        <v>0</v>
      </c>
      <c r="CS72" s="12">
        <f t="shared" si="31"/>
        <v>0</v>
      </c>
      <c r="CT72" s="12">
        <f t="shared" si="31"/>
        <v>0</v>
      </c>
      <c r="CU72" s="12">
        <f t="shared" si="31"/>
        <v>0</v>
      </c>
      <c r="CV72" s="12">
        <f t="shared" si="31"/>
        <v>0</v>
      </c>
      <c r="CW72" s="12">
        <f t="shared" si="31"/>
        <v>0</v>
      </c>
      <c r="CX72" s="12">
        <f t="shared" si="31"/>
        <v>0</v>
      </c>
      <c r="CY72" s="12">
        <f t="shared" si="31"/>
        <v>0</v>
      </c>
      <c r="CZ72" s="12">
        <f t="shared" si="31"/>
        <v>1400</v>
      </c>
      <c r="DA72" s="12">
        <f t="shared" si="31"/>
        <v>0</v>
      </c>
      <c r="DB72" s="12">
        <f t="shared" si="31"/>
        <v>0</v>
      </c>
      <c r="DC72" s="12">
        <f t="shared" si="31"/>
        <v>0</v>
      </c>
      <c r="DD72" s="12">
        <f t="shared" si="31"/>
        <v>0</v>
      </c>
      <c r="DE72" s="12">
        <f t="shared" si="31"/>
        <v>0</v>
      </c>
      <c r="DF72" s="12">
        <f t="shared" si="31"/>
        <v>0</v>
      </c>
      <c r="DG72" s="12">
        <f t="shared" si="31"/>
        <v>0</v>
      </c>
      <c r="DH72" s="12">
        <f t="shared" si="31"/>
        <v>0</v>
      </c>
      <c r="DI72" s="12">
        <f t="shared" si="31"/>
        <v>0</v>
      </c>
      <c r="DJ72" s="12">
        <f t="shared" si="31"/>
        <v>0</v>
      </c>
      <c r="DK72" s="12">
        <f t="shared" si="31"/>
        <v>0</v>
      </c>
      <c r="DL72" s="12">
        <f t="shared" si="31"/>
        <v>0</v>
      </c>
      <c r="DM72" s="12">
        <f t="shared" si="31"/>
        <v>0</v>
      </c>
      <c r="DN72" s="12">
        <f t="shared" si="31"/>
        <v>0</v>
      </c>
      <c r="DO72" s="12">
        <f t="shared" si="31"/>
        <v>0</v>
      </c>
      <c r="DP72" s="12">
        <f t="shared" si="31"/>
        <v>0</v>
      </c>
      <c r="DQ72" s="12">
        <f t="shared" si="31"/>
        <v>0</v>
      </c>
      <c r="DR72" s="12">
        <f t="shared" si="31"/>
        <v>0</v>
      </c>
      <c r="DS72" s="12">
        <f t="shared" si="31"/>
        <v>0</v>
      </c>
      <c r="DT72" s="12">
        <f t="shared" si="31"/>
        <v>0</v>
      </c>
      <c r="DU72" s="12">
        <f t="shared" si="31"/>
        <v>0</v>
      </c>
      <c r="DV72" s="12">
        <f t="shared" si="31"/>
        <v>0</v>
      </c>
      <c r="DW72" s="12">
        <f t="shared" si="31"/>
        <v>0</v>
      </c>
      <c r="DX72" s="12">
        <f t="shared" si="31"/>
        <v>0</v>
      </c>
      <c r="DY72" s="12">
        <f t="shared" si="31"/>
        <v>0</v>
      </c>
      <c r="DZ72" s="12">
        <f t="shared" si="31"/>
        <v>0</v>
      </c>
      <c r="EA72" s="12">
        <f t="shared" si="31"/>
        <v>0</v>
      </c>
      <c r="EB72" s="12">
        <f t="shared" si="31"/>
        <v>0</v>
      </c>
      <c r="EC72" s="12">
        <f t="shared" ref="EC72:FZ72" si="32">SUM(EC69:EC71)</f>
        <v>0</v>
      </c>
      <c r="ED72" s="12">
        <f t="shared" si="32"/>
        <v>0</v>
      </c>
      <c r="EE72" s="12">
        <f t="shared" si="32"/>
        <v>0</v>
      </c>
      <c r="EF72" s="12">
        <f t="shared" si="32"/>
        <v>0</v>
      </c>
      <c r="EG72" s="12">
        <f t="shared" si="32"/>
        <v>0</v>
      </c>
      <c r="EH72" s="12">
        <f t="shared" si="32"/>
        <v>0</v>
      </c>
      <c r="EI72" s="12">
        <f t="shared" si="32"/>
        <v>0</v>
      </c>
      <c r="EJ72" s="12">
        <f t="shared" si="32"/>
        <v>0</v>
      </c>
      <c r="EK72" s="12">
        <f t="shared" si="32"/>
        <v>0</v>
      </c>
      <c r="EL72" s="12">
        <f t="shared" si="32"/>
        <v>0</v>
      </c>
      <c r="EM72" s="12">
        <f t="shared" si="32"/>
        <v>0</v>
      </c>
      <c r="EN72" s="12">
        <f t="shared" si="32"/>
        <v>0</v>
      </c>
      <c r="EO72" s="12">
        <f t="shared" si="32"/>
        <v>0</v>
      </c>
      <c r="EP72" s="12">
        <f t="shared" si="32"/>
        <v>0</v>
      </c>
      <c r="EQ72" s="12">
        <f t="shared" si="32"/>
        <v>0</v>
      </c>
      <c r="ER72" s="12">
        <f t="shared" si="32"/>
        <v>0</v>
      </c>
      <c r="ES72" s="12">
        <f t="shared" si="32"/>
        <v>0</v>
      </c>
      <c r="ET72" s="12">
        <f t="shared" si="32"/>
        <v>0</v>
      </c>
      <c r="EU72" s="12">
        <f t="shared" si="32"/>
        <v>0</v>
      </c>
      <c r="EV72" s="12">
        <f t="shared" si="32"/>
        <v>0</v>
      </c>
      <c r="EW72" s="12">
        <f t="shared" si="32"/>
        <v>0</v>
      </c>
      <c r="EX72" s="12">
        <f t="shared" si="32"/>
        <v>0</v>
      </c>
      <c r="EY72" s="12">
        <f t="shared" si="32"/>
        <v>0</v>
      </c>
      <c r="EZ72" s="12">
        <f t="shared" si="32"/>
        <v>0</v>
      </c>
      <c r="FA72" s="12">
        <f t="shared" si="32"/>
        <v>0</v>
      </c>
      <c r="FB72" s="12">
        <f t="shared" si="32"/>
        <v>0</v>
      </c>
      <c r="FC72" s="12">
        <f t="shared" si="32"/>
        <v>0</v>
      </c>
      <c r="FD72" s="12">
        <f t="shared" si="32"/>
        <v>0</v>
      </c>
      <c r="FE72" s="12">
        <f t="shared" si="32"/>
        <v>0</v>
      </c>
      <c r="FF72" s="12">
        <f t="shared" si="32"/>
        <v>0</v>
      </c>
      <c r="FG72" s="12">
        <f t="shared" si="32"/>
        <v>0</v>
      </c>
      <c r="FH72" s="12">
        <f t="shared" si="32"/>
        <v>0</v>
      </c>
      <c r="FI72" s="12">
        <f t="shared" si="32"/>
        <v>0</v>
      </c>
      <c r="FJ72" s="12">
        <f t="shared" si="32"/>
        <v>0</v>
      </c>
      <c r="FK72" s="12">
        <f t="shared" si="32"/>
        <v>0</v>
      </c>
      <c r="FL72" s="12">
        <f t="shared" si="32"/>
        <v>0</v>
      </c>
      <c r="FM72" s="12">
        <f t="shared" si="32"/>
        <v>0</v>
      </c>
      <c r="FN72" s="12">
        <f t="shared" si="32"/>
        <v>0</v>
      </c>
      <c r="FO72" s="12">
        <f t="shared" si="32"/>
        <v>0</v>
      </c>
      <c r="FP72" s="12">
        <f t="shared" si="32"/>
        <v>0</v>
      </c>
      <c r="FQ72" s="12">
        <f t="shared" si="32"/>
        <v>0</v>
      </c>
      <c r="FR72" s="12">
        <f t="shared" si="32"/>
        <v>0</v>
      </c>
      <c r="FS72" s="12">
        <f t="shared" si="32"/>
        <v>0</v>
      </c>
      <c r="FT72" s="12">
        <f t="shared" si="32"/>
        <v>0</v>
      </c>
      <c r="FU72" s="12">
        <f t="shared" si="32"/>
        <v>0</v>
      </c>
      <c r="FV72" s="12">
        <f t="shared" si="32"/>
        <v>0</v>
      </c>
      <c r="FW72" s="12">
        <f t="shared" si="32"/>
        <v>0</v>
      </c>
      <c r="FX72" s="12">
        <f t="shared" si="32"/>
        <v>0</v>
      </c>
      <c r="FY72" s="12">
        <f t="shared" si="32"/>
        <v>0</v>
      </c>
      <c r="FZ72" s="12">
        <f t="shared" si="32"/>
        <v>0</v>
      </c>
      <c r="GA72" s="12">
        <f>SUM(D72:FZ72)</f>
        <v>-11094.764359999994</v>
      </c>
      <c r="GB72" s="12"/>
      <c r="GC72" s="12">
        <f>GA72-GD72</f>
        <v>-11094.764359999994</v>
      </c>
      <c r="GD72" s="12">
        <v>0</v>
      </c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</row>
    <row r="73" spans="1:208" x14ac:dyDescent="0.25">
      <c r="B73" s="20" t="s">
        <v>0</v>
      </c>
      <c r="C73" s="14">
        <f>XIRR(L72:FZ72,L$4:FZ$4,-10%)</f>
        <v>-2.4856309406459335E-2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19"/>
      <c r="AE73" s="19"/>
      <c r="AF73" s="19"/>
      <c r="AG73" s="19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</row>
    <row r="74" spans="1:208" x14ac:dyDescent="0.25">
      <c r="B74" s="20" t="s">
        <v>11</v>
      </c>
      <c r="C74" s="25">
        <f>(GA70+GA71)/-GA69</f>
        <v>0.91707595428030819</v>
      </c>
      <c r="D74" s="26"/>
      <c r="E74" s="26"/>
      <c r="F74" s="24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8"/>
      <c r="AE74" s="28"/>
      <c r="AF74" s="28"/>
      <c r="AG74" s="28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</row>
    <row r="75" spans="1:208" ht="13" x14ac:dyDescent="0.3">
      <c r="A75" s="23"/>
      <c r="B75" s="5" t="s">
        <v>86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</row>
    <row r="76" spans="1:208" x14ac:dyDescent="0.25"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-2271.8163999999997</v>
      </c>
      <c r="M76" s="12">
        <v>0</v>
      </c>
      <c r="N76" s="12">
        <v>0</v>
      </c>
      <c r="O76" s="12">
        <v>0</v>
      </c>
      <c r="P76" s="12">
        <v>0</v>
      </c>
      <c r="Q76" s="12">
        <v>620.00020999999992</v>
      </c>
      <c r="R76" s="12">
        <v>-19768.522670000002</v>
      </c>
      <c r="S76" s="12">
        <v>-10017.467199999999</v>
      </c>
      <c r="T76" s="12">
        <v>0</v>
      </c>
      <c r="U76" s="12">
        <v>0</v>
      </c>
      <c r="V76" s="12">
        <v>0</v>
      </c>
      <c r="W76" s="12">
        <v>0</v>
      </c>
      <c r="X76" s="12">
        <v>-13054.678</v>
      </c>
      <c r="Y76" s="12">
        <v>0</v>
      </c>
      <c r="Z76" s="12">
        <v>0</v>
      </c>
      <c r="AA76" s="12">
        <v>0</v>
      </c>
      <c r="AB76" s="12">
        <v>-3463.4859999999999</v>
      </c>
      <c r="AC76" s="12">
        <v>0</v>
      </c>
      <c r="AD76" s="27">
        <v>-3197.0639999999999</v>
      </c>
      <c r="AE76" s="27">
        <v>0</v>
      </c>
      <c r="AF76" s="27">
        <v>-5328.44</v>
      </c>
      <c r="AG76" s="27">
        <v>-3729.9079999999999</v>
      </c>
      <c r="AH76" s="12">
        <v>0</v>
      </c>
      <c r="AI76" s="12">
        <v>0</v>
      </c>
      <c r="AJ76" s="12">
        <v>-4262.7520000000004</v>
      </c>
      <c r="AK76" s="12">
        <v>0</v>
      </c>
      <c r="AL76" s="12">
        <v>-11722.567999999999</v>
      </c>
      <c r="AM76" s="12">
        <v>0</v>
      </c>
      <c r="AN76" s="12">
        <v>0</v>
      </c>
      <c r="AO76" s="12">
        <v>0</v>
      </c>
      <c r="AP76" s="12">
        <v>-15452.476000000001</v>
      </c>
      <c r="AQ76" s="12">
        <v>0</v>
      </c>
      <c r="AR76" s="12">
        <v>0</v>
      </c>
      <c r="AS76" s="12">
        <v>-7992.66</v>
      </c>
      <c r="AT76" s="12">
        <v>0</v>
      </c>
      <c r="AU76" s="12">
        <v>0</v>
      </c>
      <c r="AV76" s="12">
        <v>-6394.1279999999997</v>
      </c>
      <c r="AW76" s="12">
        <v>0</v>
      </c>
      <c r="AX76" s="12">
        <v>0</v>
      </c>
      <c r="AY76" s="12">
        <v>-11189.724</v>
      </c>
      <c r="AZ76" s="12">
        <v>0</v>
      </c>
      <c r="BA76" s="12">
        <v>0</v>
      </c>
      <c r="BB76" s="12">
        <v>-7992.66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-13321.1</v>
      </c>
      <c r="BM76" s="12">
        <v>-6394.1279999999997</v>
      </c>
      <c r="BN76" s="12">
        <v>0</v>
      </c>
      <c r="BO76" s="12">
        <v>0</v>
      </c>
      <c r="BP76" s="12">
        <v>-6394.1279999999997</v>
      </c>
      <c r="BQ76" s="12">
        <v>0</v>
      </c>
      <c r="BR76" s="12">
        <v>0</v>
      </c>
      <c r="BS76" s="12">
        <v>-10923.302</v>
      </c>
      <c r="BT76" s="12">
        <v>-7726.2380000000003</v>
      </c>
      <c r="BU76" s="12">
        <v>0</v>
      </c>
      <c r="BV76" s="12">
        <v>-10124.036</v>
      </c>
      <c r="BW76" s="12">
        <v>-13853.944</v>
      </c>
      <c r="BX76" s="12">
        <v>0</v>
      </c>
      <c r="BY76" s="12">
        <v>-19182.383999999998</v>
      </c>
      <c r="BZ76" s="12">
        <v>0</v>
      </c>
      <c r="CA76" s="12">
        <v>0</v>
      </c>
      <c r="CB76" s="12">
        <v>-14934.55956</v>
      </c>
      <c r="CC76" s="12">
        <v>0</v>
      </c>
      <c r="CD76" s="12">
        <v>0</v>
      </c>
      <c r="CE76" s="12">
        <v>-27735.610619503808</v>
      </c>
      <c r="CF76" s="12">
        <v>0</v>
      </c>
      <c r="CG76" s="12">
        <v>0</v>
      </c>
      <c r="CH76" s="12">
        <v>-10614.204830000001</v>
      </c>
      <c r="CI76" s="12">
        <v>0</v>
      </c>
      <c r="CJ76" s="12">
        <v>-6400.5255299999999</v>
      </c>
      <c r="CK76" s="12">
        <v>-16420.568219999997</v>
      </c>
      <c r="CL76" s="12">
        <v>0</v>
      </c>
      <c r="CM76" s="12">
        <v>9500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f>SUM(D76:FZ76)</f>
        <v>-279743.07881950377</v>
      </c>
      <c r="GB76" s="12"/>
      <c r="GC76" s="12">
        <f>GA76-GD76</f>
        <v>-279743.07881950377</v>
      </c>
      <c r="GD76" s="12">
        <v>0</v>
      </c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</row>
    <row r="77" spans="1:208" x14ac:dyDescent="0.25"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27">
        <v>0</v>
      </c>
      <c r="AE77" s="27">
        <v>0</v>
      </c>
      <c r="AF77" s="27">
        <v>0</v>
      </c>
      <c r="AG77" s="27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f>SUM(D77:FZ77)</f>
        <v>0</v>
      </c>
      <c r="GB77" s="12"/>
      <c r="GC77" s="12">
        <f>GA77-GD77</f>
        <v>0</v>
      </c>
      <c r="GD77" s="12">
        <v>0</v>
      </c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</row>
    <row r="78" spans="1:208" ht="14" x14ac:dyDescent="0.4"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6">
        <v>0</v>
      </c>
      <c r="AE78" s="6">
        <v>0</v>
      </c>
      <c r="AF78" s="6">
        <v>0</v>
      </c>
      <c r="AG78" s="6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232993.58997</v>
      </c>
      <c r="CN78" s="4">
        <v>0</v>
      </c>
      <c r="CO78" s="4">
        <v>10.410959999999999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8675.2102200000008</v>
      </c>
      <c r="CV78" s="4">
        <v>0</v>
      </c>
      <c r="CW78" s="4">
        <v>0</v>
      </c>
      <c r="CX78" s="4">
        <v>0</v>
      </c>
      <c r="CY78" s="4">
        <v>0</v>
      </c>
      <c r="CZ78" s="4">
        <v>4841.2770899999996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1202.2234900000001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3843.3700600000002</v>
      </c>
      <c r="DT78" s="4">
        <v>0</v>
      </c>
      <c r="DU78" s="4">
        <v>10.009510000000001</v>
      </c>
      <c r="DV78" s="4">
        <v>0</v>
      </c>
      <c r="DW78" s="4">
        <v>0</v>
      </c>
      <c r="DX78" s="4">
        <v>0</v>
      </c>
      <c r="DY78" s="4">
        <v>623.37513999999999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1143.52908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11941.27693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775.84343999999999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f>SUM(D78:FZ78)</f>
        <v>266060.11589000002</v>
      </c>
      <c r="GB78" s="4"/>
      <c r="GC78" s="4">
        <f>GA78-GD78</f>
        <v>266060.11589000002</v>
      </c>
      <c r="GD78" s="4">
        <v>0</v>
      </c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</row>
    <row r="79" spans="1:208" x14ac:dyDescent="0.25">
      <c r="B79" s="8" t="s">
        <v>217</v>
      </c>
      <c r="C79" s="3"/>
      <c r="D79" s="12">
        <f>SUM(D76:D78)</f>
        <v>0</v>
      </c>
      <c r="E79" s="12">
        <f t="shared" ref="E79:BP79" si="33">SUM(E76:E78)</f>
        <v>0</v>
      </c>
      <c r="F79" s="12">
        <f t="shared" si="33"/>
        <v>0</v>
      </c>
      <c r="G79" s="12">
        <f t="shared" si="33"/>
        <v>0</v>
      </c>
      <c r="H79" s="12">
        <f t="shared" si="33"/>
        <v>0</v>
      </c>
      <c r="I79" s="12">
        <f t="shared" si="33"/>
        <v>0</v>
      </c>
      <c r="J79" s="12">
        <f t="shared" si="33"/>
        <v>0</v>
      </c>
      <c r="K79" s="12">
        <f t="shared" si="33"/>
        <v>0</v>
      </c>
      <c r="L79" s="12">
        <f t="shared" si="33"/>
        <v>-2271.8163999999997</v>
      </c>
      <c r="M79" s="12">
        <f t="shared" si="33"/>
        <v>0</v>
      </c>
      <c r="N79" s="12">
        <f t="shared" si="33"/>
        <v>0</v>
      </c>
      <c r="O79" s="12">
        <f t="shared" si="33"/>
        <v>0</v>
      </c>
      <c r="P79" s="12">
        <f t="shared" si="33"/>
        <v>0</v>
      </c>
      <c r="Q79" s="12">
        <f t="shared" si="33"/>
        <v>620.00020999999992</v>
      </c>
      <c r="R79" s="12">
        <f t="shared" si="33"/>
        <v>-19768.522670000002</v>
      </c>
      <c r="S79" s="12">
        <f t="shared" si="33"/>
        <v>-10017.467199999999</v>
      </c>
      <c r="T79" s="12">
        <f t="shared" si="33"/>
        <v>0</v>
      </c>
      <c r="U79" s="12">
        <f t="shared" si="33"/>
        <v>0</v>
      </c>
      <c r="V79" s="12">
        <f t="shared" si="33"/>
        <v>0</v>
      </c>
      <c r="W79" s="12">
        <f t="shared" si="33"/>
        <v>0</v>
      </c>
      <c r="X79" s="12">
        <f t="shared" si="33"/>
        <v>-13054.678</v>
      </c>
      <c r="Y79" s="12">
        <f t="shared" si="33"/>
        <v>0</v>
      </c>
      <c r="Z79" s="12">
        <f t="shared" si="33"/>
        <v>0</v>
      </c>
      <c r="AA79" s="12">
        <f t="shared" si="33"/>
        <v>0</v>
      </c>
      <c r="AB79" s="12">
        <f t="shared" si="33"/>
        <v>-3463.4859999999999</v>
      </c>
      <c r="AC79" s="12">
        <f t="shared" si="33"/>
        <v>0</v>
      </c>
      <c r="AD79" s="27">
        <f t="shared" si="33"/>
        <v>-3197.0639999999999</v>
      </c>
      <c r="AE79" s="27">
        <f t="shared" si="33"/>
        <v>0</v>
      </c>
      <c r="AF79" s="27">
        <f t="shared" si="33"/>
        <v>-5328.44</v>
      </c>
      <c r="AG79" s="27">
        <f t="shared" si="33"/>
        <v>-3729.9079999999999</v>
      </c>
      <c r="AH79" s="12">
        <f t="shared" si="33"/>
        <v>0</v>
      </c>
      <c r="AI79" s="12">
        <f t="shared" si="33"/>
        <v>0</v>
      </c>
      <c r="AJ79" s="12">
        <f t="shared" si="33"/>
        <v>-4262.7520000000004</v>
      </c>
      <c r="AK79" s="12">
        <f t="shared" si="33"/>
        <v>0</v>
      </c>
      <c r="AL79" s="12">
        <f t="shared" si="33"/>
        <v>-11722.567999999999</v>
      </c>
      <c r="AM79" s="12">
        <f t="shared" si="33"/>
        <v>0</v>
      </c>
      <c r="AN79" s="12">
        <f t="shared" si="33"/>
        <v>0</v>
      </c>
      <c r="AO79" s="12">
        <f t="shared" si="33"/>
        <v>0</v>
      </c>
      <c r="AP79" s="12">
        <f t="shared" si="33"/>
        <v>-15452.476000000001</v>
      </c>
      <c r="AQ79" s="12">
        <f t="shared" si="33"/>
        <v>0</v>
      </c>
      <c r="AR79" s="12">
        <f t="shared" si="33"/>
        <v>0</v>
      </c>
      <c r="AS79" s="12">
        <f t="shared" si="33"/>
        <v>-7992.66</v>
      </c>
      <c r="AT79" s="12">
        <f t="shared" si="33"/>
        <v>0</v>
      </c>
      <c r="AU79" s="12">
        <f t="shared" si="33"/>
        <v>0</v>
      </c>
      <c r="AV79" s="12">
        <f t="shared" si="33"/>
        <v>-6394.1279999999997</v>
      </c>
      <c r="AW79" s="12">
        <f t="shared" si="33"/>
        <v>0</v>
      </c>
      <c r="AX79" s="12">
        <f t="shared" si="33"/>
        <v>0</v>
      </c>
      <c r="AY79" s="12">
        <f t="shared" si="33"/>
        <v>-11189.724</v>
      </c>
      <c r="AZ79" s="12">
        <f t="shared" si="33"/>
        <v>0</v>
      </c>
      <c r="BA79" s="12">
        <f t="shared" si="33"/>
        <v>0</v>
      </c>
      <c r="BB79" s="12">
        <f t="shared" si="33"/>
        <v>-7992.66</v>
      </c>
      <c r="BC79" s="12">
        <f t="shared" si="33"/>
        <v>0</v>
      </c>
      <c r="BD79" s="12">
        <f t="shared" si="33"/>
        <v>0</v>
      </c>
      <c r="BE79" s="12">
        <f t="shared" si="33"/>
        <v>0</v>
      </c>
      <c r="BF79" s="12">
        <f t="shared" si="33"/>
        <v>0</v>
      </c>
      <c r="BG79" s="12">
        <f t="shared" si="33"/>
        <v>0</v>
      </c>
      <c r="BH79" s="12">
        <f t="shared" si="33"/>
        <v>0</v>
      </c>
      <c r="BI79" s="12">
        <f t="shared" si="33"/>
        <v>0</v>
      </c>
      <c r="BJ79" s="12">
        <f t="shared" si="33"/>
        <v>0</v>
      </c>
      <c r="BK79" s="12">
        <f t="shared" si="33"/>
        <v>0</v>
      </c>
      <c r="BL79" s="12">
        <f t="shared" si="33"/>
        <v>-13321.1</v>
      </c>
      <c r="BM79" s="12">
        <f t="shared" si="33"/>
        <v>-6394.1279999999997</v>
      </c>
      <c r="BN79" s="12">
        <f t="shared" si="33"/>
        <v>0</v>
      </c>
      <c r="BO79" s="12">
        <f t="shared" si="33"/>
        <v>0</v>
      </c>
      <c r="BP79" s="12">
        <f t="shared" si="33"/>
        <v>-6394.1279999999997</v>
      </c>
      <c r="BQ79" s="12">
        <f t="shared" ref="BQ79:EB79" si="34">SUM(BQ76:BQ78)</f>
        <v>0</v>
      </c>
      <c r="BR79" s="12">
        <f t="shared" si="34"/>
        <v>0</v>
      </c>
      <c r="BS79" s="12">
        <f t="shared" si="34"/>
        <v>-10923.302</v>
      </c>
      <c r="BT79" s="12">
        <f t="shared" si="34"/>
        <v>-7726.2380000000003</v>
      </c>
      <c r="BU79" s="12">
        <f t="shared" si="34"/>
        <v>0</v>
      </c>
      <c r="BV79" s="12">
        <f t="shared" si="34"/>
        <v>-10124.036</v>
      </c>
      <c r="BW79" s="12">
        <f t="shared" si="34"/>
        <v>-13853.944</v>
      </c>
      <c r="BX79" s="12">
        <f t="shared" si="34"/>
        <v>0</v>
      </c>
      <c r="BY79" s="12">
        <f t="shared" si="34"/>
        <v>-19182.383999999998</v>
      </c>
      <c r="BZ79" s="12">
        <f t="shared" si="34"/>
        <v>0</v>
      </c>
      <c r="CA79" s="12">
        <f t="shared" si="34"/>
        <v>0</v>
      </c>
      <c r="CB79" s="12">
        <f t="shared" si="34"/>
        <v>-14934.55956</v>
      </c>
      <c r="CC79" s="12">
        <f t="shared" si="34"/>
        <v>0</v>
      </c>
      <c r="CD79" s="12">
        <f t="shared" si="34"/>
        <v>0</v>
      </c>
      <c r="CE79" s="12">
        <f t="shared" si="34"/>
        <v>-27735.610619503808</v>
      </c>
      <c r="CF79" s="12">
        <f t="shared" si="34"/>
        <v>0</v>
      </c>
      <c r="CG79" s="12">
        <f t="shared" si="34"/>
        <v>0</v>
      </c>
      <c r="CH79" s="12">
        <f t="shared" si="34"/>
        <v>-10614.204830000001</v>
      </c>
      <c r="CI79" s="12">
        <f t="shared" si="34"/>
        <v>0</v>
      </c>
      <c r="CJ79" s="12">
        <f t="shared" si="34"/>
        <v>-6400.5255299999999</v>
      </c>
      <c r="CK79" s="12">
        <f t="shared" si="34"/>
        <v>-16420.568219999997</v>
      </c>
      <c r="CL79" s="12">
        <f t="shared" si="34"/>
        <v>0</v>
      </c>
      <c r="CM79" s="12">
        <f t="shared" si="34"/>
        <v>242493.58997</v>
      </c>
      <c r="CN79" s="12">
        <f t="shared" si="34"/>
        <v>0</v>
      </c>
      <c r="CO79" s="12">
        <f t="shared" si="34"/>
        <v>10.410959999999999</v>
      </c>
      <c r="CP79" s="12">
        <f t="shared" si="34"/>
        <v>0</v>
      </c>
      <c r="CQ79" s="12">
        <f t="shared" si="34"/>
        <v>0</v>
      </c>
      <c r="CR79" s="12">
        <f t="shared" si="34"/>
        <v>0</v>
      </c>
      <c r="CS79" s="12">
        <f t="shared" si="34"/>
        <v>0</v>
      </c>
      <c r="CT79" s="12">
        <f t="shared" si="34"/>
        <v>0</v>
      </c>
      <c r="CU79" s="12">
        <f t="shared" si="34"/>
        <v>8675.2102200000008</v>
      </c>
      <c r="CV79" s="12">
        <f t="shared" si="34"/>
        <v>0</v>
      </c>
      <c r="CW79" s="12">
        <f t="shared" si="34"/>
        <v>0</v>
      </c>
      <c r="CX79" s="12">
        <f t="shared" si="34"/>
        <v>0</v>
      </c>
      <c r="CY79" s="12">
        <f t="shared" si="34"/>
        <v>0</v>
      </c>
      <c r="CZ79" s="12">
        <f t="shared" si="34"/>
        <v>4841.2770899999996</v>
      </c>
      <c r="DA79" s="12">
        <f t="shared" si="34"/>
        <v>0</v>
      </c>
      <c r="DB79" s="12">
        <f t="shared" si="34"/>
        <v>0</v>
      </c>
      <c r="DC79" s="12">
        <f t="shared" si="34"/>
        <v>0</v>
      </c>
      <c r="DD79" s="12">
        <f t="shared" si="34"/>
        <v>0</v>
      </c>
      <c r="DE79" s="12">
        <f t="shared" si="34"/>
        <v>0</v>
      </c>
      <c r="DF79" s="12">
        <f t="shared" si="34"/>
        <v>0</v>
      </c>
      <c r="DG79" s="12">
        <f t="shared" si="34"/>
        <v>0</v>
      </c>
      <c r="DH79" s="12">
        <f t="shared" si="34"/>
        <v>0</v>
      </c>
      <c r="DI79" s="12">
        <f t="shared" si="34"/>
        <v>0</v>
      </c>
      <c r="DJ79" s="12">
        <f t="shared" si="34"/>
        <v>0</v>
      </c>
      <c r="DK79" s="12">
        <f t="shared" si="34"/>
        <v>0</v>
      </c>
      <c r="DL79" s="12">
        <f t="shared" si="34"/>
        <v>0</v>
      </c>
      <c r="DM79" s="12">
        <f t="shared" si="34"/>
        <v>1202.2234900000001</v>
      </c>
      <c r="DN79" s="12">
        <f t="shared" si="34"/>
        <v>0</v>
      </c>
      <c r="DO79" s="12">
        <f t="shared" si="34"/>
        <v>0</v>
      </c>
      <c r="DP79" s="12">
        <f t="shared" si="34"/>
        <v>0</v>
      </c>
      <c r="DQ79" s="12">
        <f t="shared" si="34"/>
        <v>0</v>
      </c>
      <c r="DR79" s="12">
        <f t="shared" si="34"/>
        <v>0</v>
      </c>
      <c r="DS79" s="12">
        <f t="shared" si="34"/>
        <v>3843.3700600000002</v>
      </c>
      <c r="DT79" s="12">
        <f t="shared" si="34"/>
        <v>0</v>
      </c>
      <c r="DU79" s="12">
        <f t="shared" si="34"/>
        <v>10.009510000000001</v>
      </c>
      <c r="DV79" s="12">
        <f t="shared" si="34"/>
        <v>0</v>
      </c>
      <c r="DW79" s="12">
        <f t="shared" si="34"/>
        <v>0</v>
      </c>
      <c r="DX79" s="12">
        <f t="shared" si="34"/>
        <v>0</v>
      </c>
      <c r="DY79" s="12">
        <f t="shared" si="34"/>
        <v>623.37513999999999</v>
      </c>
      <c r="DZ79" s="12">
        <f t="shared" si="34"/>
        <v>0</v>
      </c>
      <c r="EA79" s="12">
        <f t="shared" si="34"/>
        <v>0</v>
      </c>
      <c r="EB79" s="12">
        <f t="shared" si="34"/>
        <v>0</v>
      </c>
      <c r="EC79" s="12">
        <f t="shared" ref="EC79:FZ79" si="35">SUM(EC76:EC78)</f>
        <v>0</v>
      </c>
      <c r="ED79" s="12">
        <f t="shared" si="35"/>
        <v>0</v>
      </c>
      <c r="EE79" s="12">
        <f t="shared" si="35"/>
        <v>0</v>
      </c>
      <c r="EF79" s="12">
        <f t="shared" si="35"/>
        <v>0</v>
      </c>
      <c r="EG79" s="12">
        <f t="shared" si="35"/>
        <v>0</v>
      </c>
      <c r="EH79" s="12">
        <f t="shared" si="35"/>
        <v>0</v>
      </c>
      <c r="EI79" s="12">
        <f t="shared" si="35"/>
        <v>0</v>
      </c>
      <c r="EJ79" s="12">
        <f t="shared" si="35"/>
        <v>0</v>
      </c>
      <c r="EK79" s="12">
        <f t="shared" si="35"/>
        <v>1143.52908</v>
      </c>
      <c r="EL79" s="12">
        <f t="shared" si="35"/>
        <v>0</v>
      </c>
      <c r="EM79" s="12">
        <f t="shared" si="35"/>
        <v>0</v>
      </c>
      <c r="EN79" s="12">
        <f t="shared" si="35"/>
        <v>0</v>
      </c>
      <c r="EO79" s="12">
        <f t="shared" si="35"/>
        <v>0</v>
      </c>
      <c r="EP79" s="12">
        <f t="shared" si="35"/>
        <v>0</v>
      </c>
      <c r="EQ79" s="12">
        <f t="shared" si="35"/>
        <v>0</v>
      </c>
      <c r="ER79" s="12">
        <f t="shared" si="35"/>
        <v>0</v>
      </c>
      <c r="ES79" s="12">
        <f t="shared" si="35"/>
        <v>11941.27693</v>
      </c>
      <c r="ET79" s="12">
        <f t="shared" si="35"/>
        <v>0</v>
      </c>
      <c r="EU79" s="12">
        <f t="shared" si="35"/>
        <v>0</v>
      </c>
      <c r="EV79" s="12">
        <f t="shared" si="35"/>
        <v>0</v>
      </c>
      <c r="EW79" s="12">
        <f t="shared" si="35"/>
        <v>0</v>
      </c>
      <c r="EX79" s="12">
        <f t="shared" si="35"/>
        <v>0</v>
      </c>
      <c r="EY79" s="12">
        <f t="shared" si="35"/>
        <v>0</v>
      </c>
      <c r="EZ79" s="12">
        <f t="shared" si="35"/>
        <v>0</v>
      </c>
      <c r="FA79" s="12">
        <f t="shared" si="35"/>
        <v>0</v>
      </c>
      <c r="FB79" s="12">
        <f t="shared" si="35"/>
        <v>0</v>
      </c>
      <c r="FC79" s="12">
        <f t="shared" si="35"/>
        <v>0</v>
      </c>
      <c r="FD79" s="12">
        <f t="shared" si="35"/>
        <v>0</v>
      </c>
      <c r="FE79" s="12">
        <f t="shared" si="35"/>
        <v>775.84343999999999</v>
      </c>
      <c r="FF79" s="12">
        <f t="shared" si="35"/>
        <v>0</v>
      </c>
      <c r="FG79" s="12">
        <f t="shared" si="35"/>
        <v>0</v>
      </c>
      <c r="FH79" s="12">
        <f t="shared" si="35"/>
        <v>0</v>
      </c>
      <c r="FI79" s="12">
        <f t="shared" si="35"/>
        <v>0</v>
      </c>
      <c r="FJ79" s="12">
        <f t="shared" si="35"/>
        <v>0</v>
      </c>
      <c r="FK79" s="12">
        <f t="shared" si="35"/>
        <v>0</v>
      </c>
      <c r="FL79" s="12">
        <f t="shared" si="35"/>
        <v>0</v>
      </c>
      <c r="FM79" s="12">
        <f t="shared" si="35"/>
        <v>0</v>
      </c>
      <c r="FN79" s="12">
        <f t="shared" si="35"/>
        <v>0</v>
      </c>
      <c r="FO79" s="12">
        <f t="shared" si="35"/>
        <v>0</v>
      </c>
      <c r="FP79" s="12">
        <f t="shared" si="35"/>
        <v>0</v>
      </c>
      <c r="FQ79" s="12">
        <f t="shared" si="35"/>
        <v>0</v>
      </c>
      <c r="FR79" s="12">
        <f t="shared" si="35"/>
        <v>0</v>
      </c>
      <c r="FS79" s="12">
        <f t="shared" si="35"/>
        <v>0</v>
      </c>
      <c r="FT79" s="12">
        <f t="shared" si="35"/>
        <v>0</v>
      </c>
      <c r="FU79" s="12">
        <f t="shared" si="35"/>
        <v>0</v>
      </c>
      <c r="FV79" s="12">
        <f t="shared" si="35"/>
        <v>0</v>
      </c>
      <c r="FW79" s="12">
        <f t="shared" si="35"/>
        <v>0</v>
      </c>
      <c r="FX79" s="12">
        <f t="shared" si="35"/>
        <v>0</v>
      </c>
      <c r="FY79" s="12">
        <f t="shared" si="35"/>
        <v>0</v>
      </c>
      <c r="FZ79" s="12">
        <f t="shared" si="35"/>
        <v>0</v>
      </c>
      <c r="GA79" s="12">
        <f>SUM(D79:FZ79)</f>
        <v>-13682.962929503767</v>
      </c>
      <c r="GB79" s="12"/>
      <c r="GC79" s="12">
        <f>GA79-GD79</f>
        <v>-13682.962929503767</v>
      </c>
      <c r="GD79" s="12">
        <v>0</v>
      </c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</row>
    <row r="80" spans="1:208" x14ac:dyDescent="0.25">
      <c r="B80" s="20" t="s">
        <v>0</v>
      </c>
      <c r="C80" s="14">
        <f>XIRR(L79:FZ79,L$4:FZ$4,-0.1)</f>
        <v>-1.6044189501553771E-2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19"/>
      <c r="AE80" s="19"/>
      <c r="AF80" s="19"/>
      <c r="AG80" s="19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</row>
    <row r="81" spans="1:208" x14ac:dyDescent="0.25">
      <c r="B81" s="20" t="s">
        <v>11</v>
      </c>
      <c r="C81" s="25">
        <f>(GA77+GA78)/-GA76</f>
        <v>0.95108739423600785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8"/>
      <c r="AE81" s="28"/>
      <c r="AF81" s="28"/>
      <c r="AG81" s="28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</row>
    <row r="82" spans="1:208" ht="13" x14ac:dyDescent="0.3">
      <c r="A82" s="23"/>
      <c r="B82" s="5" t="s">
        <v>87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</row>
    <row r="83" spans="1:208" x14ac:dyDescent="0.25"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-4933.3333300000004</v>
      </c>
      <c r="N83" s="12">
        <v>0</v>
      </c>
      <c r="O83" s="12">
        <v>0</v>
      </c>
      <c r="P83" s="12">
        <v>0</v>
      </c>
      <c r="Q83" s="12">
        <v>-13066.666669999999</v>
      </c>
      <c r="R83" s="12">
        <v>-25200</v>
      </c>
      <c r="S83" s="12">
        <v>0</v>
      </c>
      <c r="T83" s="12">
        <v>-7200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-7200</v>
      </c>
      <c r="AA83" s="12">
        <v>0</v>
      </c>
      <c r="AB83" s="12">
        <v>0</v>
      </c>
      <c r="AC83" s="12">
        <v>-7200</v>
      </c>
      <c r="AD83" s="27">
        <v>0</v>
      </c>
      <c r="AE83" s="27">
        <v>-14400</v>
      </c>
      <c r="AF83" s="27">
        <v>0</v>
      </c>
      <c r="AG83" s="27">
        <v>0</v>
      </c>
      <c r="AH83" s="12">
        <v>-18000</v>
      </c>
      <c r="AI83" s="12">
        <v>0</v>
      </c>
      <c r="AJ83" s="12">
        <v>-10800</v>
      </c>
      <c r="AK83" s="12">
        <v>0</v>
      </c>
      <c r="AL83" s="12">
        <v>-12960</v>
      </c>
      <c r="AM83" s="12">
        <v>0</v>
      </c>
      <c r="AN83" s="12">
        <v>-11520</v>
      </c>
      <c r="AO83" s="12">
        <v>0</v>
      </c>
      <c r="AP83" s="12">
        <v>-8640</v>
      </c>
      <c r="AQ83" s="12">
        <v>0</v>
      </c>
      <c r="AR83" s="12">
        <v>-33120</v>
      </c>
      <c r="AS83" s="12">
        <v>-15840</v>
      </c>
      <c r="AT83" s="12">
        <v>-5040</v>
      </c>
      <c r="AU83" s="12">
        <v>-18000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-2880</v>
      </c>
      <c r="BD83" s="12">
        <v>0</v>
      </c>
      <c r="BE83" s="12">
        <v>0</v>
      </c>
      <c r="BF83" s="12">
        <v>0</v>
      </c>
      <c r="BG83" s="12">
        <v>-2862</v>
      </c>
      <c r="BH83" s="12">
        <v>0</v>
      </c>
      <c r="BI83" s="12">
        <v>0</v>
      </c>
      <c r="BJ83" s="12">
        <v>0</v>
      </c>
      <c r="BK83" s="12">
        <v>0</v>
      </c>
      <c r="BL83" s="12">
        <v>-2700</v>
      </c>
      <c r="BM83" s="12">
        <v>0</v>
      </c>
      <c r="BN83" s="12">
        <v>-2520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f>SUM(D83:FZ83)</f>
        <v>-224082</v>
      </c>
      <c r="GB83" s="12"/>
      <c r="GC83" s="12">
        <f>GA83-GD83</f>
        <v>-224082</v>
      </c>
      <c r="GD83" s="12">
        <v>0</v>
      </c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</row>
    <row r="84" spans="1:208" x14ac:dyDescent="0.25"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27">
        <v>0</v>
      </c>
      <c r="AE84" s="27">
        <v>0</v>
      </c>
      <c r="AF84" s="27">
        <v>0</v>
      </c>
      <c r="AG84" s="27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f>SUM(D84:FZ84)</f>
        <v>0</v>
      </c>
      <c r="GB84" s="12"/>
      <c r="GC84" s="12">
        <f>GA84-GD84</f>
        <v>0</v>
      </c>
      <c r="GD84" s="12">
        <v>0</v>
      </c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</row>
    <row r="85" spans="1:208" ht="14" x14ac:dyDescent="0.4"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6">
        <v>0</v>
      </c>
      <c r="AE85" s="6">
        <v>0</v>
      </c>
      <c r="AF85" s="6">
        <v>0</v>
      </c>
      <c r="AG85" s="6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72000</v>
      </c>
      <c r="BX85" s="4">
        <v>0</v>
      </c>
      <c r="BY85" s="4">
        <v>46080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1440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93679.493849999999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3378.1859900000004</v>
      </c>
      <c r="ER85" s="4">
        <v>0</v>
      </c>
      <c r="ES85" s="4">
        <v>596.08422999999993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28.254549999999998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f>SUM(D85:FZ85)</f>
        <v>217202.01862000002</v>
      </c>
      <c r="GB85" s="4"/>
      <c r="GC85" s="4">
        <f>GA85-GD85</f>
        <v>217202.01862000002</v>
      </c>
      <c r="GD85" s="4">
        <v>0</v>
      </c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</row>
    <row r="86" spans="1:208" x14ac:dyDescent="0.25">
      <c r="B86" s="8" t="s">
        <v>217</v>
      </c>
      <c r="C86" s="3"/>
      <c r="D86" s="12">
        <f>SUM(D83:D85)</f>
        <v>0</v>
      </c>
      <c r="E86" s="12">
        <f t="shared" ref="E86:BP86" si="36">SUM(E83:E85)</f>
        <v>0</v>
      </c>
      <c r="F86" s="12">
        <f t="shared" si="36"/>
        <v>0</v>
      </c>
      <c r="G86" s="12">
        <f t="shared" si="36"/>
        <v>0</v>
      </c>
      <c r="H86" s="12">
        <f t="shared" si="36"/>
        <v>0</v>
      </c>
      <c r="I86" s="12">
        <f t="shared" si="36"/>
        <v>0</v>
      </c>
      <c r="J86" s="12">
        <f t="shared" si="36"/>
        <v>0</v>
      </c>
      <c r="K86" s="12">
        <f t="shared" si="36"/>
        <v>0</v>
      </c>
      <c r="L86" s="12">
        <f t="shared" si="36"/>
        <v>0</v>
      </c>
      <c r="M86" s="12">
        <f t="shared" si="36"/>
        <v>-4933.3333300000004</v>
      </c>
      <c r="N86" s="12">
        <f t="shared" si="36"/>
        <v>0</v>
      </c>
      <c r="O86" s="12">
        <f t="shared" si="36"/>
        <v>0</v>
      </c>
      <c r="P86" s="12">
        <f t="shared" si="36"/>
        <v>0</v>
      </c>
      <c r="Q86" s="12">
        <f t="shared" si="36"/>
        <v>-13066.666669999999</v>
      </c>
      <c r="R86" s="12">
        <f t="shared" si="36"/>
        <v>-25200</v>
      </c>
      <c r="S86" s="12">
        <f t="shared" si="36"/>
        <v>0</v>
      </c>
      <c r="T86" s="12">
        <f t="shared" si="36"/>
        <v>-7200</v>
      </c>
      <c r="U86" s="12">
        <f t="shared" si="36"/>
        <v>0</v>
      </c>
      <c r="V86" s="12">
        <f t="shared" si="36"/>
        <v>0</v>
      </c>
      <c r="W86" s="12">
        <f t="shared" si="36"/>
        <v>0</v>
      </c>
      <c r="X86" s="12">
        <f t="shared" si="36"/>
        <v>0</v>
      </c>
      <c r="Y86" s="12">
        <f t="shared" si="36"/>
        <v>0</v>
      </c>
      <c r="Z86" s="12">
        <f t="shared" si="36"/>
        <v>-7200</v>
      </c>
      <c r="AA86" s="12">
        <f t="shared" si="36"/>
        <v>0</v>
      </c>
      <c r="AB86" s="12">
        <f t="shared" si="36"/>
        <v>0</v>
      </c>
      <c r="AC86" s="12">
        <f t="shared" si="36"/>
        <v>-7200</v>
      </c>
      <c r="AD86" s="27">
        <f t="shared" si="36"/>
        <v>0</v>
      </c>
      <c r="AE86" s="27">
        <f t="shared" si="36"/>
        <v>-14400</v>
      </c>
      <c r="AF86" s="27">
        <f t="shared" si="36"/>
        <v>0</v>
      </c>
      <c r="AG86" s="27">
        <f t="shared" si="36"/>
        <v>0</v>
      </c>
      <c r="AH86" s="12">
        <f t="shared" si="36"/>
        <v>-18000</v>
      </c>
      <c r="AI86" s="12">
        <f t="shared" si="36"/>
        <v>0</v>
      </c>
      <c r="AJ86" s="12">
        <f t="shared" si="36"/>
        <v>-10800</v>
      </c>
      <c r="AK86" s="12">
        <f t="shared" si="36"/>
        <v>0</v>
      </c>
      <c r="AL86" s="12">
        <f t="shared" si="36"/>
        <v>-12960</v>
      </c>
      <c r="AM86" s="12">
        <f t="shared" si="36"/>
        <v>0</v>
      </c>
      <c r="AN86" s="12">
        <f t="shared" si="36"/>
        <v>-11520</v>
      </c>
      <c r="AO86" s="12">
        <f t="shared" si="36"/>
        <v>0</v>
      </c>
      <c r="AP86" s="12">
        <f t="shared" si="36"/>
        <v>-8640</v>
      </c>
      <c r="AQ86" s="12">
        <f t="shared" si="36"/>
        <v>0</v>
      </c>
      <c r="AR86" s="12">
        <f t="shared" si="36"/>
        <v>-33120</v>
      </c>
      <c r="AS86" s="12">
        <f t="shared" si="36"/>
        <v>-15840</v>
      </c>
      <c r="AT86" s="12">
        <f t="shared" si="36"/>
        <v>-5040</v>
      </c>
      <c r="AU86" s="12">
        <f t="shared" si="36"/>
        <v>-18000</v>
      </c>
      <c r="AV86" s="12">
        <f t="shared" si="36"/>
        <v>0</v>
      </c>
      <c r="AW86" s="12">
        <f t="shared" si="36"/>
        <v>0</v>
      </c>
      <c r="AX86" s="12">
        <f t="shared" si="36"/>
        <v>0</v>
      </c>
      <c r="AY86" s="12">
        <f t="shared" si="36"/>
        <v>0</v>
      </c>
      <c r="AZ86" s="12">
        <f t="shared" si="36"/>
        <v>0</v>
      </c>
      <c r="BA86" s="12">
        <f t="shared" si="36"/>
        <v>0</v>
      </c>
      <c r="BB86" s="12">
        <f t="shared" si="36"/>
        <v>0</v>
      </c>
      <c r="BC86" s="12">
        <f t="shared" si="36"/>
        <v>-2880</v>
      </c>
      <c r="BD86" s="12">
        <f t="shared" si="36"/>
        <v>0</v>
      </c>
      <c r="BE86" s="12">
        <f t="shared" si="36"/>
        <v>0</v>
      </c>
      <c r="BF86" s="12">
        <f t="shared" si="36"/>
        <v>0</v>
      </c>
      <c r="BG86" s="12">
        <f t="shared" si="36"/>
        <v>-2862</v>
      </c>
      <c r="BH86" s="12">
        <f t="shared" si="36"/>
        <v>0</v>
      </c>
      <c r="BI86" s="12">
        <f t="shared" si="36"/>
        <v>0</v>
      </c>
      <c r="BJ86" s="12">
        <f t="shared" si="36"/>
        <v>0</v>
      </c>
      <c r="BK86" s="12">
        <f t="shared" si="36"/>
        <v>0</v>
      </c>
      <c r="BL86" s="12">
        <f t="shared" si="36"/>
        <v>-2700</v>
      </c>
      <c r="BM86" s="12">
        <f t="shared" si="36"/>
        <v>0</v>
      </c>
      <c r="BN86" s="12">
        <f t="shared" si="36"/>
        <v>-2520</v>
      </c>
      <c r="BO86" s="12">
        <f t="shared" si="36"/>
        <v>0</v>
      </c>
      <c r="BP86" s="12">
        <f t="shared" si="36"/>
        <v>0</v>
      </c>
      <c r="BQ86" s="12">
        <f t="shared" ref="BQ86:EB86" si="37">SUM(BQ83:BQ85)</f>
        <v>0</v>
      </c>
      <c r="BR86" s="12">
        <f t="shared" si="37"/>
        <v>0</v>
      </c>
      <c r="BS86" s="12">
        <f t="shared" si="37"/>
        <v>0</v>
      </c>
      <c r="BT86" s="12">
        <f t="shared" si="37"/>
        <v>0</v>
      </c>
      <c r="BU86" s="12">
        <f t="shared" si="37"/>
        <v>0</v>
      </c>
      <c r="BV86" s="12">
        <f t="shared" si="37"/>
        <v>0</v>
      </c>
      <c r="BW86" s="12">
        <f t="shared" si="37"/>
        <v>72000</v>
      </c>
      <c r="BX86" s="12">
        <f t="shared" si="37"/>
        <v>0</v>
      </c>
      <c r="BY86" s="12">
        <f t="shared" si="37"/>
        <v>46080</v>
      </c>
      <c r="BZ86" s="12">
        <f t="shared" si="37"/>
        <v>0</v>
      </c>
      <c r="CA86" s="12">
        <f t="shared" si="37"/>
        <v>0</v>
      </c>
      <c r="CB86" s="12">
        <f t="shared" si="37"/>
        <v>0</v>
      </c>
      <c r="CC86" s="12">
        <f t="shared" si="37"/>
        <v>0</v>
      </c>
      <c r="CD86" s="12">
        <f t="shared" si="37"/>
        <v>0</v>
      </c>
      <c r="CE86" s="12">
        <f t="shared" si="37"/>
        <v>0</v>
      </c>
      <c r="CF86" s="12">
        <f t="shared" si="37"/>
        <v>0</v>
      </c>
      <c r="CG86" s="12">
        <f t="shared" si="37"/>
        <v>0</v>
      </c>
      <c r="CH86" s="12">
        <f t="shared" si="37"/>
        <v>0</v>
      </c>
      <c r="CI86" s="12">
        <f t="shared" si="37"/>
        <v>0</v>
      </c>
      <c r="CJ86" s="12">
        <f t="shared" si="37"/>
        <v>0</v>
      </c>
      <c r="CK86" s="12">
        <f t="shared" si="37"/>
        <v>0</v>
      </c>
      <c r="CL86" s="12">
        <f t="shared" si="37"/>
        <v>0</v>
      </c>
      <c r="CM86" s="12">
        <f t="shared" si="37"/>
        <v>0</v>
      </c>
      <c r="CN86" s="12">
        <f t="shared" si="37"/>
        <v>0</v>
      </c>
      <c r="CO86" s="12">
        <f t="shared" si="37"/>
        <v>0</v>
      </c>
      <c r="CP86" s="12">
        <f t="shared" si="37"/>
        <v>0</v>
      </c>
      <c r="CQ86" s="12">
        <f t="shared" si="37"/>
        <v>0</v>
      </c>
      <c r="CR86" s="12">
        <f t="shared" si="37"/>
        <v>0</v>
      </c>
      <c r="CS86" s="12">
        <f t="shared" si="37"/>
        <v>0</v>
      </c>
      <c r="CT86" s="12">
        <f t="shared" si="37"/>
        <v>0</v>
      </c>
      <c r="CU86" s="12">
        <f t="shared" si="37"/>
        <v>0</v>
      </c>
      <c r="CV86" s="12">
        <f t="shared" si="37"/>
        <v>0</v>
      </c>
      <c r="CW86" s="12">
        <f t="shared" si="37"/>
        <v>0</v>
      </c>
      <c r="CX86" s="12">
        <f t="shared" si="37"/>
        <v>0</v>
      </c>
      <c r="CY86" s="12">
        <f t="shared" si="37"/>
        <v>0</v>
      </c>
      <c r="CZ86" s="12">
        <f t="shared" si="37"/>
        <v>0</v>
      </c>
      <c r="DA86" s="12">
        <f t="shared" si="37"/>
        <v>0</v>
      </c>
      <c r="DB86" s="12">
        <f t="shared" si="37"/>
        <v>0</v>
      </c>
      <c r="DC86" s="12">
        <f t="shared" si="37"/>
        <v>0</v>
      </c>
      <c r="DD86" s="12">
        <f t="shared" si="37"/>
        <v>0</v>
      </c>
      <c r="DE86" s="12">
        <f t="shared" si="37"/>
        <v>0</v>
      </c>
      <c r="DF86" s="12">
        <f t="shared" si="37"/>
        <v>0</v>
      </c>
      <c r="DG86" s="12">
        <f t="shared" si="37"/>
        <v>0</v>
      </c>
      <c r="DH86" s="12">
        <f t="shared" si="37"/>
        <v>0</v>
      </c>
      <c r="DI86" s="12">
        <f t="shared" si="37"/>
        <v>0</v>
      </c>
      <c r="DJ86" s="12">
        <f t="shared" si="37"/>
        <v>0</v>
      </c>
      <c r="DK86" s="12">
        <f t="shared" si="37"/>
        <v>0</v>
      </c>
      <c r="DL86" s="12">
        <f t="shared" si="37"/>
        <v>0</v>
      </c>
      <c r="DM86" s="12">
        <f t="shared" si="37"/>
        <v>0</v>
      </c>
      <c r="DN86" s="12">
        <f t="shared" si="37"/>
        <v>0</v>
      </c>
      <c r="DO86" s="12">
        <f t="shared" si="37"/>
        <v>0</v>
      </c>
      <c r="DP86" s="12">
        <f t="shared" si="37"/>
        <v>0</v>
      </c>
      <c r="DQ86" s="12">
        <f t="shared" si="37"/>
        <v>0</v>
      </c>
      <c r="DR86" s="12">
        <f t="shared" si="37"/>
        <v>0</v>
      </c>
      <c r="DS86" s="12">
        <f t="shared" si="37"/>
        <v>0</v>
      </c>
      <c r="DT86" s="12">
        <f t="shared" si="37"/>
        <v>0</v>
      </c>
      <c r="DU86" s="12">
        <f t="shared" si="37"/>
        <v>0</v>
      </c>
      <c r="DV86" s="12">
        <f t="shared" si="37"/>
        <v>0</v>
      </c>
      <c r="DW86" s="12">
        <f t="shared" si="37"/>
        <v>1440</v>
      </c>
      <c r="DX86" s="12">
        <f t="shared" si="37"/>
        <v>0</v>
      </c>
      <c r="DY86" s="12">
        <f t="shared" si="37"/>
        <v>0</v>
      </c>
      <c r="DZ86" s="12">
        <f t="shared" si="37"/>
        <v>0</v>
      </c>
      <c r="EA86" s="12">
        <f t="shared" si="37"/>
        <v>0</v>
      </c>
      <c r="EB86" s="12">
        <f t="shared" si="37"/>
        <v>0</v>
      </c>
      <c r="EC86" s="12">
        <f t="shared" ref="EC86:FZ86" si="38">SUM(EC83:EC85)</f>
        <v>0</v>
      </c>
      <c r="ED86" s="12">
        <f t="shared" si="38"/>
        <v>0</v>
      </c>
      <c r="EE86" s="12">
        <f t="shared" si="38"/>
        <v>0</v>
      </c>
      <c r="EF86" s="12">
        <f t="shared" si="38"/>
        <v>0</v>
      </c>
      <c r="EG86" s="12">
        <f t="shared" si="38"/>
        <v>0</v>
      </c>
      <c r="EH86" s="12">
        <f t="shared" si="38"/>
        <v>0</v>
      </c>
      <c r="EI86" s="12">
        <f t="shared" si="38"/>
        <v>93679.493849999999</v>
      </c>
      <c r="EJ86" s="12">
        <f t="shared" si="38"/>
        <v>0</v>
      </c>
      <c r="EK86" s="12">
        <f t="shared" si="38"/>
        <v>0</v>
      </c>
      <c r="EL86" s="12">
        <f t="shared" si="38"/>
        <v>0</v>
      </c>
      <c r="EM86" s="12">
        <f t="shared" si="38"/>
        <v>0</v>
      </c>
      <c r="EN86" s="12">
        <f t="shared" si="38"/>
        <v>0</v>
      </c>
      <c r="EO86" s="12">
        <f t="shared" si="38"/>
        <v>0</v>
      </c>
      <c r="EP86" s="12">
        <f t="shared" si="38"/>
        <v>0</v>
      </c>
      <c r="EQ86" s="12">
        <f t="shared" si="38"/>
        <v>3378.1859900000004</v>
      </c>
      <c r="ER86" s="12">
        <f t="shared" si="38"/>
        <v>0</v>
      </c>
      <c r="ES86" s="12">
        <f t="shared" si="38"/>
        <v>596.08422999999993</v>
      </c>
      <c r="ET86" s="12">
        <f t="shared" si="38"/>
        <v>0</v>
      </c>
      <c r="EU86" s="12">
        <f t="shared" si="38"/>
        <v>0</v>
      </c>
      <c r="EV86" s="12">
        <f t="shared" si="38"/>
        <v>0</v>
      </c>
      <c r="EW86" s="12">
        <f t="shared" si="38"/>
        <v>0</v>
      </c>
      <c r="EX86" s="12">
        <f t="shared" si="38"/>
        <v>0</v>
      </c>
      <c r="EY86" s="12">
        <f t="shared" si="38"/>
        <v>0</v>
      </c>
      <c r="EZ86" s="12">
        <f t="shared" si="38"/>
        <v>0</v>
      </c>
      <c r="FA86" s="12">
        <f t="shared" si="38"/>
        <v>0</v>
      </c>
      <c r="FB86" s="12">
        <f t="shared" si="38"/>
        <v>28.254549999999998</v>
      </c>
      <c r="FC86" s="12">
        <f t="shared" si="38"/>
        <v>0</v>
      </c>
      <c r="FD86" s="12">
        <f t="shared" si="38"/>
        <v>0</v>
      </c>
      <c r="FE86" s="12">
        <f t="shared" si="38"/>
        <v>0</v>
      </c>
      <c r="FF86" s="12">
        <f t="shared" si="38"/>
        <v>0</v>
      </c>
      <c r="FG86" s="12">
        <f t="shared" si="38"/>
        <v>0</v>
      </c>
      <c r="FH86" s="12">
        <f t="shared" si="38"/>
        <v>0</v>
      </c>
      <c r="FI86" s="12">
        <f t="shared" si="38"/>
        <v>0</v>
      </c>
      <c r="FJ86" s="12">
        <f t="shared" si="38"/>
        <v>0</v>
      </c>
      <c r="FK86" s="12">
        <f t="shared" si="38"/>
        <v>0</v>
      </c>
      <c r="FL86" s="12">
        <f t="shared" si="38"/>
        <v>0</v>
      </c>
      <c r="FM86" s="12">
        <f t="shared" si="38"/>
        <v>0</v>
      </c>
      <c r="FN86" s="12">
        <f t="shared" si="38"/>
        <v>0</v>
      </c>
      <c r="FO86" s="12">
        <f t="shared" si="38"/>
        <v>0</v>
      </c>
      <c r="FP86" s="12">
        <f t="shared" si="38"/>
        <v>0</v>
      </c>
      <c r="FQ86" s="12">
        <f t="shared" si="38"/>
        <v>0</v>
      </c>
      <c r="FR86" s="12">
        <f t="shared" si="38"/>
        <v>0</v>
      </c>
      <c r="FS86" s="12">
        <f t="shared" si="38"/>
        <v>0</v>
      </c>
      <c r="FT86" s="12">
        <f t="shared" si="38"/>
        <v>0</v>
      </c>
      <c r="FU86" s="12">
        <f t="shared" si="38"/>
        <v>0</v>
      </c>
      <c r="FV86" s="12">
        <f t="shared" si="38"/>
        <v>0</v>
      </c>
      <c r="FW86" s="12">
        <f t="shared" si="38"/>
        <v>0</v>
      </c>
      <c r="FX86" s="12">
        <f t="shared" si="38"/>
        <v>0</v>
      </c>
      <c r="FY86" s="12">
        <f t="shared" si="38"/>
        <v>0</v>
      </c>
      <c r="FZ86" s="12">
        <f t="shared" si="38"/>
        <v>0</v>
      </c>
      <c r="GA86" s="12">
        <f>SUM(D86:FZ86)</f>
        <v>-6879.9813800000011</v>
      </c>
      <c r="GB86" s="12"/>
      <c r="GC86" s="12">
        <f>GA86-GD86</f>
        <v>-6879.9813800000011</v>
      </c>
      <c r="GD86" s="12">
        <v>0</v>
      </c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</row>
    <row r="87" spans="1:208" x14ac:dyDescent="0.25">
      <c r="B87" s="20" t="s">
        <v>0</v>
      </c>
      <c r="C87" s="14">
        <f>XIRR(M86:FZ86,M$4:FZ$4,-0.1)</f>
        <v>-5.3745876997709271E-3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19"/>
      <c r="AE87" s="19"/>
      <c r="AF87" s="19"/>
      <c r="AG87" s="19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</row>
    <row r="88" spans="1:208" x14ac:dyDescent="0.25">
      <c r="B88" s="20" t="s">
        <v>11</v>
      </c>
      <c r="C88" s="25">
        <f>(GA84+GA85)/-GA83</f>
        <v>0.96929703688828206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8"/>
      <c r="AE88" s="28"/>
      <c r="AF88" s="28"/>
      <c r="AG88" s="28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</row>
    <row r="89" spans="1:208" ht="13" x14ac:dyDescent="0.3">
      <c r="A89" s="23"/>
      <c r="B89" s="5" t="s">
        <v>93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</row>
    <row r="90" spans="1:208" x14ac:dyDescent="0.25"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-4966.6666699999996</v>
      </c>
      <c r="O90" s="12">
        <v>0</v>
      </c>
      <c r="P90" s="12">
        <v>0</v>
      </c>
      <c r="Q90" s="12">
        <v>1333.3333300000002</v>
      </c>
      <c r="R90" s="12">
        <v>-7266.6666299999997</v>
      </c>
      <c r="S90" s="12">
        <v>0</v>
      </c>
      <c r="T90" s="12">
        <v>0</v>
      </c>
      <c r="U90" s="12">
        <v>-3633.3330000000001</v>
      </c>
      <c r="V90" s="12">
        <v>0</v>
      </c>
      <c r="W90" s="12">
        <v>-54548.606469999999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-38277.591970000001</v>
      </c>
      <c r="AD90" s="27">
        <v>0</v>
      </c>
      <c r="AE90" s="27">
        <v>0</v>
      </c>
      <c r="AF90" s="27">
        <v>0</v>
      </c>
      <c r="AG90" s="27">
        <v>0</v>
      </c>
      <c r="AH90" s="12">
        <v>-18227.424749999998</v>
      </c>
      <c r="AI90" s="12">
        <v>0</v>
      </c>
      <c r="AJ90" s="12">
        <v>0</v>
      </c>
      <c r="AK90" s="12">
        <v>-18227.424749999998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-29163.8796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-18227.424749999998</v>
      </c>
      <c r="BB90" s="12">
        <v>0</v>
      </c>
      <c r="BC90" s="12">
        <v>0</v>
      </c>
      <c r="BD90" s="12">
        <v>0</v>
      </c>
      <c r="BE90" s="12">
        <v>-14944.576080000001</v>
      </c>
      <c r="BF90" s="12">
        <v>0</v>
      </c>
      <c r="BG90" s="12">
        <v>0</v>
      </c>
      <c r="BH90" s="12">
        <v>0</v>
      </c>
      <c r="BI90" s="12">
        <v>-6497.6417699999993</v>
      </c>
      <c r="BJ90" s="12">
        <v>-6497.6417699999993</v>
      </c>
      <c r="BK90" s="12">
        <v>0</v>
      </c>
      <c r="BL90" s="12">
        <v>-12995.28355</v>
      </c>
      <c r="BM90" s="12">
        <v>0</v>
      </c>
      <c r="BN90" s="12">
        <v>0</v>
      </c>
      <c r="BO90" s="12">
        <v>0</v>
      </c>
      <c r="BP90" s="12">
        <v>0</v>
      </c>
      <c r="BQ90" s="12">
        <v>-6662.8426100000006</v>
      </c>
      <c r="BR90" s="12">
        <v>0</v>
      </c>
      <c r="BS90" s="12">
        <v>0</v>
      </c>
      <c r="BT90" s="12">
        <v>-13325.685220000001</v>
      </c>
      <c r="BU90" s="12">
        <v>0</v>
      </c>
      <c r="BV90" s="12">
        <v>0</v>
      </c>
      <c r="BW90" s="12">
        <v>0</v>
      </c>
      <c r="BX90" s="12">
        <v>-19988.527829999999</v>
      </c>
      <c r="BY90" s="12">
        <v>-23484.88751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-77225.74093</v>
      </c>
      <c r="CU90" s="12">
        <v>0</v>
      </c>
      <c r="CV90" s="12">
        <v>0</v>
      </c>
      <c r="CW90" s="12">
        <v>-78237.020010000007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-132886.98507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f>SUM(D90:FZ90)</f>
        <v>-583952.51760999998</v>
      </c>
      <c r="GB90" s="12"/>
      <c r="GC90" s="12">
        <f>GA90-GD90</f>
        <v>-583952.51760999998</v>
      </c>
      <c r="GD90" s="12">
        <v>0</v>
      </c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</row>
    <row r="91" spans="1:208" x14ac:dyDescent="0.25"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27">
        <v>0</v>
      </c>
      <c r="AE91" s="27">
        <v>0</v>
      </c>
      <c r="AF91" s="27">
        <v>0</v>
      </c>
      <c r="AG91" s="27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f>SUM(D91:FZ91)</f>
        <v>0</v>
      </c>
      <c r="GB91" s="12"/>
      <c r="GC91" s="12">
        <f>GA91-GD91</f>
        <v>0</v>
      </c>
      <c r="GD91" s="12">
        <v>0</v>
      </c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</row>
    <row r="92" spans="1:208" ht="14" x14ac:dyDescent="0.4"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6">
        <v>0</v>
      </c>
      <c r="AE92" s="6">
        <v>0</v>
      </c>
      <c r="AF92" s="6">
        <v>0</v>
      </c>
      <c r="AG92" s="6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21908.715190000003</v>
      </c>
      <c r="EK92" s="4">
        <v>7302.9050599999991</v>
      </c>
      <c r="EL92" s="4">
        <v>7302.9050599999991</v>
      </c>
      <c r="EM92" s="4">
        <v>7302.9050599999991</v>
      </c>
      <c r="EN92" s="4">
        <v>7302.9050599999991</v>
      </c>
      <c r="EO92" s="4">
        <v>7302.9050599999991</v>
      </c>
      <c r="EP92" s="4">
        <v>7302.9050700000007</v>
      </c>
      <c r="EQ92" s="4">
        <v>29211.62025</v>
      </c>
      <c r="ER92" s="4">
        <v>29211.62025</v>
      </c>
      <c r="ES92" s="4">
        <v>29211.62025</v>
      </c>
      <c r="ET92" s="4">
        <v>29211.62025</v>
      </c>
      <c r="EU92" s="4">
        <v>14605.810109999999</v>
      </c>
      <c r="EV92" s="4">
        <v>7302.9050700000007</v>
      </c>
      <c r="EW92" s="4">
        <v>7302.9050700000007</v>
      </c>
      <c r="EX92" s="4">
        <v>7302.9050700000007</v>
      </c>
      <c r="EY92" s="4">
        <v>7302.9050700000007</v>
      </c>
      <c r="EZ92" s="4">
        <v>7302.9050700000007</v>
      </c>
      <c r="FA92" s="4">
        <v>7302.9050700000007</v>
      </c>
      <c r="FB92" s="4">
        <v>7302.9050700000007</v>
      </c>
      <c r="FC92" s="4">
        <v>7302.9050700000007</v>
      </c>
      <c r="FD92" s="4">
        <v>7302.9050700000007</v>
      </c>
      <c r="FE92" s="4">
        <v>7302.9050700000007</v>
      </c>
      <c r="FF92" s="4">
        <v>7302.9050700000007</v>
      </c>
      <c r="FG92" s="4">
        <v>7302.9050700000007</v>
      </c>
      <c r="FH92" s="4">
        <v>7302.9050700000007</v>
      </c>
      <c r="FI92" s="4">
        <v>7302.9050700000007</v>
      </c>
      <c r="FJ92" s="4">
        <v>7302.9050700000007</v>
      </c>
      <c r="FK92" s="4">
        <v>7302.9050700000007</v>
      </c>
      <c r="FL92" s="4">
        <v>1152507.5252845052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f>SUM(D92:FZ92)</f>
        <v>1466532.4430745051</v>
      </c>
      <c r="GB92" s="4"/>
      <c r="GC92" s="4">
        <f>GA92-GD92</f>
        <v>314024.91778999986</v>
      </c>
      <c r="GD92" s="4">
        <v>1152507.5252845052</v>
      </c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</row>
    <row r="93" spans="1:208" x14ac:dyDescent="0.25">
      <c r="B93" s="8" t="s">
        <v>217</v>
      </c>
      <c r="C93" s="3"/>
      <c r="D93" s="12">
        <f>SUM(D90:D92)</f>
        <v>0</v>
      </c>
      <c r="E93" s="12">
        <f t="shared" ref="E93:BP93" si="39">SUM(E90:E92)</f>
        <v>0</v>
      </c>
      <c r="F93" s="12">
        <f t="shared" si="39"/>
        <v>0</v>
      </c>
      <c r="G93" s="12">
        <f t="shared" si="39"/>
        <v>0</v>
      </c>
      <c r="H93" s="12">
        <f t="shared" si="39"/>
        <v>0</v>
      </c>
      <c r="I93" s="12">
        <f t="shared" si="39"/>
        <v>0</v>
      </c>
      <c r="J93" s="12">
        <f t="shared" si="39"/>
        <v>0</v>
      </c>
      <c r="K93" s="12">
        <f t="shared" si="39"/>
        <v>0</v>
      </c>
      <c r="L93" s="12">
        <f t="shared" si="39"/>
        <v>0</v>
      </c>
      <c r="M93" s="12">
        <f t="shared" si="39"/>
        <v>0</v>
      </c>
      <c r="N93" s="12">
        <f t="shared" si="39"/>
        <v>-4966.6666699999996</v>
      </c>
      <c r="O93" s="12">
        <f t="shared" si="39"/>
        <v>0</v>
      </c>
      <c r="P93" s="12">
        <f t="shared" si="39"/>
        <v>0</v>
      </c>
      <c r="Q93" s="12">
        <f t="shared" si="39"/>
        <v>1333.3333300000002</v>
      </c>
      <c r="R93" s="12">
        <f t="shared" si="39"/>
        <v>-7266.6666299999997</v>
      </c>
      <c r="S93" s="12">
        <f t="shared" si="39"/>
        <v>0</v>
      </c>
      <c r="T93" s="12">
        <f t="shared" si="39"/>
        <v>0</v>
      </c>
      <c r="U93" s="12">
        <f t="shared" si="39"/>
        <v>-3633.3330000000001</v>
      </c>
      <c r="V93" s="12">
        <f t="shared" si="39"/>
        <v>0</v>
      </c>
      <c r="W93" s="12">
        <f t="shared" si="39"/>
        <v>-54548.606469999999</v>
      </c>
      <c r="X93" s="12">
        <f t="shared" si="39"/>
        <v>0</v>
      </c>
      <c r="Y93" s="12">
        <f t="shared" si="39"/>
        <v>0</v>
      </c>
      <c r="Z93" s="12">
        <f t="shared" si="39"/>
        <v>0</v>
      </c>
      <c r="AA93" s="12">
        <f t="shared" si="39"/>
        <v>0</v>
      </c>
      <c r="AB93" s="12">
        <f t="shared" si="39"/>
        <v>0</v>
      </c>
      <c r="AC93" s="12">
        <f t="shared" si="39"/>
        <v>-38277.591970000001</v>
      </c>
      <c r="AD93" s="27">
        <f t="shared" si="39"/>
        <v>0</v>
      </c>
      <c r="AE93" s="27">
        <f t="shared" si="39"/>
        <v>0</v>
      </c>
      <c r="AF93" s="27">
        <f t="shared" si="39"/>
        <v>0</v>
      </c>
      <c r="AG93" s="27">
        <f t="shared" si="39"/>
        <v>0</v>
      </c>
      <c r="AH93" s="12">
        <f t="shared" si="39"/>
        <v>-18227.424749999998</v>
      </c>
      <c r="AI93" s="12">
        <f t="shared" si="39"/>
        <v>0</v>
      </c>
      <c r="AJ93" s="12">
        <f t="shared" si="39"/>
        <v>0</v>
      </c>
      <c r="AK93" s="12">
        <f t="shared" si="39"/>
        <v>-18227.424749999998</v>
      </c>
      <c r="AL93" s="12">
        <f t="shared" si="39"/>
        <v>0</v>
      </c>
      <c r="AM93" s="12">
        <f t="shared" si="39"/>
        <v>0</v>
      </c>
      <c r="AN93" s="12">
        <f t="shared" si="39"/>
        <v>0</v>
      </c>
      <c r="AO93" s="12">
        <f t="shared" si="39"/>
        <v>0</v>
      </c>
      <c r="AP93" s="12">
        <f t="shared" si="39"/>
        <v>0</v>
      </c>
      <c r="AQ93" s="12">
        <f t="shared" si="39"/>
        <v>0</v>
      </c>
      <c r="AR93" s="12">
        <f t="shared" si="39"/>
        <v>0</v>
      </c>
      <c r="AS93" s="12">
        <f t="shared" si="39"/>
        <v>-29163.8796</v>
      </c>
      <c r="AT93" s="12">
        <f t="shared" si="39"/>
        <v>0</v>
      </c>
      <c r="AU93" s="12">
        <f t="shared" si="39"/>
        <v>0</v>
      </c>
      <c r="AV93" s="12">
        <f t="shared" si="39"/>
        <v>0</v>
      </c>
      <c r="AW93" s="12">
        <f t="shared" si="39"/>
        <v>0</v>
      </c>
      <c r="AX93" s="12">
        <f t="shared" si="39"/>
        <v>0</v>
      </c>
      <c r="AY93" s="12">
        <f t="shared" si="39"/>
        <v>0</v>
      </c>
      <c r="AZ93" s="12">
        <f t="shared" si="39"/>
        <v>0</v>
      </c>
      <c r="BA93" s="12">
        <f t="shared" si="39"/>
        <v>-18227.424749999998</v>
      </c>
      <c r="BB93" s="12">
        <f t="shared" si="39"/>
        <v>0</v>
      </c>
      <c r="BC93" s="12">
        <f t="shared" si="39"/>
        <v>0</v>
      </c>
      <c r="BD93" s="12">
        <f t="shared" si="39"/>
        <v>0</v>
      </c>
      <c r="BE93" s="12">
        <f t="shared" si="39"/>
        <v>-14944.576080000001</v>
      </c>
      <c r="BF93" s="12">
        <f t="shared" si="39"/>
        <v>0</v>
      </c>
      <c r="BG93" s="12">
        <f t="shared" si="39"/>
        <v>0</v>
      </c>
      <c r="BH93" s="12">
        <f t="shared" si="39"/>
        <v>0</v>
      </c>
      <c r="BI93" s="12">
        <f t="shared" si="39"/>
        <v>-6497.6417699999993</v>
      </c>
      <c r="BJ93" s="12">
        <f t="shared" si="39"/>
        <v>-6497.6417699999993</v>
      </c>
      <c r="BK93" s="12">
        <f t="shared" si="39"/>
        <v>0</v>
      </c>
      <c r="BL93" s="12">
        <f t="shared" si="39"/>
        <v>-12995.28355</v>
      </c>
      <c r="BM93" s="12">
        <f t="shared" si="39"/>
        <v>0</v>
      </c>
      <c r="BN93" s="12">
        <f t="shared" si="39"/>
        <v>0</v>
      </c>
      <c r="BO93" s="12">
        <f t="shared" si="39"/>
        <v>0</v>
      </c>
      <c r="BP93" s="12">
        <f t="shared" si="39"/>
        <v>0</v>
      </c>
      <c r="BQ93" s="12">
        <f t="shared" ref="BQ93:EB93" si="40">SUM(BQ90:BQ92)</f>
        <v>-6662.8426100000006</v>
      </c>
      <c r="BR93" s="12">
        <f t="shared" si="40"/>
        <v>0</v>
      </c>
      <c r="BS93" s="12">
        <f t="shared" si="40"/>
        <v>0</v>
      </c>
      <c r="BT93" s="12">
        <f t="shared" si="40"/>
        <v>-13325.685220000001</v>
      </c>
      <c r="BU93" s="12">
        <f t="shared" si="40"/>
        <v>0</v>
      </c>
      <c r="BV93" s="12">
        <f t="shared" si="40"/>
        <v>0</v>
      </c>
      <c r="BW93" s="12">
        <f t="shared" si="40"/>
        <v>0</v>
      </c>
      <c r="BX93" s="12">
        <f t="shared" si="40"/>
        <v>-19988.527829999999</v>
      </c>
      <c r="BY93" s="12">
        <f t="shared" si="40"/>
        <v>-23484.88751</v>
      </c>
      <c r="BZ93" s="12">
        <f t="shared" si="40"/>
        <v>0</v>
      </c>
      <c r="CA93" s="12">
        <f t="shared" si="40"/>
        <v>0</v>
      </c>
      <c r="CB93" s="12">
        <f t="shared" si="40"/>
        <v>0</v>
      </c>
      <c r="CC93" s="12">
        <f t="shared" si="40"/>
        <v>0</v>
      </c>
      <c r="CD93" s="12">
        <f t="shared" si="40"/>
        <v>0</v>
      </c>
      <c r="CE93" s="12">
        <f t="shared" si="40"/>
        <v>0</v>
      </c>
      <c r="CF93" s="12">
        <f t="shared" si="40"/>
        <v>0</v>
      </c>
      <c r="CG93" s="12">
        <f t="shared" si="40"/>
        <v>0</v>
      </c>
      <c r="CH93" s="12">
        <f t="shared" si="40"/>
        <v>0</v>
      </c>
      <c r="CI93" s="12">
        <f t="shared" si="40"/>
        <v>0</v>
      </c>
      <c r="CJ93" s="12">
        <f t="shared" si="40"/>
        <v>0</v>
      </c>
      <c r="CK93" s="12">
        <f t="shared" si="40"/>
        <v>0</v>
      </c>
      <c r="CL93" s="12">
        <f t="shared" si="40"/>
        <v>0</v>
      </c>
      <c r="CM93" s="12">
        <f t="shared" si="40"/>
        <v>0</v>
      </c>
      <c r="CN93" s="12">
        <f t="shared" si="40"/>
        <v>0</v>
      </c>
      <c r="CO93" s="12">
        <f t="shared" si="40"/>
        <v>0</v>
      </c>
      <c r="CP93" s="12">
        <f t="shared" si="40"/>
        <v>0</v>
      </c>
      <c r="CQ93" s="12">
        <f t="shared" si="40"/>
        <v>0</v>
      </c>
      <c r="CR93" s="12">
        <f t="shared" si="40"/>
        <v>0</v>
      </c>
      <c r="CS93" s="12">
        <f t="shared" si="40"/>
        <v>0</v>
      </c>
      <c r="CT93" s="12">
        <f t="shared" si="40"/>
        <v>-77225.74093</v>
      </c>
      <c r="CU93" s="12">
        <f t="shared" si="40"/>
        <v>0</v>
      </c>
      <c r="CV93" s="12">
        <f t="shared" si="40"/>
        <v>0</v>
      </c>
      <c r="CW93" s="12">
        <f t="shared" si="40"/>
        <v>-78237.020010000007</v>
      </c>
      <c r="CX93" s="12">
        <f t="shared" si="40"/>
        <v>0</v>
      </c>
      <c r="CY93" s="12">
        <f t="shared" si="40"/>
        <v>0</v>
      </c>
      <c r="CZ93" s="12">
        <f t="shared" si="40"/>
        <v>0</v>
      </c>
      <c r="DA93" s="12">
        <f t="shared" si="40"/>
        <v>0</v>
      </c>
      <c r="DB93" s="12">
        <f t="shared" si="40"/>
        <v>0</v>
      </c>
      <c r="DC93" s="12">
        <f t="shared" si="40"/>
        <v>0</v>
      </c>
      <c r="DD93" s="12">
        <f t="shared" si="40"/>
        <v>0</v>
      </c>
      <c r="DE93" s="12">
        <f t="shared" si="40"/>
        <v>0</v>
      </c>
      <c r="DF93" s="12">
        <f t="shared" si="40"/>
        <v>0</v>
      </c>
      <c r="DG93" s="12">
        <f t="shared" si="40"/>
        <v>0</v>
      </c>
      <c r="DH93" s="12">
        <f t="shared" si="40"/>
        <v>0</v>
      </c>
      <c r="DI93" s="12">
        <f t="shared" si="40"/>
        <v>0</v>
      </c>
      <c r="DJ93" s="12">
        <f t="shared" si="40"/>
        <v>0</v>
      </c>
      <c r="DK93" s="12">
        <f t="shared" si="40"/>
        <v>0</v>
      </c>
      <c r="DL93" s="12">
        <f t="shared" si="40"/>
        <v>0</v>
      </c>
      <c r="DM93" s="12">
        <f t="shared" si="40"/>
        <v>0</v>
      </c>
      <c r="DN93" s="12">
        <f t="shared" si="40"/>
        <v>0</v>
      </c>
      <c r="DO93" s="12">
        <f t="shared" si="40"/>
        <v>0</v>
      </c>
      <c r="DP93" s="12">
        <f t="shared" si="40"/>
        <v>0</v>
      </c>
      <c r="DQ93" s="12">
        <f t="shared" si="40"/>
        <v>-132886.98507</v>
      </c>
      <c r="DR93" s="12">
        <f t="shared" si="40"/>
        <v>0</v>
      </c>
      <c r="DS93" s="12">
        <f t="shared" si="40"/>
        <v>0</v>
      </c>
      <c r="DT93" s="12">
        <f t="shared" si="40"/>
        <v>0</v>
      </c>
      <c r="DU93" s="12">
        <f t="shared" si="40"/>
        <v>0</v>
      </c>
      <c r="DV93" s="12">
        <f t="shared" si="40"/>
        <v>0</v>
      </c>
      <c r="DW93" s="12">
        <f t="shared" si="40"/>
        <v>0</v>
      </c>
      <c r="DX93" s="12">
        <f t="shared" si="40"/>
        <v>0</v>
      </c>
      <c r="DY93" s="12">
        <f t="shared" si="40"/>
        <v>0</v>
      </c>
      <c r="DZ93" s="12">
        <f t="shared" si="40"/>
        <v>0</v>
      </c>
      <c r="EA93" s="12">
        <f t="shared" si="40"/>
        <v>0</v>
      </c>
      <c r="EB93" s="12">
        <f t="shared" si="40"/>
        <v>0</v>
      </c>
      <c r="EC93" s="12">
        <f t="shared" ref="EC93:FZ93" si="41">SUM(EC90:EC92)</f>
        <v>0</v>
      </c>
      <c r="ED93" s="12">
        <f t="shared" si="41"/>
        <v>0</v>
      </c>
      <c r="EE93" s="12">
        <f t="shared" si="41"/>
        <v>0</v>
      </c>
      <c r="EF93" s="12">
        <f t="shared" si="41"/>
        <v>0</v>
      </c>
      <c r="EG93" s="12">
        <f t="shared" si="41"/>
        <v>0</v>
      </c>
      <c r="EH93" s="12">
        <f t="shared" si="41"/>
        <v>0</v>
      </c>
      <c r="EI93" s="12">
        <f t="shared" si="41"/>
        <v>0</v>
      </c>
      <c r="EJ93" s="12">
        <f t="shared" si="41"/>
        <v>21908.715190000003</v>
      </c>
      <c r="EK93" s="12">
        <f t="shared" si="41"/>
        <v>7302.9050599999991</v>
      </c>
      <c r="EL93" s="12">
        <f t="shared" si="41"/>
        <v>7302.9050599999991</v>
      </c>
      <c r="EM93" s="12">
        <f t="shared" si="41"/>
        <v>7302.9050599999991</v>
      </c>
      <c r="EN93" s="12">
        <f t="shared" si="41"/>
        <v>7302.9050599999991</v>
      </c>
      <c r="EO93" s="12">
        <f t="shared" si="41"/>
        <v>7302.9050599999991</v>
      </c>
      <c r="EP93" s="12">
        <f t="shared" si="41"/>
        <v>7302.9050700000007</v>
      </c>
      <c r="EQ93" s="12">
        <f t="shared" si="41"/>
        <v>29211.62025</v>
      </c>
      <c r="ER93" s="12">
        <f t="shared" si="41"/>
        <v>29211.62025</v>
      </c>
      <c r="ES93" s="12">
        <f t="shared" si="41"/>
        <v>29211.62025</v>
      </c>
      <c r="ET93" s="12">
        <f t="shared" si="41"/>
        <v>29211.62025</v>
      </c>
      <c r="EU93" s="12">
        <f t="shared" si="41"/>
        <v>14605.810109999999</v>
      </c>
      <c r="EV93" s="12">
        <f t="shared" si="41"/>
        <v>7302.9050700000007</v>
      </c>
      <c r="EW93" s="12">
        <f t="shared" si="41"/>
        <v>7302.9050700000007</v>
      </c>
      <c r="EX93" s="12">
        <f t="shared" si="41"/>
        <v>7302.9050700000007</v>
      </c>
      <c r="EY93" s="12">
        <f t="shared" si="41"/>
        <v>7302.9050700000007</v>
      </c>
      <c r="EZ93" s="12">
        <f t="shared" si="41"/>
        <v>7302.9050700000007</v>
      </c>
      <c r="FA93" s="12">
        <f t="shared" si="41"/>
        <v>7302.9050700000007</v>
      </c>
      <c r="FB93" s="12">
        <f t="shared" si="41"/>
        <v>7302.9050700000007</v>
      </c>
      <c r="FC93" s="12">
        <f t="shared" si="41"/>
        <v>7302.9050700000007</v>
      </c>
      <c r="FD93" s="12">
        <f t="shared" si="41"/>
        <v>7302.9050700000007</v>
      </c>
      <c r="FE93" s="12">
        <f t="shared" si="41"/>
        <v>7302.9050700000007</v>
      </c>
      <c r="FF93" s="12">
        <f t="shared" si="41"/>
        <v>7302.9050700000007</v>
      </c>
      <c r="FG93" s="12">
        <f t="shared" si="41"/>
        <v>7302.9050700000007</v>
      </c>
      <c r="FH93" s="12">
        <f t="shared" si="41"/>
        <v>7302.9050700000007</v>
      </c>
      <c r="FI93" s="12">
        <f t="shared" si="41"/>
        <v>7302.9050700000007</v>
      </c>
      <c r="FJ93" s="12">
        <f t="shared" si="41"/>
        <v>7302.9050700000007</v>
      </c>
      <c r="FK93" s="12">
        <f t="shared" si="41"/>
        <v>7302.9050700000007</v>
      </c>
      <c r="FL93" s="12">
        <f t="shared" si="41"/>
        <v>1152507.5252845052</v>
      </c>
      <c r="FM93" s="12">
        <f t="shared" si="41"/>
        <v>0</v>
      </c>
      <c r="FN93" s="12">
        <f t="shared" si="41"/>
        <v>0</v>
      </c>
      <c r="FO93" s="12">
        <f t="shared" si="41"/>
        <v>0</v>
      </c>
      <c r="FP93" s="12">
        <f t="shared" si="41"/>
        <v>0</v>
      </c>
      <c r="FQ93" s="12">
        <f t="shared" si="41"/>
        <v>0</v>
      </c>
      <c r="FR93" s="12">
        <f t="shared" si="41"/>
        <v>0</v>
      </c>
      <c r="FS93" s="12">
        <f t="shared" si="41"/>
        <v>0</v>
      </c>
      <c r="FT93" s="12">
        <f t="shared" si="41"/>
        <v>0</v>
      </c>
      <c r="FU93" s="12">
        <f t="shared" si="41"/>
        <v>0</v>
      </c>
      <c r="FV93" s="12">
        <f t="shared" si="41"/>
        <v>0</v>
      </c>
      <c r="FW93" s="12">
        <f t="shared" si="41"/>
        <v>0</v>
      </c>
      <c r="FX93" s="12">
        <f t="shared" si="41"/>
        <v>0</v>
      </c>
      <c r="FY93" s="12">
        <f t="shared" si="41"/>
        <v>0</v>
      </c>
      <c r="FZ93" s="12">
        <f t="shared" si="41"/>
        <v>0</v>
      </c>
      <c r="GA93" s="12">
        <f>SUM(D93:FZ93)</f>
        <v>882579.92546450486</v>
      </c>
      <c r="GB93" s="12"/>
      <c r="GC93" s="12">
        <f>GA93-GD93</f>
        <v>-269927.59982000035</v>
      </c>
      <c r="GD93" s="12">
        <v>1152507.5252845052</v>
      </c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</row>
    <row r="94" spans="1:208" x14ac:dyDescent="0.25">
      <c r="B94" s="20" t="s">
        <v>0</v>
      </c>
      <c r="C94" s="14">
        <f>XIRR(N93:FZ93,N$4:FZ$4)</f>
        <v>0.1252775013446808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19"/>
      <c r="AE94" s="19"/>
      <c r="AF94" s="19"/>
      <c r="AG94" s="19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</row>
    <row r="95" spans="1:208" x14ac:dyDescent="0.25">
      <c r="B95" s="20" t="s">
        <v>11</v>
      </c>
      <c r="C95" s="25">
        <f>(GA91+GA92)/-GA90</f>
        <v>2.5113898799113445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8"/>
      <c r="AE95" s="28"/>
      <c r="AF95" s="28"/>
      <c r="AG95" s="28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</row>
    <row r="96" spans="1:208" ht="13" x14ac:dyDescent="0.3">
      <c r="A96" s="23"/>
      <c r="B96" s="5" t="s">
        <v>88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</row>
    <row r="97" spans="1:208" x14ac:dyDescent="0.25"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-11250</v>
      </c>
      <c r="R97" s="12">
        <v>0</v>
      </c>
      <c r="S97" s="12">
        <v>0</v>
      </c>
      <c r="T97" s="12">
        <v>-25500</v>
      </c>
      <c r="U97" s="12">
        <v>0</v>
      </c>
      <c r="V97" s="12">
        <v>-7500</v>
      </c>
      <c r="W97" s="12">
        <v>-7500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-52500</v>
      </c>
      <c r="AD97" s="27">
        <v>0</v>
      </c>
      <c r="AE97" s="27">
        <v>0</v>
      </c>
      <c r="AF97" s="27">
        <v>0</v>
      </c>
      <c r="AG97" s="27">
        <v>-15000</v>
      </c>
      <c r="AH97" s="12">
        <v>0</v>
      </c>
      <c r="AI97" s="12">
        <v>-15000</v>
      </c>
      <c r="AJ97" s="12">
        <v>0</v>
      </c>
      <c r="AK97" s="12">
        <v>0</v>
      </c>
      <c r="AL97" s="12">
        <v>0</v>
      </c>
      <c r="AM97" s="12">
        <v>-22500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-7500</v>
      </c>
      <c r="BN97" s="12">
        <v>0</v>
      </c>
      <c r="BO97" s="12">
        <v>-4500</v>
      </c>
      <c r="BP97" s="12">
        <v>0</v>
      </c>
      <c r="BQ97" s="12">
        <v>-7500</v>
      </c>
      <c r="BR97" s="12">
        <v>0</v>
      </c>
      <c r="BS97" s="12">
        <v>0</v>
      </c>
      <c r="BT97" s="12">
        <v>-5250</v>
      </c>
      <c r="BU97" s="12">
        <v>-3750</v>
      </c>
      <c r="BV97" s="12">
        <v>0</v>
      </c>
      <c r="BW97" s="12">
        <v>0</v>
      </c>
      <c r="BX97" s="12">
        <v>-11625</v>
      </c>
      <c r="BY97" s="12">
        <v>0</v>
      </c>
      <c r="BZ97" s="12">
        <v>-4500</v>
      </c>
      <c r="CA97" s="12">
        <v>0</v>
      </c>
      <c r="CB97" s="12">
        <v>-3750</v>
      </c>
      <c r="CC97" s="12">
        <v>0</v>
      </c>
      <c r="CD97" s="12">
        <v>0</v>
      </c>
      <c r="CE97" s="12">
        <v>-1875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f>SUM(D97:FZ97)</f>
        <v>-207000</v>
      </c>
      <c r="GB97" s="12"/>
      <c r="GC97" s="12">
        <f>GA97-GD97</f>
        <v>-207000</v>
      </c>
      <c r="GD97" s="12">
        <v>0</v>
      </c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</row>
    <row r="98" spans="1:208" x14ac:dyDescent="0.25"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27">
        <v>0</v>
      </c>
      <c r="AE98" s="27">
        <v>0</v>
      </c>
      <c r="AF98" s="27">
        <v>0</v>
      </c>
      <c r="AG98" s="27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f>SUM(D98:FZ98)</f>
        <v>0</v>
      </c>
      <c r="GB98" s="12"/>
      <c r="GC98" s="12">
        <f>GA98-GD98</f>
        <v>0</v>
      </c>
      <c r="GD98" s="12">
        <v>0</v>
      </c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</row>
    <row r="99" spans="1:208" ht="14" x14ac:dyDescent="0.4"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6">
        <v>0</v>
      </c>
      <c r="AE99" s="6">
        <v>0</v>
      </c>
      <c r="AF99" s="6">
        <v>0</v>
      </c>
      <c r="AG99" s="6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12000</v>
      </c>
      <c r="CI99" s="4">
        <v>9167.2939999999999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354.94289000000003</v>
      </c>
      <c r="EK99" s="4">
        <v>0</v>
      </c>
      <c r="EL99" s="4">
        <v>0</v>
      </c>
      <c r="EM99" s="4">
        <v>0</v>
      </c>
      <c r="EN99" s="4">
        <v>0</v>
      </c>
      <c r="EO99" s="4">
        <v>30.723569999999999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f>SUM(D99:FZ99)</f>
        <v>21552.960459999998</v>
      </c>
      <c r="GB99" s="4"/>
      <c r="GC99" s="4">
        <f>GA99-GD99</f>
        <v>21552.960459999998</v>
      </c>
      <c r="GD99" s="4">
        <v>0</v>
      </c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</row>
    <row r="100" spans="1:208" x14ac:dyDescent="0.25">
      <c r="B100" s="8" t="s">
        <v>217</v>
      </c>
      <c r="C100" s="3"/>
      <c r="D100" s="12">
        <f>SUM(D97:D99)</f>
        <v>0</v>
      </c>
      <c r="E100" s="12">
        <f t="shared" ref="E100:BP100" si="42">SUM(E97:E99)</f>
        <v>0</v>
      </c>
      <c r="F100" s="12">
        <f t="shared" si="42"/>
        <v>0</v>
      </c>
      <c r="G100" s="12">
        <f t="shared" si="42"/>
        <v>0</v>
      </c>
      <c r="H100" s="12">
        <f t="shared" si="42"/>
        <v>0</v>
      </c>
      <c r="I100" s="12">
        <f t="shared" si="42"/>
        <v>0</v>
      </c>
      <c r="J100" s="12">
        <f t="shared" si="42"/>
        <v>0</v>
      </c>
      <c r="K100" s="12">
        <f t="shared" si="42"/>
        <v>0</v>
      </c>
      <c r="L100" s="12">
        <f t="shared" si="42"/>
        <v>0</v>
      </c>
      <c r="M100" s="12">
        <f t="shared" si="42"/>
        <v>0</v>
      </c>
      <c r="N100" s="12">
        <f t="shared" si="42"/>
        <v>0</v>
      </c>
      <c r="O100" s="12">
        <f t="shared" si="42"/>
        <v>0</v>
      </c>
      <c r="P100" s="12">
        <f t="shared" si="42"/>
        <v>0</v>
      </c>
      <c r="Q100" s="12">
        <f t="shared" si="42"/>
        <v>-11250</v>
      </c>
      <c r="R100" s="12">
        <f t="shared" si="42"/>
        <v>0</v>
      </c>
      <c r="S100" s="12">
        <f t="shared" si="42"/>
        <v>0</v>
      </c>
      <c r="T100" s="12">
        <f t="shared" si="42"/>
        <v>-25500</v>
      </c>
      <c r="U100" s="12">
        <f t="shared" si="42"/>
        <v>0</v>
      </c>
      <c r="V100" s="12">
        <f t="shared" si="42"/>
        <v>-7500</v>
      </c>
      <c r="W100" s="12">
        <f t="shared" si="42"/>
        <v>-7500</v>
      </c>
      <c r="X100" s="12">
        <f t="shared" si="42"/>
        <v>0</v>
      </c>
      <c r="Y100" s="12">
        <f t="shared" si="42"/>
        <v>0</v>
      </c>
      <c r="Z100" s="12">
        <f t="shared" si="42"/>
        <v>0</v>
      </c>
      <c r="AA100" s="12">
        <f t="shared" si="42"/>
        <v>0</v>
      </c>
      <c r="AB100" s="12">
        <f t="shared" si="42"/>
        <v>0</v>
      </c>
      <c r="AC100" s="12">
        <f t="shared" si="42"/>
        <v>-52500</v>
      </c>
      <c r="AD100" s="27">
        <f t="shared" si="42"/>
        <v>0</v>
      </c>
      <c r="AE100" s="27">
        <f t="shared" si="42"/>
        <v>0</v>
      </c>
      <c r="AF100" s="27">
        <f t="shared" si="42"/>
        <v>0</v>
      </c>
      <c r="AG100" s="27">
        <f t="shared" si="42"/>
        <v>-15000</v>
      </c>
      <c r="AH100" s="12">
        <f t="shared" si="42"/>
        <v>0</v>
      </c>
      <c r="AI100" s="12">
        <f t="shared" si="42"/>
        <v>-15000</v>
      </c>
      <c r="AJ100" s="12">
        <f t="shared" si="42"/>
        <v>0</v>
      </c>
      <c r="AK100" s="12">
        <f t="shared" si="42"/>
        <v>0</v>
      </c>
      <c r="AL100" s="12">
        <f t="shared" si="42"/>
        <v>0</v>
      </c>
      <c r="AM100" s="12">
        <f t="shared" si="42"/>
        <v>-22500</v>
      </c>
      <c r="AN100" s="12">
        <f t="shared" si="42"/>
        <v>0</v>
      </c>
      <c r="AO100" s="12">
        <f t="shared" si="42"/>
        <v>0</v>
      </c>
      <c r="AP100" s="12">
        <f t="shared" si="42"/>
        <v>0</v>
      </c>
      <c r="AQ100" s="12">
        <f t="shared" si="42"/>
        <v>0</v>
      </c>
      <c r="AR100" s="12">
        <f t="shared" si="42"/>
        <v>0</v>
      </c>
      <c r="AS100" s="12">
        <f t="shared" si="42"/>
        <v>0</v>
      </c>
      <c r="AT100" s="12">
        <f t="shared" si="42"/>
        <v>0</v>
      </c>
      <c r="AU100" s="12">
        <f t="shared" si="42"/>
        <v>0</v>
      </c>
      <c r="AV100" s="12">
        <f t="shared" si="42"/>
        <v>0</v>
      </c>
      <c r="AW100" s="12">
        <f t="shared" si="42"/>
        <v>0</v>
      </c>
      <c r="AX100" s="12">
        <f t="shared" si="42"/>
        <v>0</v>
      </c>
      <c r="AY100" s="12">
        <f t="shared" si="42"/>
        <v>0</v>
      </c>
      <c r="AZ100" s="12">
        <f t="shared" si="42"/>
        <v>0</v>
      </c>
      <c r="BA100" s="12">
        <f t="shared" si="42"/>
        <v>0</v>
      </c>
      <c r="BB100" s="12">
        <f t="shared" si="42"/>
        <v>0</v>
      </c>
      <c r="BC100" s="12">
        <f t="shared" si="42"/>
        <v>0</v>
      </c>
      <c r="BD100" s="12">
        <f t="shared" si="42"/>
        <v>0</v>
      </c>
      <c r="BE100" s="12">
        <f t="shared" si="42"/>
        <v>0</v>
      </c>
      <c r="BF100" s="12">
        <f t="shared" si="42"/>
        <v>0</v>
      </c>
      <c r="BG100" s="12">
        <f t="shared" si="42"/>
        <v>0</v>
      </c>
      <c r="BH100" s="12">
        <f t="shared" si="42"/>
        <v>0</v>
      </c>
      <c r="BI100" s="12">
        <f t="shared" si="42"/>
        <v>0</v>
      </c>
      <c r="BJ100" s="12">
        <f t="shared" si="42"/>
        <v>0</v>
      </c>
      <c r="BK100" s="12">
        <f t="shared" si="42"/>
        <v>0</v>
      </c>
      <c r="BL100" s="12">
        <f t="shared" si="42"/>
        <v>0</v>
      </c>
      <c r="BM100" s="12">
        <f t="shared" si="42"/>
        <v>-7500</v>
      </c>
      <c r="BN100" s="12">
        <f t="shared" si="42"/>
        <v>0</v>
      </c>
      <c r="BO100" s="12">
        <f t="shared" si="42"/>
        <v>-4500</v>
      </c>
      <c r="BP100" s="12">
        <f t="shared" si="42"/>
        <v>0</v>
      </c>
      <c r="BQ100" s="12">
        <f t="shared" ref="BQ100:EB100" si="43">SUM(BQ97:BQ99)</f>
        <v>-7500</v>
      </c>
      <c r="BR100" s="12">
        <f t="shared" si="43"/>
        <v>0</v>
      </c>
      <c r="BS100" s="12">
        <f t="shared" si="43"/>
        <v>0</v>
      </c>
      <c r="BT100" s="12">
        <f t="shared" si="43"/>
        <v>-5250</v>
      </c>
      <c r="BU100" s="12">
        <f t="shared" si="43"/>
        <v>-3750</v>
      </c>
      <c r="BV100" s="12">
        <f t="shared" si="43"/>
        <v>0</v>
      </c>
      <c r="BW100" s="12">
        <f t="shared" si="43"/>
        <v>0</v>
      </c>
      <c r="BX100" s="12">
        <f t="shared" si="43"/>
        <v>-11625</v>
      </c>
      <c r="BY100" s="12">
        <f t="shared" si="43"/>
        <v>0</v>
      </c>
      <c r="BZ100" s="12">
        <f t="shared" si="43"/>
        <v>-4500</v>
      </c>
      <c r="CA100" s="12">
        <f t="shared" si="43"/>
        <v>0</v>
      </c>
      <c r="CB100" s="12">
        <f t="shared" si="43"/>
        <v>-3750</v>
      </c>
      <c r="CC100" s="12">
        <f t="shared" si="43"/>
        <v>0</v>
      </c>
      <c r="CD100" s="12">
        <f t="shared" si="43"/>
        <v>0</v>
      </c>
      <c r="CE100" s="12">
        <f t="shared" si="43"/>
        <v>-1875</v>
      </c>
      <c r="CF100" s="12">
        <f t="shared" si="43"/>
        <v>0</v>
      </c>
      <c r="CG100" s="12">
        <f t="shared" si="43"/>
        <v>0</v>
      </c>
      <c r="CH100" s="12">
        <f t="shared" si="43"/>
        <v>12000</v>
      </c>
      <c r="CI100" s="12">
        <f t="shared" si="43"/>
        <v>9167.2939999999999</v>
      </c>
      <c r="CJ100" s="12">
        <f t="shared" si="43"/>
        <v>0</v>
      </c>
      <c r="CK100" s="12">
        <f t="shared" si="43"/>
        <v>0</v>
      </c>
      <c r="CL100" s="12">
        <f t="shared" si="43"/>
        <v>0</v>
      </c>
      <c r="CM100" s="12">
        <f t="shared" si="43"/>
        <v>0</v>
      </c>
      <c r="CN100" s="12">
        <f t="shared" si="43"/>
        <v>0</v>
      </c>
      <c r="CO100" s="12">
        <f t="shared" si="43"/>
        <v>0</v>
      </c>
      <c r="CP100" s="12">
        <f t="shared" si="43"/>
        <v>0</v>
      </c>
      <c r="CQ100" s="12">
        <f t="shared" si="43"/>
        <v>0</v>
      </c>
      <c r="CR100" s="12">
        <f t="shared" si="43"/>
        <v>0</v>
      </c>
      <c r="CS100" s="12">
        <f t="shared" si="43"/>
        <v>0</v>
      </c>
      <c r="CT100" s="12">
        <f t="shared" si="43"/>
        <v>0</v>
      </c>
      <c r="CU100" s="12">
        <f t="shared" si="43"/>
        <v>0</v>
      </c>
      <c r="CV100" s="12">
        <f t="shared" si="43"/>
        <v>0</v>
      </c>
      <c r="CW100" s="12">
        <f t="shared" si="43"/>
        <v>0</v>
      </c>
      <c r="CX100" s="12">
        <f t="shared" si="43"/>
        <v>0</v>
      </c>
      <c r="CY100" s="12">
        <f t="shared" si="43"/>
        <v>0</v>
      </c>
      <c r="CZ100" s="12">
        <f t="shared" si="43"/>
        <v>0</v>
      </c>
      <c r="DA100" s="12">
        <f t="shared" si="43"/>
        <v>0</v>
      </c>
      <c r="DB100" s="12">
        <f t="shared" si="43"/>
        <v>0</v>
      </c>
      <c r="DC100" s="12">
        <f t="shared" si="43"/>
        <v>0</v>
      </c>
      <c r="DD100" s="12">
        <f t="shared" si="43"/>
        <v>0</v>
      </c>
      <c r="DE100" s="12">
        <f t="shared" si="43"/>
        <v>0</v>
      </c>
      <c r="DF100" s="12">
        <f t="shared" si="43"/>
        <v>0</v>
      </c>
      <c r="DG100" s="12">
        <f t="shared" si="43"/>
        <v>0</v>
      </c>
      <c r="DH100" s="12">
        <f t="shared" si="43"/>
        <v>0</v>
      </c>
      <c r="DI100" s="12">
        <f t="shared" si="43"/>
        <v>0</v>
      </c>
      <c r="DJ100" s="12">
        <f t="shared" si="43"/>
        <v>0</v>
      </c>
      <c r="DK100" s="12">
        <f t="shared" si="43"/>
        <v>0</v>
      </c>
      <c r="DL100" s="12">
        <f t="shared" si="43"/>
        <v>0</v>
      </c>
      <c r="DM100" s="12">
        <f t="shared" si="43"/>
        <v>0</v>
      </c>
      <c r="DN100" s="12">
        <f t="shared" si="43"/>
        <v>0</v>
      </c>
      <c r="DO100" s="12">
        <f t="shared" si="43"/>
        <v>0</v>
      </c>
      <c r="DP100" s="12">
        <f t="shared" si="43"/>
        <v>0</v>
      </c>
      <c r="DQ100" s="12">
        <f t="shared" si="43"/>
        <v>0</v>
      </c>
      <c r="DR100" s="12">
        <f t="shared" si="43"/>
        <v>0</v>
      </c>
      <c r="DS100" s="12">
        <f t="shared" si="43"/>
        <v>0</v>
      </c>
      <c r="DT100" s="12">
        <f t="shared" si="43"/>
        <v>0</v>
      </c>
      <c r="DU100" s="12">
        <f t="shared" si="43"/>
        <v>0</v>
      </c>
      <c r="DV100" s="12">
        <f t="shared" si="43"/>
        <v>0</v>
      </c>
      <c r="DW100" s="12">
        <f t="shared" si="43"/>
        <v>0</v>
      </c>
      <c r="DX100" s="12">
        <f t="shared" si="43"/>
        <v>0</v>
      </c>
      <c r="DY100" s="12">
        <f t="shared" si="43"/>
        <v>0</v>
      </c>
      <c r="DZ100" s="12">
        <f t="shared" si="43"/>
        <v>0</v>
      </c>
      <c r="EA100" s="12">
        <f t="shared" si="43"/>
        <v>0</v>
      </c>
      <c r="EB100" s="12">
        <f t="shared" si="43"/>
        <v>0</v>
      </c>
      <c r="EC100" s="12">
        <f t="shared" ref="EC100:FZ100" si="44">SUM(EC97:EC99)</f>
        <v>0</v>
      </c>
      <c r="ED100" s="12">
        <f t="shared" si="44"/>
        <v>0</v>
      </c>
      <c r="EE100" s="12">
        <f t="shared" si="44"/>
        <v>0</v>
      </c>
      <c r="EF100" s="12">
        <f t="shared" si="44"/>
        <v>0</v>
      </c>
      <c r="EG100" s="12">
        <f t="shared" si="44"/>
        <v>0</v>
      </c>
      <c r="EH100" s="12">
        <f t="shared" si="44"/>
        <v>0</v>
      </c>
      <c r="EI100" s="12">
        <f t="shared" si="44"/>
        <v>0</v>
      </c>
      <c r="EJ100" s="12">
        <f t="shared" si="44"/>
        <v>354.94289000000003</v>
      </c>
      <c r="EK100" s="12">
        <f t="shared" si="44"/>
        <v>0</v>
      </c>
      <c r="EL100" s="12">
        <f t="shared" si="44"/>
        <v>0</v>
      </c>
      <c r="EM100" s="12">
        <f t="shared" si="44"/>
        <v>0</v>
      </c>
      <c r="EN100" s="12">
        <f t="shared" si="44"/>
        <v>0</v>
      </c>
      <c r="EO100" s="12">
        <f t="shared" si="44"/>
        <v>30.723569999999999</v>
      </c>
      <c r="EP100" s="12">
        <f t="shared" si="44"/>
        <v>0</v>
      </c>
      <c r="EQ100" s="12">
        <f t="shared" si="44"/>
        <v>0</v>
      </c>
      <c r="ER100" s="12">
        <f t="shared" si="44"/>
        <v>0</v>
      </c>
      <c r="ES100" s="12">
        <f t="shared" si="44"/>
        <v>0</v>
      </c>
      <c r="ET100" s="12">
        <f t="shared" si="44"/>
        <v>0</v>
      </c>
      <c r="EU100" s="12">
        <f t="shared" si="44"/>
        <v>0</v>
      </c>
      <c r="EV100" s="12">
        <f t="shared" si="44"/>
        <v>0</v>
      </c>
      <c r="EW100" s="12">
        <f t="shared" si="44"/>
        <v>0</v>
      </c>
      <c r="EX100" s="12">
        <f t="shared" si="44"/>
        <v>0</v>
      </c>
      <c r="EY100" s="12">
        <f t="shared" si="44"/>
        <v>0</v>
      </c>
      <c r="EZ100" s="12">
        <f t="shared" si="44"/>
        <v>0</v>
      </c>
      <c r="FA100" s="12">
        <f t="shared" si="44"/>
        <v>0</v>
      </c>
      <c r="FB100" s="12">
        <f t="shared" si="44"/>
        <v>0</v>
      </c>
      <c r="FC100" s="12">
        <f t="shared" si="44"/>
        <v>0</v>
      </c>
      <c r="FD100" s="12">
        <f t="shared" si="44"/>
        <v>0</v>
      </c>
      <c r="FE100" s="12">
        <f t="shared" si="44"/>
        <v>0</v>
      </c>
      <c r="FF100" s="12">
        <f t="shared" si="44"/>
        <v>0</v>
      </c>
      <c r="FG100" s="12">
        <f t="shared" si="44"/>
        <v>0</v>
      </c>
      <c r="FH100" s="12">
        <f t="shared" si="44"/>
        <v>0</v>
      </c>
      <c r="FI100" s="12">
        <f t="shared" si="44"/>
        <v>0</v>
      </c>
      <c r="FJ100" s="12">
        <f t="shared" si="44"/>
        <v>0</v>
      </c>
      <c r="FK100" s="12">
        <f t="shared" si="44"/>
        <v>0</v>
      </c>
      <c r="FL100" s="12">
        <f t="shared" si="44"/>
        <v>0</v>
      </c>
      <c r="FM100" s="12">
        <f t="shared" si="44"/>
        <v>0</v>
      </c>
      <c r="FN100" s="12">
        <f t="shared" si="44"/>
        <v>0</v>
      </c>
      <c r="FO100" s="12">
        <f t="shared" si="44"/>
        <v>0</v>
      </c>
      <c r="FP100" s="12">
        <f t="shared" si="44"/>
        <v>0</v>
      </c>
      <c r="FQ100" s="12">
        <f t="shared" si="44"/>
        <v>0</v>
      </c>
      <c r="FR100" s="12">
        <f t="shared" si="44"/>
        <v>0</v>
      </c>
      <c r="FS100" s="12">
        <f t="shared" si="44"/>
        <v>0</v>
      </c>
      <c r="FT100" s="12">
        <f t="shared" si="44"/>
        <v>0</v>
      </c>
      <c r="FU100" s="12">
        <f t="shared" si="44"/>
        <v>0</v>
      </c>
      <c r="FV100" s="12">
        <f t="shared" si="44"/>
        <v>0</v>
      </c>
      <c r="FW100" s="12">
        <f t="shared" si="44"/>
        <v>0</v>
      </c>
      <c r="FX100" s="12">
        <f t="shared" si="44"/>
        <v>0</v>
      </c>
      <c r="FY100" s="12">
        <f t="shared" si="44"/>
        <v>0</v>
      </c>
      <c r="FZ100" s="12">
        <f t="shared" si="44"/>
        <v>0</v>
      </c>
      <c r="GA100" s="12">
        <f>SUM(D100:FZ100)</f>
        <v>-185447.03954</v>
      </c>
      <c r="GB100" s="12"/>
      <c r="GC100" s="12">
        <f>GA100-GD100</f>
        <v>-185447.03954</v>
      </c>
      <c r="GD100" s="12">
        <v>0</v>
      </c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</row>
    <row r="101" spans="1:208" x14ac:dyDescent="0.25">
      <c r="B101" s="20" t="s">
        <v>0</v>
      </c>
      <c r="C101" s="14">
        <f>XIRR(Q100:FZ100,Q$4:FZ$4,-0.1)</f>
        <v>-0.4979426608129871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19"/>
      <c r="AE101" s="19"/>
      <c r="AF101" s="19"/>
      <c r="AG101" s="19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</row>
    <row r="102" spans="1:208" x14ac:dyDescent="0.25">
      <c r="B102" s="20" t="s">
        <v>11</v>
      </c>
      <c r="C102" s="25">
        <f>(GA98+GA99)/-GA97</f>
        <v>0.10412058193236715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8"/>
      <c r="AE102" s="28"/>
      <c r="AF102" s="28"/>
      <c r="AG102" s="28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</row>
    <row r="103" spans="1:208" ht="13" x14ac:dyDescent="0.3">
      <c r="A103" s="23"/>
      <c r="B103" s="5" t="s">
        <v>89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</row>
    <row r="104" spans="1:208" x14ac:dyDescent="0.25"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-330000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27">
        <v>0</v>
      </c>
      <c r="AE104" s="27">
        <v>0</v>
      </c>
      <c r="AF104" s="27">
        <v>0</v>
      </c>
      <c r="AG104" s="27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f>SUM(D104:FZ104)</f>
        <v>-330000</v>
      </c>
      <c r="GB104" s="12"/>
      <c r="GC104" s="12">
        <f>GA104-GD104</f>
        <v>-330000</v>
      </c>
      <c r="GD104" s="12">
        <v>0</v>
      </c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</row>
    <row r="105" spans="1:208" x14ac:dyDescent="0.25"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27">
        <v>0</v>
      </c>
      <c r="AE105" s="27">
        <v>0</v>
      </c>
      <c r="AF105" s="27">
        <v>0</v>
      </c>
      <c r="AG105" s="27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f>SUM(D105:FZ105)</f>
        <v>0</v>
      </c>
      <c r="GB105" s="12"/>
      <c r="GC105" s="12">
        <f>GA105-GD105</f>
        <v>0</v>
      </c>
      <c r="GD105" s="12">
        <v>0</v>
      </c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</row>
    <row r="106" spans="1:208" ht="14" x14ac:dyDescent="0.4"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27.95072</v>
      </c>
      <c r="W106" s="4">
        <v>0</v>
      </c>
      <c r="X106" s="4">
        <v>41.25</v>
      </c>
      <c r="Y106" s="4">
        <v>0</v>
      </c>
      <c r="Z106" s="4">
        <v>268980</v>
      </c>
      <c r="AA106" s="4">
        <v>0</v>
      </c>
      <c r="AB106" s="4">
        <v>41.25</v>
      </c>
      <c r="AC106" s="4">
        <v>0</v>
      </c>
      <c r="AD106" s="6">
        <v>21.400459999999999</v>
      </c>
      <c r="AE106" s="6">
        <v>27.5</v>
      </c>
      <c r="AF106" s="6">
        <v>0</v>
      </c>
      <c r="AG106" s="6">
        <v>6929.4579000000003</v>
      </c>
      <c r="AH106" s="4">
        <v>0</v>
      </c>
      <c r="AI106" s="4">
        <v>0</v>
      </c>
      <c r="AJ106" s="4">
        <v>3485.5036700000001</v>
      </c>
      <c r="AK106" s="4">
        <v>0</v>
      </c>
      <c r="AL106" s="4">
        <v>32.5</v>
      </c>
      <c r="AM106" s="4">
        <v>3547.5</v>
      </c>
      <c r="AN106" s="4">
        <v>0</v>
      </c>
      <c r="AO106" s="4">
        <v>0</v>
      </c>
      <c r="AP106" s="4">
        <v>3563.5</v>
      </c>
      <c r="AQ106" s="4">
        <v>0</v>
      </c>
      <c r="AR106" s="4">
        <v>0</v>
      </c>
      <c r="AS106" s="4">
        <v>3497.5</v>
      </c>
      <c r="AT106" s="4">
        <v>-113.852</v>
      </c>
      <c r="AU106" s="4">
        <v>0</v>
      </c>
      <c r="AV106" s="4">
        <v>3596.5</v>
      </c>
      <c r="AW106" s="4">
        <v>-33.733730000000001</v>
      </c>
      <c r="AX106" s="4">
        <v>3547.5</v>
      </c>
      <c r="AY106" s="4">
        <v>32.5</v>
      </c>
      <c r="AZ106" s="4">
        <v>0</v>
      </c>
      <c r="BA106" s="4">
        <v>3547.5</v>
      </c>
      <c r="BB106" s="4">
        <v>32.5</v>
      </c>
      <c r="BC106" s="4">
        <v>0</v>
      </c>
      <c r="BD106" s="4">
        <v>3465</v>
      </c>
      <c r="BE106" s="4">
        <v>23.068999999999999</v>
      </c>
      <c r="BF106" s="4">
        <v>0</v>
      </c>
      <c r="BG106" s="4">
        <v>3491.2264599999999</v>
      </c>
      <c r="BH106" s="4">
        <v>23.125</v>
      </c>
      <c r="BI106" s="4">
        <v>0</v>
      </c>
      <c r="BJ106" s="4">
        <v>3531</v>
      </c>
      <c r="BK106" s="4">
        <v>21.817910000000001</v>
      </c>
      <c r="BL106" s="4">
        <v>0</v>
      </c>
      <c r="BM106" s="4">
        <v>3531</v>
      </c>
      <c r="BN106" s="4">
        <v>23.125</v>
      </c>
      <c r="BO106" s="4">
        <v>0</v>
      </c>
      <c r="BP106" s="4">
        <v>3532.2046</v>
      </c>
      <c r="BQ106" s="4">
        <v>136.167</v>
      </c>
      <c r="BR106" s="4">
        <v>1.2969099999999998</v>
      </c>
      <c r="BS106" s="4">
        <v>34.042000000000002</v>
      </c>
      <c r="BT106" s="4">
        <v>34.042000000000002</v>
      </c>
      <c r="BU106" s="4">
        <v>34.042000000000002</v>
      </c>
      <c r="BV106" s="4">
        <v>8950.2129999999997</v>
      </c>
      <c r="BW106" s="4">
        <v>0</v>
      </c>
      <c r="BX106" s="4">
        <v>0</v>
      </c>
      <c r="BY106" s="4">
        <v>19878.44066</v>
      </c>
      <c r="BZ106" s="4">
        <v>0.22193000000000002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f>SUM(D106:FZ106)</f>
        <v>347514.26049000002</v>
      </c>
      <c r="GB106" s="4"/>
      <c r="GC106" s="4">
        <f>GA106-GD106</f>
        <v>347514.26049000002</v>
      </c>
      <c r="GD106" s="4">
        <v>0</v>
      </c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</row>
    <row r="107" spans="1:208" x14ac:dyDescent="0.25">
      <c r="B107" s="8" t="s">
        <v>217</v>
      </c>
      <c r="C107" s="3"/>
      <c r="D107" s="12">
        <f>SUM(D104:D106)</f>
        <v>0</v>
      </c>
      <c r="E107" s="12">
        <f t="shared" ref="E107:BP107" si="45">SUM(E104:E106)</f>
        <v>0</v>
      </c>
      <c r="F107" s="12">
        <f t="shared" si="45"/>
        <v>0</v>
      </c>
      <c r="G107" s="12">
        <f t="shared" si="45"/>
        <v>0</v>
      </c>
      <c r="H107" s="12">
        <f t="shared" si="45"/>
        <v>0</v>
      </c>
      <c r="I107" s="12">
        <f t="shared" si="45"/>
        <v>0</v>
      </c>
      <c r="J107" s="12">
        <f t="shared" si="45"/>
        <v>0</v>
      </c>
      <c r="K107" s="12">
        <f t="shared" si="45"/>
        <v>0</v>
      </c>
      <c r="L107" s="12">
        <f t="shared" si="45"/>
        <v>0</v>
      </c>
      <c r="M107" s="12">
        <f t="shared" si="45"/>
        <v>0</v>
      </c>
      <c r="N107" s="12">
        <f t="shared" si="45"/>
        <v>0</v>
      </c>
      <c r="O107" s="12">
        <f t="shared" si="45"/>
        <v>0</v>
      </c>
      <c r="P107" s="12">
        <f t="shared" si="45"/>
        <v>0</v>
      </c>
      <c r="Q107" s="12">
        <f t="shared" si="45"/>
        <v>0</v>
      </c>
      <c r="R107" s="12">
        <f t="shared" si="45"/>
        <v>0</v>
      </c>
      <c r="S107" s="12">
        <f t="shared" si="45"/>
        <v>-330000</v>
      </c>
      <c r="T107" s="12">
        <f t="shared" si="45"/>
        <v>0</v>
      </c>
      <c r="U107" s="12">
        <f t="shared" si="45"/>
        <v>0</v>
      </c>
      <c r="V107" s="12">
        <f t="shared" si="45"/>
        <v>27.95072</v>
      </c>
      <c r="W107" s="12">
        <f t="shared" si="45"/>
        <v>0</v>
      </c>
      <c r="X107" s="12">
        <f t="shared" si="45"/>
        <v>41.25</v>
      </c>
      <c r="Y107" s="12">
        <f t="shared" si="45"/>
        <v>0</v>
      </c>
      <c r="Z107" s="12">
        <f t="shared" si="45"/>
        <v>268980</v>
      </c>
      <c r="AA107" s="12">
        <f t="shared" si="45"/>
        <v>0</v>
      </c>
      <c r="AB107" s="12">
        <f t="shared" si="45"/>
        <v>41.25</v>
      </c>
      <c r="AC107" s="12">
        <f t="shared" si="45"/>
        <v>0</v>
      </c>
      <c r="AD107" s="27">
        <f t="shared" si="45"/>
        <v>21.400459999999999</v>
      </c>
      <c r="AE107" s="27">
        <f t="shared" si="45"/>
        <v>27.5</v>
      </c>
      <c r="AF107" s="27">
        <f t="shared" si="45"/>
        <v>0</v>
      </c>
      <c r="AG107" s="27">
        <f t="shared" si="45"/>
        <v>6929.4579000000003</v>
      </c>
      <c r="AH107" s="12">
        <f t="shared" si="45"/>
        <v>0</v>
      </c>
      <c r="AI107" s="12">
        <f t="shared" si="45"/>
        <v>0</v>
      </c>
      <c r="AJ107" s="12">
        <f t="shared" si="45"/>
        <v>3485.5036700000001</v>
      </c>
      <c r="AK107" s="12">
        <f t="shared" si="45"/>
        <v>0</v>
      </c>
      <c r="AL107" s="12">
        <f t="shared" si="45"/>
        <v>32.5</v>
      </c>
      <c r="AM107" s="12">
        <f t="shared" si="45"/>
        <v>3547.5</v>
      </c>
      <c r="AN107" s="12">
        <f t="shared" si="45"/>
        <v>0</v>
      </c>
      <c r="AO107" s="12">
        <f t="shared" si="45"/>
        <v>0</v>
      </c>
      <c r="AP107" s="12">
        <f t="shared" si="45"/>
        <v>3563.5</v>
      </c>
      <c r="AQ107" s="12">
        <f t="shared" si="45"/>
        <v>0</v>
      </c>
      <c r="AR107" s="12">
        <f t="shared" si="45"/>
        <v>0</v>
      </c>
      <c r="AS107" s="12">
        <f t="shared" si="45"/>
        <v>3497.5</v>
      </c>
      <c r="AT107" s="12">
        <f t="shared" si="45"/>
        <v>-113.852</v>
      </c>
      <c r="AU107" s="12">
        <f t="shared" si="45"/>
        <v>0</v>
      </c>
      <c r="AV107" s="12">
        <f t="shared" si="45"/>
        <v>3596.5</v>
      </c>
      <c r="AW107" s="12">
        <f t="shared" si="45"/>
        <v>-33.733730000000001</v>
      </c>
      <c r="AX107" s="12">
        <f t="shared" si="45"/>
        <v>3547.5</v>
      </c>
      <c r="AY107" s="12">
        <f t="shared" si="45"/>
        <v>32.5</v>
      </c>
      <c r="AZ107" s="12">
        <f t="shared" si="45"/>
        <v>0</v>
      </c>
      <c r="BA107" s="12">
        <f t="shared" si="45"/>
        <v>3547.5</v>
      </c>
      <c r="BB107" s="12">
        <f t="shared" si="45"/>
        <v>32.5</v>
      </c>
      <c r="BC107" s="12">
        <f t="shared" si="45"/>
        <v>0</v>
      </c>
      <c r="BD107" s="12">
        <f t="shared" si="45"/>
        <v>3465</v>
      </c>
      <c r="BE107" s="12">
        <f t="shared" si="45"/>
        <v>23.068999999999999</v>
      </c>
      <c r="BF107" s="12">
        <f t="shared" si="45"/>
        <v>0</v>
      </c>
      <c r="BG107" s="12">
        <f t="shared" si="45"/>
        <v>3491.2264599999999</v>
      </c>
      <c r="BH107" s="12">
        <f t="shared" si="45"/>
        <v>23.125</v>
      </c>
      <c r="BI107" s="12">
        <f t="shared" si="45"/>
        <v>0</v>
      </c>
      <c r="BJ107" s="12">
        <f t="shared" si="45"/>
        <v>3531</v>
      </c>
      <c r="BK107" s="12">
        <f t="shared" si="45"/>
        <v>21.817910000000001</v>
      </c>
      <c r="BL107" s="12">
        <f t="shared" si="45"/>
        <v>0</v>
      </c>
      <c r="BM107" s="12">
        <f t="shared" si="45"/>
        <v>3531</v>
      </c>
      <c r="BN107" s="12">
        <f t="shared" si="45"/>
        <v>23.125</v>
      </c>
      <c r="BO107" s="12">
        <f t="shared" si="45"/>
        <v>0</v>
      </c>
      <c r="BP107" s="12">
        <f t="shared" si="45"/>
        <v>3532.2046</v>
      </c>
      <c r="BQ107" s="12">
        <f t="shared" ref="BQ107:EB107" si="46">SUM(BQ104:BQ106)</f>
        <v>136.167</v>
      </c>
      <c r="BR107" s="12">
        <f t="shared" si="46"/>
        <v>1.2969099999999998</v>
      </c>
      <c r="BS107" s="12">
        <f t="shared" si="46"/>
        <v>34.042000000000002</v>
      </c>
      <c r="BT107" s="12">
        <f t="shared" si="46"/>
        <v>34.042000000000002</v>
      </c>
      <c r="BU107" s="12">
        <f t="shared" si="46"/>
        <v>34.042000000000002</v>
      </c>
      <c r="BV107" s="12">
        <f t="shared" si="46"/>
        <v>8950.2129999999997</v>
      </c>
      <c r="BW107" s="12">
        <f t="shared" si="46"/>
        <v>0</v>
      </c>
      <c r="BX107" s="12">
        <f t="shared" si="46"/>
        <v>0</v>
      </c>
      <c r="BY107" s="12">
        <f t="shared" si="46"/>
        <v>19878.44066</v>
      </c>
      <c r="BZ107" s="12">
        <f t="shared" si="46"/>
        <v>0.22193000000000002</v>
      </c>
      <c r="CA107" s="12">
        <f t="shared" si="46"/>
        <v>0</v>
      </c>
      <c r="CB107" s="12">
        <f t="shared" si="46"/>
        <v>0</v>
      </c>
      <c r="CC107" s="12">
        <f t="shared" si="46"/>
        <v>0</v>
      </c>
      <c r="CD107" s="12">
        <f t="shared" si="46"/>
        <v>0</v>
      </c>
      <c r="CE107" s="12">
        <f t="shared" si="46"/>
        <v>0</v>
      </c>
      <c r="CF107" s="12">
        <f t="shared" si="46"/>
        <v>0</v>
      </c>
      <c r="CG107" s="12">
        <f t="shared" si="46"/>
        <v>0</v>
      </c>
      <c r="CH107" s="12">
        <f t="shared" si="46"/>
        <v>0</v>
      </c>
      <c r="CI107" s="12">
        <f t="shared" si="46"/>
        <v>0</v>
      </c>
      <c r="CJ107" s="12">
        <f t="shared" si="46"/>
        <v>0</v>
      </c>
      <c r="CK107" s="12">
        <f t="shared" si="46"/>
        <v>0</v>
      </c>
      <c r="CL107" s="12">
        <f t="shared" si="46"/>
        <v>0</v>
      </c>
      <c r="CM107" s="12">
        <f t="shared" si="46"/>
        <v>0</v>
      </c>
      <c r="CN107" s="12">
        <f t="shared" si="46"/>
        <v>0</v>
      </c>
      <c r="CO107" s="12">
        <f t="shared" si="46"/>
        <v>0</v>
      </c>
      <c r="CP107" s="12">
        <f t="shared" si="46"/>
        <v>0</v>
      </c>
      <c r="CQ107" s="12">
        <f t="shared" si="46"/>
        <v>0</v>
      </c>
      <c r="CR107" s="12">
        <f t="shared" si="46"/>
        <v>0</v>
      </c>
      <c r="CS107" s="12">
        <f t="shared" si="46"/>
        <v>0</v>
      </c>
      <c r="CT107" s="12">
        <f t="shared" si="46"/>
        <v>0</v>
      </c>
      <c r="CU107" s="12">
        <f t="shared" si="46"/>
        <v>0</v>
      </c>
      <c r="CV107" s="12">
        <f t="shared" si="46"/>
        <v>0</v>
      </c>
      <c r="CW107" s="12">
        <f t="shared" si="46"/>
        <v>0</v>
      </c>
      <c r="CX107" s="12">
        <f t="shared" si="46"/>
        <v>0</v>
      </c>
      <c r="CY107" s="12">
        <f t="shared" si="46"/>
        <v>0</v>
      </c>
      <c r="CZ107" s="12">
        <f t="shared" si="46"/>
        <v>0</v>
      </c>
      <c r="DA107" s="12">
        <f t="shared" si="46"/>
        <v>0</v>
      </c>
      <c r="DB107" s="12">
        <f t="shared" si="46"/>
        <v>0</v>
      </c>
      <c r="DC107" s="12">
        <f t="shared" si="46"/>
        <v>0</v>
      </c>
      <c r="DD107" s="12">
        <f t="shared" si="46"/>
        <v>0</v>
      </c>
      <c r="DE107" s="12">
        <f t="shared" si="46"/>
        <v>0</v>
      </c>
      <c r="DF107" s="12">
        <f t="shared" si="46"/>
        <v>0</v>
      </c>
      <c r="DG107" s="12">
        <f t="shared" si="46"/>
        <v>0</v>
      </c>
      <c r="DH107" s="12">
        <f t="shared" si="46"/>
        <v>0</v>
      </c>
      <c r="DI107" s="12">
        <f t="shared" si="46"/>
        <v>0</v>
      </c>
      <c r="DJ107" s="12">
        <f t="shared" si="46"/>
        <v>0</v>
      </c>
      <c r="DK107" s="12">
        <f t="shared" si="46"/>
        <v>0</v>
      </c>
      <c r="DL107" s="12">
        <f t="shared" si="46"/>
        <v>0</v>
      </c>
      <c r="DM107" s="12">
        <f t="shared" si="46"/>
        <v>0</v>
      </c>
      <c r="DN107" s="12">
        <f t="shared" si="46"/>
        <v>0</v>
      </c>
      <c r="DO107" s="12">
        <f t="shared" si="46"/>
        <v>0</v>
      </c>
      <c r="DP107" s="12">
        <f t="shared" si="46"/>
        <v>0</v>
      </c>
      <c r="DQ107" s="12">
        <f t="shared" si="46"/>
        <v>0</v>
      </c>
      <c r="DR107" s="12">
        <f t="shared" si="46"/>
        <v>0</v>
      </c>
      <c r="DS107" s="12">
        <f t="shared" si="46"/>
        <v>0</v>
      </c>
      <c r="DT107" s="12">
        <f t="shared" si="46"/>
        <v>0</v>
      </c>
      <c r="DU107" s="12">
        <f t="shared" si="46"/>
        <v>0</v>
      </c>
      <c r="DV107" s="12">
        <f t="shared" si="46"/>
        <v>0</v>
      </c>
      <c r="DW107" s="12">
        <f t="shared" si="46"/>
        <v>0</v>
      </c>
      <c r="DX107" s="12">
        <f t="shared" si="46"/>
        <v>0</v>
      </c>
      <c r="DY107" s="12">
        <f t="shared" si="46"/>
        <v>0</v>
      </c>
      <c r="DZ107" s="12">
        <f t="shared" si="46"/>
        <v>0</v>
      </c>
      <c r="EA107" s="12">
        <f t="shared" si="46"/>
        <v>0</v>
      </c>
      <c r="EB107" s="12">
        <f t="shared" si="46"/>
        <v>0</v>
      </c>
      <c r="EC107" s="12">
        <f t="shared" ref="EC107:FZ107" si="47">SUM(EC104:EC106)</f>
        <v>0</v>
      </c>
      <c r="ED107" s="12">
        <f t="shared" si="47"/>
        <v>0</v>
      </c>
      <c r="EE107" s="12">
        <f t="shared" si="47"/>
        <v>0</v>
      </c>
      <c r="EF107" s="12">
        <f t="shared" si="47"/>
        <v>0</v>
      </c>
      <c r="EG107" s="12">
        <f t="shared" si="47"/>
        <v>0</v>
      </c>
      <c r="EH107" s="12">
        <f t="shared" si="47"/>
        <v>0</v>
      </c>
      <c r="EI107" s="12">
        <f t="shared" si="47"/>
        <v>0</v>
      </c>
      <c r="EJ107" s="12">
        <f t="shared" si="47"/>
        <v>0</v>
      </c>
      <c r="EK107" s="12">
        <f t="shared" si="47"/>
        <v>0</v>
      </c>
      <c r="EL107" s="12">
        <f t="shared" si="47"/>
        <v>0</v>
      </c>
      <c r="EM107" s="12">
        <f t="shared" si="47"/>
        <v>0</v>
      </c>
      <c r="EN107" s="12">
        <f t="shared" si="47"/>
        <v>0</v>
      </c>
      <c r="EO107" s="12">
        <f t="shared" si="47"/>
        <v>0</v>
      </c>
      <c r="EP107" s="12">
        <f t="shared" si="47"/>
        <v>0</v>
      </c>
      <c r="EQ107" s="12">
        <f t="shared" si="47"/>
        <v>0</v>
      </c>
      <c r="ER107" s="12">
        <f t="shared" si="47"/>
        <v>0</v>
      </c>
      <c r="ES107" s="12">
        <f t="shared" si="47"/>
        <v>0</v>
      </c>
      <c r="ET107" s="12">
        <f t="shared" si="47"/>
        <v>0</v>
      </c>
      <c r="EU107" s="12">
        <f t="shared" si="47"/>
        <v>0</v>
      </c>
      <c r="EV107" s="12">
        <f t="shared" si="47"/>
        <v>0</v>
      </c>
      <c r="EW107" s="12">
        <f t="shared" si="47"/>
        <v>0</v>
      </c>
      <c r="EX107" s="12">
        <f t="shared" si="47"/>
        <v>0</v>
      </c>
      <c r="EY107" s="12">
        <f t="shared" si="47"/>
        <v>0</v>
      </c>
      <c r="EZ107" s="12">
        <f t="shared" si="47"/>
        <v>0</v>
      </c>
      <c r="FA107" s="12">
        <f t="shared" si="47"/>
        <v>0</v>
      </c>
      <c r="FB107" s="12">
        <f t="shared" si="47"/>
        <v>0</v>
      </c>
      <c r="FC107" s="12">
        <f t="shared" si="47"/>
        <v>0</v>
      </c>
      <c r="FD107" s="12">
        <f t="shared" si="47"/>
        <v>0</v>
      </c>
      <c r="FE107" s="12">
        <f t="shared" si="47"/>
        <v>0</v>
      </c>
      <c r="FF107" s="12">
        <f t="shared" si="47"/>
        <v>0</v>
      </c>
      <c r="FG107" s="12">
        <f t="shared" si="47"/>
        <v>0</v>
      </c>
      <c r="FH107" s="12">
        <f t="shared" si="47"/>
        <v>0</v>
      </c>
      <c r="FI107" s="12">
        <f t="shared" si="47"/>
        <v>0</v>
      </c>
      <c r="FJ107" s="12">
        <f t="shared" si="47"/>
        <v>0</v>
      </c>
      <c r="FK107" s="12">
        <f t="shared" si="47"/>
        <v>0</v>
      </c>
      <c r="FL107" s="12">
        <f t="shared" si="47"/>
        <v>0</v>
      </c>
      <c r="FM107" s="12">
        <f t="shared" si="47"/>
        <v>0</v>
      </c>
      <c r="FN107" s="12">
        <f t="shared" si="47"/>
        <v>0</v>
      </c>
      <c r="FO107" s="12">
        <f t="shared" si="47"/>
        <v>0</v>
      </c>
      <c r="FP107" s="12">
        <f t="shared" si="47"/>
        <v>0</v>
      </c>
      <c r="FQ107" s="12">
        <f t="shared" si="47"/>
        <v>0</v>
      </c>
      <c r="FR107" s="12">
        <f t="shared" si="47"/>
        <v>0</v>
      </c>
      <c r="FS107" s="12">
        <f t="shared" si="47"/>
        <v>0</v>
      </c>
      <c r="FT107" s="12">
        <f t="shared" si="47"/>
        <v>0</v>
      </c>
      <c r="FU107" s="12">
        <f t="shared" si="47"/>
        <v>0</v>
      </c>
      <c r="FV107" s="12">
        <f t="shared" si="47"/>
        <v>0</v>
      </c>
      <c r="FW107" s="12">
        <f t="shared" si="47"/>
        <v>0</v>
      </c>
      <c r="FX107" s="12">
        <f t="shared" si="47"/>
        <v>0</v>
      </c>
      <c r="FY107" s="12">
        <f t="shared" si="47"/>
        <v>0</v>
      </c>
      <c r="FZ107" s="12">
        <f t="shared" si="47"/>
        <v>0</v>
      </c>
      <c r="GA107" s="12">
        <f>SUM(D107:FZ107)</f>
        <v>17514.260490000022</v>
      </c>
      <c r="GB107" s="12"/>
      <c r="GC107" s="12">
        <f>GA107-GD107</f>
        <v>17514.260490000022</v>
      </c>
      <c r="GD107" s="12">
        <v>0</v>
      </c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</row>
    <row r="108" spans="1:208" x14ac:dyDescent="0.25">
      <c r="B108" s="20" t="s">
        <v>0</v>
      </c>
      <c r="C108" s="14">
        <f>XIRR(S107:FZ107,S$4:FZ$4)</f>
        <v>4.5038309693336498E-2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19"/>
      <c r="AE108" s="19"/>
      <c r="AF108" s="19"/>
      <c r="AG108" s="19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</row>
    <row r="109" spans="1:208" x14ac:dyDescent="0.25">
      <c r="B109" s="20" t="s">
        <v>11</v>
      </c>
      <c r="C109" s="25">
        <f>(GA105+GA106)/-GA104</f>
        <v>1.0530735166363636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8"/>
      <c r="AE109" s="28"/>
      <c r="AF109" s="28"/>
      <c r="AG109" s="28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</row>
    <row r="110" spans="1:208" ht="13" x14ac:dyDescent="0.3">
      <c r="A110" s="23"/>
      <c r="B110" s="5" t="s">
        <v>90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</row>
    <row r="111" spans="1:208" x14ac:dyDescent="0.25"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-978.35017000000005</v>
      </c>
      <c r="U111" s="12">
        <v>0</v>
      </c>
      <c r="V111" s="12">
        <v>0</v>
      </c>
      <c r="W111" s="12">
        <v>0</v>
      </c>
      <c r="X111" s="12">
        <v>0</v>
      </c>
      <c r="Y111" s="12">
        <v>-978.35017000000005</v>
      </c>
      <c r="Z111" s="12">
        <v>0</v>
      </c>
      <c r="AA111" s="12">
        <v>0</v>
      </c>
      <c r="AB111" s="12">
        <v>-6359.2760900000003</v>
      </c>
      <c r="AC111" s="12">
        <v>-106490.42087999999</v>
      </c>
      <c r="AD111" s="27">
        <v>0</v>
      </c>
      <c r="AE111" s="27">
        <v>0</v>
      </c>
      <c r="AF111" s="27">
        <v>0</v>
      </c>
      <c r="AG111" s="27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-13477.272730000001</v>
      </c>
      <c r="AP111" s="12">
        <v>0</v>
      </c>
      <c r="AQ111" s="12">
        <v>0</v>
      </c>
      <c r="AR111" s="12">
        <v>-6988.2154900000005</v>
      </c>
      <c r="AS111" s="12">
        <v>0</v>
      </c>
      <c r="AT111" s="12">
        <v>-5989.8989900000006</v>
      </c>
      <c r="AU111" s="12">
        <v>0</v>
      </c>
      <c r="AV111" s="12">
        <v>0</v>
      </c>
      <c r="AW111" s="12">
        <v>-44544.882150000005</v>
      </c>
      <c r="AX111" s="12">
        <v>0</v>
      </c>
      <c r="AY111" s="12">
        <v>0</v>
      </c>
      <c r="AZ111" s="12">
        <v>0</v>
      </c>
      <c r="BA111" s="12">
        <v>-4941.6666699999996</v>
      </c>
      <c r="BB111" s="12">
        <v>0</v>
      </c>
      <c r="BC111" s="12">
        <v>0</v>
      </c>
      <c r="BD111" s="12">
        <v>-7501.6666599999999</v>
      </c>
      <c r="BE111" s="12">
        <v>0</v>
      </c>
      <c r="BF111" s="12">
        <v>-29880.478090000001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-9960.1593599999997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-1992.03187</v>
      </c>
      <c r="BX111" s="12">
        <v>0</v>
      </c>
      <c r="BY111" s="12">
        <v>-1992.03187</v>
      </c>
      <c r="BZ111" s="12">
        <v>0</v>
      </c>
      <c r="CA111" s="12">
        <v>0</v>
      </c>
      <c r="CB111" s="12">
        <v>-4000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f>SUM(D111:FZ111)</f>
        <v>-246074.70118999993</v>
      </c>
      <c r="GB111" s="12"/>
      <c r="GC111" s="12">
        <f>GA111-GD111</f>
        <v>-246074.70118999993</v>
      </c>
      <c r="GD111" s="12">
        <v>0</v>
      </c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</row>
    <row r="112" spans="1:208" x14ac:dyDescent="0.25"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27">
        <v>0</v>
      </c>
      <c r="AE112" s="27">
        <v>0</v>
      </c>
      <c r="AF112" s="27">
        <v>0</v>
      </c>
      <c r="AG112" s="27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f>SUM(D112:FZ112)</f>
        <v>0</v>
      </c>
      <c r="GB112" s="12"/>
      <c r="GC112" s="12">
        <f>GA112-GD112</f>
        <v>0</v>
      </c>
      <c r="GD112" s="12">
        <v>0</v>
      </c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</row>
    <row r="113" spans="1:208" ht="14" x14ac:dyDescent="0.4"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6">
        <v>0</v>
      </c>
      <c r="AE113" s="6">
        <v>0</v>
      </c>
      <c r="AF113" s="6">
        <v>0</v>
      </c>
      <c r="AG113" s="6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4129.0840399999997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f>SUM(D113:FZ113)</f>
        <v>4129.0840399999997</v>
      </c>
      <c r="GB113" s="4"/>
      <c r="GC113" s="4">
        <f>GA113-GD113</f>
        <v>4129.0840399999997</v>
      </c>
      <c r="GD113" s="4">
        <v>0</v>
      </c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</row>
    <row r="114" spans="1:208" x14ac:dyDescent="0.25">
      <c r="B114" s="8" t="s">
        <v>217</v>
      </c>
      <c r="C114" s="3"/>
      <c r="D114" s="12">
        <f>SUM(D111:D113)</f>
        <v>0</v>
      </c>
      <c r="E114" s="12">
        <f t="shared" ref="E114:BP114" si="48">SUM(E111:E113)</f>
        <v>0</v>
      </c>
      <c r="F114" s="12">
        <f t="shared" si="48"/>
        <v>0</v>
      </c>
      <c r="G114" s="12">
        <f t="shared" si="48"/>
        <v>0</v>
      </c>
      <c r="H114" s="12">
        <f t="shared" si="48"/>
        <v>0</v>
      </c>
      <c r="I114" s="12">
        <f t="shared" si="48"/>
        <v>0</v>
      </c>
      <c r="J114" s="12">
        <f t="shared" si="48"/>
        <v>0</v>
      </c>
      <c r="K114" s="12">
        <f t="shared" si="48"/>
        <v>0</v>
      </c>
      <c r="L114" s="12">
        <f t="shared" si="48"/>
        <v>0</v>
      </c>
      <c r="M114" s="12">
        <f t="shared" si="48"/>
        <v>0</v>
      </c>
      <c r="N114" s="12">
        <f t="shared" si="48"/>
        <v>0</v>
      </c>
      <c r="O114" s="12">
        <f t="shared" si="48"/>
        <v>0</v>
      </c>
      <c r="P114" s="12">
        <f t="shared" si="48"/>
        <v>0</v>
      </c>
      <c r="Q114" s="12">
        <f t="shared" si="48"/>
        <v>0</v>
      </c>
      <c r="R114" s="12">
        <f t="shared" si="48"/>
        <v>0</v>
      </c>
      <c r="S114" s="12">
        <f t="shared" si="48"/>
        <v>0</v>
      </c>
      <c r="T114" s="12">
        <f t="shared" si="48"/>
        <v>-978.35017000000005</v>
      </c>
      <c r="U114" s="12">
        <f t="shared" si="48"/>
        <v>0</v>
      </c>
      <c r="V114" s="12">
        <f t="shared" si="48"/>
        <v>0</v>
      </c>
      <c r="W114" s="12">
        <f t="shared" si="48"/>
        <v>0</v>
      </c>
      <c r="X114" s="12">
        <f t="shared" si="48"/>
        <v>0</v>
      </c>
      <c r="Y114" s="12">
        <f t="shared" si="48"/>
        <v>-978.35017000000005</v>
      </c>
      <c r="Z114" s="12">
        <f t="shared" si="48"/>
        <v>0</v>
      </c>
      <c r="AA114" s="12">
        <f t="shared" si="48"/>
        <v>0</v>
      </c>
      <c r="AB114" s="12">
        <f t="shared" si="48"/>
        <v>-6359.2760900000003</v>
      </c>
      <c r="AC114" s="12">
        <f t="shared" si="48"/>
        <v>-106490.42087999999</v>
      </c>
      <c r="AD114" s="27">
        <f t="shared" si="48"/>
        <v>0</v>
      </c>
      <c r="AE114" s="27">
        <f t="shared" si="48"/>
        <v>0</v>
      </c>
      <c r="AF114" s="27">
        <f t="shared" si="48"/>
        <v>0</v>
      </c>
      <c r="AG114" s="27">
        <f t="shared" si="48"/>
        <v>0</v>
      </c>
      <c r="AH114" s="12">
        <f t="shared" si="48"/>
        <v>0</v>
      </c>
      <c r="AI114" s="12">
        <f t="shared" si="48"/>
        <v>0</v>
      </c>
      <c r="AJ114" s="12">
        <f t="shared" si="48"/>
        <v>0</v>
      </c>
      <c r="AK114" s="12">
        <f t="shared" si="48"/>
        <v>0</v>
      </c>
      <c r="AL114" s="12">
        <f t="shared" si="48"/>
        <v>0</v>
      </c>
      <c r="AM114" s="12">
        <f t="shared" si="48"/>
        <v>0</v>
      </c>
      <c r="AN114" s="12">
        <f t="shared" si="48"/>
        <v>0</v>
      </c>
      <c r="AO114" s="12">
        <f t="shared" si="48"/>
        <v>-13477.272730000001</v>
      </c>
      <c r="AP114" s="12">
        <f t="shared" si="48"/>
        <v>0</v>
      </c>
      <c r="AQ114" s="12">
        <f t="shared" si="48"/>
        <v>0</v>
      </c>
      <c r="AR114" s="12">
        <f t="shared" si="48"/>
        <v>-6988.2154900000005</v>
      </c>
      <c r="AS114" s="12">
        <f t="shared" si="48"/>
        <v>0</v>
      </c>
      <c r="AT114" s="12">
        <f t="shared" si="48"/>
        <v>-5989.8989900000006</v>
      </c>
      <c r="AU114" s="12">
        <f t="shared" si="48"/>
        <v>0</v>
      </c>
      <c r="AV114" s="12">
        <f t="shared" si="48"/>
        <v>0</v>
      </c>
      <c r="AW114" s="12">
        <f t="shared" si="48"/>
        <v>-44544.882150000005</v>
      </c>
      <c r="AX114" s="12">
        <f t="shared" si="48"/>
        <v>0</v>
      </c>
      <c r="AY114" s="12">
        <f t="shared" si="48"/>
        <v>0</v>
      </c>
      <c r="AZ114" s="12">
        <f t="shared" si="48"/>
        <v>0</v>
      </c>
      <c r="BA114" s="12">
        <f t="shared" si="48"/>
        <v>-4941.6666699999996</v>
      </c>
      <c r="BB114" s="12">
        <f t="shared" si="48"/>
        <v>0</v>
      </c>
      <c r="BC114" s="12">
        <f t="shared" si="48"/>
        <v>0</v>
      </c>
      <c r="BD114" s="12">
        <f t="shared" si="48"/>
        <v>-7501.6666599999999</v>
      </c>
      <c r="BE114" s="12">
        <f t="shared" si="48"/>
        <v>0</v>
      </c>
      <c r="BF114" s="12">
        <f t="shared" si="48"/>
        <v>-29880.478090000001</v>
      </c>
      <c r="BG114" s="12">
        <f t="shared" si="48"/>
        <v>0</v>
      </c>
      <c r="BH114" s="12">
        <f t="shared" si="48"/>
        <v>0</v>
      </c>
      <c r="BI114" s="12">
        <f t="shared" si="48"/>
        <v>0</v>
      </c>
      <c r="BJ114" s="12">
        <f t="shared" si="48"/>
        <v>0</v>
      </c>
      <c r="BK114" s="12">
        <f t="shared" si="48"/>
        <v>0</v>
      </c>
      <c r="BL114" s="12">
        <f t="shared" si="48"/>
        <v>0</v>
      </c>
      <c r="BM114" s="12">
        <f t="shared" si="48"/>
        <v>0</v>
      </c>
      <c r="BN114" s="12">
        <f t="shared" si="48"/>
        <v>0</v>
      </c>
      <c r="BO114" s="12">
        <f t="shared" si="48"/>
        <v>-9960.1593599999997</v>
      </c>
      <c r="BP114" s="12">
        <f t="shared" si="48"/>
        <v>0</v>
      </c>
      <c r="BQ114" s="12">
        <f t="shared" ref="BQ114:EB114" si="49">SUM(BQ111:BQ113)</f>
        <v>0</v>
      </c>
      <c r="BR114" s="12">
        <f t="shared" si="49"/>
        <v>0</v>
      </c>
      <c r="BS114" s="12">
        <f t="shared" si="49"/>
        <v>0</v>
      </c>
      <c r="BT114" s="12">
        <f t="shared" si="49"/>
        <v>0</v>
      </c>
      <c r="BU114" s="12">
        <f t="shared" si="49"/>
        <v>0</v>
      </c>
      <c r="BV114" s="12">
        <f t="shared" si="49"/>
        <v>0</v>
      </c>
      <c r="BW114" s="12">
        <f t="shared" si="49"/>
        <v>-1992.03187</v>
      </c>
      <c r="BX114" s="12">
        <f t="shared" si="49"/>
        <v>0</v>
      </c>
      <c r="BY114" s="12">
        <f t="shared" si="49"/>
        <v>-1992.03187</v>
      </c>
      <c r="BZ114" s="12">
        <f t="shared" si="49"/>
        <v>0</v>
      </c>
      <c r="CA114" s="12">
        <f t="shared" si="49"/>
        <v>0</v>
      </c>
      <c r="CB114" s="12">
        <f t="shared" si="49"/>
        <v>-4000</v>
      </c>
      <c r="CC114" s="12">
        <f t="shared" si="49"/>
        <v>0</v>
      </c>
      <c r="CD114" s="12">
        <f t="shared" si="49"/>
        <v>0</v>
      </c>
      <c r="CE114" s="12">
        <f t="shared" si="49"/>
        <v>0</v>
      </c>
      <c r="CF114" s="12">
        <f t="shared" si="49"/>
        <v>0</v>
      </c>
      <c r="CG114" s="12">
        <f t="shared" si="49"/>
        <v>4129.0840399999997</v>
      </c>
      <c r="CH114" s="12">
        <f t="shared" si="49"/>
        <v>0</v>
      </c>
      <c r="CI114" s="12">
        <f t="shared" si="49"/>
        <v>0</v>
      </c>
      <c r="CJ114" s="12">
        <f t="shared" si="49"/>
        <v>0</v>
      </c>
      <c r="CK114" s="12">
        <f t="shared" si="49"/>
        <v>0</v>
      </c>
      <c r="CL114" s="12">
        <f t="shared" si="49"/>
        <v>0</v>
      </c>
      <c r="CM114" s="12">
        <f t="shared" si="49"/>
        <v>0</v>
      </c>
      <c r="CN114" s="12">
        <f t="shared" si="49"/>
        <v>0</v>
      </c>
      <c r="CO114" s="12">
        <f t="shared" si="49"/>
        <v>0</v>
      </c>
      <c r="CP114" s="12">
        <f t="shared" si="49"/>
        <v>0</v>
      </c>
      <c r="CQ114" s="12">
        <f t="shared" si="49"/>
        <v>0</v>
      </c>
      <c r="CR114" s="12">
        <f t="shared" si="49"/>
        <v>0</v>
      </c>
      <c r="CS114" s="12">
        <f t="shared" si="49"/>
        <v>0</v>
      </c>
      <c r="CT114" s="12">
        <f t="shared" si="49"/>
        <v>0</v>
      </c>
      <c r="CU114" s="12">
        <f t="shared" si="49"/>
        <v>0</v>
      </c>
      <c r="CV114" s="12">
        <f t="shared" si="49"/>
        <v>0</v>
      </c>
      <c r="CW114" s="12">
        <f t="shared" si="49"/>
        <v>0</v>
      </c>
      <c r="CX114" s="12">
        <f t="shared" si="49"/>
        <v>0</v>
      </c>
      <c r="CY114" s="12">
        <f t="shared" si="49"/>
        <v>0</v>
      </c>
      <c r="CZ114" s="12">
        <f t="shared" si="49"/>
        <v>0</v>
      </c>
      <c r="DA114" s="12">
        <f t="shared" si="49"/>
        <v>0</v>
      </c>
      <c r="DB114" s="12">
        <f t="shared" si="49"/>
        <v>0</v>
      </c>
      <c r="DC114" s="12">
        <f t="shared" si="49"/>
        <v>0</v>
      </c>
      <c r="DD114" s="12">
        <f t="shared" si="49"/>
        <v>0</v>
      </c>
      <c r="DE114" s="12">
        <f t="shared" si="49"/>
        <v>0</v>
      </c>
      <c r="DF114" s="12">
        <f t="shared" si="49"/>
        <v>0</v>
      </c>
      <c r="DG114" s="12">
        <f t="shared" si="49"/>
        <v>0</v>
      </c>
      <c r="DH114" s="12">
        <f t="shared" si="49"/>
        <v>0</v>
      </c>
      <c r="DI114" s="12">
        <f t="shared" si="49"/>
        <v>0</v>
      </c>
      <c r="DJ114" s="12">
        <f t="shared" si="49"/>
        <v>0</v>
      </c>
      <c r="DK114" s="12">
        <f t="shared" si="49"/>
        <v>0</v>
      </c>
      <c r="DL114" s="12">
        <f t="shared" si="49"/>
        <v>0</v>
      </c>
      <c r="DM114" s="12">
        <f t="shared" si="49"/>
        <v>0</v>
      </c>
      <c r="DN114" s="12">
        <f t="shared" si="49"/>
        <v>0</v>
      </c>
      <c r="DO114" s="12">
        <f t="shared" si="49"/>
        <v>0</v>
      </c>
      <c r="DP114" s="12">
        <f t="shared" si="49"/>
        <v>0</v>
      </c>
      <c r="DQ114" s="12">
        <f t="shared" si="49"/>
        <v>0</v>
      </c>
      <c r="DR114" s="12">
        <f t="shared" si="49"/>
        <v>0</v>
      </c>
      <c r="DS114" s="12">
        <f t="shared" si="49"/>
        <v>0</v>
      </c>
      <c r="DT114" s="12">
        <f t="shared" si="49"/>
        <v>0</v>
      </c>
      <c r="DU114" s="12">
        <f t="shared" si="49"/>
        <v>0</v>
      </c>
      <c r="DV114" s="12">
        <f t="shared" si="49"/>
        <v>0</v>
      </c>
      <c r="DW114" s="12">
        <f t="shared" si="49"/>
        <v>0</v>
      </c>
      <c r="DX114" s="12">
        <f t="shared" si="49"/>
        <v>0</v>
      </c>
      <c r="DY114" s="12">
        <f t="shared" si="49"/>
        <v>0</v>
      </c>
      <c r="DZ114" s="12">
        <f t="shared" si="49"/>
        <v>0</v>
      </c>
      <c r="EA114" s="12">
        <f t="shared" si="49"/>
        <v>0</v>
      </c>
      <c r="EB114" s="12">
        <f t="shared" si="49"/>
        <v>0</v>
      </c>
      <c r="EC114" s="12">
        <f t="shared" ref="EC114:FZ114" si="50">SUM(EC111:EC113)</f>
        <v>0</v>
      </c>
      <c r="ED114" s="12">
        <f t="shared" si="50"/>
        <v>0</v>
      </c>
      <c r="EE114" s="12">
        <f t="shared" si="50"/>
        <v>0</v>
      </c>
      <c r="EF114" s="12">
        <f t="shared" si="50"/>
        <v>0</v>
      </c>
      <c r="EG114" s="12">
        <f t="shared" si="50"/>
        <v>0</v>
      </c>
      <c r="EH114" s="12">
        <f t="shared" si="50"/>
        <v>0</v>
      </c>
      <c r="EI114" s="12">
        <f t="shared" si="50"/>
        <v>0</v>
      </c>
      <c r="EJ114" s="12">
        <f t="shared" si="50"/>
        <v>0</v>
      </c>
      <c r="EK114" s="12">
        <f t="shared" si="50"/>
        <v>0</v>
      </c>
      <c r="EL114" s="12">
        <f t="shared" si="50"/>
        <v>0</v>
      </c>
      <c r="EM114" s="12">
        <f t="shared" si="50"/>
        <v>0</v>
      </c>
      <c r="EN114" s="12">
        <f t="shared" si="50"/>
        <v>0</v>
      </c>
      <c r="EO114" s="12">
        <f t="shared" si="50"/>
        <v>0</v>
      </c>
      <c r="EP114" s="12">
        <f t="shared" si="50"/>
        <v>0</v>
      </c>
      <c r="EQ114" s="12">
        <f t="shared" si="50"/>
        <v>0</v>
      </c>
      <c r="ER114" s="12">
        <f t="shared" si="50"/>
        <v>0</v>
      </c>
      <c r="ES114" s="12">
        <f t="shared" si="50"/>
        <v>0</v>
      </c>
      <c r="ET114" s="12">
        <f t="shared" si="50"/>
        <v>0</v>
      </c>
      <c r="EU114" s="12">
        <f t="shared" si="50"/>
        <v>0</v>
      </c>
      <c r="EV114" s="12">
        <f t="shared" si="50"/>
        <v>0</v>
      </c>
      <c r="EW114" s="12">
        <f t="shared" si="50"/>
        <v>0</v>
      </c>
      <c r="EX114" s="12">
        <f t="shared" si="50"/>
        <v>0</v>
      </c>
      <c r="EY114" s="12">
        <f t="shared" si="50"/>
        <v>0</v>
      </c>
      <c r="EZ114" s="12">
        <f t="shared" si="50"/>
        <v>0</v>
      </c>
      <c r="FA114" s="12">
        <f t="shared" si="50"/>
        <v>0</v>
      </c>
      <c r="FB114" s="12">
        <f t="shared" si="50"/>
        <v>0</v>
      </c>
      <c r="FC114" s="12">
        <f t="shared" si="50"/>
        <v>0</v>
      </c>
      <c r="FD114" s="12">
        <f t="shared" si="50"/>
        <v>0</v>
      </c>
      <c r="FE114" s="12">
        <f t="shared" si="50"/>
        <v>0</v>
      </c>
      <c r="FF114" s="12">
        <f t="shared" si="50"/>
        <v>0</v>
      </c>
      <c r="FG114" s="12">
        <f t="shared" si="50"/>
        <v>0</v>
      </c>
      <c r="FH114" s="12">
        <f t="shared" si="50"/>
        <v>0</v>
      </c>
      <c r="FI114" s="12">
        <f t="shared" si="50"/>
        <v>0</v>
      </c>
      <c r="FJ114" s="12">
        <f t="shared" si="50"/>
        <v>0</v>
      </c>
      <c r="FK114" s="12">
        <f t="shared" si="50"/>
        <v>0</v>
      </c>
      <c r="FL114" s="12">
        <f t="shared" si="50"/>
        <v>0</v>
      </c>
      <c r="FM114" s="12">
        <f t="shared" si="50"/>
        <v>0</v>
      </c>
      <c r="FN114" s="12">
        <f t="shared" si="50"/>
        <v>0</v>
      </c>
      <c r="FO114" s="12">
        <f t="shared" si="50"/>
        <v>0</v>
      </c>
      <c r="FP114" s="12">
        <f t="shared" si="50"/>
        <v>0</v>
      </c>
      <c r="FQ114" s="12">
        <f t="shared" si="50"/>
        <v>0</v>
      </c>
      <c r="FR114" s="12">
        <f t="shared" si="50"/>
        <v>0</v>
      </c>
      <c r="FS114" s="12">
        <f t="shared" si="50"/>
        <v>0</v>
      </c>
      <c r="FT114" s="12">
        <f t="shared" si="50"/>
        <v>0</v>
      </c>
      <c r="FU114" s="12">
        <f t="shared" si="50"/>
        <v>0</v>
      </c>
      <c r="FV114" s="12">
        <f t="shared" si="50"/>
        <v>0</v>
      </c>
      <c r="FW114" s="12">
        <f t="shared" si="50"/>
        <v>0</v>
      </c>
      <c r="FX114" s="12">
        <f t="shared" si="50"/>
        <v>0</v>
      </c>
      <c r="FY114" s="12">
        <f t="shared" si="50"/>
        <v>0</v>
      </c>
      <c r="FZ114" s="12">
        <f t="shared" si="50"/>
        <v>0</v>
      </c>
      <c r="GA114" s="12">
        <f>SUM(D114:FZ114)</f>
        <v>-241945.61714999995</v>
      </c>
      <c r="GB114" s="12"/>
      <c r="GC114" s="12">
        <f>GA114-GD114</f>
        <v>-241945.61714999995</v>
      </c>
      <c r="GD114" s="12">
        <v>0</v>
      </c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</row>
    <row r="115" spans="1:208" x14ac:dyDescent="0.25">
      <c r="B115" s="20" t="s">
        <v>0</v>
      </c>
      <c r="C115" s="14">
        <f>XIRR(T114:FZ114,T$4:FZ$4,-0.1)</f>
        <v>-0.8481363540090201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19"/>
      <c r="AE115" s="19"/>
      <c r="AF115" s="19"/>
      <c r="AG115" s="19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</row>
    <row r="116" spans="1:208" x14ac:dyDescent="0.25">
      <c r="B116" s="20" t="s">
        <v>11</v>
      </c>
      <c r="C116" s="25">
        <f>(GA112+GA113)/-GA111</f>
        <v>1.677979906114704E-2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8"/>
      <c r="AE116" s="28"/>
      <c r="AF116" s="28"/>
      <c r="AG116" s="28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</row>
    <row r="117" spans="1:208" ht="13" x14ac:dyDescent="0.3">
      <c r="A117" s="23"/>
      <c r="B117" s="5" t="s">
        <v>91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</row>
    <row r="118" spans="1:208" x14ac:dyDescent="0.25"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-1960</v>
      </c>
      <c r="Y118" s="12">
        <v>0</v>
      </c>
      <c r="Z118" s="12">
        <v>-2500</v>
      </c>
      <c r="AA118" s="12">
        <v>0</v>
      </c>
      <c r="AB118" s="12">
        <v>0</v>
      </c>
      <c r="AC118" s="12">
        <v>0</v>
      </c>
      <c r="AD118" s="27">
        <v>0</v>
      </c>
      <c r="AE118" s="27">
        <v>-23887.5</v>
      </c>
      <c r="AF118" s="27">
        <v>-19672.5</v>
      </c>
      <c r="AG118" s="27">
        <v>-2450</v>
      </c>
      <c r="AH118" s="12">
        <v>-8820</v>
      </c>
      <c r="AI118" s="12">
        <v>0</v>
      </c>
      <c r="AJ118" s="12">
        <v>0</v>
      </c>
      <c r="AK118" s="12">
        <v>-14700</v>
      </c>
      <c r="AL118" s="12">
        <v>0</v>
      </c>
      <c r="AM118" s="12">
        <v>0</v>
      </c>
      <c r="AN118" s="12">
        <v>-14700</v>
      </c>
      <c r="AO118" s="12">
        <v>0</v>
      </c>
      <c r="AP118" s="12">
        <v>-19600</v>
      </c>
      <c r="AQ118" s="12">
        <v>0</v>
      </c>
      <c r="AR118" s="12">
        <v>-41650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-6860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-9800</v>
      </c>
      <c r="BQ118" s="12">
        <v>-6860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-9800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f>SUM(D118:FZ118)</f>
        <v>-183260</v>
      </c>
      <c r="GB118" s="12"/>
      <c r="GC118" s="12">
        <f>GA118-GD118</f>
        <v>-183260</v>
      </c>
      <c r="GD118" s="12">
        <v>0</v>
      </c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</row>
    <row r="119" spans="1:208" x14ac:dyDescent="0.25"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27">
        <v>0</v>
      </c>
      <c r="AE119" s="27">
        <v>0</v>
      </c>
      <c r="AF119" s="27">
        <v>0</v>
      </c>
      <c r="AG119" s="27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f>SUM(D119:FZ119)</f>
        <v>0</v>
      </c>
      <c r="GB119" s="12"/>
      <c r="GC119" s="12">
        <f>GA119-GD119</f>
        <v>0</v>
      </c>
      <c r="GD119" s="12">
        <v>0</v>
      </c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</row>
    <row r="120" spans="1:208" ht="14" x14ac:dyDescent="0.4"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6">
        <v>0</v>
      </c>
      <c r="AE120" s="6">
        <v>0</v>
      </c>
      <c r="AF120" s="6">
        <v>0</v>
      </c>
      <c r="AG120" s="6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146836.71433000002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34750.800000000003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617.4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f>SUM(D120:FZ120)</f>
        <v>182204.91433000003</v>
      </c>
      <c r="GB120" s="4"/>
      <c r="GC120" s="4">
        <f>GA120-GD120</f>
        <v>182204.91433000003</v>
      </c>
      <c r="GD120" s="4">
        <v>0</v>
      </c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</row>
    <row r="121" spans="1:208" x14ac:dyDescent="0.25">
      <c r="B121" s="8" t="s">
        <v>217</v>
      </c>
      <c r="C121" s="3"/>
      <c r="D121" s="12">
        <f>SUM(D118:D120)</f>
        <v>0</v>
      </c>
      <c r="E121" s="12">
        <f t="shared" ref="E121:BP121" si="51">SUM(E118:E120)</f>
        <v>0</v>
      </c>
      <c r="F121" s="12">
        <f t="shared" si="51"/>
        <v>0</v>
      </c>
      <c r="G121" s="12">
        <f t="shared" si="51"/>
        <v>0</v>
      </c>
      <c r="H121" s="12">
        <f t="shared" si="51"/>
        <v>0</v>
      </c>
      <c r="I121" s="12">
        <f t="shared" si="51"/>
        <v>0</v>
      </c>
      <c r="J121" s="12">
        <f t="shared" si="51"/>
        <v>0</v>
      </c>
      <c r="K121" s="12">
        <f t="shared" si="51"/>
        <v>0</v>
      </c>
      <c r="L121" s="12">
        <f t="shared" si="51"/>
        <v>0</v>
      </c>
      <c r="M121" s="12">
        <f t="shared" si="51"/>
        <v>0</v>
      </c>
      <c r="N121" s="12">
        <f t="shared" si="51"/>
        <v>0</v>
      </c>
      <c r="O121" s="12">
        <f t="shared" si="51"/>
        <v>0</v>
      </c>
      <c r="P121" s="12">
        <f t="shared" si="51"/>
        <v>0</v>
      </c>
      <c r="Q121" s="12">
        <f t="shared" si="51"/>
        <v>0</v>
      </c>
      <c r="R121" s="12">
        <f t="shared" si="51"/>
        <v>0</v>
      </c>
      <c r="S121" s="12">
        <f t="shared" si="51"/>
        <v>0</v>
      </c>
      <c r="T121" s="12">
        <f t="shared" si="51"/>
        <v>0</v>
      </c>
      <c r="U121" s="12">
        <f t="shared" si="51"/>
        <v>0</v>
      </c>
      <c r="V121" s="12">
        <f t="shared" si="51"/>
        <v>0</v>
      </c>
      <c r="W121" s="12">
        <f t="shared" si="51"/>
        <v>0</v>
      </c>
      <c r="X121" s="12">
        <f t="shared" si="51"/>
        <v>-1960</v>
      </c>
      <c r="Y121" s="12">
        <f t="shared" si="51"/>
        <v>0</v>
      </c>
      <c r="Z121" s="12">
        <f t="shared" si="51"/>
        <v>-2500</v>
      </c>
      <c r="AA121" s="12">
        <f t="shared" si="51"/>
        <v>0</v>
      </c>
      <c r="AB121" s="12">
        <f t="shared" si="51"/>
        <v>0</v>
      </c>
      <c r="AC121" s="12">
        <f t="shared" si="51"/>
        <v>0</v>
      </c>
      <c r="AD121" s="27">
        <f t="shared" si="51"/>
        <v>0</v>
      </c>
      <c r="AE121" s="27">
        <f t="shared" si="51"/>
        <v>-23887.5</v>
      </c>
      <c r="AF121" s="27">
        <f t="shared" si="51"/>
        <v>-19672.5</v>
      </c>
      <c r="AG121" s="27">
        <f t="shared" si="51"/>
        <v>-2450</v>
      </c>
      <c r="AH121" s="12">
        <f t="shared" si="51"/>
        <v>-8820</v>
      </c>
      <c r="AI121" s="12">
        <f t="shared" si="51"/>
        <v>0</v>
      </c>
      <c r="AJ121" s="12">
        <f t="shared" si="51"/>
        <v>0</v>
      </c>
      <c r="AK121" s="12">
        <f t="shared" si="51"/>
        <v>-14700</v>
      </c>
      <c r="AL121" s="12">
        <f t="shared" si="51"/>
        <v>0</v>
      </c>
      <c r="AM121" s="12">
        <f t="shared" si="51"/>
        <v>0</v>
      </c>
      <c r="AN121" s="12">
        <f t="shared" si="51"/>
        <v>-14700</v>
      </c>
      <c r="AO121" s="12">
        <f t="shared" si="51"/>
        <v>0</v>
      </c>
      <c r="AP121" s="12">
        <f t="shared" si="51"/>
        <v>-19600</v>
      </c>
      <c r="AQ121" s="12">
        <f t="shared" si="51"/>
        <v>0</v>
      </c>
      <c r="AR121" s="12">
        <f t="shared" si="51"/>
        <v>-41650</v>
      </c>
      <c r="AS121" s="12">
        <f t="shared" si="51"/>
        <v>0</v>
      </c>
      <c r="AT121" s="12">
        <f t="shared" si="51"/>
        <v>0</v>
      </c>
      <c r="AU121" s="12">
        <f t="shared" si="51"/>
        <v>0</v>
      </c>
      <c r="AV121" s="12">
        <f t="shared" si="51"/>
        <v>0</v>
      </c>
      <c r="AW121" s="12">
        <f t="shared" si="51"/>
        <v>0</v>
      </c>
      <c r="AX121" s="12">
        <f t="shared" si="51"/>
        <v>0</v>
      </c>
      <c r="AY121" s="12">
        <f t="shared" si="51"/>
        <v>0</v>
      </c>
      <c r="AZ121" s="12">
        <f t="shared" si="51"/>
        <v>0</v>
      </c>
      <c r="BA121" s="12">
        <f t="shared" si="51"/>
        <v>0</v>
      </c>
      <c r="BB121" s="12">
        <f t="shared" si="51"/>
        <v>0</v>
      </c>
      <c r="BC121" s="12">
        <f t="shared" si="51"/>
        <v>0</v>
      </c>
      <c r="BD121" s="12">
        <f t="shared" si="51"/>
        <v>0</v>
      </c>
      <c r="BE121" s="12">
        <f t="shared" si="51"/>
        <v>0</v>
      </c>
      <c r="BF121" s="12">
        <f t="shared" si="51"/>
        <v>-6860</v>
      </c>
      <c r="BG121" s="12">
        <f t="shared" si="51"/>
        <v>0</v>
      </c>
      <c r="BH121" s="12">
        <f t="shared" si="51"/>
        <v>0</v>
      </c>
      <c r="BI121" s="12">
        <f t="shared" si="51"/>
        <v>0</v>
      </c>
      <c r="BJ121" s="12">
        <f t="shared" si="51"/>
        <v>0</v>
      </c>
      <c r="BK121" s="12">
        <f t="shared" si="51"/>
        <v>0</v>
      </c>
      <c r="BL121" s="12">
        <f t="shared" si="51"/>
        <v>0</v>
      </c>
      <c r="BM121" s="12">
        <f t="shared" si="51"/>
        <v>0</v>
      </c>
      <c r="BN121" s="12">
        <f t="shared" si="51"/>
        <v>0</v>
      </c>
      <c r="BO121" s="12">
        <f t="shared" si="51"/>
        <v>0</v>
      </c>
      <c r="BP121" s="12">
        <f t="shared" si="51"/>
        <v>-9800</v>
      </c>
      <c r="BQ121" s="12">
        <f t="shared" ref="BQ121:EB121" si="52">SUM(BQ118:BQ120)</f>
        <v>-6860</v>
      </c>
      <c r="BR121" s="12">
        <f t="shared" si="52"/>
        <v>0</v>
      </c>
      <c r="BS121" s="12">
        <f t="shared" si="52"/>
        <v>0</v>
      </c>
      <c r="BT121" s="12">
        <f t="shared" si="52"/>
        <v>0</v>
      </c>
      <c r="BU121" s="12">
        <f t="shared" si="52"/>
        <v>0</v>
      </c>
      <c r="BV121" s="12">
        <f t="shared" si="52"/>
        <v>0</v>
      </c>
      <c r="BW121" s="12">
        <f t="shared" si="52"/>
        <v>0</v>
      </c>
      <c r="BX121" s="12">
        <f t="shared" si="52"/>
        <v>-9800</v>
      </c>
      <c r="BY121" s="12">
        <f t="shared" si="52"/>
        <v>0</v>
      </c>
      <c r="BZ121" s="12">
        <f t="shared" si="52"/>
        <v>0</v>
      </c>
      <c r="CA121" s="12">
        <f t="shared" si="52"/>
        <v>0</v>
      </c>
      <c r="CB121" s="12">
        <f t="shared" si="52"/>
        <v>0</v>
      </c>
      <c r="CC121" s="12">
        <f t="shared" si="52"/>
        <v>0</v>
      </c>
      <c r="CD121" s="12">
        <f t="shared" si="52"/>
        <v>0</v>
      </c>
      <c r="CE121" s="12">
        <f t="shared" si="52"/>
        <v>0</v>
      </c>
      <c r="CF121" s="12">
        <f t="shared" si="52"/>
        <v>0</v>
      </c>
      <c r="CG121" s="12">
        <f t="shared" si="52"/>
        <v>0</v>
      </c>
      <c r="CH121" s="12">
        <f t="shared" si="52"/>
        <v>0</v>
      </c>
      <c r="CI121" s="12">
        <f t="shared" si="52"/>
        <v>0</v>
      </c>
      <c r="CJ121" s="12">
        <f t="shared" si="52"/>
        <v>0</v>
      </c>
      <c r="CK121" s="12">
        <f t="shared" si="52"/>
        <v>0</v>
      </c>
      <c r="CL121" s="12">
        <f t="shared" si="52"/>
        <v>0</v>
      </c>
      <c r="CM121" s="12">
        <f t="shared" si="52"/>
        <v>0</v>
      </c>
      <c r="CN121" s="12">
        <f t="shared" si="52"/>
        <v>146836.71433000002</v>
      </c>
      <c r="CO121" s="12">
        <f t="shared" si="52"/>
        <v>0</v>
      </c>
      <c r="CP121" s="12">
        <f t="shared" si="52"/>
        <v>0</v>
      </c>
      <c r="CQ121" s="12">
        <f t="shared" si="52"/>
        <v>0</v>
      </c>
      <c r="CR121" s="12">
        <f t="shared" si="52"/>
        <v>0</v>
      </c>
      <c r="CS121" s="12">
        <f t="shared" si="52"/>
        <v>0</v>
      </c>
      <c r="CT121" s="12">
        <f t="shared" si="52"/>
        <v>0</v>
      </c>
      <c r="CU121" s="12">
        <f t="shared" si="52"/>
        <v>0</v>
      </c>
      <c r="CV121" s="12">
        <f t="shared" si="52"/>
        <v>0</v>
      </c>
      <c r="CW121" s="12">
        <f t="shared" si="52"/>
        <v>0</v>
      </c>
      <c r="CX121" s="12">
        <f t="shared" si="52"/>
        <v>0</v>
      </c>
      <c r="CY121" s="12">
        <f t="shared" si="52"/>
        <v>0</v>
      </c>
      <c r="CZ121" s="12">
        <f t="shared" si="52"/>
        <v>0</v>
      </c>
      <c r="DA121" s="12">
        <f t="shared" si="52"/>
        <v>0</v>
      </c>
      <c r="DB121" s="12">
        <f t="shared" si="52"/>
        <v>0</v>
      </c>
      <c r="DC121" s="12">
        <f t="shared" si="52"/>
        <v>34750.800000000003</v>
      </c>
      <c r="DD121" s="12">
        <f t="shared" si="52"/>
        <v>0</v>
      </c>
      <c r="DE121" s="12">
        <f t="shared" si="52"/>
        <v>0</v>
      </c>
      <c r="DF121" s="12">
        <f t="shared" si="52"/>
        <v>0</v>
      </c>
      <c r="DG121" s="12">
        <f t="shared" si="52"/>
        <v>0</v>
      </c>
      <c r="DH121" s="12">
        <f t="shared" si="52"/>
        <v>0</v>
      </c>
      <c r="DI121" s="12">
        <f t="shared" si="52"/>
        <v>0</v>
      </c>
      <c r="DJ121" s="12">
        <f t="shared" si="52"/>
        <v>0</v>
      </c>
      <c r="DK121" s="12">
        <f t="shared" si="52"/>
        <v>0</v>
      </c>
      <c r="DL121" s="12">
        <f t="shared" si="52"/>
        <v>0</v>
      </c>
      <c r="DM121" s="12">
        <f t="shared" si="52"/>
        <v>0</v>
      </c>
      <c r="DN121" s="12">
        <f t="shared" si="52"/>
        <v>0</v>
      </c>
      <c r="DO121" s="12">
        <f t="shared" si="52"/>
        <v>0</v>
      </c>
      <c r="DP121" s="12">
        <f t="shared" si="52"/>
        <v>0</v>
      </c>
      <c r="DQ121" s="12">
        <f t="shared" si="52"/>
        <v>0</v>
      </c>
      <c r="DR121" s="12">
        <f t="shared" si="52"/>
        <v>0</v>
      </c>
      <c r="DS121" s="12">
        <f t="shared" si="52"/>
        <v>0</v>
      </c>
      <c r="DT121" s="12">
        <f t="shared" si="52"/>
        <v>0</v>
      </c>
      <c r="DU121" s="12">
        <f t="shared" si="52"/>
        <v>0</v>
      </c>
      <c r="DV121" s="12">
        <f t="shared" si="52"/>
        <v>0</v>
      </c>
      <c r="DW121" s="12">
        <f t="shared" si="52"/>
        <v>0</v>
      </c>
      <c r="DX121" s="12">
        <f t="shared" si="52"/>
        <v>0</v>
      </c>
      <c r="DY121" s="12">
        <f t="shared" si="52"/>
        <v>0</v>
      </c>
      <c r="DZ121" s="12">
        <f t="shared" si="52"/>
        <v>0</v>
      </c>
      <c r="EA121" s="12">
        <f t="shared" si="52"/>
        <v>0</v>
      </c>
      <c r="EB121" s="12">
        <f t="shared" si="52"/>
        <v>0</v>
      </c>
      <c r="EC121" s="12">
        <f t="shared" ref="EC121:FZ121" si="53">SUM(EC118:EC120)</f>
        <v>0</v>
      </c>
      <c r="ED121" s="12">
        <f t="shared" si="53"/>
        <v>0</v>
      </c>
      <c r="EE121" s="12">
        <f t="shared" si="53"/>
        <v>0</v>
      </c>
      <c r="EF121" s="12">
        <f t="shared" si="53"/>
        <v>0</v>
      </c>
      <c r="EG121" s="12">
        <f t="shared" si="53"/>
        <v>0</v>
      </c>
      <c r="EH121" s="12">
        <f t="shared" si="53"/>
        <v>0</v>
      </c>
      <c r="EI121" s="12">
        <f t="shared" si="53"/>
        <v>0</v>
      </c>
      <c r="EJ121" s="12">
        <f t="shared" si="53"/>
        <v>0</v>
      </c>
      <c r="EK121" s="12">
        <f t="shared" si="53"/>
        <v>0</v>
      </c>
      <c r="EL121" s="12">
        <f t="shared" si="53"/>
        <v>0</v>
      </c>
      <c r="EM121" s="12">
        <f t="shared" si="53"/>
        <v>0</v>
      </c>
      <c r="EN121" s="12">
        <f t="shared" si="53"/>
        <v>0</v>
      </c>
      <c r="EO121" s="12">
        <f t="shared" si="53"/>
        <v>0</v>
      </c>
      <c r="EP121" s="12">
        <f t="shared" si="53"/>
        <v>0</v>
      </c>
      <c r="EQ121" s="12">
        <f t="shared" si="53"/>
        <v>0</v>
      </c>
      <c r="ER121" s="12">
        <f t="shared" si="53"/>
        <v>0</v>
      </c>
      <c r="ES121" s="12">
        <f t="shared" si="53"/>
        <v>0</v>
      </c>
      <c r="ET121" s="12">
        <f t="shared" si="53"/>
        <v>0</v>
      </c>
      <c r="EU121" s="12">
        <f t="shared" si="53"/>
        <v>0</v>
      </c>
      <c r="EV121" s="12">
        <f t="shared" si="53"/>
        <v>0</v>
      </c>
      <c r="EW121" s="12">
        <f t="shared" si="53"/>
        <v>0</v>
      </c>
      <c r="EX121" s="12">
        <f t="shared" si="53"/>
        <v>0</v>
      </c>
      <c r="EY121" s="12">
        <f t="shared" si="53"/>
        <v>0</v>
      </c>
      <c r="EZ121" s="12">
        <f t="shared" si="53"/>
        <v>0</v>
      </c>
      <c r="FA121" s="12">
        <f t="shared" si="53"/>
        <v>0</v>
      </c>
      <c r="FB121" s="12">
        <f t="shared" si="53"/>
        <v>0</v>
      </c>
      <c r="FC121" s="12">
        <f t="shared" si="53"/>
        <v>0</v>
      </c>
      <c r="FD121" s="12">
        <f t="shared" si="53"/>
        <v>0</v>
      </c>
      <c r="FE121" s="12">
        <f t="shared" si="53"/>
        <v>617.4</v>
      </c>
      <c r="FF121" s="12">
        <f t="shared" si="53"/>
        <v>0</v>
      </c>
      <c r="FG121" s="12">
        <f t="shared" si="53"/>
        <v>0</v>
      </c>
      <c r="FH121" s="12">
        <f t="shared" si="53"/>
        <v>0</v>
      </c>
      <c r="FI121" s="12">
        <f t="shared" si="53"/>
        <v>0</v>
      </c>
      <c r="FJ121" s="12">
        <f t="shared" si="53"/>
        <v>0</v>
      </c>
      <c r="FK121" s="12">
        <f t="shared" si="53"/>
        <v>0</v>
      </c>
      <c r="FL121" s="12">
        <f t="shared" si="53"/>
        <v>0</v>
      </c>
      <c r="FM121" s="12">
        <f t="shared" si="53"/>
        <v>0</v>
      </c>
      <c r="FN121" s="12">
        <f t="shared" si="53"/>
        <v>0</v>
      </c>
      <c r="FO121" s="12">
        <f t="shared" si="53"/>
        <v>0</v>
      </c>
      <c r="FP121" s="12">
        <f t="shared" si="53"/>
        <v>0</v>
      </c>
      <c r="FQ121" s="12">
        <f t="shared" si="53"/>
        <v>0</v>
      </c>
      <c r="FR121" s="12">
        <f t="shared" si="53"/>
        <v>0</v>
      </c>
      <c r="FS121" s="12">
        <f t="shared" si="53"/>
        <v>0</v>
      </c>
      <c r="FT121" s="12">
        <f t="shared" si="53"/>
        <v>0</v>
      </c>
      <c r="FU121" s="12">
        <f t="shared" si="53"/>
        <v>0</v>
      </c>
      <c r="FV121" s="12">
        <f t="shared" si="53"/>
        <v>0</v>
      </c>
      <c r="FW121" s="12">
        <f t="shared" si="53"/>
        <v>0</v>
      </c>
      <c r="FX121" s="12">
        <f t="shared" si="53"/>
        <v>0</v>
      </c>
      <c r="FY121" s="12">
        <f t="shared" si="53"/>
        <v>0</v>
      </c>
      <c r="FZ121" s="12">
        <f t="shared" si="53"/>
        <v>0</v>
      </c>
      <c r="GA121" s="12">
        <f>SUM(D121:FZ121)</f>
        <v>-1055.0856699999799</v>
      </c>
      <c r="GB121" s="12"/>
      <c r="GC121" s="12">
        <f>GA121-GD121</f>
        <v>-1055.0856699999799</v>
      </c>
      <c r="GD121" s="12">
        <v>0</v>
      </c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</row>
    <row r="122" spans="1:208" x14ac:dyDescent="0.25">
      <c r="B122" s="20" t="s">
        <v>0</v>
      </c>
      <c r="C122" s="14">
        <f>XIRR(X121:FZ121,X$4:FZ$4,-0.1)</f>
        <v>-1.3362550176680087E-3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19"/>
      <c r="AE122" s="19"/>
      <c r="AF122" s="19"/>
      <c r="AG122" s="19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</row>
    <row r="123" spans="1:208" x14ac:dyDescent="0.25">
      <c r="B123" s="20" t="s">
        <v>11</v>
      </c>
      <c r="C123" s="25">
        <f>(GA119+GA120)/-GA118</f>
        <v>0.99424268432827689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8"/>
      <c r="AE123" s="28"/>
      <c r="AF123" s="28"/>
      <c r="AG123" s="28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</row>
    <row r="124" spans="1:208" ht="13" x14ac:dyDescent="0.3">
      <c r="A124" s="23"/>
      <c r="B124" s="5" t="s">
        <v>43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</row>
    <row r="125" spans="1:208" x14ac:dyDescent="0.25"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-586.82634999999993</v>
      </c>
      <c r="Z125" s="12">
        <v>0</v>
      </c>
      <c r="AA125" s="12">
        <v>0</v>
      </c>
      <c r="AB125" s="12">
        <v>0</v>
      </c>
      <c r="AC125" s="12">
        <v>0</v>
      </c>
      <c r="AD125" s="27">
        <v>-586.82634999999993</v>
      </c>
      <c r="AE125" s="27">
        <v>0</v>
      </c>
      <c r="AF125" s="27">
        <v>0</v>
      </c>
      <c r="AG125" s="27">
        <v>0</v>
      </c>
      <c r="AH125" s="12">
        <v>0</v>
      </c>
      <c r="AI125" s="12">
        <v>-586.82634999999993</v>
      </c>
      <c r="AJ125" s="12">
        <v>0</v>
      </c>
      <c r="AK125" s="12">
        <v>-1760.4790399999999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-2347.30539</v>
      </c>
      <c r="AT125" s="12">
        <v>0</v>
      </c>
      <c r="AU125" s="12">
        <v>0</v>
      </c>
      <c r="AV125" s="12">
        <v>0</v>
      </c>
      <c r="AW125" s="12">
        <v>0</v>
      </c>
      <c r="AX125" s="12">
        <v>-2934.1317400000003</v>
      </c>
      <c r="AY125" s="12">
        <v>0</v>
      </c>
      <c r="AZ125" s="12">
        <v>0</v>
      </c>
      <c r="BA125" s="12">
        <v>0</v>
      </c>
      <c r="BB125" s="12">
        <v>0</v>
      </c>
      <c r="BC125" s="12">
        <v>-8802.3952100000006</v>
      </c>
      <c r="BD125" s="12">
        <v>0</v>
      </c>
      <c r="BE125" s="12">
        <v>0</v>
      </c>
      <c r="BF125" s="12">
        <v>13203.59282</v>
      </c>
      <c r="BG125" s="12">
        <v>0</v>
      </c>
      <c r="BH125" s="12">
        <v>-1907.1856399999999</v>
      </c>
      <c r="BI125" s="12">
        <v>0</v>
      </c>
      <c r="BJ125" s="12">
        <v>0</v>
      </c>
      <c r="BK125" s="12">
        <v>0</v>
      </c>
      <c r="BL125" s="12">
        <v>-2640.7185800000002</v>
      </c>
      <c r="BM125" s="12">
        <v>0</v>
      </c>
      <c r="BN125" s="12">
        <v>0</v>
      </c>
      <c r="BO125" s="12">
        <v>0</v>
      </c>
      <c r="BP125" s="12">
        <v>-550.14969999999994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-733.53293999999994</v>
      </c>
      <c r="BX125" s="12">
        <v>0</v>
      </c>
      <c r="BY125" s="12">
        <v>-8508.9820799999998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-2530.6886300000001</v>
      </c>
      <c r="CH125" s="12">
        <v>-6235.0299699999996</v>
      </c>
      <c r="CI125" s="12">
        <v>-3594.3113900000003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-2200.59881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f>SUM(D125:FZ125)</f>
        <v>-33302.395349999999</v>
      </c>
      <c r="GB125" s="12"/>
      <c r="GC125" s="12">
        <f>GA125-GD125</f>
        <v>-33302.395349999999</v>
      </c>
      <c r="GD125" s="12">
        <v>0</v>
      </c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</row>
    <row r="126" spans="1:208" x14ac:dyDescent="0.25"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27">
        <v>0</v>
      </c>
      <c r="AE126" s="27">
        <v>0</v>
      </c>
      <c r="AF126" s="27">
        <v>0</v>
      </c>
      <c r="AG126" s="27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f>SUM(D126:FZ126)</f>
        <v>0</v>
      </c>
      <c r="GB126" s="12"/>
      <c r="GC126" s="12">
        <f>GA126-GD126</f>
        <v>0</v>
      </c>
      <c r="GD126" s="12">
        <v>0</v>
      </c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</row>
    <row r="127" spans="1:208" ht="14" x14ac:dyDescent="0.4"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6">
        <v>0</v>
      </c>
      <c r="AE127" s="6">
        <v>0</v>
      </c>
      <c r="AF127" s="6">
        <v>0</v>
      </c>
      <c r="AG127" s="6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41944.91</v>
      </c>
      <c r="DZ127" s="4">
        <v>0</v>
      </c>
      <c r="EA127" s="4">
        <v>0</v>
      </c>
      <c r="EB127" s="4">
        <v>0</v>
      </c>
      <c r="EC127" s="4">
        <v>0</v>
      </c>
      <c r="ED127" s="4">
        <v>3961.078</v>
      </c>
      <c r="EE127" s="4">
        <v>0</v>
      </c>
      <c r="EF127" s="4">
        <v>0</v>
      </c>
      <c r="EG127" s="4">
        <v>2559.3200000000002</v>
      </c>
      <c r="EH127" s="4">
        <v>0</v>
      </c>
      <c r="EI127" s="4">
        <v>0</v>
      </c>
      <c r="EJ127" s="4">
        <v>0</v>
      </c>
      <c r="EK127" s="4">
        <v>0</v>
      </c>
      <c r="EL127" s="4">
        <v>70.06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f>SUM(D127:FZ127)</f>
        <v>48535.368000000002</v>
      </c>
      <c r="GB127" s="4"/>
      <c r="GC127" s="4">
        <f>GA127-GD127</f>
        <v>48535.368000000002</v>
      </c>
      <c r="GD127" s="4">
        <v>0</v>
      </c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</row>
    <row r="128" spans="1:208" x14ac:dyDescent="0.25">
      <c r="B128" s="8" t="s">
        <v>217</v>
      </c>
      <c r="C128" s="3"/>
      <c r="D128" s="12">
        <f>SUM(D125:D127)</f>
        <v>0</v>
      </c>
      <c r="E128" s="12">
        <f t="shared" ref="E128:BP128" si="54">SUM(E125:E127)</f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si="54"/>
        <v>0</v>
      </c>
      <c r="T128" s="12">
        <f t="shared" si="54"/>
        <v>0</v>
      </c>
      <c r="U128" s="12">
        <f t="shared" si="54"/>
        <v>0</v>
      </c>
      <c r="V128" s="12">
        <f t="shared" si="54"/>
        <v>0</v>
      </c>
      <c r="W128" s="12">
        <f t="shared" si="54"/>
        <v>0</v>
      </c>
      <c r="X128" s="12">
        <f t="shared" si="54"/>
        <v>0</v>
      </c>
      <c r="Y128" s="12">
        <f t="shared" si="54"/>
        <v>-586.82634999999993</v>
      </c>
      <c r="Z128" s="12">
        <f t="shared" si="54"/>
        <v>0</v>
      </c>
      <c r="AA128" s="12">
        <f t="shared" si="54"/>
        <v>0</v>
      </c>
      <c r="AB128" s="12">
        <f t="shared" si="54"/>
        <v>0</v>
      </c>
      <c r="AC128" s="12">
        <f t="shared" si="54"/>
        <v>0</v>
      </c>
      <c r="AD128" s="27">
        <f t="shared" si="54"/>
        <v>-586.82634999999993</v>
      </c>
      <c r="AE128" s="27">
        <f t="shared" si="54"/>
        <v>0</v>
      </c>
      <c r="AF128" s="27">
        <f t="shared" si="54"/>
        <v>0</v>
      </c>
      <c r="AG128" s="27">
        <f t="shared" si="54"/>
        <v>0</v>
      </c>
      <c r="AH128" s="12">
        <f t="shared" si="54"/>
        <v>0</v>
      </c>
      <c r="AI128" s="12">
        <f t="shared" si="54"/>
        <v>-586.82634999999993</v>
      </c>
      <c r="AJ128" s="12">
        <f t="shared" si="54"/>
        <v>0</v>
      </c>
      <c r="AK128" s="12">
        <f t="shared" si="54"/>
        <v>-1760.4790399999999</v>
      </c>
      <c r="AL128" s="12">
        <f t="shared" si="54"/>
        <v>0</v>
      </c>
      <c r="AM128" s="12">
        <f t="shared" si="54"/>
        <v>0</v>
      </c>
      <c r="AN128" s="12">
        <f t="shared" si="54"/>
        <v>0</v>
      </c>
      <c r="AO128" s="12">
        <f t="shared" si="54"/>
        <v>0</v>
      </c>
      <c r="AP128" s="12">
        <f t="shared" si="54"/>
        <v>0</v>
      </c>
      <c r="AQ128" s="12">
        <f t="shared" si="54"/>
        <v>0</v>
      </c>
      <c r="AR128" s="12">
        <f t="shared" si="54"/>
        <v>0</v>
      </c>
      <c r="AS128" s="12">
        <f t="shared" si="54"/>
        <v>-2347.30539</v>
      </c>
      <c r="AT128" s="12">
        <f t="shared" si="54"/>
        <v>0</v>
      </c>
      <c r="AU128" s="12">
        <f t="shared" si="54"/>
        <v>0</v>
      </c>
      <c r="AV128" s="12">
        <f t="shared" si="54"/>
        <v>0</v>
      </c>
      <c r="AW128" s="12">
        <f t="shared" si="54"/>
        <v>0</v>
      </c>
      <c r="AX128" s="12">
        <f t="shared" si="54"/>
        <v>-2934.1317400000003</v>
      </c>
      <c r="AY128" s="12">
        <f t="shared" si="54"/>
        <v>0</v>
      </c>
      <c r="AZ128" s="12">
        <f t="shared" si="54"/>
        <v>0</v>
      </c>
      <c r="BA128" s="12">
        <f t="shared" si="54"/>
        <v>0</v>
      </c>
      <c r="BB128" s="12">
        <f t="shared" si="54"/>
        <v>0</v>
      </c>
      <c r="BC128" s="12">
        <f t="shared" si="54"/>
        <v>-8802.3952100000006</v>
      </c>
      <c r="BD128" s="12">
        <f t="shared" si="54"/>
        <v>0</v>
      </c>
      <c r="BE128" s="12">
        <f t="shared" si="54"/>
        <v>0</v>
      </c>
      <c r="BF128" s="12">
        <f t="shared" si="54"/>
        <v>13203.59282</v>
      </c>
      <c r="BG128" s="12">
        <f t="shared" si="54"/>
        <v>0</v>
      </c>
      <c r="BH128" s="12">
        <f t="shared" si="54"/>
        <v>-1907.1856399999999</v>
      </c>
      <c r="BI128" s="12">
        <f t="shared" si="54"/>
        <v>0</v>
      </c>
      <c r="BJ128" s="12">
        <f t="shared" si="54"/>
        <v>0</v>
      </c>
      <c r="BK128" s="12">
        <f t="shared" si="54"/>
        <v>0</v>
      </c>
      <c r="BL128" s="12">
        <f t="shared" si="54"/>
        <v>-2640.7185800000002</v>
      </c>
      <c r="BM128" s="12">
        <f t="shared" si="54"/>
        <v>0</v>
      </c>
      <c r="BN128" s="12">
        <f t="shared" si="54"/>
        <v>0</v>
      </c>
      <c r="BO128" s="12">
        <f t="shared" si="54"/>
        <v>0</v>
      </c>
      <c r="BP128" s="12">
        <f t="shared" si="54"/>
        <v>-550.14969999999994</v>
      </c>
      <c r="BQ128" s="12">
        <f t="shared" ref="BQ128:EB128" si="55">SUM(BQ125:BQ127)</f>
        <v>0</v>
      </c>
      <c r="BR128" s="12">
        <f t="shared" si="55"/>
        <v>0</v>
      </c>
      <c r="BS128" s="12">
        <f t="shared" si="55"/>
        <v>0</v>
      </c>
      <c r="BT128" s="12">
        <f t="shared" si="55"/>
        <v>0</v>
      </c>
      <c r="BU128" s="12">
        <f t="shared" si="55"/>
        <v>0</v>
      </c>
      <c r="BV128" s="12">
        <f t="shared" si="55"/>
        <v>0</v>
      </c>
      <c r="BW128" s="12">
        <f t="shared" si="55"/>
        <v>-733.53293999999994</v>
      </c>
      <c r="BX128" s="12">
        <f t="shared" si="55"/>
        <v>0</v>
      </c>
      <c r="BY128" s="12">
        <f t="shared" si="55"/>
        <v>-8508.9820799999998</v>
      </c>
      <c r="BZ128" s="12">
        <f t="shared" si="55"/>
        <v>0</v>
      </c>
      <c r="CA128" s="12">
        <f t="shared" si="55"/>
        <v>0</v>
      </c>
      <c r="CB128" s="12">
        <f t="shared" si="55"/>
        <v>0</v>
      </c>
      <c r="CC128" s="12">
        <f t="shared" si="55"/>
        <v>0</v>
      </c>
      <c r="CD128" s="12">
        <f t="shared" si="55"/>
        <v>0</v>
      </c>
      <c r="CE128" s="12">
        <f t="shared" si="55"/>
        <v>0</v>
      </c>
      <c r="CF128" s="12">
        <f t="shared" si="55"/>
        <v>0</v>
      </c>
      <c r="CG128" s="12">
        <f t="shared" si="55"/>
        <v>-2530.6886300000001</v>
      </c>
      <c r="CH128" s="12">
        <f t="shared" si="55"/>
        <v>-6235.0299699999996</v>
      </c>
      <c r="CI128" s="12">
        <f t="shared" si="55"/>
        <v>-3594.3113900000003</v>
      </c>
      <c r="CJ128" s="12">
        <f t="shared" si="55"/>
        <v>0</v>
      </c>
      <c r="CK128" s="12">
        <f t="shared" si="55"/>
        <v>0</v>
      </c>
      <c r="CL128" s="12">
        <f t="shared" si="55"/>
        <v>0</v>
      </c>
      <c r="CM128" s="12">
        <f t="shared" si="55"/>
        <v>0</v>
      </c>
      <c r="CN128" s="12">
        <f t="shared" si="55"/>
        <v>0</v>
      </c>
      <c r="CO128" s="12">
        <f t="shared" si="55"/>
        <v>0</v>
      </c>
      <c r="CP128" s="12">
        <f t="shared" si="55"/>
        <v>0</v>
      </c>
      <c r="CQ128" s="12">
        <f t="shared" si="55"/>
        <v>-2200.59881</v>
      </c>
      <c r="CR128" s="12">
        <f t="shared" si="55"/>
        <v>0</v>
      </c>
      <c r="CS128" s="12">
        <f t="shared" si="55"/>
        <v>0</v>
      </c>
      <c r="CT128" s="12">
        <f t="shared" si="55"/>
        <v>0</v>
      </c>
      <c r="CU128" s="12">
        <f t="shared" si="55"/>
        <v>0</v>
      </c>
      <c r="CV128" s="12">
        <f t="shared" si="55"/>
        <v>0</v>
      </c>
      <c r="CW128" s="12">
        <f t="shared" si="55"/>
        <v>0</v>
      </c>
      <c r="CX128" s="12">
        <f t="shared" si="55"/>
        <v>0</v>
      </c>
      <c r="CY128" s="12">
        <f t="shared" si="55"/>
        <v>0</v>
      </c>
      <c r="CZ128" s="12">
        <f t="shared" si="55"/>
        <v>0</v>
      </c>
      <c r="DA128" s="12">
        <f t="shared" si="55"/>
        <v>0</v>
      </c>
      <c r="DB128" s="12">
        <f t="shared" si="55"/>
        <v>0</v>
      </c>
      <c r="DC128" s="12">
        <f t="shared" si="55"/>
        <v>0</v>
      </c>
      <c r="DD128" s="12">
        <f t="shared" si="55"/>
        <v>0</v>
      </c>
      <c r="DE128" s="12">
        <f t="shared" si="55"/>
        <v>0</v>
      </c>
      <c r="DF128" s="12">
        <f t="shared" si="55"/>
        <v>0</v>
      </c>
      <c r="DG128" s="12">
        <f t="shared" si="55"/>
        <v>0</v>
      </c>
      <c r="DH128" s="12">
        <f t="shared" si="55"/>
        <v>0</v>
      </c>
      <c r="DI128" s="12">
        <f t="shared" si="55"/>
        <v>0</v>
      </c>
      <c r="DJ128" s="12">
        <f t="shared" si="55"/>
        <v>0</v>
      </c>
      <c r="DK128" s="12">
        <f t="shared" si="55"/>
        <v>0</v>
      </c>
      <c r="DL128" s="12">
        <f t="shared" si="55"/>
        <v>0</v>
      </c>
      <c r="DM128" s="12">
        <f t="shared" si="55"/>
        <v>0</v>
      </c>
      <c r="DN128" s="12">
        <f t="shared" si="55"/>
        <v>0</v>
      </c>
      <c r="DO128" s="12">
        <f t="shared" si="55"/>
        <v>0</v>
      </c>
      <c r="DP128" s="12">
        <f t="shared" si="55"/>
        <v>0</v>
      </c>
      <c r="DQ128" s="12">
        <f t="shared" si="55"/>
        <v>0</v>
      </c>
      <c r="DR128" s="12">
        <f t="shared" si="55"/>
        <v>0</v>
      </c>
      <c r="DS128" s="12">
        <f t="shared" si="55"/>
        <v>0</v>
      </c>
      <c r="DT128" s="12">
        <f t="shared" si="55"/>
        <v>0</v>
      </c>
      <c r="DU128" s="12">
        <f t="shared" si="55"/>
        <v>0</v>
      </c>
      <c r="DV128" s="12">
        <f t="shared" si="55"/>
        <v>0</v>
      </c>
      <c r="DW128" s="12">
        <f t="shared" si="55"/>
        <v>0</v>
      </c>
      <c r="DX128" s="12">
        <f t="shared" si="55"/>
        <v>0</v>
      </c>
      <c r="DY128" s="12">
        <f t="shared" si="55"/>
        <v>41944.91</v>
      </c>
      <c r="DZ128" s="12">
        <f t="shared" si="55"/>
        <v>0</v>
      </c>
      <c r="EA128" s="12">
        <f t="shared" si="55"/>
        <v>0</v>
      </c>
      <c r="EB128" s="12">
        <f t="shared" si="55"/>
        <v>0</v>
      </c>
      <c r="EC128" s="12">
        <f t="shared" ref="EC128:FZ128" si="56">SUM(EC125:EC127)</f>
        <v>0</v>
      </c>
      <c r="ED128" s="12">
        <f t="shared" si="56"/>
        <v>3961.078</v>
      </c>
      <c r="EE128" s="12">
        <f t="shared" si="56"/>
        <v>0</v>
      </c>
      <c r="EF128" s="12">
        <f t="shared" si="56"/>
        <v>0</v>
      </c>
      <c r="EG128" s="12">
        <f t="shared" si="56"/>
        <v>2559.3200000000002</v>
      </c>
      <c r="EH128" s="12">
        <f t="shared" si="56"/>
        <v>0</v>
      </c>
      <c r="EI128" s="12">
        <f t="shared" si="56"/>
        <v>0</v>
      </c>
      <c r="EJ128" s="12">
        <f t="shared" si="56"/>
        <v>0</v>
      </c>
      <c r="EK128" s="12">
        <f t="shared" si="56"/>
        <v>0</v>
      </c>
      <c r="EL128" s="12">
        <f t="shared" si="56"/>
        <v>70.06</v>
      </c>
      <c r="EM128" s="12">
        <f t="shared" si="56"/>
        <v>0</v>
      </c>
      <c r="EN128" s="12">
        <f t="shared" si="56"/>
        <v>0</v>
      </c>
      <c r="EO128" s="12">
        <f t="shared" si="56"/>
        <v>0</v>
      </c>
      <c r="EP128" s="12">
        <f t="shared" si="56"/>
        <v>0</v>
      </c>
      <c r="EQ128" s="12">
        <f t="shared" si="56"/>
        <v>0</v>
      </c>
      <c r="ER128" s="12">
        <f t="shared" si="56"/>
        <v>0</v>
      </c>
      <c r="ES128" s="12">
        <f t="shared" si="56"/>
        <v>0</v>
      </c>
      <c r="ET128" s="12">
        <f t="shared" si="56"/>
        <v>0</v>
      </c>
      <c r="EU128" s="12">
        <f t="shared" si="56"/>
        <v>0</v>
      </c>
      <c r="EV128" s="12">
        <f t="shared" si="56"/>
        <v>0</v>
      </c>
      <c r="EW128" s="12">
        <f t="shared" si="56"/>
        <v>0</v>
      </c>
      <c r="EX128" s="12">
        <f t="shared" si="56"/>
        <v>0</v>
      </c>
      <c r="EY128" s="12">
        <f t="shared" si="56"/>
        <v>0</v>
      </c>
      <c r="EZ128" s="12">
        <f t="shared" si="56"/>
        <v>0</v>
      </c>
      <c r="FA128" s="12">
        <f t="shared" si="56"/>
        <v>0</v>
      </c>
      <c r="FB128" s="12">
        <f t="shared" si="56"/>
        <v>0</v>
      </c>
      <c r="FC128" s="12">
        <f t="shared" si="56"/>
        <v>0</v>
      </c>
      <c r="FD128" s="12">
        <f t="shared" si="56"/>
        <v>0</v>
      </c>
      <c r="FE128" s="12">
        <f t="shared" si="56"/>
        <v>0</v>
      </c>
      <c r="FF128" s="12">
        <f t="shared" si="56"/>
        <v>0</v>
      </c>
      <c r="FG128" s="12">
        <f t="shared" si="56"/>
        <v>0</v>
      </c>
      <c r="FH128" s="12">
        <f t="shared" si="56"/>
        <v>0</v>
      </c>
      <c r="FI128" s="12">
        <f t="shared" si="56"/>
        <v>0</v>
      </c>
      <c r="FJ128" s="12">
        <f t="shared" si="56"/>
        <v>0</v>
      </c>
      <c r="FK128" s="12">
        <f t="shared" si="56"/>
        <v>0</v>
      </c>
      <c r="FL128" s="12">
        <f t="shared" si="56"/>
        <v>0</v>
      </c>
      <c r="FM128" s="12">
        <f t="shared" si="56"/>
        <v>0</v>
      </c>
      <c r="FN128" s="12">
        <f t="shared" si="56"/>
        <v>0</v>
      </c>
      <c r="FO128" s="12">
        <f t="shared" si="56"/>
        <v>0</v>
      </c>
      <c r="FP128" s="12">
        <f t="shared" si="56"/>
        <v>0</v>
      </c>
      <c r="FQ128" s="12">
        <f t="shared" si="56"/>
        <v>0</v>
      </c>
      <c r="FR128" s="12">
        <f t="shared" si="56"/>
        <v>0</v>
      </c>
      <c r="FS128" s="12">
        <f t="shared" si="56"/>
        <v>0</v>
      </c>
      <c r="FT128" s="12">
        <f t="shared" si="56"/>
        <v>0</v>
      </c>
      <c r="FU128" s="12">
        <f t="shared" si="56"/>
        <v>0</v>
      </c>
      <c r="FV128" s="12">
        <f t="shared" si="56"/>
        <v>0</v>
      </c>
      <c r="FW128" s="12">
        <f t="shared" si="56"/>
        <v>0</v>
      </c>
      <c r="FX128" s="12">
        <f t="shared" si="56"/>
        <v>0</v>
      </c>
      <c r="FY128" s="12">
        <f t="shared" si="56"/>
        <v>0</v>
      </c>
      <c r="FZ128" s="12">
        <f t="shared" si="56"/>
        <v>0</v>
      </c>
      <c r="GA128" s="12">
        <f>SUM(D128:FZ128)</f>
        <v>15232.972650000003</v>
      </c>
      <c r="GB128" s="12"/>
      <c r="GC128" s="12">
        <f>GA128-GD128</f>
        <v>15232.972650000003</v>
      </c>
      <c r="GD128" s="12">
        <v>0</v>
      </c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</row>
    <row r="129" spans="1:208" x14ac:dyDescent="0.25">
      <c r="B129" s="20" t="s">
        <v>0</v>
      </c>
      <c r="C129" s="14">
        <f>XIRR(Y128:FZ128,Y$4:FZ$4)</f>
        <v>7.9262807965278639E-2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19"/>
      <c r="AE129" s="19"/>
      <c r="AF129" s="19"/>
      <c r="AG129" s="19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</row>
    <row r="130" spans="1:208" x14ac:dyDescent="0.25">
      <c r="B130" s="20" t="s">
        <v>11</v>
      </c>
      <c r="C130" s="25">
        <f>(GA126+GA127)/-GA125</f>
        <v>1.4574137232443853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8"/>
      <c r="AE130" s="28"/>
      <c r="AF130" s="28"/>
      <c r="AG130" s="28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</row>
    <row r="131" spans="1:208" ht="13" x14ac:dyDescent="0.3">
      <c r="A131" s="23"/>
      <c r="B131" s="5" t="s">
        <v>232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</row>
    <row r="132" spans="1:208" x14ac:dyDescent="0.25"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-4925</v>
      </c>
      <c r="Z132" s="12">
        <v>0</v>
      </c>
      <c r="AA132" s="12">
        <v>-3447.5</v>
      </c>
      <c r="AB132" s="12">
        <v>0</v>
      </c>
      <c r="AC132" s="12">
        <v>-9850</v>
      </c>
      <c r="AD132" s="27">
        <v>0</v>
      </c>
      <c r="AE132" s="27">
        <v>0</v>
      </c>
      <c r="AF132" s="27">
        <v>-9850</v>
      </c>
      <c r="AG132" s="27">
        <v>0</v>
      </c>
      <c r="AH132" s="12">
        <v>-5910</v>
      </c>
      <c r="AI132" s="12">
        <v>0</v>
      </c>
      <c r="AJ132" s="12">
        <v>-4925</v>
      </c>
      <c r="AK132" s="12">
        <v>0</v>
      </c>
      <c r="AL132" s="12">
        <v>0</v>
      </c>
      <c r="AM132" s="12">
        <v>-4925</v>
      </c>
      <c r="AN132" s="12">
        <v>-9850</v>
      </c>
      <c r="AO132" s="12">
        <v>0</v>
      </c>
      <c r="AP132" s="12">
        <v>0</v>
      </c>
      <c r="AQ132" s="12">
        <v>-9850</v>
      </c>
      <c r="AR132" s="12">
        <v>0</v>
      </c>
      <c r="AS132" s="12">
        <v>-4925</v>
      </c>
      <c r="AT132" s="12">
        <v>-11820</v>
      </c>
      <c r="AU132" s="12">
        <v>0</v>
      </c>
      <c r="AV132" s="12">
        <v>0</v>
      </c>
      <c r="AW132" s="12">
        <v>0</v>
      </c>
      <c r="AX132" s="12">
        <v>0</v>
      </c>
      <c r="AY132" s="12">
        <v>-12312.5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f>SUM(D132:FZ132)</f>
        <v>-92590</v>
      </c>
      <c r="GB132" s="12"/>
      <c r="GC132" s="12">
        <f>GA132-GD132</f>
        <v>-92590</v>
      </c>
      <c r="GD132" s="12">
        <v>0</v>
      </c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</row>
    <row r="133" spans="1:208" x14ac:dyDescent="0.25"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27">
        <v>0</v>
      </c>
      <c r="AE133" s="27">
        <v>0</v>
      </c>
      <c r="AF133" s="27">
        <v>0</v>
      </c>
      <c r="AG133" s="27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f>SUM(D133:FZ133)</f>
        <v>0</v>
      </c>
      <c r="GB133" s="12"/>
      <c r="GC133" s="12">
        <f>GA133-GD133</f>
        <v>0</v>
      </c>
      <c r="GD133" s="12">
        <v>0</v>
      </c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</row>
    <row r="134" spans="1:208" ht="14" x14ac:dyDescent="0.4"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6">
        <v>0</v>
      </c>
      <c r="AE134" s="6">
        <v>0</v>
      </c>
      <c r="AF134" s="6">
        <v>0</v>
      </c>
      <c r="AG134" s="6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2650</v>
      </c>
      <c r="CO134" s="4">
        <v>0</v>
      </c>
      <c r="CP134" s="4">
        <v>0</v>
      </c>
      <c r="CQ134" s="4">
        <v>1605.8320000000001</v>
      </c>
      <c r="CR134" s="4">
        <v>0</v>
      </c>
      <c r="CS134" s="4">
        <v>0</v>
      </c>
      <c r="CT134" s="4">
        <v>2800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745.58708999999999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6.6459999999999999</v>
      </c>
      <c r="DH134" s="4">
        <v>40.536000000000001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52.741</v>
      </c>
      <c r="DW134" s="4">
        <v>0</v>
      </c>
      <c r="DX134" s="4">
        <v>0</v>
      </c>
      <c r="DY134" s="4">
        <v>12736.544599999999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7373.9101200000005</v>
      </c>
      <c r="EL134" s="4">
        <v>0</v>
      </c>
      <c r="EM134" s="4">
        <v>4978.6549500000001</v>
      </c>
      <c r="EN134" s="4">
        <v>0</v>
      </c>
      <c r="EO134" s="4">
        <v>2916.6302000000001</v>
      </c>
      <c r="EP134" s="4">
        <v>273.43778000000003</v>
      </c>
      <c r="EQ134" s="4">
        <v>9907.1743800000004</v>
      </c>
      <c r="ER134" s="4">
        <v>4134.7668400000002</v>
      </c>
      <c r="ES134" s="4">
        <v>2146.2638400000001</v>
      </c>
      <c r="ET134" s="4">
        <v>7.9051999999999998</v>
      </c>
      <c r="EU134" s="4">
        <v>0</v>
      </c>
      <c r="EV134" s="4">
        <v>2181.2538199999999</v>
      </c>
      <c r="EW134" s="4">
        <v>4.3809799999999992</v>
      </c>
      <c r="EX134" s="4">
        <v>1589.6698999999999</v>
      </c>
      <c r="EY134" s="4">
        <v>0</v>
      </c>
      <c r="EZ134" s="4">
        <v>0</v>
      </c>
      <c r="FA134" s="4">
        <v>1771.34646</v>
      </c>
      <c r="FB134" s="4">
        <v>0</v>
      </c>
      <c r="FC134" s="4">
        <v>40.302669999999999</v>
      </c>
      <c r="FD134" s="4">
        <v>2345.7305500000002</v>
      </c>
      <c r="FE134" s="4">
        <v>0</v>
      </c>
      <c r="FF134" s="4">
        <v>0</v>
      </c>
      <c r="FG134" s="4">
        <v>0</v>
      </c>
      <c r="FH134" s="4">
        <v>1953.0230200000001</v>
      </c>
      <c r="FI134" s="4">
        <v>0</v>
      </c>
      <c r="FJ134" s="4">
        <v>2225.5378599999999</v>
      </c>
      <c r="FK134" s="4">
        <v>0</v>
      </c>
      <c r="FL134" s="4">
        <v>74305.713039999988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f>SUM(D134:FZ134)</f>
        <v>138793.58829999997</v>
      </c>
      <c r="GB134" s="4"/>
      <c r="GC134" s="4">
        <f>GA134-GD134</f>
        <v>64487.875259999986</v>
      </c>
      <c r="GD134" s="4">
        <v>74305.713039999988</v>
      </c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</row>
    <row r="135" spans="1:208" x14ac:dyDescent="0.25">
      <c r="B135" s="8" t="s">
        <v>217</v>
      </c>
      <c r="C135" s="3"/>
      <c r="D135" s="12">
        <f>SUM(D132:D134)</f>
        <v>0</v>
      </c>
      <c r="E135" s="12">
        <f t="shared" ref="E135:BP135" si="57">SUM(E132:E134)</f>
        <v>0</v>
      </c>
      <c r="F135" s="12">
        <f t="shared" si="57"/>
        <v>0</v>
      </c>
      <c r="G135" s="12">
        <f t="shared" si="57"/>
        <v>0</v>
      </c>
      <c r="H135" s="12">
        <f t="shared" si="57"/>
        <v>0</v>
      </c>
      <c r="I135" s="12">
        <f t="shared" si="57"/>
        <v>0</v>
      </c>
      <c r="J135" s="12">
        <f t="shared" si="57"/>
        <v>0</v>
      </c>
      <c r="K135" s="12">
        <f t="shared" si="57"/>
        <v>0</v>
      </c>
      <c r="L135" s="12">
        <f t="shared" si="57"/>
        <v>0</v>
      </c>
      <c r="M135" s="12">
        <f t="shared" si="57"/>
        <v>0</v>
      </c>
      <c r="N135" s="12">
        <f t="shared" si="57"/>
        <v>0</v>
      </c>
      <c r="O135" s="12">
        <f t="shared" si="57"/>
        <v>0</v>
      </c>
      <c r="P135" s="12">
        <f t="shared" si="57"/>
        <v>0</v>
      </c>
      <c r="Q135" s="12">
        <f t="shared" si="57"/>
        <v>0</v>
      </c>
      <c r="R135" s="12">
        <f t="shared" si="57"/>
        <v>0</v>
      </c>
      <c r="S135" s="12">
        <f t="shared" si="57"/>
        <v>0</v>
      </c>
      <c r="T135" s="12">
        <f t="shared" si="57"/>
        <v>0</v>
      </c>
      <c r="U135" s="12">
        <f t="shared" si="57"/>
        <v>0</v>
      </c>
      <c r="V135" s="12">
        <f t="shared" si="57"/>
        <v>0</v>
      </c>
      <c r="W135" s="12">
        <f t="shared" si="57"/>
        <v>0</v>
      </c>
      <c r="X135" s="12">
        <f t="shared" si="57"/>
        <v>0</v>
      </c>
      <c r="Y135" s="12">
        <f t="shared" si="57"/>
        <v>-4925</v>
      </c>
      <c r="Z135" s="12">
        <f t="shared" si="57"/>
        <v>0</v>
      </c>
      <c r="AA135" s="12">
        <f t="shared" si="57"/>
        <v>-3447.5</v>
      </c>
      <c r="AB135" s="12">
        <f t="shared" si="57"/>
        <v>0</v>
      </c>
      <c r="AC135" s="12">
        <f t="shared" si="57"/>
        <v>-9850</v>
      </c>
      <c r="AD135" s="27">
        <f t="shared" si="57"/>
        <v>0</v>
      </c>
      <c r="AE135" s="27">
        <f t="shared" si="57"/>
        <v>0</v>
      </c>
      <c r="AF135" s="27">
        <f t="shared" si="57"/>
        <v>-9850</v>
      </c>
      <c r="AG135" s="27">
        <f t="shared" si="57"/>
        <v>0</v>
      </c>
      <c r="AH135" s="12">
        <f t="shared" si="57"/>
        <v>-5910</v>
      </c>
      <c r="AI135" s="12">
        <f t="shared" si="57"/>
        <v>0</v>
      </c>
      <c r="AJ135" s="12">
        <f t="shared" si="57"/>
        <v>-4925</v>
      </c>
      <c r="AK135" s="12">
        <f t="shared" si="57"/>
        <v>0</v>
      </c>
      <c r="AL135" s="12">
        <f t="shared" si="57"/>
        <v>0</v>
      </c>
      <c r="AM135" s="12">
        <f t="shared" si="57"/>
        <v>-4925</v>
      </c>
      <c r="AN135" s="12">
        <f t="shared" si="57"/>
        <v>-9850</v>
      </c>
      <c r="AO135" s="12">
        <f t="shared" si="57"/>
        <v>0</v>
      </c>
      <c r="AP135" s="12">
        <f t="shared" si="57"/>
        <v>0</v>
      </c>
      <c r="AQ135" s="12">
        <f t="shared" si="57"/>
        <v>-9850</v>
      </c>
      <c r="AR135" s="12">
        <f t="shared" si="57"/>
        <v>0</v>
      </c>
      <c r="AS135" s="12">
        <f t="shared" si="57"/>
        <v>-4925</v>
      </c>
      <c r="AT135" s="12">
        <f t="shared" si="57"/>
        <v>-11820</v>
      </c>
      <c r="AU135" s="12">
        <f t="shared" si="57"/>
        <v>0</v>
      </c>
      <c r="AV135" s="12">
        <f t="shared" si="57"/>
        <v>0</v>
      </c>
      <c r="AW135" s="12">
        <f t="shared" si="57"/>
        <v>0</v>
      </c>
      <c r="AX135" s="12">
        <f t="shared" si="57"/>
        <v>0</v>
      </c>
      <c r="AY135" s="12">
        <f t="shared" si="57"/>
        <v>-12312.5</v>
      </c>
      <c r="AZ135" s="12">
        <f t="shared" si="57"/>
        <v>0</v>
      </c>
      <c r="BA135" s="12">
        <f t="shared" si="57"/>
        <v>0</v>
      </c>
      <c r="BB135" s="12">
        <f t="shared" si="57"/>
        <v>0</v>
      </c>
      <c r="BC135" s="12">
        <f t="shared" si="57"/>
        <v>0</v>
      </c>
      <c r="BD135" s="12">
        <f t="shared" si="57"/>
        <v>0</v>
      </c>
      <c r="BE135" s="12">
        <f t="shared" si="57"/>
        <v>0</v>
      </c>
      <c r="BF135" s="12">
        <f t="shared" si="57"/>
        <v>0</v>
      </c>
      <c r="BG135" s="12">
        <f t="shared" si="57"/>
        <v>0</v>
      </c>
      <c r="BH135" s="12">
        <f t="shared" si="57"/>
        <v>0</v>
      </c>
      <c r="BI135" s="12">
        <f t="shared" si="57"/>
        <v>0</v>
      </c>
      <c r="BJ135" s="12">
        <f t="shared" si="57"/>
        <v>0</v>
      </c>
      <c r="BK135" s="12">
        <f t="shared" si="57"/>
        <v>0</v>
      </c>
      <c r="BL135" s="12">
        <f t="shared" si="57"/>
        <v>0</v>
      </c>
      <c r="BM135" s="12">
        <f t="shared" si="57"/>
        <v>0</v>
      </c>
      <c r="BN135" s="12">
        <f t="shared" si="57"/>
        <v>0</v>
      </c>
      <c r="BO135" s="12">
        <f t="shared" si="57"/>
        <v>0</v>
      </c>
      <c r="BP135" s="12">
        <f t="shared" si="57"/>
        <v>0</v>
      </c>
      <c r="BQ135" s="12">
        <f t="shared" ref="BQ135:EB135" si="58">SUM(BQ132:BQ134)</f>
        <v>0</v>
      </c>
      <c r="BR135" s="12">
        <f t="shared" si="58"/>
        <v>0</v>
      </c>
      <c r="BS135" s="12">
        <f t="shared" si="58"/>
        <v>0</v>
      </c>
      <c r="BT135" s="12">
        <f t="shared" si="58"/>
        <v>0</v>
      </c>
      <c r="BU135" s="12">
        <f t="shared" si="58"/>
        <v>0</v>
      </c>
      <c r="BV135" s="12">
        <f t="shared" si="58"/>
        <v>0</v>
      </c>
      <c r="BW135" s="12">
        <f t="shared" si="58"/>
        <v>0</v>
      </c>
      <c r="BX135" s="12">
        <f t="shared" si="58"/>
        <v>0</v>
      </c>
      <c r="BY135" s="12">
        <f t="shared" si="58"/>
        <v>0</v>
      </c>
      <c r="BZ135" s="12">
        <f t="shared" si="58"/>
        <v>0</v>
      </c>
      <c r="CA135" s="12">
        <f t="shared" si="58"/>
        <v>0</v>
      </c>
      <c r="CB135" s="12">
        <f t="shared" si="58"/>
        <v>0</v>
      </c>
      <c r="CC135" s="12">
        <f t="shared" si="58"/>
        <v>0</v>
      </c>
      <c r="CD135" s="12">
        <f t="shared" si="58"/>
        <v>0</v>
      </c>
      <c r="CE135" s="12">
        <f t="shared" si="58"/>
        <v>0</v>
      </c>
      <c r="CF135" s="12">
        <f t="shared" si="58"/>
        <v>0</v>
      </c>
      <c r="CG135" s="12">
        <f t="shared" si="58"/>
        <v>0</v>
      </c>
      <c r="CH135" s="12">
        <f t="shared" si="58"/>
        <v>0</v>
      </c>
      <c r="CI135" s="12">
        <f t="shared" si="58"/>
        <v>0</v>
      </c>
      <c r="CJ135" s="12">
        <f t="shared" si="58"/>
        <v>0</v>
      </c>
      <c r="CK135" s="12">
        <f t="shared" si="58"/>
        <v>0</v>
      </c>
      <c r="CL135" s="12">
        <f t="shared" si="58"/>
        <v>0</v>
      </c>
      <c r="CM135" s="12">
        <f t="shared" si="58"/>
        <v>0</v>
      </c>
      <c r="CN135" s="12">
        <f t="shared" si="58"/>
        <v>2650</v>
      </c>
      <c r="CO135" s="12">
        <f t="shared" si="58"/>
        <v>0</v>
      </c>
      <c r="CP135" s="12">
        <f t="shared" si="58"/>
        <v>0</v>
      </c>
      <c r="CQ135" s="12">
        <f t="shared" si="58"/>
        <v>1605.8320000000001</v>
      </c>
      <c r="CR135" s="12">
        <f t="shared" si="58"/>
        <v>0</v>
      </c>
      <c r="CS135" s="12">
        <f t="shared" si="58"/>
        <v>0</v>
      </c>
      <c r="CT135" s="12">
        <f t="shared" si="58"/>
        <v>2800</v>
      </c>
      <c r="CU135" s="12">
        <f t="shared" si="58"/>
        <v>0</v>
      </c>
      <c r="CV135" s="12">
        <f t="shared" si="58"/>
        <v>0</v>
      </c>
      <c r="CW135" s="12">
        <f t="shared" si="58"/>
        <v>0</v>
      </c>
      <c r="CX135" s="12">
        <f t="shared" si="58"/>
        <v>0</v>
      </c>
      <c r="CY135" s="12">
        <f t="shared" si="58"/>
        <v>0</v>
      </c>
      <c r="CZ135" s="12">
        <f t="shared" si="58"/>
        <v>745.58708999999999</v>
      </c>
      <c r="DA135" s="12">
        <f t="shared" si="58"/>
        <v>0</v>
      </c>
      <c r="DB135" s="12">
        <f t="shared" si="58"/>
        <v>0</v>
      </c>
      <c r="DC135" s="12">
        <f t="shared" si="58"/>
        <v>0</v>
      </c>
      <c r="DD135" s="12">
        <f t="shared" si="58"/>
        <v>0</v>
      </c>
      <c r="DE135" s="12">
        <f t="shared" si="58"/>
        <v>0</v>
      </c>
      <c r="DF135" s="12">
        <f t="shared" si="58"/>
        <v>0</v>
      </c>
      <c r="DG135" s="12">
        <f t="shared" si="58"/>
        <v>6.6459999999999999</v>
      </c>
      <c r="DH135" s="12">
        <f t="shared" si="58"/>
        <v>40.536000000000001</v>
      </c>
      <c r="DI135" s="12">
        <f t="shared" si="58"/>
        <v>0</v>
      </c>
      <c r="DJ135" s="12">
        <f t="shared" si="58"/>
        <v>0</v>
      </c>
      <c r="DK135" s="12">
        <f t="shared" si="58"/>
        <v>0</v>
      </c>
      <c r="DL135" s="12">
        <f t="shared" si="58"/>
        <v>0</v>
      </c>
      <c r="DM135" s="12">
        <f t="shared" si="58"/>
        <v>0</v>
      </c>
      <c r="DN135" s="12">
        <f t="shared" si="58"/>
        <v>0</v>
      </c>
      <c r="DO135" s="12">
        <f t="shared" si="58"/>
        <v>0</v>
      </c>
      <c r="DP135" s="12">
        <f t="shared" si="58"/>
        <v>0</v>
      </c>
      <c r="DQ135" s="12">
        <f t="shared" si="58"/>
        <v>0</v>
      </c>
      <c r="DR135" s="12">
        <f t="shared" si="58"/>
        <v>0</v>
      </c>
      <c r="DS135" s="12">
        <f t="shared" si="58"/>
        <v>0</v>
      </c>
      <c r="DT135" s="12">
        <f t="shared" si="58"/>
        <v>0</v>
      </c>
      <c r="DU135" s="12">
        <f t="shared" si="58"/>
        <v>0</v>
      </c>
      <c r="DV135" s="12">
        <f t="shared" si="58"/>
        <v>52.741</v>
      </c>
      <c r="DW135" s="12">
        <f t="shared" si="58"/>
        <v>0</v>
      </c>
      <c r="DX135" s="12">
        <f t="shared" si="58"/>
        <v>0</v>
      </c>
      <c r="DY135" s="12">
        <f t="shared" si="58"/>
        <v>12736.544599999999</v>
      </c>
      <c r="DZ135" s="12">
        <f t="shared" si="58"/>
        <v>0</v>
      </c>
      <c r="EA135" s="12">
        <f t="shared" si="58"/>
        <v>0</v>
      </c>
      <c r="EB135" s="12">
        <f t="shared" si="58"/>
        <v>0</v>
      </c>
      <c r="EC135" s="12">
        <f t="shared" ref="EC135:FZ135" si="59">SUM(EC132:EC134)</f>
        <v>0</v>
      </c>
      <c r="ED135" s="12">
        <f t="shared" si="59"/>
        <v>0</v>
      </c>
      <c r="EE135" s="12">
        <f t="shared" si="59"/>
        <v>0</v>
      </c>
      <c r="EF135" s="12">
        <f t="shared" si="59"/>
        <v>0</v>
      </c>
      <c r="EG135" s="12">
        <f t="shared" si="59"/>
        <v>0</v>
      </c>
      <c r="EH135" s="12">
        <f t="shared" si="59"/>
        <v>0</v>
      </c>
      <c r="EI135" s="12">
        <f t="shared" si="59"/>
        <v>0</v>
      </c>
      <c r="EJ135" s="12">
        <f t="shared" si="59"/>
        <v>0</v>
      </c>
      <c r="EK135" s="12">
        <f t="shared" si="59"/>
        <v>7373.9101200000005</v>
      </c>
      <c r="EL135" s="12">
        <f t="shared" si="59"/>
        <v>0</v>
      </c>
      <c r="EM135" s="12">
        <f t="shared" si="59"/>
        <v>4978.6549500000001</v>
      </c>
      <c r="EN135" s="12">
        <f t="shared" si="59"/>
        <v>0</v>
      </c>
      <c r="EO135" s="12">
        <f t="shared" si="59"/>
        <v>2916.6302000000001</v>
      </c>
      <c r="EP135" s="12">
        <f t="shared" si="59"/>
        <v>273.43778000000003</v>
      </c>
      <c r="EQ135" s="12">
        <f t="shared" si="59"/>
        <v>9907.1743800000004</v>
      </c>
      <c r="ER135" s="12">
        <f t="shared" si="59"/>
        <v>4134.7668400000002</v>
      </c>
      <c r="ES135" s="12">
        <f t="shared" si="59"/>
        <v>2146.2638400000001</v>
      </c>
      <c r="ET135" s="12">
        <f t="shared" si="59"/>
        <v>7.9051999999999998</v>
      </c>
      <c r="EU135" s="12">
        <f t="shared" si="59"/>
        <v>0</v>
      </c>
      <c r="EV135" s="12">
        <f t="shared" si="59"/>
        <v>2181.2538199999999</v>
      </c>
      <c r="EW135" s="12">
        <f t="shared" si="59"/>
        <v>4.3809799999999992</v>
      </c>
      <c r="EX135" s="12">
        <f t="shared" si="59"/>
        <v>1589.6698999999999</v>
      </c>
      <c r="EY135" s="12">
        <f t="shared" si="59"/>
        <v>0</v>
      </c>
      <c r="EZ135" s="12">
        <f t="shared" si="59"/>
        <v>0</v>
      </c>
      <c r="FA135" s="12">
        <f t="shared" si="59"/>
        <v>1771.34646</v>
      </c>
      <c r="FB135" s="12">
        <f t="shared" si="59"/>
        <v>0</v>
      </c>
      <c r="FC135" s="12">
        <f t="shared" si="59"/>
        <v>40.302669999999999</v>
      </c>
      <c r="FD135" s="12">
        <f t="shared" si="59"/>
        <v>2345.7305500000002</v>
      </c>
      <c r="FE135" s="12">
        <f t="shared" si="59"/>
        <v>0</v>
      </c>
      <c r="FF135" s="12">
        <f t="shared" si="59"/>
        <v>0</v>
      </c>
      <c r="FG135" s="12">
        <f t="shared" si="59"/>
        <v>0</v>
      </c>
      <c r="FH135" s="12">
        <f t="shared" si="59"/>
        <v>1953.0230200000001</v>
      </c>
      <c r="FI135" s="12">
        <f t="shared" si="59"/>
        <v>0</v>
      </c>
      <c r="FJ135" s="12">
        <f t="shared" si="59"/>
        <v>2225.5378599999999</v>
      </c>
      <c r="FK135" s="12">
        <f t="shared" si="59"/>
        <v>0</v>
      </c>
      <c r="FL135" s="12">
        <f t="shared" si="59"/>
        <v>74305.713039999988</v>
      </c>
      <c r="FM135" s="12">
        <f t="shared" si="59"/>
        <v>0</v>
      </c>
      <c r="FN135" s="12">
        <f t="shared" si="59"/>
        <v>0</v>
      </c>
      <c r="FO135" s="12">
        <f t="shared" si="59"/>
        <v>0</v>
      </c>
      <c r="FP135" s="12">
        <f t="shared" si="59"/>
        <v>0</v>
      </c>
      <c r="FQ135" s="12">
        <f t="shared" si="59"/>
        <v>0</v>
      </c>
      <c r="FR135" s="12">
        <f t="shared" si="59"/>
        <v>0</v>
      </c>
      <c r="FS135" s="12">
        <f t="shared" si="59"/>
        <v>0</v>
      </c>
      <c r="FT135" s="12">
        <f t="shared" si="59"/>
        <v>0</v>
      </c>
      <c r="FU135" s="12">
        <f t="shared" si="59"/>
        <v>0</v>
      </c>
      <c r="FV135" s="12">
        <f t="shared" si="59"/>
        <v>0</v>
      </c>
      <c r="FW135" s="12">
        <f t="shared" si="59"/>
        <v>0</v>
      </c>
      <c r="FX135" s="12">
        <f t="shared" si="59"/>
        <v>0</v>
      </c>
      <c r="FY135" s="12">
        <f t="shared" si="59"/>
        <v>0</v>
      </c>
      <c r="FZ135" s="12">
        <f t="shared" si="59"/>
        <v>0</v>
      </c>
      <c r="GA135" s="12">
        <f>SUM(D135:FZ135)</f>
        <v>46203.588299999959</v>
      </c>
      <c r="GB135" s="12"/>
      <c r="GC135" s="12">
        <f>GA135-GD135</f>
        <v>-28102.124740000028</v>
      </c>
      <c r="GD135" s="12">
        <v>74305.713039999988</v>
      </c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</row>
    <row r="136" spans="1:208" x14ac:dyDescent="0.25">
      <c r="B136" s="20" t="s">
        <v>0</v>
      </c>
      <c r="C136" s="14">
        <f>XIRR(Y135:FZ135,Y$4:FZ$4)</f>
        <v>4.3167951703071597E-2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19"/>
      <c r="AE136" s="19"/>
      <c r="AF136" s="19"/>
      <c r="AG136" s="19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</row>
    <row r="137" spans="1:208" x14ac:dyDescent="0.25">
      <c r="B137" s="20" t="s">
        <v>11</v>
      </c>
      <c r="C137" s="25">
        <f>(GA133+GA134)/-GA132</f>
        <v>1.4990127259963275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8"/>
      <c r="AE137" s="28"/>
      <c r="AF137" s="28"/>
      <c r="AG137" s="28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</row>
    <row r="138" spans="1:208" ht="13" x14ac:dyDescent="0.3">
      <c r="A138" s="23"/>
      <c r="B138" s="5" t="s">
        <v>62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</row>
    <row r="139" spans="1:208" x14ac:dyDescent="0.25"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-3667.0333700000001</v>
      </c>
      <c r="AA139" s="12">
        <v>0</v>
      </c>
      <c r="AB139" s="12">
        <v>0</v>
      </c>
      <c r="AC139" s="12">
        <v>0</v>
      </c>
      <c r="AD139" s="27">
        <v>621.11625500000036</v>
      </c>
      <c r="AE139" s="27">
        <v>0</v>
      </c>
      <c r="AF139" s="27">
        <v>0</v>
      </c>
      <c r="AG139" s="27">
        <v>-2424.5657000000001</v>
      </c>
      <c r="AH139" s="12">
        <v>0</v>
      </c>
      <c r="AI139" s="12">
        <v>-1211.88618</v>
      </c>
      <c r="AJ139" s="12">
        <v>0</v>
      </c>
      <c r="AK139" s="12">
        <v>0</v>
      </c>
      <c r="AL139" s="12">
        <v>-1211.88618</v>
      </c>
      <c r="AM139" s="12">
        <v>0</v>
      </c>
      <c r="AN139" s="12">
        <v>-3029.7154500000001</v>
      </c>
      <c r="AO139" s="12">
        <v>-1211.88618</v>
      </c>
      <c r="AP139" s="12">
        <v>0</v>
      </c>
      <c r="AQ139" s="12">
        <v>-1212.1799799999999</v>
      </c>
      <c r="AR139" s="12">
        <v>-1818.26998</v>
      </c>
      <c r="AS139" s="12">
        <v>-5454.8099299999994</v>
      </c>
      <c r="AT139" s="12">
        <v>-3030.4499599999999</v>
      </c>
      <c r="AU139" s="12">
        <v>-5454.8099299999994</v>
      </c>
      <c r="AV139" s="12">
        <v>-3636.5399500000003</v>
      </c>
      <c r="AW139" s="12">
        <v>-4848.7199400000009</v>
      </c>
      <c r="AX139" s="12">
        <v>-6060.8999199999998</v>
      </c>
      <c r="AY139" s="12">
        <v>0</v>
      </c>
      <c r="AZ139" s="12">
        <v>-2425.53604</v>
      </c>
      <c r="BA139" s="12">
        <v>-3638.3040699999997</v>
      </c>
      <c r="BB139" s="12">
        <v>0</v>
      </c>
      <c r="BC139" s="12">
        <v>-1212.76802</v>
      </c>
      <c r="BD139" s="12">
        <v>0</v>
      </c>
      <c r="BE139" s="12">
        <v>0</v>
      </c>
      <c r="BF139" s="12">
        <v>0</v>
      </c>
      <c r="BG139" s="12">
        <v>0</v>
      </c>
      <c r="BH139" s="12">
        <v>-1225.6176399999999</v>
      </c>
      <c r="BI139" s="12">
        <v>0</v>
      </c>
      <c r="BJ139" s="12">
        <v>0</v>
      </c>
      <c r="BK139" s="12">
        <v>-758.70944999999995</v>
      </c>
      <c r="BL139" s="12">
        <v>-1223.7249199999999</v>
      </c>
      <c r="BM139" s="12">
        <v>-4894.8996999999999</v>
      </c>
      <c r="BN139" s="12">
        <v>0</v>
      </c>
      <c r="BO139" s="12">
        <v>0</v>
      </c>
      <c r="BP139" s="12">
        <v>-250</v>
      </c>
      <c r="BQ139" s="12">
        <v>-450</v>
      </c>
      <c r="BR139" s="12">
        <v>0</v>
      </c>
      <c r="BS139" s="12">
        <v>0</v>
      </c>
      <c r="BT139" s="12">
        <v>-468.75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-300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112.5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f>SUM(D139:FZ139)</f>
        <v>-60388.346235000005</v>
      </c>
      <c r="GB139" s="12"/>
      <c r="GC139" s="12">
        <f>GA139-GD139</f>
        <v>-60388.346235000005</v>
      </c>
      <c r="GD139" s="12">
        <v>0</v>
      </c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</row>
    <row r="140" spans="1:208" x14ac:dyDescent="0.25"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27">
        <v>0</v>
      </c>
      <c r="AE140" s="27">
        <v>0</v>
      </c>
      <c r="AF140" s="27">
        <v>0</v>
      </c>
      <c r="AG140" s="27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f>SUM(D140:FZ140)</f>
        <v>0</v>
      </c>
      <c r="GB140" s="12"/>
      <c r="GC140" s="12">
        <f>GA140-GD140</f>
        <v>0</v>
      </c>
      <c r="GD140" s="12">
        <v>0</v>
      </c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</row>
    <row r="141" spans="1:208" ht="14" x14ac:dyDescent="0.4"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6">
        <v>0</v>
      </c>
      <c r="AE141" s="6">
        <v>0</v>
      </c>
      <c r="AF141" s="6">
        <v>0</v>
      </c>
      <c r="AG141" s="6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8000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1757.0237500000001</v>
      </c>
      <c r="CL141" s="4">
        <v>0</v>
      </c>
      <c r="CM141" s="4">
        <v>1500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324.75700000000001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122.99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f>SUM(D141:FZ141)</f>
        <v>11704.77075</v>
      </c>
      <c r="GB141" s="4"/>
      <c r="GC141" s="4">
        <f>GA141-GD141</f>
        <v>11704.77075</v>
      </c>
      <c r="GD141" s="4">
        <v>0</v>
      </c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</row>
    <row r="142" spans="1:208" x14ac:dyDescent="0.25">
      <c r="B142" s="8" t="s">
        <v>217</v>
      </c>
      <c r="C142" s="3"/>
      <c r="D142" s="12">
        <f>SUM(D139:D141)</f>
        <v>0</v>
      </c>
      <c r="E142" s="12">
        <f t="shared" ref="E142:BP142" si="60">SUM(E139:E141)</f>
        <v>0</v>
      </c>
      <c r="F142" s="12">
        <f t="shared" si="60"/>
        <v>0</v>
      </c>
      <c r="G142" s="12">
        <f t="shared" si="60"/>
        <v>0</v>
      </c>
      <c r="H142" s="12">
        <f t="shared" si="60"/>
        <v>0</v>
      </c>
      <c r="I142" s="12">
        <f t="shared" si="60"/>
        <v>0</v>
      </c>
      <c r="J142" s="12">
        <f t="shared" si="60"/>
        <v>0</v>
      </c>
      <c r="K142" s="12">
        <f t="shared" si="60"/>
        <v>0</v>
      </c>
      <c r="L142" s="12">
        <f t="shared" si="60"/>
        <v>0</v>
      </c>
      <c r="M142" s="12">
        <f t="shared" si="60"/>
        <v>0</v>
      </c>
      <c r="N142" s="12">
        <f t="shared" si="60"/>
        <v>0</v>
      </c>
      <c r="O142" s="12">
        <f t="shared" si="60"/>
        <v>0</v>
      </c>
      <c r="P142" s="12">
        <f t="shared" si="60"/>
        <v>0</v>
      </c>
      <c r="Q142" s="12">
        <f t="shared" si="60"/>
        <v>0</v>
      </c>
      <c r="R142" s="12">
        <f t="shared" si="60"/>
        <v>0</v>
      </c>
      <c r="S142" s="12">
        <f t="shared" si="60"/>
        <v>0</v>
      </c>
      <c r="T142" s="12">
        <f t="shared" si="60"/>
        <v>0</v>
      </c>
      <c r="U142" s="12">
        <f t="shared" si="60"/>
        <v>0</v>
      </c>
      <c r="V142" s="12">
        <f t="shared" si="60"/>
        <v>0</v>
      </c>
      <c r="W142" s="12">
        <f t="shared" si="60"/>
        <v>0</v>
      </c>
      <c r="X142" s="12">
        <f t="shared" si="60"/>
        <v>0</v>
      </c>
      <c r="Y142" s="12">
        <f t="shared" si="60"/>
        <v>0</v>
      </c>
      <c r="Z142" s="12">
        <f t="shared" si="60"/>
        <v>-3667.0333700000001</v>
      </c>
      <c r="AA142" s="12">
        <f t="shared" si="60"/>
        <v>0</v>
      </c>
      <c r="AB142" s="12">
        <f t="shared" si="60"/>
        <v>0</v>
      </c>
      <c r="AC142" s="12">
        <f t="shared" si="60"/>
        <v>0</v>
      </c>
      <c r="AD142" s="27">
        <f t="shared" si="60"/>
        <v>621.11625500000036</v>
      </c>
      <c r="AE142" s="27">
        <f t="shared" si="60"/>
        <v>0</v>
      </c>
      <c r="AF142" s="27">
        <f t="shared" si="60"/>
        <v>0</v>
      </c>
      <c r="AG142" s="27">
        <f t="shared" si="60"/>
        <v>-2424.5657000000001</v>
      </c>
      <c r="AH142" s="12">
        <f t="shared" si="60"/>
        <v>0</v>
      </c>
      <c r="AI142" s="12">
        <f t="shared" si="60"/>
        <v>-1211.88618</v>
      </c>
      <c r="AJ142" s="12">
        <f t="shared" si="60"/>
        <v>0</v>
      </c>
      <c r="AK142" s="12">
        <f t="shared" si="60"/>
        <v>0</v>
      </c>
      <c r="AL142" s="12">
        <f t="shared" si="60"/>
        <v>-1211.88618</v>
      </c>
      <c r="AM142" s="12">
        <f t="shared" si="60"/>
        <v>0</v>
      </c>
      <c r="AN142" s="12">
        <f t="shared" si="60"/>
        <v>-3029.7154500000001</v>
      </c>
      <c r="AO142" s="12">
        <f t="shared" si="60"/>
        <v>-1211.88618</v>
      </c>
      <c r="AP142" s="12">
        <f t="shared" si="60"/>
        <v>0</v>
      </c>
      <c r="AQ142" s="12">
        <f t="shared" si="60"/>
        <v>-1212.1799799999999</v>
      </c>
      <c r="AR142" s="12">
        <f t="shared" si="60"/>
        <v>-1818.26998</v>
      </c>
      <c r="AS142" s="12">
        <f t="shared" si="60"/>
        <v>-5454.8099299999994</v>
      </c>
      <c r="AT142" s="12">
        <f t="shared" si="60"/>
        <v>-3030.4499599999999</v>
      </c>
      <c r="AU142" s="12">
        <f t="shared" si="60"/>
        <v>-5454.8099299999994</v>
      </c>
      <c r="AV142" s="12">
        <f t="shared" si="60"/>
        <v>-3636.5399500000003</v>
      </c>
      <c r="AW142" s="12">
        <f t="shared" si="60"/>
        <v>-4848.7199400000009</v>
      </c>
      <c r="AX142" s="12">
        <f t="shared" si="60"/>
        <v>-6060.8999199999998</v>
      </c>
      <c r="AY142" s="12">
        <f t="shared" si="60"/>
        <v>0</v>
      </c>
      <c r="AZ142" s="12">
        <f t="shared" si="60"/>
        <v>-2425.53604</v>
      </c>
      <c r="BA142" s="12">
        <f t="shared" si="60"/>
        <v>-3638.3040699999997</v>
      </c>
      <c r="BB142" s="12">
        <f t="shared" si="60"/>
        <v>0</v>
      </c>
      <c r="BC142" s="12">
        <f t="shared" si="60"/>
        <v>-1212.76802</v>
      </c>
      <c r="BD142" s="12">
        <f t="shared" si="60"/>
        <v>0</v>
      </c>
      <c r="BE142" s="12">
        <f t="shared" si="60"/>
        <v>0</v>
      </c>
      <c r="BF142" s="12">
        <f t="shared" si="60"/>
        <v>0</v>
      </c>
      <c r="BG142" s="12">
        <f t="shared" si="60"/>
        <v>0</v>
      </c>
      <c r="BH142" s="12">
        <f t="shared" si="60"/>
        <v>-1225.6176399999999</v>
      </c>
      <c r="BI142" s="12">
        <f t="shared" si="60"/>
        <v>0</v>
      </c>
      <c r="BJ142" s="12">
        <f t="shared" si="60"/>
        <v>0</v>
      </c>
      <c r="BK142" s="12">
        <f t="shared" si="60"/>
        <v>-758.70944999999995</v>
      </c>
      <c r="BL142" s="12">
        <f t="shared" si="60"/>
        <v>-1223.7249199999999</v>
      </c>
      <c r="BM142" s="12">
        <f t="shared" si="60"/>
        <v>-4894.8996999999999</v>
      </c>
      <c r="BN142" s="12">
        <f t="shared" si="60"/>
        <v>0</v>
      </c>
      <c r="BO142" s="12">
        <f t="shared" si="60"/>
        <v>0</v>
      </c>
      <c r="BP142" s="12">
        <f t="shared" si="60"/>
        <v>-250</v>
      </c>
      <c r="BQ142" s="12">
        <f t="shared" ref="BQ142:EB142" si="61">SUM(BQ139:BQ141)</f>
        <v>-450</v>
      </c>
      <c r="BR142" s="12">
        <f t="shared" si="61"/>
        <v>0</v>
      </c>
      <c r="BS142" s="12">
        <f t="shared" si="61"/>
        <v>0</v>
      </c>
      <c r="BT142" s="12">
        <f t="shared" si="61"/>
        <v>-468.75</v>
      </c>
      <c r="BU142" s="12">
        <f t="shared" si="61"/>
        <v>0</v>
      </c>
      <c r="BV142" s="12">
        <f t="shared" si="61"/>
        <v>0</v>
      </c>
      <c r="BW142" s="12">
        <f t="shared" si="61"/>
        <v>0</v>
      </c>
      <c r="BX142" s="12">
        <f t="shared" si="61"/>
        <v>0</v>
      </c>
      <c r="BY142" s="12">
        <f t="shared" si="61"/>
        <v>0</v>
      </c>
      <c r="BZ142" s="12">
        <f t="shared" si="61"/>
        <v>0</v>
      </c>
      <c r="CA142" s="12">
        <f t="shared" si="61"/>
        <v>0</v>
      </c>
      <c r="CB142" s="12">
        <f t="shared" si="61"/>
        <v>0</v>
      </c>
      <c r="CC142" s="12">
        <f t="shared" si="61"/>
        <v>0</v>
      </c>
      <c r="CD142" s="12">
        <f t="shared" si="61"/>
        <v>-300</v>
      </c>
      <c r="CE142" s="12">
        <f t="shared" si="61"/>
        <v>8000</v>
      </c>
      <c r="CF142" s="12">
        <f t="shared" si="61"/>
        <v>0</v>
      </c>
      <c r="CG142" s="12">
        <f t="shared" si="61"/>
        <v>0</v>
      </c>
      <c r="CH142" s="12">
        <f t="shared" si="61"/>
        <v>0</v>
      </c>
      <c r="CI142" s="12">
        <f t="shared" si="61"/>
        <v>0</v>
      </c>
      <c r="CJ142" s="12">
        <f t="shared" si="61"/>
        <v>0</v>
      </c>
      <c r="CK142" s="12">
        <f t="shared" si="61"/>
        <v>1869.5237500000001</v>
      </c>
      <c r="CL142" s="12">
        <f t="shared" si="61"/>
        <v>0</v>
      </c>
      <c r="CM142" s="12">
        <f t="shared" si="61"/>
        <v>1500</v>
      </c>
      <c r="CN142" s="12">
        <f t="shared" si="61"/>
        <v>0</v>
      </c>
      <c r="CO142" s="12">
        <f t="shared" si="61"/>
        <v>0</v>
      </c>
      <c r="CP142" s="12">
        <f t="shared" si="61"/>
        <v>0</v>
      </c>
      <c r="CQ142" s="12">
        <f t="shared" si="61"/>
        <v>0</v>
      </c>
      <c r="CR142" s="12">
        <f t="shared" si="61"/>
        <v>0</v>
      </c>
      <c r="CS142" s="12">
        <f t="shared" si="61"/>
        <v>0</v>
      </c>
      <c r="CT142" s="12">
        <f t="shared" si="61"/>
        <v>0</v>
      </c>
      <c r="CU142" s="12">
        <f t="shared" si="61"/>
        <v>0</v>
      </c>
      <c r="CV142" s="12">
        <f t="shared" si="61"/>
        <v>0</v>
      </c>
      <c r="CW142" s="12">
        <f t="shared" si="61"/>
        <v>324.75700000000001</v>
      </c>
      <c r="CX142" s="12">
        <f t="shared" si="61"/>
        <v>0</v>
      </c>
      <c r="CY142" s="12">
        <f t="shared" si="61"/>
        <v>0</v>
      </c>
      <c r="CZ142" s="12">
        <f t="shared" si="61"/>
        <v>0</v>
      </c>
      <c r="DA142" s="12">
        <f t="shared" si="61"/>
        <v>0</v>
      </c>
      <c r="DB142" s="12">
        <f t="shared" si="61"/>
        <v>0</v>
      </c>
      <c r="DC142" s="12">
        <f t="shared" si="61"/>
        <v>0</v>
      </c>
      <c r="DD142" s="12">
        <f t="shared" si="61"/>
        <v>0</v>
      </c>
      <c r="DE142" s="12">
        <f t="shared" si="61"/>
        <v>0</v>
      </c>
      <c r="DF142" s="12">
        <f t="shared" si="61"/>
        <v>0</v>
      </c>
      <c r="DG142" s="12">
        <f t="shared" si="61"/>
        <v>0</v>
      </c>
      <c r="DH142" s="12">
        <f t="shared" si="61"/>
        <v>0</v>
      </c>
      <c r="DI142" s="12">
        <f t="shared" si="61"/>
        <v>0</v>
      </c>
      <c r="DJ142" s="12">
        <f t="shared" si="61"/>
        <v>0</v>
      </c>
      <c r="DK142" s="12">
        <f t="shared" si="61"/>
        <v>0</v>
      </c>
      <c r="DL142" s="12">
        <f t="shared" si="61"/>
        <v>122.99</v>
      </c>
      <c r="DM142" s="12">
        <f t="shared" si="61"/>
        <v>0</v>
      </c>
      <c r="DN142" s="12">
        <f t="shared" si="61"/>
        <v>0</v>
      </c>
      <c r="DO142" s="12">
        <f t="shared" si="61"/>
        <v>0</v>
      </c>
      <c r="DP142" s="12">
        <f t="shared" si="61"/>
        <v>0</v>
      </c>
      <c r="DQ142" s="12">
        <f t="shared" si="61"/>
        <v>0</v>
      </c>
      <c r="DR142" s="12">
        <f t="shared" si="61"/>
        <v>0</v>
      </c>
      <c r="DS142" s="12">
        <f t="shared" si="61"/>
        <v>0</v>
      </c>
      <c r="DT142" s="12">
        <f t="shared" si="61"/>
        <v>0</v>
      </c>
      <c r="DU142" s="12">
        <f t="shared" si="61"/>
        <v>0</v>
      </c>
      <c r="DV142" s="12">
        <f t="shared" si="61"/>
        <v>0</v>
      </c>
      <c r="DW142" s="12">
        <f t="shared" si="61"/>
        <v>0</v>
      </c>
      <c r="DX142" s="12">
        <f t="shared" si="61"/>
        <v>0</v>
      </c>
      <c r="DY142" s="12">
        <f t="shared" si="61"/>
        <v>0</v>
      </c>
      <c r="DZ142" s="12">
        <f t="shared" si="61"/>
        <v>0</v>
      </c>
      <c r="EA142" s="12">
        <f t="shared" si="61"/>
        <v>0</v>
      </c>
      <c r="EB142" s="12">
        <f t="shared" si="61"/>
        <v>0</v>
      </c>
      <c r="EC142" s="12">
        <f t="shared" ref="EC142:FZ142" si="62">SUM(EC139:EC141)</f>
        <v>0</v>
      </c>
      <c r="ED142" s="12">
        <f t="shared" si="62"/>
        <v>0</v>
      </c>
      <c r="EE142" s="12">
        <f t="shared" si="62"/>
        <v>0</v>
      </c>
      <c r="EF142" s="12">
        <f t="shared" si="62"/>
        <v>0</v>
      </c>
      <c r="EG142" s="12">
        <f t="shared" si="62"/>
        <v>0</v>
      </c>
      <c r="EH142" s="12">
        <f t="shared" si="62"/>
        <v>0</v>
      </c>
      <c r="EI142" s="12">
        <f t="shared" si="62"/>
        <v>0</v>
      </c>
      <c r="EJ142" s="12">
        <f t="shared" si="62"/>
        <v>0</v>
      </c>
      <c r="EK142" s="12">
        <f t="shared" si="62"/>
        <v>0</v>
      </c>
      <c r="EL142" s="12">
        <f t="shared" si="62"/>
        <v>0</v>
      </c>
      <c r="EM142" s="12">
        <f t="shared" si="62"/>
        <v>0</v>
      </c>
      <c r="EN142" s="12">
        <f t="shared" si="62"/>
        <v>0</v>
      </c>
      <c r="EO142" s="12">
        <f t="shared" si="62"/>
        <v>0</v>
      </c>
      <c r="EP142" s="12">
        <f t="shared" si="62"/>
        <v>0</v>
      </c>
      <c r="EQ142" s="12">
        <f t="shared" si="62"/>
        <v>0</v>
      </c>
      <c r="ER142" s="12">
        <f t="shared" si="62"/>
        <v>0</v>
      </c>
      <c r="ES142" s="12">
        <f t="shared" si="62"/>
        <v>0</v>
      </c>
      <c r="ET142" s="12">
        <f t="shared" si="62"/>
        <v>0</v>
      </c>
      <c r="EU142" s="12">
        <f t="shared" si="62"/>
        <v>0</v>
      </c>
      <c r="EV142" s="12">
        <f t="shared" si="62"/>
        <v>0</v>
      </c>
      <c r="EW142" s="12">
        <f t="shared" si="62"/>
        <v>0</v>
      </c>
      <c r="EX142" s="12">
        <f t="shared" si="62"/>
        <v>0</v>
      </c>
      <c r="EY142" s="12">
        <f t="shared" si="62"/>
        <v>0</v>
      </c>
      <c r="EZ142" s="12">
        <f t="shared" si="62"/>
        <v>0</v>
      </c>
      <c r="FA142" s="12">
        <f t="shared" si="62"/>
        <v>0</v>
      </c>
      <c r="FB142" s="12">
        <f t="shared" si="62"/>
        <v>0</v>
      </c>
      <c r="FC142" s="12">
        <f t="shared" si="62"/>
        <v>0</v>
      </c>
      <c r="FD142" s="12">
        <f t="shared" si="62"/>
        <v>0</v>
      </c>
      <c r="FE142" s="12">
        <f t="shared" si="62"/>
        <v>0</v>
      </c>
      <c r="FF142" s="12">
        <f t="shared" si="62"/>
        <v>0</v>
      </c>
      <c r="FG142" s="12">
        <f t="shared" si="62"/>
        <v>0</v>
      </c>
      <c r="FH142" s="12">
        <f t="shared" si="62"/>
        <v>0</v>
      </c>
      <c r="FI142" s="12">
        <f t="shared" si="62"/>
        <v>0</v>
      </c>
      <c r="FJ142" s="12">
        <f t="shared" si="62"/>
        <v>0</v>
      </c>
      <c r="FK142" s="12">
        <f t="shared" si="62"/>
        <v>0</v>
      </c>
      <c r="FL142" s="12">
        <f t="shared" si="62"/>
        <v>0</v>
      </c>
      <c r="FM142" s="12">
        <f t="shared" si="62"/>
        <v>0</v>
      </c>
      <c r="FN142" s="12">
        <f t="shared" si="62"/>
        <v>0</v>
      </c>
      <c r="FO142" s="12">
        <f t="shared" si="62"/>
        <v>0</v>
      </c>
      <c r="FP142" s="12">
        <f t="shared" si="62"/>
        <v>0</v>
      </c>
      <c r="FQ142" s="12">
        <f t="shared" si="62"/>
        <v>0</v>
      </c>
      <c r="FR142" s="12">
        <f t="shared" si="62"/>
        <v>0</v>
      </c>
      <c r="FS142" s="12">
        <f t="shared" si="62"/>
        <v>0</v>
      </c>
      <c r="FT142" s="12">
        <f t="shared" si="62"/>
        <v>0</v>
      </c>
      <c r="FU142" s="12">
        <f t="shared" si="62"/>
        <v>0</v>
      </c>
      <c r="FV142" s="12">
        <f t="shared" si="62"/>
        <v>0</v>
      </c>
      <c r="FW142" s="12">
        <f t="shared" si="62"/>
        <v>0</v>
      </c>
      <c r="FX142" s="12">
        <f t="shared" si="62"/>
        <v>0</v>
      </c>
      <c r="FY142" s="12">
        <f t="shared" si="62"/>
        <v>0</v>
      </c>
      <c r="FZ142" s="12">
        <f t="shared" si="62"/>
        <v>0</v>
      </c>
      <c r="GA142" s="12">
        <f>SUM(D142:FZ142)</f>
        <v>-48683.575485000008</v>
      </c>
      <c r="GB142" s="12"/>
      <c r="GC142" s="12">
        <f>GA142-GD142</f>
        <v>-48683.575485000008</v>
      </c>
      <c r="GD142" s="12">
        <v>0</v>
      </c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</row>
    <row r="143" spans="1:208" x14ac:dyDescent="0.25">
      <c r="B143" s="20" t="s">
        <v>0</v>
      </c>
      <c r="C143" s="14">
        <f>XIRR(Z142:FZ142,Z$4:FZ$4,-0.1)</f>
        <v>-0.41893883994780484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19"/>
      <c r="AE143" s="19"/>
      <c r="AF143" s="19"/>
      <c r="AG143" s="19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</row>
    <row r="144" spans="1:208" x14ac:dyDescent="0.25">
      <c r="B144" s="20" t="s">
        <v>11</v>
      </c>
      <c r="C144" s="25">
        <f>(GA140+GA141)/-GA139</f>
        <v>0.19382499239921433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8"/>
      <c r="AE144" s="28"/>
      <c r="AF144" s="28"/>
      <c r="AG144" s="28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</row>
    <row r="145" spans="1:208" ht="13" x14ac:dyDescent="0.3">
      <c r="A145" s="23"/>
      <c r="B145" s="5" t="s">
        <v>92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</row>
    <row r="146" spans="1:208" x14ac:dyDescent="0.25"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-24375</v>
      </c>
      <c r="AA146" s="12">
        <v>0</v>
      </c>
      <c r="AB146" s="12">
        <v>0</v>
      </c>
      <c r="AC146" s="12">
        <v>0</v>
      </c>
      <c r="AD146" s="27">
        <v>-4875</v>
      </c>
      <c r="AE146" s="27">
        <v>0</v>
      </c>
      <c r="AF146" s="27">
        <v>0</v>
      </c>
      <c r="AG146" s="27">
        <v>-9750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-14625</v>
      </c>
      <c r="AN146" s="12">
        <v>-4875</v>
      </c>
      <c r="AO146" s="12">
        <v>-11700</v>
      </c>
      <c r="AP146" s="12">
        <v>0</v>
      </c>
      <c r="AQ146" s="12">
        <v>0</v>
      </c>
      <c r="AR146" s="12">
        <v>-14625</v>
      </c>
      <c r="AS146" s="12">
        <v>0</v>
      </c>
      <c r="AT146" s="12">
        <v>0</v>
      </c>
      <c r="AU146" s="12">
        <v>-9750</v>
      </c>
      <c r="AV146" s="12">
        <v>0</v>
      </c>
      <c r="AW146" s="12">
        <v>0</v>
      </c>
      <c r="AX146" s="12">
        <v>0</v>
      </c>
      <c r="AY146" s="12">
        <v>-9750</v>
      </c>
      <c r="AZ146" s="12">
        <v>0</v>
      </c>
      <c r="BA146" s="12">
        <v>-14625</v>
      </c>
      <c r="BB146" s="12">
        <v>0</v>
      </c>
      <c r="BC146" s="12">
        <v>0</v>
      </c>
      <c r="BD146" s="12">
        <v>0</v>
      </c>
      <c r="BE146" s="12">
        <v>-7800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-4875</v>
      </c>
      <c r="BL146" s="12">
        <v>0</v>
      </c>
      <c r="BM146" s="12">
        <v>-4500</v>
      </c>
      <c r="BN146" s="12">
        <v>0</v>
      </c>
      <c r="BO146" s="12">
        <v>0</v>
      </c>
      <c r="BP146" s="12">
        <v>0</v>
      </c>
      <c r="BQ146" s="12">
        <v>0</v>
      </c>
      <c r="BR146" s="12">
        <v>-6825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-2925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f>SUM(D146:FZ146)</f>
        <v>-145875</v>
      </c>
      <c r="GB146" s="12"/>
      <c r="GC146" s="12">
        <f>GA146-GD146</f>
        <v>-145875</v>
      </c>
      <c r="GD146" s="12">
        <v>0</v>
      </c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</row>
    <row r="147" spans="1:208" x14ac:dyDescent="0.25"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27">
        <v>0</v>
      </c>
      <c r="AE147" s="27">
        <v>0</v>
      </c>
      <c r="AF147" s="27">
        <v>0</v>
      </c>
      <c r="AG147" s="27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f>SUM(D147:FZ147)</f>
        <v>0</v>
      </c>
      <c r="GB147" s="12"/>
      <c r="GC147" s="12">
        <f>GA147-GD147</f>
        <v>0</v>
      </c>
      <c r="GD147" s="12">
        <v>0</v>
      </c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</row>
    <row r="148" spans="1:208" ht="14" x14ac:dyDescent="0.4"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6">
        <v>0</v>
      </c>
      <c r="AE148" s="6">
        <v>0</v>
      </c>
      <c r="AF148" s="6">
        <v>0</v>
      </c>
      <c r="AG148" s="6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6000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15000</v>
      </c>
      <c r="CV148" s="4">
        <v>0</v>
      </c>
      <c r="CW148" s="4">
        <v>0</v>
      </c>
      <c r="CX148" s="4">
        <v>3400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f>SUM(D148:FZ148)</f>
        <v>24400</v>
      </c>
      <c r="GB148" s="4"/>
      <c r="GC148" s="4">
        <f>GA148-GD148</f>
        <v>24400</v>
      </c>
      <c r="GD148" s="4">
        <v>0</v>
      </c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</row>
    <row r="149" spans="1:208" x14ac:dyDescent="0.25">
      <c r="B149" s="8" t="s">
        <v>217</v>
      </c>
      <c r="C149" s="3"/>
      <c r="D149" s="12">
        <f>SUM(D146:D148)</f>
        <v>0</v>
      </c>
      <c r="E149" s="12">
        <f t="shared" ref="E149:BP149" si="63">SUM(E146:E148)</f>
        <v>0</v>
      </c>
      <c r="F149" s="12">
        <f t="shared" si="63"/>
        <v>0</v>
      </c>
      <c r="G149" s="12">
        <f t="shared" si="63"/>
        <v>0</v>
      </c>
      <c r="H149" s="12">
        <f t="shared" si="63"/>
        <v>0</v>
      </c>
      <c r="I149" s="12">
        <f t="shared" si="63"/>
        <v>0</v>
      </c>
      <c r="J149" s="12">
        <f t="shared" si="63"/>
        <v>0</v>
      </c>
      <c r="K149" s="12">
        <f t="shared" si="63"/>
        <v>0</v>
      </c>
      <c r="L149" s="12">
        <f t="shared" si="63"/>
        <v>0</v>
      </c>
      <c r="M149" s="12">
        <f t="shared" si="63"/>
        <v>0</v>
      </c>
      <c r="N149" s="12">
        <f t="shared" si="63"/>
        <v>0</v>
      </c>
      <c r="O149" s="12">
        <f t="shared" si="63"/>
        <v>0</v>
      </c>
      <c r="P149" s="12">
        <f t="shared" si="63"/>
        <v>0</v>
      </c>
      <c r="Q149" s="12">
        <f t="shared" si="63"/>
        <v>0</v>
      </c>
      <c r="R149" s="12">
        <f t="shared" si="63"/>
        <v>0</v>
      </c>
      <c r="S149" s="12">
        <f t="shared" si="63"/>
        <v>0</v>
      </c>
      <c r="T149" s="12">
        <f t="shared" si="63"/>
        <v>0</v>
      </c>
      <c r="U149" s="12">
        <f t="shared" si="63"/>
        <v>0</v>
      </c>
      <c r="V149" s="12">
        <f t="shared" si="63"/>
        <v>0</v>
      </c>
      <c r="W149" s="12">
        <f t="shared" si="63"/>
        <v>0</v>
      </c>
      <c r="X149" s="12">
        <f t="shared" si="63"/>
        <v>0</v>
      </c>
      <c r="Y149" s="12">
        <f t="shared" si="63"/>
        <v>0</v>
      </c>
      <c r="Z149" s="12">
        <f t="shared" si="63"/>
        <v>-24375</v>
      </c>
      <c r="AA149" s="12">
        <f t="shared" si="63"/>
        <v>0</v>
      </c>
      <c r="AB149" s="12">
        <f t="shared" si="63"/>
        <v>0</v>
      </c>
      <c r="AC149" s="12">
        <f t="shared" si="63"/>
        <v>0</v>
      </c>
      <c r="AD149" s="27">
        <f t="shared" si="63"/>
        <v>-4875</v>
      </c>
      <c r="AE149" s="27">
        <f t="shared" si="63"/>
        <v>0</v>
      </c>
      <c r="AF149" s="27">
        <f t="shared" si="63"/>
        <v>0</v>
      </c>
      <c r="AG149" s="27">
        <f t="shared" si="63"/>
        <v>-9750</v>
      </c>
      <c r="AH149" s="12">
        <f t="shared" si="63"/>
        <v>0</v>
      </c>
      <c r="AI149" s="12">
        <f t="shared" si="63"/>
        <v>0</v>
      </c>
      <c r="AJ149" s="12">
        <f t="shared" si="63"/>
        <v>0</v>
      </c>
      <c r="AK149" s="12">
        <f t="shared" si="63"/>
        <v>0</v>
      </c>
      <c r="AL149" s="12">
        <f t="shared" si="63"/>
        <v>0</v>
      </c>
      <c r="AM149" s="12">
        <f t="shared" si="63"/>
        <v>-14625</v>
      </c>
      <c r="AN149" s="12">
        <f t="shared" si="63"/>
        <v>-4875</v>
      </c>
      <c r="AO149" s="12">
        <f t="shared" si="63"/>
        <v>-11700</v>
      </c>
      <c r="AP149" s="12">
        <f t="shared" si="63"/>
        <v>0</v>
      </c>
      <c r="AQ149" s="12">
        <f t="shared" si="63"/>
        <v>0</v>
      </c>
      <c r="AR149" s="12">
        <f t="shared" si="63"/>
        <v>-14625</v>
      </c>
      <c r="AS149" s="12">
        <f t="shared" si="63"/>
        <v>0</v>
      </c>
      <c r="AT149" s="12">
        <f t="shared" si="63"/>
        <v>0</v>
      </c>
      <c r="AU149" s="12">
        <f t="shared" si="63"/>
        <v>-9750</v>
      </c>
      <c r="AV149" s="12">
        <f t="shared" si="63"/>
        <v>0</v>
      </c>
      <c r="AW149" s="12">
        <f t="shared" si="63"/>
        <v>0</v>
      </c>
      <c r="AX149" s="12">
        <f t="shared" si="63"/>
        <v>0</v>
      </c>
      <c r="AY149" s="12">
        <f t="shared" si="63"/>
        <v>-9750</v>
      </c>
      <c r="AZ149" s="12">
        <f t="shared" si="63"/>
        <v>0</v>
      </c>
      <c r="BA149" s="12">
        <f t="shared" si="63"/>
        <v>-14625</v>
      </c>
      <c r="BB149" s="12">
        <f t="shared" si="63"/>
        <v>0</v>
      </c>
      <c r="BC149" s="12">
        <f t="shared" si="63"/>
        <v>0</v>
      </c>
      <c r="BD149" s="12">
        <f t="shared" si="63"/>
        <v>0</v>
      </c>
      <c r="BE149" s="12">
        <f t="shared" si="63"/>
        <v>-7800</v>
      </c>
      <c r="BF149" s="12">
        <f t="shared" si="63"/>
        <v>0</v>
      </c>
      <c r="BG149" s="12">
        <f t="shared" si="63"/>
        <v>0</v>
      </c>
      <c r="BH149" s="12">
        <f t="shared" si="63"/>
        <v>0</v>
      </c>
      <c r="BI149" s="12">
        <f t="shared" si="63"/>
        <v>0</v>
      </c>
      <c r="BJ149" s="12">
        <f t="shared" si="63"/>
        <v>0</v>
      </c>
      <c r="BK149" s="12">
        <f t="shared" si="63"/>
        <v>-4875</v>
      </c>
      <c r="BL149" s="12">
        <f t="shared" si="63"/>
        <v>0</v>
      </c>
      <c r="BM149" s="12">
        <f t="shared" si="63"/>
        <v>-4500</v>
      </c>
      <c r="BN149" s="12">
        <f t="shared" si="63"/>
        <v>0</v>
      </c>
      <c r="BO149" s="12">
        <f t="shared" si="63"/>
        <v>0</v>
      </c>
      <c r="BP149" s="12">
        <f t="shared" si="63"/>
        <v>0</v>
      </c>
      <c r="BQ149" s="12">
        <f t="shared" ref="BQ149:EB149" si="64">SUM(BQ146:BQ148)</f>
        <v>0</v>
      </c>
      <c r="BR149" s="12">
        <f t="shared" si="64"/>
        <v>-6825</v>
      </c>
      <c r="BS149" s="12">
        <f t="shared" si="64"/>
        <v>0</v>
      </c>
      <c r="BT149" s="12">
        <f t="shared" si="64"/>
        <v>0</v>
      </c>
      <c r="BU149" s="12">
        <f t="shared" si="64"/>
        <v>0</v>
      </c>
      <c r="BV149" s="12">
        <f t="shared" si="64"/>
        <v>0</v>
      </c>
      <c r="BW149" s="12">
        <f t="shared" si="64"/>
        <v>0</v>
      </c>
      <c r="BX149" s="12">
        <f t="shared" si="64"/>
        <v>0</v>
      </c>
      <c r="BY149" s="12">
        <f t="shared" si="64"/>
        <v>0</v>
      </c>
      <c r="BZ149" s="12">
        <f t="shared" si="64"/>
        <v>0</v>
      </c>
      <c r="CA149" s="12">
        <f t="shared" si="64"/>
        <v>0</v>
      </c>
      <c r="CB149" s="12">
        <f t="shared" si="64"/>
        <v>0</v>
      </c>
      <c r="CC149" s="12">
        <f t="shared" si="64"/>
        <v>-2925</v>
      </c>
      <c r="CD149" s="12">
        <f t="shared" si="64"/>
        <v>0</v>
      </c>
      <c r="CE149" s="12">
        <f t="shared" si="64"/>
        <v>0</v>
      </c>
      <c r="CF149" s="12">
        <f t="shared" si="64"/>
        <v>0</v>
      </c>
      <c r="CG149" s="12">
        <f t="shared" si="64"/>
        <v>0</v>
      </c>
      <c r="CH149" s="12">
        <f t="shared" si="64"/>
        <v>0</v>
      </c>
      <c r="CI149" s="12">
        <f t="shared" si="64"/>
        <v>6000</v>
      </c>
      <c r="CJ149" s="12">
        <f t="shared" si="64"/>
        <v>0</v>
      </c>
      <c r="CK149" s="12">
        <f t="shared" si="64"/>
        <v>0</v>
      </c>
      <c r="CL149" s="12">
        <f t="shared" si="64"/>
        <v>0</v>
      </c>
      <c r="CM149" s="12">
        <f t="shared" si="64"/>
        <v>0</v>
      </c>
      <c r="CN149" s="12">
        <f t="shared" si="64"/>
        <v>0</v>
      </c>
      <c r="CO149" s="12">
        <f t="shared" si="64"/>
        <v>0</v>
      </c>
      <c r="CP149" s="12">
        <f t="shared" si="64"/>
        <v>0</v>
      </c>
      <c r="CQ149" s="12">
        <f t="shared" si="64"/>
        <v>0</v>
      </c>
      <c r="CR149" s="12">
        <f t="shared" si="64"/>
        <v>0</v>
      </c>
      <c r="CS149" s="12">
        <f t="shared" si="64"/>
        <v>0</v>
      </c>
      <c r="CT149" s="12">
        <f t="shared" si="64"/>
        <v>0</v>
      </c>
      <c r="CU149" s="12">
        <f t="shared" si="64"/>
        <v>15000</v>
      </c>
      <c r="CV149" s="12">
        <f t="shared" si="64"/>
        <v>0</v>
      </c>
      <c r="CW149" s="12">
        <f t="shared" si="64"/>
        <v>0</v>
      </c>
      <c r="CX149" s="12">
        <f t="shared" si="64"/>
        <v>3400</v>
      </c>
      <c r="CY149" s="12">
        <f t="shared" si="64"/>
        <v>0</v>
      </c>
      <c r="CZ149" s="12">
        <f t="shared" si="64"/>
        <v>0</v>
      </c>
      <c r="DA149" s="12">
        <f t="shared" si="64"/>
        <v>0</v>
      </c>
      <c r="DB149" s="12">
        <f t="shared" si="64"/>
        <v>0</v>
      </c>
      <c r="DC149" s="12">
        <f t="shared" si="64"/>
        <v>0</v>
      </c>
      <c r="DD149" s="12">
        <f t="shared" si="64"/>
        <v>0</v>
      </c>
      <c r="DE149" s="12">
        <f t="shared" si="64"/>
        <v>0</v>
      </c>
      <c r="DF149" s="12">
        <f t="shared" si="64"/>
        <v>0</v>
      </c>
      <c r="DG149" s="12">
        <f t="shared" si="64"/>
        <v>0</v>
      </c>
      <c r="DH149" s="12">
        <f t="shared" si="64"/>
        <v>0</v>
      </c>
      <c r="DI149" s="12">
        <f t="shared" si="64"/>
        <v>0</v>
      </c>
      <c r="DJ149" s="12">
        <f t="shared" si="64"/>
        <v>0</v>
      </c>
      <c r="DK149" s="12">
        <f t="shared" si="64"/>
        <v>0</v>
      </c>
      <c r="DL149" s="12">
        <f t="shared" si="64"/>
        <v>0</v>
      </c>
      <c r="DM149" s="12">
        <f t="shared" si="64"/>
        <v>0</v>
      </c>
      <c r="DN149" s="12">
        <f t="shared" si="64"/>
        <v>0</v>
      </c>
      <c r="DO149" s="12">
        <f t="shared" si="64"/>
        <v>0</v>
      </c>
      <c r="DP149" s="12">
        <f t="shared" si="64"/>
        <v>0</v>
      </c>
      <c r="DQ149" s="12">
        <f t="shared" si="64"/>
        <v>0</v>
      </c>
      <c r="DR149" s="12">
        <f t="shared" si="64"/>
        <v>0</v>
      </c>
      <c r="DS149" s="12">
        <f t="shared" si="64"/>
        <v>0</v>
      </c>
      <c r="DT149" s="12">
        <f t="shared" si="64"/>
        <v>0</v>
      </c>
      <c r="DU149" s="12">
        <f t="shared" si="64"/>
        <v>0</v>
      </c>
      <c r="DV149" s="12">
        <f t="shared" si="64"/>
        <v>0</v>
      </c>
      <c r="DW149" s="12">
        <f t="shared" si="64"/>
        <v>0</v>
      </c>
      <c r="DX149" s="12">
        <f t="shared" si="64"/>
        <v>0</v>
      </c>
      <c r="DY149" s="12">
        <f t="shared" si="64"/>
        <v>0</v>
      </c>
      <c r="DZ149" s="12">
        <f t="shared" si="64"/>
        <v>0</v>
      </c>
      <c r="EA149" s="12">
        <f t="shared" si="64"/>
        <v>0</v>
      </c>
      <c r="EB149" s="12">
        <f t="shared" si="64"/>
        <v>0</v>
      </c>
      <c r="EC149" s="12">
        <f t="shared" ref="EC149:FZ149" si="65">SUM(EC146:EC148)</f>
        <v>0</v>
      </c>
      <c r="ED149" s="12">
        <f t="shared" si="65"/>
        <v>0</v>
      </c>
      <c r="EE149" s="12">
        <f t="shared" si="65"/>
        <v>0</v>
      </c>
      <c r="EF149" s="12">
        <f t="shared" si="65"/>
        <v>0</v>
      </c>
      <c r="EG149" s="12">
        <f t="shared" si="65"/>
        <v>0</v>
      </c>
      <c r="EH149" s="12">
        <f t="shared" si="65"/>
        <v>0</v>
      </c>
      <c r="EI149" s="12">
        <f t="shared" si="65"/>
        <v>0</v>
      </c>
      <c r="EJ149" s="12">
        <f t="shared" si="65"/>
        <v>0</v>
      </c>
      <c r="EK149" s="12">
        <f t="shared" si="65"/>
        <v>0</v>
      </c>
      <c r="EL149" s="12">
        <f t="shared" si="65"/>
        <v>0</v>
      </c>
      <c r="EM149" s="12">
        <f t="shared" si="65"/>
        <v>0</v>
      </c>
      <c r="EN149" s="12">
        <f t="shared" si="65"/>
        <v>0</v>
      </c>
      <c r="EO149" s="12">
        <f t="shared" si="65"/>
        <v>0</v>
      </c>
      <c r="EP149" s="12">
        <f t="shared" si="65"/>
        <v>0</v>
      </c>
      <c r="EQ149" s="12">
        <f t="shared" si="65"/>
        <v>0</v>
      </c>
      <c r="ER149" s="12">
        <f t="shared" si="65"/>
        <v>0</v>
      </c>
      <c r="ES149" s="12">
        <f t="shared" si="65"/>
        <v>0</v>
      </c>
      <c r="ET149" s="12">
        <f t="shared" si="65"/>
        <v>0</v>
      </c>
      <c r="EU149" s="12">
        <f t="shared" si="65"/>
        <v>0</v>
      </c>
      <c r="EV149" s="12">
        <f t="shared" si="65"/>
        <v>0</v>
      </c>
      <c r="EW149" s="12">
        <f t="shared" si="65"/>
        <v>0</v>
      </c>
      <c r="EX149" s="12">
        <f t="shared" si="65"/>
        <v>0</v>
      </c>
      <c r="EY149" s="12">
        <f t="shared" si="65"/>
        <v>0</v>
      </c>
      <c r="EZ149" s="12">
        <f t="shared" si="65"/>
        <v>0</v>
      </c>
      <c r="FA149" s="12">
        <f t="shared" si="65"/>
        <v>0</v>
      </c>
      <c r="FB149" s="12">
        <f t="shared" si="65"/>
        <v>0</v>
      </c>
      <c r="FC149" s="12">
        <f t="shared" si="65"/>
        <v>0</v>
      </c>
      <c r="FD149" s="12">
        <f t="shared" si="65"/>
        <v>0</v>
      </c>
      <c r="FE149" s="12">
        <f t="shared" si="65"/>
        <v>0</v>
      </c>
      <c r="FF149" s="12">
        <f t="shared" si="65"/>
        <v>0</v>
      </c>
      <c r="FG149" s="12">
        <f t="shared" si="65"/>
        <v>0</v>
      </c>
      <c r="FH149" s="12">
        <f t="shared" si="65"/>
        <v>0</v>
      </c>
      <c r="FI149" s="12">
        <f t="shared" si="65"/>
        <v>0</v>
      </c>
      <c r="FJ149" s="12">
        <f t="shared" si="65"/>
        <v>0</v>
      </c>
      <c r="FK149" s="12">
        <f t="shared" si="65"/>
        <v>0</v>
      </c>
      <c r="FL149" s="12">
        <f t="shared" si="65"/>
        <v>0</v>
      </c>
      <c r="FM149" s="12">
        <f t="shared" si="65"/>
        <v>0</v>
      </c>
      <c r="FN149" s="12">
        <f t="shared" si="65"/>
        <v>0</v>
      </c>
      <c r="FO149" s="12">
        <f t="shared" si="65"/>
        <v>0</v>
      </c>
      <c r="FP149" s="12">
        <f t="shared" si="65"/>
        <v>0</v>
      </c>
      <c r="FQ149" s="12">
        <f t="shared" si="65"/>
        <v>0</v>
      </c>
      <c r="FR149" s="12">
        <f t="shared" si="65"/>
        <v>0</v>
      </c>
      <c r="FS149" s="12">
        <f t="shared" si="65"/>
        <v>0</v>
      </c>
      <c r="FT149" s="12">
        <f t="shared" si="65"/>
        <v>0</v>
      </c>
      <c r="FU149" s="12">
        <f t="shared" si="65"/>
        <v>0</v>
      </c>
      <c r="FV149" s="12">
        <f t="shared" si="65"/>
        <v>0</v>
      </c>
      <c r="FW149" s="12">
        <f t="shared" si="65"/>
        <v>0</v>
      </c>
      <c r="FX149" s="12">
        <f t="shared" si="65"/>
        <v>0</v>
      </c>
      <c r="FY149" s="12">
        <f t="shared" si="65"/>
        <v>0</v>
      </c>
      <c r="FZ149" s="12">
        <f t="shared" si="65"/>
        <v>0</v>
      </c>
      <c r="GA149" s="12">
        <f>SUM(D149:FZ149)</f>
        <v>-121475</v>
      </c>
      <c r="GB149" s="12"/>
      <c r="GC149" s="12">
        <f>GA149-GD149</f>
        <v>-121475</v>
      </c>
      <c r="GD149" s="12">
        <v>0</v>
      </c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</row>
    <row r="150" spans="1:208" x14ac:dyDescent="0.25">
      <c r="B150" s="20" t="s">
        <v>0</v>
      </c>
      <c r="C150" s="14">
        <f>XIRR(Z149:FZ149,Z$4:FZ$4,-0.1)</f>
        <v>-0.35390041489154117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19"/>
      <c r="AE150" s="19"/>
      <c r="AF150" s="19"/>
      <c r="AG150" s="19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</row>
    <row r="151" spans="1:208" x14ac:dyDescent="0.25">
      <c r="B151" s="20" t="s">
        <v>11</v>
      </c>
      <c r="C151" s="25">
        <f>(GA147+GA148)/-GA146</f>
        <v>0.16726649528706083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8"/>
      <c r="AE151" s="28"/>
      <c r="AF151" s="28"/>
      <c r="AG151" s="28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</row>
    <row r="152" spans="1:208" ht="13" x14ac:dyDescent="0.3">
      <c r="A152" s="23"/>
      <c r="B152" s="5" t="s">
        <v>60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</row>
    <row r="153" spans="1:208" x14ac:dyDescent="0.25">
      <c r="B153" s="3" t="s">
        <v>214</v>
      </c>
      <c r="C153" s="5"/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-456.53247999999996</v>
      </c>
      <c r="AB153" s="12">
        <v>0</v>
      </c>
      <c r="AC153" s="12">
        <v>0</v>
      </c>
      <c r="AD153" s="27">
        <v>-59.433489999999992</v>
      </c>
      <c r="AE153" s="27">
        <v>0</v>
      </c>
      <c r="AF153" s="27">
        <v>0</v>
      </c>
      <c r="AG153" s="27">
        <v>-281.76425</v>
      </c>
      <c r="AH153" s="12">
        <v>-2016.13</v>
      </c>
      <c r="AI153" s="12">
        <v>0</v>
      </c>
      <c r="AJ153" s="12">
        <v>0</v>
      </c>
      <c r="AK153" s="12">
        <v>-20161.3</v>
      </c>
      <c r="AL153" s="12">
        <v>0</v>
      </c>
      <c r="AM153" s="12">
        <v>-16129.04</v>
      </c>
      <c r="AN153" s="12">
        <v>0</v>
      </c>
      <c r="AO153" s="12">
        <v>-8064.52</v>
      </c>
      <c r="AP153" s="12">
        <v>-4032.26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f>SUM(D153:FZ153)</f>
        <v>-51200.980220000005</v>
      </c>
      <c r="GB153" s="12"/>
      <c r="GC153" s="12">
        <f>GA153-GD153</f>
        <v>-51200.980220000005</v>
      </c>
      <c r="GD153" s="12">
        <v>0</v>
      </c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</row>
    <row r="154" spans="1:208" x14ac:dyDescent="0.25">
      <c r="B154" s="3" t="s">
        <v>215</v>
      </c>
      <c r="C154" s="5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27">
        <v>0</v>
      </c>
      <c r="AE154" s="27">
        <v>0</v>
      </c>
      <c r="AF154" s="27">
        <v>0</v>
      </c>
      <c r="AG154" s="27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f>SUM(D154:FZ154)</f>
        <v>0</v>
      </c>
      <c r="GB154" s="12"/>
      <c r="GC154" s="12">
        <f>GA154-GD154</f>
        <v>0</v>
      </c>
      <c r="GD154" s="12">
        <v>0</v>
      </c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</row>
    <row r="155" spans="1:208" ht="14" x14ac:dyDescent="0.4">
      <c r="B155" s="3" t="s">
        <v>216</v>
      </c>
      <c r="C155" s="5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6">
        <v>0</v>
      </c>
      <c r="AE155" s="6">
        <v>0</v>
      </c>
      <c r="AF155" s="6">
        <v>0</v>
      </c>
      <c r="AG155" s="6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99427.59120000001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8023.5949900000005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144.60585999999998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f>SUM(D155:FZ155)</f>
        <v>107595.79205</v>
      </c>
      <c r="GB155" s="4"/>
      <c r="GC155" s="4">
        <f>GA155-GD155</f>
        <v>107595.79205</v>
      </c>
      <c r="GD155" s="4">
        <v>0</v>
      </c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</row>
    <row r="156" spans="1:208" x14ac:dyDescent="0.25">
      <c r="B156" s="8" t="s">
        <v>217</v>
      </c>
      <c r="C156" s="3"/>
      <c r="D156" s="12">
        <f t="shared" ref="D156:BO156" si="66">SUM(D153:D155)</f>
        <v>0</v>
      </c>
      <c r="E156" s="12">
        <f t="shared" si="66"/>
        <v>0</v>
      </c>
      <c r="F156" s="12">
        <f t="shared" si="66"/>
        <v>0</v>
      </c>
      <c r="G156" s="12">
        <f t="shared" si="66"/>
        <v>0</v>
      </c>
      <c r="H156" s="12">
        <f t="shared" si="66"/>
        <v>0</v>
      </c>
      <c r="I156" s="12">
        <f t="shared" si="66"/>
        <v>0</v>
      </c>
      <c r="J156" s="12">
        <f t="shared" si="66"/>
        <v>0</v>
      </c>
      <c r="K156" s="12">
        <f t="shared" si="66"/>
        <v>0</v>
      </c>
      <c r="L156" s="12">
        <f t="shared" si="66"/>
        <v>0</v>
      </c>
      <c r="M156" s="12">
        <f t="shared" si="66"/>
        <v>0</v>
      </c>
      <c r="N156" s="12">
        <f t="shared" si="66"/>
        <v>0</v>
      </c>
      <c r="O156" s="12">
        <f t="shared" si="66"/>
        <v>0</v>
      </c>
      <c r="P156" s="12">
        <f t="shared" si="66"/>
        <v>0</v>
      </c>
      <c r="Q156" s="12">
        <f t="shared" si="66"/>
        <v>0</v>
      </c>
      <c r="R156" s="12">
        <f t="shared" si="66"/>
        <v>0</v>
      </c>
      <c r="S156" s="12">
        <f t="shared" si="66"/>
        <v>0</v>
      </c>
      <c r="T156" s="12">
        <f t="shared" si="66"/>
        <v>0</v>
      </c>
      <c r="U156" s="12">
        <f t="shared" si="66"/>
        <v>0</v>
      </c>
      <c r="V156" s="12">
        <f t="shared" si="66"/>
        <v>0</v>
      </c>
      <c r="W156" s="12">
        <f t="shared" si="66"/>
        <v>0</v>
      </c>
      <c r="X156" s="12">
        <f t="shared" si="66"/>
        <v>0</v>
      </c>
      <c r="Y156" s="12">
        <f t="shared" si="66"/>
        <v>0</v>
      </c>
      <c r="Z156" s="12">
        <f t="shared" si="66"/>
        <v>0</v>
      </c>
      <c r="AA156" s="12">
        <f t="shared" si="66"/>
        <v>-456.53247999999996</v>
      </c>
      <c r="AB156" s="12">
        <f t="shared" si="66"/>
        <v>0</v>
      </c>
      <c r="AC156" s="12">
        <f t="shared" si="66"/>
        <v>0</v>
      </c>
      <c r="AD156" s="27">
        <f t="shared" si="66"/>
        <v>-59.433489999999992</v>
      </c>
      <c r="AE156" s="27">
        <f t="shared" si="66"/>
        <v>0</v>
      </c>
      <c r="AF156" s="27">
        <f t="shared" si="66"/>
        <v>0</v>
      </c>
      <c r="AG156" s="27">
        <f t="shared" si="66"/>
        <v>-281.76425</v>
      </c>
      <c r="AH156" s="12">
        <f t="shared" si="66"/>
        <v>-2016.13</v>
      </c>
      <c r="AI156" s="12">
        <f t="shared" si="66"/>
        <v>0</v>
      </c>
      <c r="AJ156" s="12">
        <f t="shared" si="66"/>
        <v>0</v>
      </c>
      <c r="AK156" s="12">
        <f t="shared" si="66"/>
        <v>-20161.3</v>
      </c>
      <c r="AL156" s="12">
        <f t="shared" si="66"/>
        <v>0</v>
      </c>
      <c r="AM156" s="12">
        <f t="shared" si="66"/>
        <v>-16129.04</v>
      </c>
      <c r="AN156" s="12">
        <f t="shared" si="66"/>
        <v>0</v>
      </c>
      <c r="AO156" s="12">
        <f t="shared" si="66"/>
        <v>-8064.52</v>
      </c>
      <c r="AP156" s="12">
        <f t="shared" si="66"/>
        <v>-4032.26</v>
      </c>
      <c r="AQ156" s="12">
        <f t="shared" si="66"/>
        <v>0</v>
      </c>
      <c r="AR156" s="12">
        <f t="shared" si="66"/>
        <v>0</v>
      </c>
      <c r="AS156" s="12">
        <f t="shared" si="66"/>
        <v>0</v>
      </c>
      <c r="AT156" s="12">
        <f t="shared" si="66"/>
        <v>0</v>
      </c>
      <c r="AU156" s="12">
        <f t="shared" si="66"/>
        <v>0</v>
      </c>
      <c r="AV156" s="12">
        <f t="shared" si="66"/>
        <v>0</v>
      </c>
      <c r="AW156" s="12">
        <f t="shared" si="66"/>
        <v>0</v>
      </c>
      <c r="AX156" s="12">
        <f t="shared" si="66"/>
        <v>0</v>
      </c>
      <c r="AY156" s="12">
        <f t="shared" si="66"/>
        <v>0</v>
      </c>
      <c r="AZ156" s="12">
        <f t="shared" si="66"/>
        <v>0</v>
      </c>
      <c r="BA156" s="12">
        <f t="shared" si="66"/>
        <v>0</v>
      </c>
      <c r="BB156" s="12">
        <f t="shared" si="66"/>
        <v>0</v>
      </c>
      <c r="BC156" s="12">
        <f t="shared" si="66"/>
        <v>0</v>
      </c>
      <c r="BD156" s="12">
        <f t="shared" si="66"/>
        <v>0</v>
      </c>
      <c r="BE156" s="12">
        <f t="shared" si="66"/>
        <v>0</v>
      </c>
      <c r="BF156" s="12">
        <f t="shared" si="66"/>
        <v>0</v>
      </c>
      <c r="BG156" s="12">
        <f t="shared" si="66"/>
        <v>0</v>
      </c>
      <c r="BH156" s="12">
        <f t="shared" si="66"/>
        <v>0</v>
      </c>
      <c r="BI156" s="12">
        <f t="shared" si="66"/>
        <v>99427.59120000001</v>
      </c>
      <c r="BJ156" s="12">
        <f t="shared" si="66"/>
        <v>0</v>
      </c>
      <c r="BK156" s="12">
        <f t="shared" si="66"/>
        <v>0</v>
      </c>
      <c r="BL156" s="12">
        <f t="shared" si="66"/>
        <v>0</v>
      </c>
      <c r="BM156" s="12">
        <f t="shared" si="66"/>
        <v>0</v>
      </c>
      <c r="BN156" s="12">
        <f t="shared" si="66"/>
        <v>0</v>
      </c>
      <c r="BO156" s="12">
        <f t="shared" si="66"/>
        <v>0</v>
      </c>
      <c r="BP156" s="12">
        <f t="shared" ref="BP156:EA156" si="67">SUM(BP153:BP155)</f>
        <v>0</v>
      </c>
      <c r="BQ156" s="12">
        <f t="shared" si="67"/>
        <v>0</v>
      </c>
      <c r="BR156" s="12">
        <f t="shared" si="67"/>
        <v>0</v>
      </c>
      <c r="BS156" s="12">
        <f t="shared" si="67"/>
        <v>0</v>
      </c>
      <c r="BT156" s="12">
        <f t="shared" si="67"/>
        <v>0</v>
      </c>
      <c r="BU156" s="12">
        <f t="shared" si="67"/>
        <v>0</v>
      </c>
      <c r="BV156" s="12">
        <f t="shared" si="67"/>
        <v>8023.5949900000005</v>
      </c>
      <c r="BW156" s="12">
        <f t="shared" si="67"/>
        <v>0</v>
      </c>
      <c r="BX156" s="12">
        <f t="shared" si="67"/>
        <v>0</v>
      </c>
      <c r="BY156" s="12">
        <f t="shared" si="67"/>
        <v>0</v>
      </c>
      <c r="BZ156" s="12">
        <f t="shared" si="67"/>
        <v>0</v>
      </c>
      <c r="CA156" s="12">
        <f t="shared" si="67"/>
        <v>0</v>
      </c>
      <c r="CB156" s="12">
        <f t="shared" si="67"/>
        <v>0</v>
      </c>
      <c r="CC156" s="12">
        <f t="shared" si="67"/>
        <v>0</v>
      </c>
      <c r="CD156" s="12">
        <f t="shared" si="67"/>
        <v>0</v>
      </c>
      <c r="CE156" s="12">
        <f t="shared" si="67"/>
        <v>0</v>
      </c>
      <c r="CF156" s="12">
        <f t="shared" si="67"/>
        <v>0</v>
      </c>
      <c r="CG156" s="12">
        <f t="shared" si="67"/>
        <v>0</v>
      </c>
      <c r="CH156" s="12">
        <f t="shared" si="67"/>
        <v>144.60585999999998</v>
      </c>
      <c r="CI156" s="12">
        <f t="shared" si="67"/>
        <v>0</v>
      </c>
      <c r="CJ156" s="12">
        <f t="shared" si="67"/>
        <v>0</v>
      </c>
      <c r="CK156" s="12">
        <f t="shared" si="67"/>
        <v>0</v>
      </c>
      <c r="CL156" s="12">
        <f t="shared" si="67"/>
        <v>0</v>
      </c>
      <c r="CM156" s="12">
        <f t="shared" si="67"/>
        <v>0</v>
      </c>
      <c r="CN156" s="12">
        <f t="shared" si="67"/>
        <v>0</v>
      </c>
      <c r="CO156" s="12">
        <f t="shared" si="67"/>
        <v>0</v>
      </c>
      <c r="CP156" s="12">
        <f t="shared" si="67"/>
        <v>0</v>
      </c>
      <c r="CQ156" s="12">
        <f t="shared" si="67"/>
        <v>0</v>
      </c>
      <c r="CR156" s="12">
        <f t="shared" si="67"/>
        <v>0</v>
      </c>
      <c r="CS156" s="12">
        <f t="shared" si="67"/>
        <v>0</v>
      </c>
      <c r="CT156" s="12">
        <f t="shared" si="67"/>
        <v>0</v>
      </c>
      <c r="CU156" s="12">
        <f t="shared" si="67"/>
        <v>0</v>
      </c>
      <c r="CV156" s="12">
        <f t="shared" si="67"/>
        <v>0</v>
      </c>
      <c r="CW156" s="12">
        <f t="shared" si="67"/>
        <v>0</v>
      </c>
      <c r="CX156" s="12">
        <f t="shared" si="67"/>
        <v>0</v>
      </c>
      <c r="CY156" s="12">
        <f t="shared" si="67"/>
        <v>0</v>
      </c>
      <c r="CZ156" s="12">
        <f t="shared" si="67"/>
        <v>0</v>
      </c>
      <c r="DA156" s="12">
        <f t="shared" si="67"/>
        <v>0</v>
      </c>
      <c r="DB156" s="12">
        <f t="shared" si="67"/>
        <v>0</v>
      </c>
      <c r="DC156" s="12">
        <f t="shared" si="67"/>
        <v>0</v>
      </c>
      <c r="DD156" s="12">
        <f t="shared" si="67"/>
        <v>0</v>
      </c>
      <c r="DE156" s="12">
        <f t="shared" si="67"/>
        <v>0</v>
      </c>
      <c r="DF156" s="12">
        <f t="shared" si="67"/>
        <v>0</v>
      </c>
      <c r="DG156" s="12">
        <f t="shared" si="67"/>
        <v>0</v>
      </c>
      <c r="DH156" s="12">
        <f t="shared" si="67"/>
        <v>0</v>
      </c>
      <c r="DI156" s="12">
        <f t="shared" si="67"/>
        <v>0</v>
      </c>
      <c r="DJ156" s="12">
        <f t="shared" si="67"/>
        <v>0</v>
      </c>
      <c r="DK156" s="12">
        <f t="shared" si="67"/>
        <v>0</v>
      </c>
      <c r="DL156" s="12">
        <f t="shared" si="67"/>
        <v>0</v>
      </c>
      <c r="DM156" s="12">
        <f t="shared" si="67"/>
        <v>0</v>
      </c>
      <c r="DN156" s="12">
        <f t="shared" si="67"/>
        <v>0</v>
      </c>
      <c r="DO156" s="12">
        <f t="shared" si="67"/>
        <v>0</v>
      </c>
      <c r="DP156" s="12">
        <f t="shared" si="67"/>
        <v>0</v>
      </c>
      <c r="DQ156" s="12">
        <f t="shared" si="67"/>
        <v>0</v>
      </c>
      <c r="DR156" s="12">
        <f t="shared" si="67"/>
        <v>0</v>
      </c>
      <c r="DS156" s="12">
        <f t="shared" si="67"/>
        <v>0</v>
      </c>
      <c r="DT156" s="12">
        <f t="shared" si="67"/>
        <v>0</v>
      </c>
      <c r="DU156" s="12">
        <f t="shared" si="67"/>
        <v>0</v>
      </c>
      <c r="DV156" s="12">
        <f t="shared" si="67"/>
        <v>0</v>
      </c>
      <c r="DW156" s="12">
        <f t="shared" si="67"/>
        <v>0</v>
      </c>
      <c r="DX156" s="12">
        <f t="shared" si="67"/>
        <v>0</v>
      </c>
      <c r="DY156" s="12">
        <f t="shared" si="67"/>
        <v>0</v>
      </c>
      <c r="DZ156" s="12">
        <f t="shared" si="67"/>
        <v>0</v>
      </c>
      <c r="EA156" s="12">
        <f t="shared" si="67"/>
        <v>0</v>
      </c>
      <c r="EB156" s="12">
        <f t="shared" ref="EB156:FZ156" si="68">SUM(EB153:EB155)</f>
        <v>0</v>
      </c>
      <c r="EC156" s="12">
        <f t="shared" si="68"/>
        <v>0</v>
      </c>
      <c r="ED156" s="12">
        <f t="shared" si="68"/>
        <v>0</v>
      </c>
      <c r="EE156" s="12">
        <f t="shared" si="68"/>
        <v>0</v>
      </c>
      <c r="EF156" s="12">
        <f t="shared" si="68"/>
        <v>0</v>
      </c>
      <c r="EG156" s="12">
        <f t="shared" si="68"/>
        <v>0</v>
      </c>
      <c r="EH156" s="12">
        <f t="shared" si="68"/>
        <v>0</v>
      </c>
      <c r="EI156" s="12">
        <f t="shared" si="68"/>
        <v>0</v>
      </c>
      <c r="EJ156" s="12">
        <f t="shared" si="68"/>
        <v>0</v>
      </c>
      <c r="EK156" s="12">
        <f t="shared" si="68"/>
        <v>0</v>
      </c>
      <c r="EL156" s="12">
        <f t="shared" si="68"/>
        <v>0</v>
      </c>
      <c r="EM156" s="12">
        <f t="shared" si="68"/>
        <v>0</v>
      </c>
      <c r="EN156" s="12">
        <f t="shared" si="68"/>
        <v>0</v>
      </c>
      <c r="EO156" s="12">
        <f t="shared" si="68"/>
        <v>0</v>
      </c>
      <c r="EP156" s="12">
        <f t="shared" si="68"/>
        <v>0</v>
      </c>
      <c r="EQ156" s="12">
        <f t="shared" si="68"/>
        <v>0</v>
      </c>
      <c r="ER156" s="12">
        <f t="shared" si="68"/>
        <v>0</v>
      </c>
      <c r="ES156" s="12">
        <f t="shared" si="68"/>
        <v>0</v>
      </c>
      <c r="ET156" s="12">
        <f t="shared" si="68"/>
        <v>0</v>
      </c>
      <c r="EU156" s="12">
        <f t="shared" si="68"/>
        <v>0</v>
      </c>
      <c r="EV156" s="12">
        <f t="shared" si="68"/>
        <v>0</v>
      </c>
      <c r="EW156" s="12">
        <f t="shared" si="68"/>
        <v>0</v>
      </c>
      <c r="EX156" s="12">
        <f t="shared" si="68"/>
        <v>0</v>
      </c>
      <c r="EY156" s="12">
        <f t="shared" si="68"/>
        <v>0</v>
      </c>
      <c r="EZ156" s="12">
        <f t="shared" si="68"/>
        <v>0</v>
      </c>
      <c r="FA156" s="12">
        <f t="shared" si="68"/>
        <v>0</v>
      </c>
      <c r="FB156" s="12">
        <f t="shared" si="68"/>
        <v>0</v>
      </c>
      <c r="FC156" s="12">
        <f t="shared" si="68"/>
        <v>0</v>
      </c>
      <c r="FD156" s="12">
        <f t="shared" si="68"/>
        <v>0</v>
      </c>
      <c r="FE156" s="12">
        <f t="shared" si="68"/>
        <v>0</v>
      </c>
      <c r="FF156" s="12">
        <f t="shared" si="68"/>
        <v>0</v>
      </c>
      <c r="FG156" s="12">
        <f t="shared" si="68"/>
        <v>0</v>
      </c>
      <c r="FH156" s="12">
        <f t="shared" si="68"/>
        <v>0</v>
      </c>
      <c r="FI156" s="12">
        <f t="shared" si="68"/>
        <v>0</v>
      </c>
      <c r="FJ156" s="12">
        <f t="shared" si="68"/>
        <v>0</v>
      </c>
      <c r="FK156" s="12">
        <f t="shared" si="68"/>
        <v>0</v>
      </c>
      <c r="FL156" s="12">
        <f t="shared" si="68"/>
        <v>0</v>
      </c>
      <c r="FM156" s="12">
        <f t="shared" si="68"/>
        <v>0</v>
      </c>
      <c r="FN156" s="12">
        <f t="shared" si="68"/>
        <v>0</v>
      </c>
      <c r="FO156" s="12">
        <f t="shared" si="68"/>
        <v>0</v>
      </c>
      <c r="FP156" s="12">
        <f t="shared" si="68"/>
        <v>0</v>
      </c>
      <c r="FQ156" s="12">
        <f t="shared" si="68"/>
        <v>0</v>
      </c>
      <c r="FR156" s="12">
        <f t="shared" si="68"/>
        <v>0</v>
      </c>
      <c r="FS156" s="12">
        <f t="shared" si="68"/>
        <v>0</v>
      </c>
      <c r="FT156" s="12">
        <f t="shared" si="68"/>
        <v>0</v>
      </c>
      <c r="FU156" s="12">
        <f t="shared" si="68"/>
        <v>0</v>
      </c>
      <c r="FV156" s="12">
        <f t="shared" si="68"/>
        <v>0</v>
      </c>
      <c r="FW156" s="12">
        <f t="shared" si="68"/>
        <v>0</v>
      </c>
      <c r="FX156" s="12">
        <f t="shared" si="68"/>
        <v>0</v>
      </c>
      <c r="FY156" s="12">
        <f t="shared" si="68"/>
        <v>0</v>
      </c>
      <c r="FZ156" s="12">
        <f t="shared" si="68"/>
        <v>0</v>
      </c>
      <c r="GA156" s="12">
        <f>SUM(D156:FZ156)</f>
        <v>56394.811830000006</v>
      </c>
      <c r="GB156" s="12"/>
      <c r="GC156" s="12">
        <f>GA156-GD156</f>
        <v>56394.811830000006</v>
      </c>
      <c r="GD156" s="12">
        <v>0</v>
      </c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</row>
    <row r="157" spans="1:208" x14ac:dyDescent="0.25">
      <c r="B157" s="20" t="s">
        <v>0</v>
      </c>
      <c r="C157" s="14">
        <f>XIRR(AA156:FZ156,AA$4:FZ$4)</f>
        <v>0.46130011677742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19"/>
      <c r="AE157" s="19"/>
      <c r="AF157" s="19"/>
      <c r="AG157" s="19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</row>
    <row r="158" spans="1:208" x14ac:dyDescent="0.25">
      <c r="A158" s="11"/>
      <c r="B158" s="20" t="s">
        <v>11</v>
      </c>
      <c r="C158" s="25">
        <f>(GA154+GA155)/-GA153</f>
        <v>2.1014400815703755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8"/>
      <c r="AE158" s="28"/>
      <c r="AF158" s="28"/>
      <c r="AG158" s="28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</row>
    <row r="159" spans="1:208" ht="13" x14ac:dyDescent="0.3">
      <c r="A159" s="23"/>
      <c r="B159" s="5" t="s">
        <v>61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</row>
    <row r="160" spans="1:208" x14ac:dyDescent="0.25">
      <c r="B160" s="3" t="s">
        <v>214</v>
      </c>
      <c r="C160" s="5"/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-2970</v>
      </c>
      <c r="AC160" s="12">
        <v>0</v>
      </c>
      <c r="AD160" s="27">
        <v>1485</v>
      </c>
      <c r="AE160" s="27">
        <v>0</v>
      </c>
      <c r="AF160" s="27">
        <v>-1485</v>
      </c>
      <c r="AG160" s="27">
        <v>0</v>
      </c>
      <c r="AH160" s="12">
        <v>-2475</v>
      </c>
      <c r="AI160" s="12">
        <v>0</v>
      </c>
      <c r="AJ160" s="12">
        <v>0</v>
      </c>
      <c r="AK160" s="12">
        <v>0</v>
      </c>
      <c r="AL160" s="12">
        <v>-5940</v>
      </c>
      <c r="AM160" s="12">
        <v>0</v>
      </c>
      <c r="AN160" s="12">
        <v>-5940</v>
      </c>
      <c r="AO160" s="12">
        <v>-12375</v>
      </c>
      <c r="AP160" s="12">
        <v>0</v>
      </c>
      <c r="AQ160" s="12">
        <v>0</v>
      </c>
      <c r="AR160" s="12">
        <v>0</v>
      </c>
      <c r="AS160" s="12">
        <v>0</v>
      </c>
      <c r="AT160" s="12">
        <v>-9900</v>
      </c>
      <c r="AU160" s="12">
        <v>0</v>
      </c>
      <c r="AV160" s="12">
        <v>0</v>
      </c>
      <c r="AW160" s="12">
        <v>0</v>
      </c>
      <c r="AX160" s="12">
        <v>0</v>
      </c>
      <c r="AY160" s="12">
        <v>-12375</v>
      </c>
      <c r="AZ160" s="12">
        <v>0</v>
      </c>
      <c r="BA160" s="12">
        <v>0</v>
      </c>
      <c r="BB160" s="12">
        <v>0</v>
      </c>
      <c r="BC160" s="12">
        <v>-9900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-4950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f>SUM(D160:FZ160)</f>
        <v>-66825</v>
      </c>
      <c r="GB160" s="12"/>
      <c r="GC160" s="12">
        <f>GA160-GD160</f>
        <v>-66825</v>
      </c>
      <c r="GD160" s="12">
        <v>0</v>
      </c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</row>
    <row r="161" spans="1:208" x14ac:dyDescent="0.25">
      <c r="B161" s="3" t="s">
        <v>215</v>
      </c>
      <c r="C161" s="5"/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27">
        <v>0</v>
      </c>
      <c r="AE161" s="27">
        <v>0</v>
      </c>
      <c r="AF161" s="27">
        <v>0</v>
      </c>
      <c r="AG161" s="27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f>SUM(D161:FZ161)</f>
        <v>0</v>
      </c>
      <c r="GB161" s="12"/>
      <c r="GC161" s="12">
        <f>GA161-GD161</f>
        <v>0</v>
      </c>
      <c r="GD161" s="12">
        <v>0</v>
      </c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</row>
    <row r="162" spans="1:208" ht="14" x14ac:dyDescent="0.4">
      <c r="B162" s="3" t="s">
        <v>216</v>
      </c>
      <c r="C162" s="5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6">
        <v>0</v>
      </c>
      <c r="AE162" s="6">
        <v>0</v>
      </c>
      <c r="AF162" s="6">
        <v>0</v>
      </c>
      <c r="AG162" s="6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273136.02649999998</v>
      </c>
      <c r="BV162" s="4">
        <v>1458.8561100000002</v>
      </c>
      <c r="BW162" s="4">
        <v>0</v>
      </c>
      <c r="BX162" s="4">
        <v>416.81621999999999</v>
      </c>
      <c r="BY162" s="4">
        <v>0</v>
      </c>
      <c r="BZ162" s="4">
        <v>0</v>
      </c>
      <c r="CA162" s="4">
        <v>568.75</v>
      </c>
      <c r="CB162" s="4">
        <v>0</v>
      </c>
      <c r="CC162" s="4">
        <v>0</v>
      </c>
      <c r="CD162" s="4">
        <v>14421.875</v>
      </c>
      <c r="CE162" s="4">
        <v>0</v>
      </c>
      <c r="CF162" s="4">
        <v>0</v>
      </c>
      <c r="CG162" s="4">
        <v>0</v>
      </c>
      <c r="CH162" s="4">
        <v>568.75</v>
      </c>
      <c r="CI162" s="4">
        <v>0</v>
      </c>
      <c r="CJ162" s="4">
        <v>10014.90711</v>
      </c>
      <c r="CK162" s="4">
        <v>0</v>
      </c>
      <c r="CL162" s="4">
        <v>0</v>
      </c>
      <c r="CM162" s="4">
        <v>0</v>
      </c>
      <c r="CN162" s="4">
        <v>0</v>
      </c>
      <c r="CO162" s="4">
        <v>568.75</v>
      </c>
      <c r="CP162" s="4">
        <v>0</v>
      </c>
      <c r="CQ162" s="4">
        <v>0</v>
      </c>
      <c r="CR162" s="4">
        <v>0</v>
      </c>
      <c r="CS162" s="4">
        <v>0</v>
      </c>
      <c r="CT162" s="4">
        <v>568.75</v>
      </c>
      <c r="CU162" s="4">
        <v>0</v>
      </c>
      <c r="CV162" s="4">
        <v>0</v>
      </c>
      <c r="CW162" s="4">
        <v>0</v>
      </c>
      <c r="CX162" s="4">
        <v>812.5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731.25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568.75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373.75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601.25</v>
      </c>
      <c r="EG162" s="4">
        <v>0</v>
      </c>
      <c r="EH162" s="4">
        <v>0</v>
      </c>
      <c r="EI162" s="4">
        <v>0</v>
      </c>
      <c r="EJ162" s="4">
        <v>0</v>
      </c>
      <c r="EK162" s="4">
        <v>325</v>
      </c>
      <c r="EL162" s="4">
        <v>0</v>
      </c>
      <c r="EM162" s="4">
        <v>0</v>
      </c>
      <c r="EN162" s="4">
        <v>0</v>
      </c>
      <c r="EO162" s="4">
        <v>406.25</v>
      </c>
      <c r="EP162" s="4">
        <v>0</v>
      </c>
      <c r="EQ162" s="4">
        <v>3087.5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195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130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f>SUM(D162:FZ162)</f>
        <v>308954.73093999992</v>
      </c>
      <c r="GB162" s="4"/>
      <c r="GC162" s="4">
        <f>GA162-GD162</f>
        <v>308954.73093999992</v>
      </c>
      <c r="GD162" s="4">
        <v>0</v>
      </c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</row>
    <row r="163" spans="1:208" x14ac:dyDescent="0.25">
      <c r="B163" s="8" t="s">
        <v>217</v>
      </c>
      <c r="C163" s="3"/>
      <c r="D163" s="12">
        <f t="shared" ref="D163:BO163" si="69">SUM(D160:D162)</f>
        <v>0</v>
      </c>
      <c r="E163" s="12">
        <f t="shared" si="69"/>
        <v>0</v>
      </c>
      <c r="F163" s="12">
        <f t="shared" si="69"/>
        <v>0</v>
      </c>
      <c r="G163" s="12">
        <f t="shared" si="69"/>
        <v>0</v>
      </c>
      <c r="H163" s="12">
        <f t="shared" si="69"/>
        <v>0</v>
      </c>
      <c r="I163" s="12">
        <f t="shared" si="69"/>
        <v>0</v>
      </c>
      <c r="J163" s="12">
        <f t="shared" si="69"/>
        <v>0</v>
      </c>
      <c r="K163" s="12">
        <f t="shared" si="69"/>
        <v>0</v>
      </c>
      <c r="L163" s="12">
        <f t="shared" si="69"/>
        <v>0</v>
      </c>
      <c r="M163" s="12">
        <f t="shared" si="69"/>
        <v>0</v>
      </c>
      <c r="N163" s="12">
        <f t="shared" si="69"/>
        <v>0</v>
      </c>
      <c r="O163" s="12">
        <f t="shared" si="69"/>
        <v>0</v>
      </c>
      <c r="P163" s="12">
        <f t="shared" si="69"/>
        <v>0</v>
      </c>
      <c r="Q163" s="12">
        <f t="shared" si="69"/>
        <v>0</v>
      </c>
      <c r="R163" s="12">
        <f t="shared" si="69"/>
        <v>0</v>
      </c>
      <c r="S163" s="12">
        <f t="shared" si="69"/>
        <v>0</v>
      </c>
      <c r="T163" s="12">
        <f t="shared" si="69"/>
        <v>0</v>
      </c>
      <c r="U163" s="12">
        <f t="shared" si="69"/>
        <v>0</v>
      </c>
      <c r="V163" s="12">
        <f t="shared" si="69"/>
        <v>0</v>
      </c>
      <c r="W163" s="12">
        <f t="shared" si="69"/>
        <v>0</v>
      </c>
      <c r="X163" s="12">
        <f t="shared" si="69"/>
        <v>0</v>
      </c>
      <c r="Y163" s="12">
        <f t="shared" si="69"/>
        <v>0</v>
      </c>
      <c r="Z163" s="12">
        <f t="shared" si="69"/>
        <v>0</v>
      </c>
      <c r="AA163" s="12">
        <f t="shared" si="69"/>
        <v>0</v>
      </c>
      <c r="AB163" s="12">
        <f t="shared" si="69"/>
        <v>-2970</v>
      </c>
      <c r="AC163" s="12">
        <f t="shared" si="69"/>
        <v>0</v>
      </c>
      <c r="AD163" s="27">
        <f t="shared" si="69"/>
        <v>1485</v>
      </c>
      <c r="AE163" s="27">
        <f t="shared" si="69"/>
        <v>0</v>
      </c>
      <c r="AF163" s="27">
        <f t="shared" si="69"/>
        <v>-1485</v>
      </c>
      <c r="AG163" s="27">
        <f t="shared" si="69"/>
        <v>0</v>
      </c>
      <c r="AH163" s="12">
        <f t="shared" si="69"/>
        <v>-2475</v>
      </c>
      <c r="AI163" s="12">
        <f t="shared" si="69"/>
        <v>0</v>
      </c>
      <c r="AJ163" s="12">
        <f t="shared" si="69"/>
        <v>0</v>
      </c>
      <c r="AK163" s="12">
        <f t="shared" si="69"/>
        <v>0</v>
      </c>
      <c r="AL163" s="12">
        <f t="shared" si="69"/>
        <v>-5940</v>
      </c>
      <c r="AM163" s="12">
        <f t="shared" si="69"/>
        <v>0</v>
      </c>
      <c r="AN163" s="12">
        <f t="shared" si="69"/>
        <v>-5940</v>
      </c>
      <c r="AO163" s="12">
        <f t="shared" si="69"/>
        <v>-12375</v>
      </c>
      <c r="AP163" s="12">
        <f t="shared" si="69"/>
        <v>0</v>
      </c>
      <c r="AQ163" s="12">
        <f t="shared" si="69"/>
        <v>0</v>
      </c>
      <c r="AR163" s="12">
        <f t="shared" si="69"/>
        <v>0</v>
      </c>
      <c r="AS163" s="12">
        <f t="shared" si="69"/>
        <v>0</v>
      </c>
      <c r="AT163" s="12">
        <f t="shared" si="69"/>
        <v>-9900</v>
      </c>
      <c r="AU163" s="12">
        <f t="shared" si="69"/>
        <v>0</v>
      </c>
      <c r="AV163" s="12">
        <f t="shared" si="69"/>
        <v>0</v>
      </c>
      <c r="AW163" s="12">
        <f t="shared" si="69"/>
        <v>0</v>
      </c>
      <c r="AX163" s="12">
        <f t="shared" si="69"/>
        <v>0</v>
      </c>
      <c r="AY163" s="12">
        <f t="shared" si="69"/>
        <v>-12375</v>
      </c>
      <c r="AZ163" s="12">
        <f t="shared" si="69"/>
        <v>0</v>
      </c>
      <c r="BA163" s="12">
        <f t="shared" si="69"/>
        <v>0</v>
      </c>
      <c r="BB163" s="12">
        <f t="shared" si="69"/>
        <v>0</v>
      </c>
      <c r="BC163" s="12">
        <f t="shared" si="69"/>
        <v>-9900</v>
      </c>
      <c r="BD163" s="12">
        <f t="shared" si="69"/>
        <v>0</v>
      </c>
      <c r="BE163" s="12">
        <f t="shared" si="69"/>
        <v>0</v>
      </c>
      <c r="BF163" s="12">
        <f t="shared" si="69"/>
        <v>0</v>
      </c>
      <c r="BG163" s="12">
        <f t="shared" si="69"/>
        <v>0</v>
      </c>
      <c r="BH163" s="12">
        <f t="shared" si="69"/>
        <v>0</v>
      </c>
      <c r="BI163" s="12">
        <f t="shared" si="69"/>
        <v>0</v>
      </c>
      <c r="BJ163" s="12">
        <f t="shared" si="69"/>
        <v>0</v>
      </c>
      <c r="BK163" s="12">
        <f t="shared" si="69"/>
        <v>0</v>
      </c>
      <c r="BL163" s="12">
        <f t="shared" si="69"/>
        <v>0</v>
      </c>
      <c r="BM163" s="12">
        <f t="shared" si="69"/>
        <v>0</v>
      </c>
      <c r="BN163" s="12">
        <f t="shared" si="69"/>
        <v>0</v>
      </c>
      <c r="BO163" s="12">
        <f t="shared" si="69"/>
        <v>0</v>
      </c>
      <c r="BP163" s="12">
        <f t="shared" ref="BP163:EA163" si="70">SUM(BP160:BP162)</f>
        <v>-4950</v>
      </c>
      <c r="BQ163" s="12">
        <f t="shared" si="70"/>
        <v>0</v>
      </c>
      <c r="BR163" s="12">
        <f t="shared" si="70"/>
        <v>0</v>
      </c>
      <c r="BS163" s="12">
        <f t="shared" si="70"/>
        <v>0</v>
      </c>
      <c r="BT163" s="12">
        <f t="shared" si="70"/>
        <v>0</v>
      </c>
      <c r="BU163" s="12">
        <f t="shared" si="70"/>
        <v>273136.02649999998</v>
      </c>
      <c r="BV163" s="12">
        <f t="shared" si="70"/>
        <v>1458.8561100000002</v>
      </c>
      <c r="BW163" s="12">
        <f t="shared" si="70"/>
        <v>0</v>
      </c>
      <c r="BX163" s="12">
        <f t="shared" si="70"/>
        <v>416.81621999999999</v>
      </c>
      <c r="BY163" s="12">
        <f t="shared" si="70"/>
        <v>0</v>
      </c>
      <c r="BZ163" s="12">
        <f t="shared" si="70"/>
        <v>0</v>
      </c>
      <c r="CA163" s="12">
        <f t="shared" si="70"/>
        <v>568.75</v>
      </c>
      <c r="CB163" s="12">
        <f t="shared" si="70"/>
        <v>0</v>
      </c>
      <c r="CC163" s="12">
        <f t="shared" si="70"/>
        <v>0</v>
      </c>
      <c r="CD163" s="12">
        <f t="shared" si="70"/>
        <v>14421.875</v>
      </c>
      <c r="CE163" s="12">
        <f t="shared" si="70"/>
        <v>0</v>
      </c>
      <c r="CF163" s="12">
        <f t="shared" si="70"/>
        <v>0</v>
      </c>
      <c r="CG163" s="12">
        <f t="shared" si="70"/>
        <v>0</v>
      </c>
      <c r="CH163" s="12">
        <f t="shared" si="70"/>
        <v>568.75</v>
      </c>
      <c r="CI163" s="12">
        <f t="shared" si="70"/>
        <v>0</v>
      </c>
      <c r="CJ163" s="12">
        <f t="shared" si="70"/>
        <v>10014.90711</v>
      </c>
      <c r="CK163" s="12">
        <f t="shared" si="70"/>
        <v>0</v>
      </c>
      <c r="CL163" s="12">
        <f t="shared" si="70"/>
        <v>0</v>
      </c>
      <c r="CM163" s="12">
        <f t="shared" si="70"/>
        <v>0</v>
      </c>
      <c r="CN163" s="12">
        <f t="shared" si="70"/>
        <v>0</v>
      </c>
      <c r="CO163" s="12">
        <f t="shared" si="70"/>
        <v>568.75</v>
      </c>
      <c r="CP163" s="12">
        <f t="shared" si="70"/>
        <v>0</v>
      </c>
      <c r="CQ163" s="12">
        <f t="shared" si="70"/>
        <v>0</v>
      </c>
      <c r="CR163" s="12">
        <f t="shared" si="70"/>
        <v>0</v>
      </c>
      <c r="CS163" s="12">
        <f t="shared" si="70"/>
        <v>0</v>
      </c>
      <c r="CT163" s="12">
        <f t="shared" si="70"/>
        <v>568.75</v>
      </c>
      <c r="CU163" s="12">
        <f t="shared" si="70"/>
        <v>0</v>
      </c>
      <c r="CV163" s="12">
        <f t="shared" si="70"/>
        <v>0</v>
      </c>
      <c r="CW163" s="12">
        <f t="shared" si="70"/>
        <v>0</v>
      </c>
      <c r="CX163" s="12">
        <f t="shared" si="70"/>
        <v>812.5</v>
      </c>
      <c r="CY163" s="12">
        <f t="shared" si="70"/>
        <v>0</v>
      </c>
      <c r="CZ163" s="12">
        <f t="shared" si="70"/>
        <v>0</v>
      </c>
      <c r="DA163" s="12">
        <f t="shared" si="70"/>
        <v>0</v>
      </c>
      <c r="DB163" s="12">
        <f t="shared" si="70"/>
        <v>0</v>
      </c>
      <c r="DC163" s="12">
        <f t="shared" si="70"/>
        <v>0</v>
      </c>
      <c r="DD163" s="12">
        <f t="shared" si="70"/>
        <v>731.25</v>
      </c>
      <c r="DE163" s="12">
        <f t="shared" si="70"/>
        <v>0</v>
      </c>
      <c r="DF163" s="12">
        <f t="shared" si="70"/>
        <v>0</v>
      </c>
      <c r="DG163" s="12">
        <f t="shared" si="70"/>
        <v>0</v>
      </c>
      <c r="DH163" s="12">
        <f t="shared" si="70"/>
        <v>0</v>
      </c>
      <c r="DI163" s="12">
        <f t="shared" si="70"/>
        <v>0</v>
      </c>
      <c r="DJ163" s="12">
        <f t="shared" si="70"/>
        <v>0</v>
      </c>
      <c r="DK163" s="12">
        <f t="shared" si="70"/>
        <v>568.75</v>
      </c>
      <c r="DL163" s="12">
        <f t="shared" si="70"/>
        <v>0</v>
      </c>
      <c r="DM163" s="12">
        <f t="shared" si="70"/>
        <v>0</v>
      </c>
      <c r="DN163" s="12">
        <f t="shared" si="70"/>
        <v>0</v>
      </c>
      <c r="DO163" s="12">
        <f t="shared" si="70"/>
        <v>0</v>
      </c>
      <c r="DP163" s="12">
        <f t="shared" si="70"/>
        <v>0</v>
      </c>
      <c r="DQ163" s="12">
        <f t="shared" si="70"/>
        <v>0</v>
      </c>
      <c r="DR163" s="12">
        <f t="shared" si="70"/>
        <v>0</v>
      </c>
      <c r="DS163" s="12">
        <f t="shared" si="70"/>
        <v>0</v>
      </c>
      <c r="DT163" s="12">
        <f t="shared" si="70"/>
        <v>0</v>
      </c>
      <c r="DU163" s="12">
        <f t="shared" si="70"/>
        <v>0</v>
      </c>
      <c r="DV163" s="12">
        <f t="shared" si="70"/>
        <v>373.75</v>
      </c>
      <c r="DW163" s="12">
        <f t="shared" si="70"/>
        <v>0</v>
      </c>
      <c r="DX163" s="12">
        <f t="shared" si="70"/>
        <v>0</v>
      </c>
      <c r="DY163" s="12">
        <f t="shared" si="70"/>
        <v>0</v>
      </c>
      <c r="DZ163" s="12">
        <f t="shared" si="70"/>
        <v>0</v>
      </c>
      <c r="EA163" s="12">
        <f t="shared" si="70"/>
        <v>0</v>
      </c>
      <c r="EB163" s="12">
        <f t="shared" ref="EB163:FZ163" si="71">SUM(EB160:EB162)</f>
        <v>0</v>
      </c>
      <c r="EC163" s="12">
        <f t="shared" si="71"/>
        <v>0</v>
      </c>
      <c r="ED163" s="12">
        <f t="shared" si="71"/>
        <v>0</v>
      </c>
      <c r="EE163" s="12">
        <f t="shared" si="71"/>
        <v>0</v>
      </c>
      <c r="EF163" s="12">
        <f t="shared" si="71"/>
        <v>601.25</v>
      </c>
      <c r="EG163" s="12">
        <f t="shared" si="71"/>
        <v>0</v>
      </c>
      <c r="EH163" s="12">
        <f t="shared" si="71"/>
        <v>0</v>
      </c>
      <c r="EI163" s="12">
        <f t="shared" si="71"/>
        <v>0</v>
      </c>
      <c r="EJ163" s="12">
        <f t="shared" si="71"/>
        <v>0</v>
      </c>
      <c r="EK163" s="12">
        <f t="shared" si="71"/>
        <v>325</v>
      </c>
      <c r="EL163" s="12">
        <f t="shared" si="71"/>
        <v>0</v>
      </c>
      <c r="EM163" s="12">
        <f t="shared" si="71"/>
        <v>0</v>
      </c>
      <c r="EN163" s="12">
        <f t="shared" si="71"/>
        <v>0</v>
      </c>
      <c r="EO163" s="12">
        <f t="shared" si="71"/>
        <v>406.25</v>
      </c>
      <c r="EP163" s="12">
        <f t="shared" si="71"/>
        <v>0</v>
      </c>
      <c r="EQ163" s="12">
        <f t="shared" si="71"/>
        <v>3087.5</v>
      </c>
      <c r="ER163" s="12">
        <f t="shared" si="71"/>
        <v>0</v>
      </c>
      <c r="ES163" s="12">
        <f t="shared" si="71"/>
        <v>0</v>
      </c>
      <c r="ET163" s="12">
        <f t="shared" si="71"/>
        <v>0</v>
      </c>
      <c r="EU163" s="12">
        <f t="shared" si="71"/>
        <v>0</v>
      </c>
      <c r="EV163" s="12">
        <f t="shared" si="71"/>
        <v>0</v>
      </c>
      <c r="EW163" s="12">
        <f t="shared" si="71"/>
        <v>195</v>
      </c>
      <c r="EX163" s="12">
        <f t="shared" si="71"/>
        <v>0</v>
      </c>
      <c r="EY163" s="12">
        <f t="shared" si="71"/>
        <v>0</v>
      </c>
      <c r="EZ163" s="12">
        <f t="shared" si="71"/>
        <v>0</v>
      </c>
      <c r="FA163" s="12">
        <f t="shared" si="71"/>
        <v>0</v>
      </c>
      <c r="FB163" s="12">
        <f t="shared" si="71"/>
        <v>0</v>
      </c>
      <c r="FC163" s="12">
        <f t="shared" si="71"/>
        <v>130</v>
      </c>
      <c r="FD163" s="12">
        <f t="shared" si="71"/>
        <v>0</v>
      </c>
      <c r="FE163" s="12">
        <f t="shared" si="71"/>
        <v>0</v>
      </c>
      <c r="FF163" s="12">
        <f t="shared" si="71"/>
        <v>0</v>
      </c>
      <c r="FG163" s="12">
        <f t="shared" si="71"/>
        <v>0</v>
      </c>
      <c r="FH163" s="12">
        <f t="shared" si="71"/>
        <v>0</v>
      </c>
      <c r="FI163" s="12">
        <f t="shared" si="71"/>
        <v>0</v>
      </c>
      <c r="FJ163" s="12">
        <f t="shared" si="71"/>
        <v>0</v>
      </c>
      <c r="FK163" s="12">
        <f t="shared" si="71"/>
        <v>0</v>
      </c>
      <c r="FL163" s="12">
        <f t="shared" si="71"/>
        <v>0</v>
      </c>
      <c r="FM163" s="12">
        <f t="shared" si="71"/>
        <v>0</v>
      </c>
      <c r="FN163" s="12">
        <f t="shared" si="71"/>
        <v>0</v>
      </c>
      <c r="FO163" s="12">
        <f t="shared" si="71"/>
        <v>0</v>
      </c>
      <c r="FP163" s="12">
        <f t="shared" si="71"/>
        <v>0</v>
      </c>
      <c r="FQ163" s="12">
        <f t="shared" si="71"/>
        <v>0</v>
      </c>
      <c r="FR163" s="12">
        <f t="shared" si="71"/>
        <v>0</v>
      </c>
      <c r="FS163" s="12">
        <f t="shared" si="71"/>
        <v>0</v>
      </c>
      <c r="FT163" s="12">
        <f t="shared" si="71"/>
        <v>0</v>
      </c>
      <c r="FU163" s="12">
        <f t="shared" si="71"/>
        <v>0</v>
      </c>
      <c r="FV163" s="12">
        <f t="shared" si="71"/>
        <v>0</v>
      </c>
      <c r="FW163" s="12">
        <f t="shared" si="71"/>
        <v>0</v>
      </c>
      <c r="FX163" s="12">
        <f t="shared" si="71"/>
        <v>0</v>
      </c>
      <c r="FY163" s="12">
        <f t="shared" si="71"/>
        <v>0</v>
      </c>
      <c r="FZ163" s="12">
        <f t="shared" si="71"/>
        <v>0</v>
      </c>
      <c r="GA163" s="12">
        <f>SUM(D163:FZ163)</f>
        <v>242129.73093999998</v>
      </c>
      <c r="GB163" s="12"/>
      <c r="GC163" s="12">
        <f>GA163-GD163</f>
        <v>242129.73093999998</v>
      </c>
      <c r="GD163" s="12">
        <v>0</v>
      </c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</row>
    <row r="164" spans="1:208" x14ac:dyDescent="0.25">
      <c r="B164" s="20" t="s">
        <v>0</v>
      </c>
      <c r="C164" s="14">
        <f>XIRR(AB163:FZ163,AB$4:FZ$4)</f>
        <v>0.8547093033790587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19"/>
      <c r="AE164" s="19"/>
      <c r="AF164" s="19"/>
      <c r="AG164" s="19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</row>
    <row r="165" spans="1:208" x14ac:dyDescent="0.25">
      <c r="B165" s="20" t="s">
        <v>11</v>
      </c>
      <c r="C165" s="25">
        <f>(GA161+GA162)/-GA160</f>
        <v>4.6233405303404407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8"/>
      <c r="AE165" s="28"/>
      <c r="AF165" s="28"/>
      <c r="AG165" s="28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</row>
    <row r="166" spans="1:208" ht="13" x14ac:dyDescent="0.3">
      <c r="B166" s="7" t="s">
        <v>233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</row>
    <row r="167" spans="1:208" x14ac:dyDescent="0.25">
      <c r="A167" s="11"/>
      <c r="B167" s="3" t="s">
        <v>214</v>
      </c>
      <c r="C167" s="5"/>
      <c r="D167" s="12">
        <f t="shared" ref="D167:AI167" si="72">D6+D20+D27+D41+D76+D55+D62+D69+D97+D104+D111+D118+D153+D160+D83+D139+D146+D13+D132+D125+D48</f>
        <v>-24075.73947</v>
      </c>
      <c r="E167" s="12">
        <f t="shared" si="72"/>
        <v>-1220.9604199999999</v>
      </c>
      <c r="F167" s="12">
        <f t="shared" si="72"/>
        <v>-10711.635839999999</v>
      </c>
      <c r="G167" s="12">
        <f t="shared" si="72"/>
        <v>-6095</v>
      </c>
      <c r="H167" s="12">
        <f t="shared" si="72"/>
        <v>-1833.9426100000001</v>
      </c>
      <c r="I167" s="12">
        <f t="shared" si="72"/>
        <v>-36496.988539999998</v>
      </c>
      <c r="J167" s="12">
        <f t="shared" si="72"/>
        <v>-9997.3737899999996</v>
      </c>
      <c r="K167" s="12">
        <f t="shared" si="72"/>
        <v>-26420.37038</v>
      </c>
      <c r="L167" s="12">
        <f t="shared" si="72"/>
        <v>-31514.091970000001</v>
      </c>
      <c r="M167" s="12">
        <f t="shared" si="72"/>
        <v>-48704.052369999998</v>
      </c>
      <c r="N167" s="12">
        <f t="shared" si="72"/>
        <v>-27701.944090000001</v>
      </c>
      <c r="O167" s="12">
        <f t="shared" si="72"/>
        <v>-1960</v>
      </c>
      <c r="P167" s="12">
        <f t="shared" si="72"/>
        <v>-5008.7804900000001</v>
      </c>
      <c r="Q167" s="12">
        <f t="shared" si="72"/>
        <v>-44696.178780000002</v>
      </c>
      <c r="R167" s="12">
        <f t="shared" si="72"/>
        <v>-82048.034870000003</v>
      </c>
      <c r="S167" s="12">
        <f t="shared" si="72"/>
        <v>-340017.46720000001</v>
      </c>
      <c r="T167" s="12">
        <f t="shared" si="72"/>
        <v>-43897.862369999995</v>
      </c>
      <c r="U167" s="12">
        <f t="shared" si="72"/>
        <v>-25346</v>
      </c>
      <c r="V167" s="12">
        <f t="shared" si="72"/>
        <v>-63592</v>
      </c>
      <c r="W167" s="12">
        <f t="shared" si="72"/>
        <v>-12400</v>
      </c>
      <c r="X167" s="12">
        <f t="shared" si="72"/>
        <v>-30694.678</v>
      </c>
      <c r="Y167" s="12">
        <f t="shared" si="72"/>
        <v>-46230.176520000001</v>
      </c>
      <c r="Z167" s="12">
        <f t="shared" si="72"/>
        <v>-45471.633369999996</v>
      </c>
      <c r="AA167" s="12">
        <f t="shared" si="72"/>
        <v>-39694.032480000002</v>
      </c>
      <c r="AB167" s="12">
        <f t="shared" si="72"/>
        <v>-37381.212090000001</v>
      </c>
      <c r="AC167" s="12">
        <f t="shared" si="72"/>
        <v>-190930.42087999999</v>
      </c>
      <c r="AD167" s="12">
        <f t="shared" si="72"/>
        <v>-55072.207585000004</v>
      </c>
      <c r="AE167" s="12">
        <f t="shared" si="72"/>
        <v>-38287.5</v>
      </c>
      <c r="AF167" s="12">
        <f t="shared" si="72"/>
        <v>-51335.94</v>
      </c>
      <c r="AG167" s="12">
        <f t="shared" si="72"/>
        <v>-40236.237949999995</v>
      </c>
      <c r="AH167" s="12">
        <f t="shared" si="72"/>
        <v>-57121.130000000005</v>
      </c>
      <c r="AI167" s="12">
        <f t="shared" si="72"/>
        <v>-16798.712530000001</v>
      </c>
      <c r="AJ167" s="12">
        <f t="shared" ref="AJ167:BO167" si="73">AJ6+AJ20+AJ27+AJ41+AJ76+AJ55+AJ62+AJ69+AJ97+AJ104+AJ111+AJ118+AJ153+AJ160+AJ83+AJ139+AJ146+AJ13+AJ132+AJ125+AJ48</f>
        <v>-19987.752</v>
      </c>
      <c r="AK167" s="12">
        <f t="shared" si="73"/>
        <v>-65551.779040000009</v>
      </c>
      <c r="AL167" s="12">
        <f t="shared" si="73"/>
        <v>-33229.454180000001</v>
      </c>
      <c r="AM167" s="12">
        <f t="shared" si="73"/>
        <v>-65439.040000000001</v>
      </c>
      <c r="AN167" s="12">
        <f t="shared" si="73"/>
        <v>-49914.715450000003</v>
      </c>
      <c r="AO167" s="12">
        <f t="shared" si="73"/>
        <v>-67386.178910000002</v>
      </c>
      <c r="AP167" s="12">
        <f t="shared" si="73"/>
        <v>-63564.736000000004</v>
      </c>
      <c r="AQ167" s="12">
        <f t="shared" si="73"/>
        <v>-38059.554980000001</v>
      </c>
      <c r="AR167" s="12">
        <f t="shared" si="73"/>
        <v>-98201.48547</v>
      </c>
      <c r="AS167" s="12">
        <f t="shared" si="73"/>
        <v>-36559.775320000001</v>
      </c>
      <c r="AT167" s="12">
        <f t="shared" si="73"/>
        <v>-40680.34895</v>
      </c>
      <c r="AU167" s="12">
        <f t="shared" si="73"/>
        <v>-33204.809930000003</v>
      </c>
      <c r="AV167" s="12">
        <f t="shared" si="73"/>
        <v>-10030.667949999999</v>
      </c>
      <c r="AW167" s="12">
        <f t="shared" si="73"/>
        <v>-58213.602090000008</v>
      </c>
      <c r="AX167" s="12">
        <f t="shared" si="73"/>
        <v>-8995.0316600000006</v>
      </c>
      <c r="AY167" s="12">
        <f t="shared" si="73"/>
        <v>-50527.224000000002</v>
      </c>
      <c r="AZ167" s="12">
        <f t="shared" si="73"/>
        <v>-7325.53604</v>
      </c>
      <c r="BA167" s="12">
        <f t="shared" si="73"/>
        <v>-43784.970739999997</v>
      </c>
      <c r="BB167" s="12">
        <f t="shared" si="73"/>
        <v>-29615.91</v>
      </c>
      <c r="BC167" s="12">
        <f t="shared" si="73"/>
        <v>-22795.163229999998</v>
      </c>
      <c r="BD167" s="12">
        <f t="shared" si="73"/>
        <v>-9461.666659999999</v>
      </c>
      <c r="BE167" s="12">
        <f t="shared" si="73"/>
        <v>-7800</v>
      </c>
      <c r="BF167" s="12">
        <f t="shared" si="73"/>
        <v>-25496.885270000006</v>
      </c>
      <c r="BG167" s="12">
        <f t="shared" si="73"/>
        <v>-2862</v>
      </c>
      <c r="BH167" s="12">
        <f t="shared" si="73"/>
        <v>-3132.8032800000001</v>
      </c>
      <c r="BI167" s="12">
        <f t="shared" si="73"/>
        <v>0</v>
      </c>
      <c r="BJ167" s="12">
        <f t="shared" si="73"/>
        <v>-16464</v>
      </c>
      <c r="BK167" s="12">
        <f t="shared" si="73"/>
        <v>-17998.709450000002</v>
      </c>
      <c r="BL167" s="12">
        <f t="shared" si="73"/>
        <v>-19885.5435</v>
      </c>
      <c r="BM167" s="12">
        <f t="shared" si="73"/>
        <v>-26249.027699999999</v>
      </c>
      <c r="BN167" s="12">
        <f t="shared" si="73"/>
        <v>-2520</v>
      </c>
      <c r="BO167" s="12">
        <f t="shared" si="73"/>
        <v>-19254.455860000002</v>
      </c>
      <c r="BP167" s="12">
        <f t="shared" ref="BP167:CU167" si="74">BP6+BP20+BP27+BP41+BP76+BP55+BP62+BP69+BP97+BP104+BP111+BP118+BP153+BP160+BP83+BP139+BP146+BP13+BP132+BP125+BP48</f>
        <v>-45484.277699999999</v>
      </c>
      <c r="BQ167" s="12">
        <f t="shared" si="74"/>
        <v>-14810</v>
      </c>
      <c r="BR167" s="12">
        <f t="shared" si="74"/>
        <v>-6825</v>
      </c>
      <c r="BS167" s="12">
        <f t="shared" si="74"/>
        <v>-20323.302</v>
      </c>
      <c r="BT167" s="12">
        <f t="shared" si="74"/>
        <v>-15230.4131</v>
      </c>
      <c r="BU167" s="12">
        <f t="shared" si="74"/>
        <v>-3750</v>
      </c>
      <c r="BV167" s="12">
        <f t="shared" si="74"/>
        <v>-22024.036</v>
      </c>
      <c r="BW167" s="12">
        <f t="shared" si="74"/>
        <v>-16579.508809999999</v>
      </c>
      <c r="BX167" s="12">
        <f t="shared" si="74"/>
        <v>-22325</v>
      </c>
      <c r="BY167" s="12">
        <f t="shared" si="74"/>
        <v>-30883.397949999999</v>
      </c>
      <c r="BZ167" s="12">
        <f t="shared" si="74"/>
        <v>-7100</v>
      </c>
      <c r="CA167" s="12">
        <f t="shared" si="74"/>
        <v>-4000</v>
      </c>
      <c r="CB167" s="12">
        <f t="shared" si="74"/>
        <v>-22684.559560000002</v>
      </c>
      <c r="CC167" s="12">
        <f t="shared" si="74"/>
        <v>-14195</v>
      </c>
      <c r="CD167" s="12">
        <f t="shared" si="74"/>
        <v>-300</v>
      </c>
      <c r="CE167" s="12">
        <f t="shared" si="74"/>
        <v>-29610.610619503808</v>
      </c>
      <c r="CF167" s="12">
        <f t="shared" si="74"/>
        <v>0</v>
      </c>
      <c r="CG167" s="12">
        <f t="shared" si="74"/>
        <v>-2530.6886300000001</v>
      </c>
      <c r="CH167" s="12">
        <f t="shared" si="74"/>
        <v>-16849.234799999998</v>
      </c>
      <c r="CI167" s="12">
        <f t="shared" si="74"/>
        <v>-3594.3113900000003</v>
      </c>
      <c r="CJ167" s="12">
        <f t="shared" si="74"/>
        <v>-6400.5255299999999</v>
      </c>
      <c r="CK167" s="12">
        <f t="shared" si="74"/>
        <v>-24148.068219999997</v>
      </c>
      <c r="CL167" s="12">
        <f t="shared" si="74"/>
        <v>0</v>
      </c>
      <c r="CM167" s="12">
        <f t="shared" si="74"/>
        <v>9500</v>
      </c>
      <c r="CN167" s="12">
        <f t="shared" si="74"/>
        <v>0</v>
      </c>
      <c r="CO167" s="12">
        <f t="shared" si="74"/>
        <v>0</v>
      </c>
      <c r="CP167" s="12">
        <f t="shared" si="74"/>
        <v>0</v>
      </c>
      <c r="CQ167" s="12">
        <f t="shared" si="74"/>
        <v>-12000.59881</v>
      </c>
      <c r="CR167" s="12">
        <f t="shared" si="74"/>
        <v>0</v>
      </c>
      <c r="CS167" s="12">
        <f t="shared" si="74"/>
        <v>0</v>
      </c>
      <c r="CT167" s="12">
        <f t="shared" si="74"/>
        <v>0</v>
      </c>
      <c r="CU167" s="12">
        <f t="shared" si="74"/>
        <v>0</v>
      </c>
      <c r="CV167" s="12">
        <f t="shared" ref="CV167:EA167" si="75">CV6+CV20+CV27+CV41+CV76+CV55+CV62+CV69+CV97+CV104+CV111+CV118+CV153+CV160+CV83+CV139+CV146+CV13+CV132+CV125+CV48</f>
        <v>0</v>
      </c>
      <c r="CW167" s="12">
        <f t="shared" si="75"/>
        <v>0</v>
      </c>
      <c r="CX167" s="12">
        <f t="shared" si="75"/>
        <v>0</v>
      </c>
      <c r="CY167" s="12">
        <f t="shared" si="75"/>
        <v>0</v>
      </c>
      <c r="CZ167" s="12">
        <f t="shared" si="75"/>
        <v>0</v>
      </c>
      <c r="DA167" s="12">
        <f t="shared" si="75"/>
        <v>0</v>
      </c>
      <c r="DB167" s="12">
        <f t="shared" si="75"/>
        <v>0</v>
      </c>
      <c r="DC167" s="12">
        <f t="shared" si="75"/>
        <v>0</v>
      </c>
      <c r="DD167" s="12">
        <f t="shared" si="75"/>
        <v>0</v>
      </c>
      <c r="DE167" s="12">
        <f t="shared" si="75"/>
        <v>0</v>
      </c>
      <c r="DF167" s="12">
        <f t="shared" si="75"/>
        <v>0</v>
      </c>
      <c r="DG167" s="12">
        <f t="shared" si="75"/>
        <v>0</v>
      </c>
      <c r="DH167" s="12">
        <f t="shared" si="75"/>
        <v>0</v>
      </c>
      <c r="DI167" s="12">
        <f t="shared" si="75"/>
        <v>0</v>
      </c>
      <c r="DJ167" s="12">
        <f t="shared" si="75"/>
        <v>0</v>
      </c>
      <c r="DK167" s="12">
        <f t="shared" si="75"/>
        <v>0</v>
      </c>
      <c r="DL167" s="12">
        <f t="shared" si="75"/>
        <v>0</v>
      </c>
      <c r="DM167" s="12">
        <f t="shared" si="75"/>
        <v>0</v>
      </c>
      <c r="DN167" s="12">
        <f t="shared" si="75"/>
        <v>0</v>
      </c>
      <c r="DO167" s="12">
        <f t="shared" si="75"/>
        <v>0</v>
      </c>
      <c r="DP167" s="12">
        <f t="shared" si="75"/>
        <v>0</v>
      </c>
      <c r="DQ167" s="12">
        <f t="shared" si="75"/>
        <v>0</v>
      </c>
      <c r="DR167" s="12">
        <f t="shared" si="75"/>
        <v>0</v>
      </c>
      <c r="DS167" s="12">
        <f t="shared" si="75"/>
        <v>0</v>
      </c>
      <c r="DT167" s="12">
        <f t="shared" si="75"/>
        <v>0</v>
      </c>
      <c r="DU167" s="12">
        <f t="shared" si="75"/>
        <v>0</v>
      </c>
      <c r="DV167" s="12">
        <f t="shared" si="75"/>
        <v>0</v>
      </c>
      <c r="DW167" s="12">
        <f t="shared" si="75"/>
        <v>0</v>
      </c>
      <c r="DX167" s="12">
        <f t="shared" si="75"/>
        <v>0</v>
      </c>
      <c r="DY167" s="12">
        <f t="shared" si="75"/>
        <v>0</v>
      </c>
      <c r="DZ167" s="12">
        <f t="shared" si="75"/>
        <v>0</v>
      </c>
      <c r="EA167" s="12">
        <f t="shared" si="75"/>
        <v>0</v>
      </c>
      <c r="EB167" s="12">
        <f t="shared" ref="EB167:FG167" si="76">EB6+EB20+EB27+EB41+EB76+EB55+EB62+EB69+EB97+EB104+EB111+EB118+EB153+EB160+EB83+EB139+EB146+EB13+EB132+EB125+EB48</f>
        <v>0</v>
      </c>
      <c r="EC167" s="12">
        <f t="shared" si="76"/>
        <v>0</v>
      </c>
      <c r="ED167" s="12">
        <f t="shared" si="76"/>
        <v>0</v>
      </c>
      <c r="EE167" s="12">
        <f t="shared" si="76"/>
        <v>0</v>
      </c>
      <c r="EF167" s="12">
        <f t="shared" si="76"/>
        <v>0</v>
      </c>
      <c r="EG167" s="12">
        <f t="shared" si="76"/>
        <v>0</v>
      </c>
      <c r="EH167" s="12">
        <f t="shared" si="76"/>
        <v>0</v>
      </c>
      <c r="EI167" s="12">
        <f t="shared" si="76"/>
        <v>0</v>
      </c>
      <c r="EJ167" s="12">
        <f t="shared" si="76"/>
        <v>0</v>
      </c>
      <c r="EK167" s="12">
        <f t="shared" si="76"/>
        <v>0</v>
      </c>
      <c r="EL167" s="12">
        <f t="shared" si="76"/>
        <v>0</v>
      </c>
      <c r="EM167" s="12">
        <f t="shared" si="76"/>
        <v>0</v>
      </c>
      <c r="EN167" s="12">
        <f t="shared" si="76"/>
        <v>0</v>
      </c>
      <c r="EO167" s="12">
        <f t="shared" si="76"/>
        <v>0</v>
      </c>
      <c r="EP167" s="12">
        <f t="shared" si="76"/>
        <v>0</v>
      </c>
      <c r="EQ167" s="12">
        <f t="shared" si="76"/>
        <v>0</v>
      </c>
      <c r="ER167" s="12">
        <f t="shared" si="76"/>
        <v>0</v>
      </c>
      <c r="ES167" s="12">
        <f t="shared" si="76"/>
        <v>0</v>
      </c>
      <c r="ET167" s="12">
        <f t="shared" si="76"/>
        <v>0</v>
      </c>
      <c r="EU167" s="12">
        <f t="shared" si="76"/>
        <v>0</v>
      </c>
      <c r="EV167" s="12">
        <f t="shared" si="76"/>
        <v>0</v>
      </c>
      <c r="EW167" s="12">
        <f t="shared" si="76"/>
        <v>0</v>
      </c>
      <c r="EX167" s="12">
        <f t="shared" si="76"/>
        <v>0</v>
      </c>
      <c r="EY167" s="12">
        <f t="shared" si="76"/>
        <v>0</v>
      </c>
      <c r="EZ167" s="12">
        <f t="shared" si="76"/>
        <v>0</v>
      </c>
      <c r="FA167" s="12">
        <f t="shared" si="76"/>
        <v>0</v>
      </c>
      <c r="FB167" s="12">
        <f t="shared" si="76"/>
        <v>0</v>
      </c>
      <c r="FC167" s="12">
        <f t="shared" si="76"/>
        <v>0</v>
      </c>
      <c r="FD167" s="12">
        <f t="shared" si="76"/>
        <v>0</v>
      </c>
      <c r="FE167" s="12">
        <f t="shared" si="76"/>
        <v>0</v>
      </c>
      <c r="FF167" s="12">
        <f t="shared" si="76"/>
        <v>0</v>
      </c>
      <c r="FG167" s="12">
        <f t="shared" si="76"/>
        <v>0</v>
      </c>
      <c r="FH167" s="12">
        <f t="shared" ref="FH167:FZ167" si="77">FH6+FH20+FH27+FH41+FH76+FH55+FH62+FH69+FH97+FH104+FH111+FH118+FH153+FH160+FH83+FH139+FH146+FH13+FH132+FH125+FH48</f>
        <v>0</v>
      </c>
      <c r="FI167" s="12">
        <f t="shared" si="77"/>
        <v>0</v>
      </c>
      <c r="FJ167" s="12">
        <f t="shared" si="77"/>
        <v>0</v>
      </c>
      <c r="FK167" s="12">
        <f t="shared" si="77"/>
        <v>0</v>
      </c>
      <c r="FL167" s="12">
        <f t="shared" si="77"/>
        <v>0</v>
      </c>
      <c r="FM167" s="12">
        <f t="shared" si="77"/>
        <v>0</v>
      </c>
      <c r="FN167" s="12">
        <f t="shared" si="77"/>
        <v>0</v>
      </c>
      <c r="FO167" s="12">
        <f t="shared" si="77"/>
        <v>0</v>
      </c>
      <c r="FP167" s="12">
        <f t="shared" si="77"/>
        <v>0</v>
      </c>
      <c r="FQ167" s="12">
        <f t="shared" si="77"/>
        <v>0</v>
      </c>
      <c r="FR167" s="12">
        <f t="shared" si="77"/>
        <v>0</v>
      </c>
      <c r="FS167" s="12">
        <f t="shared" si="77"/>
        <v>0</v>
      </c>
      <c r="FT167" s="12">
        <f t="shared" si="77"/>
        <v>0</v>
      </c>
      <c r="FU167" s="12">
        <f t="shared" si="77"/>
        <v>0</v>
      </c>
      <c r="FV167" s="12">
        <f t="shared" si="77"/>
        <v>0</v>
      </c>
      <c r="FW167" s="12">
        <f t="shared" si="77"/>
        <v>0</v>
      </c>
      <c r="FX167" s="12">
        <f t="shared" si="77"/>
        <v>0</v>
      </c>
      <c r="FY167" s="12">
        <f t="shared" si="77"/>
        <v>0</v>
      </c>
      <c r="FZ167" s="12">
        <f t="shared" si="77"/>
        <v>0</v>
      </c>
      <c r="GA167" s="12">
        <f>SUM(D167:FZ167)</f>
        <v>-2819333.6653745049</v>
      </c>
      <c r="GB167" s="12"/>
      <c r="GC167" s="12">
        <f>GA167-GD167</f>
        <v>-2819333.6653745049</v>
      </c>
      <c r="GD167" s="12">
        <v>0</v>
      </c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</row>
    <row r="168" spans="1:208" x14ac:dyDescent="0.25">
      <c r="B168" s="3" t="s">
        <v>215</v>
      </c>
      <c r="C168" s="5"/>
      <c r="D168" s="12">
        <f t="shared" ref="D168:AI168" si="78">D7+D21+D28+D42+D77+D56+D63+D70+D98+D105+D112+D119+D154+D161+D84+D140+D147+D14+D133+D126+D49</f>
        <v>46.5</v>
      </c>
      <c r="E168" s="12">
        <f t="shared" si="78"/>
        <v>0</v>
      </c>
      <c r="F168" s="12">
        <f t="shared" si="78"/>
        <v>0</v>
      </c>
      <c r="G168" s="12">
        <f t="shared" si="78"/>
        <v>0</v>
      </c>
      <c r="H168" s="12">
        <f t="shared" si="78"/>
        <v>0</v>
      </c>
      <c r="I168" s="12">
        <f t="shared" si="78"/>
        <v>102.3</v>
      </c>
      <c r="J168" s="12">
        <f t="shared" si="78"/>
        <v>0</v>
      </c>
      <c r="K168" s="12">
        <f t="shared" si="78"/>
        <v>55.8</v>
      </c>
      <c r="L168" s="12">
        <f t="shared" si="78"/>
        <v>0</v>
      </c>
      <c r="M168" s="12">
        <f t="shared" si="78"/>
        <v>0</v>
      </c>
      <c r="N168" s="12">
        <f t="shared" si="78"/>
        <v>0</v>
      </c>
      <c r="O168" s="12">
        <f t="shared" si="78"/>
        <v>0</v>
      </c>
      <c r="P168" s="12">
        <f t="shared" si="78"/>
        <v>0</v>
      </c>
      <c r="Q168" s="12">
        <f t="shared" si="78"/>
        <v>0</v>
      </c>
      <c r="R168" s="12">
        <f t="shared" si="78"/>
        <v>0</v>
      </c>
      <c r="S168" s="12">
        <f t="shared" si="78"/>
        <v>0</v>
      </c>
      <c r="T168" s="12">
        <f t="shared" si="78"/>
        <v>0</v>
      </c>
      <c r="U168" s="12">
        <f t="shared" si="78"/>
        <v>0</v>
      </c>
      <c r="V168" s="12">
        <f t="shared" si="78"/>
        <v>0</v>
      </c>
      <c r="W168" s="12">
        <f t="shared" si="78"/>
        <v>0</v>
      </c>
      <c r="X168" s="12">
        <f t="shared" si="78"/>
        <v>0</v>
      </c>
      <c r="Y168" s="12">
        <f t="shared" si="78"/>
        <v>0</v>
      </c>
      <c r="Z168" s="12">
        <f t="shared" si="78"/>
        <v>0</v>
      </c>
      <c r="AA168" s="12">
        <f t="shared" si="78"/>
        <v>0</v>
      </c>
      <c r="AB168" s="12">
        <f t="shared" si="78"/>
        <v>0</v>
      </c>
      <c r="AC168" s="12">
        <f t="shared" si="78"/>
        <v>0</v>
      </c>
      <c r="AD168" s="12">
        <f t="shared" si="78"/>
        <v>0</v>
      </c>
      <c r="AE168" s="12">
        <f t="shared" si="78"/>
        <v>0</v>
      </c>
      <c r="AF168" s="12">
        <f t="shared" si="78"/>
        <v>0</v>
      </c>
      <c r="AG168" s="12">
        <f t="shared" si="78"/>
        <v>0</v>
      </c>
      <c r="AH168" s="12">
        <f t="shared" si="78"/>
        <v>0</v>
      </c>
      <c r="AI168" s="12">
        <f t="shared" si="78"/>
        <v>0</v>
      </c>
      <c r="AJ168" s="12">
        <f t="shared" ref="AJ168:BO168" si="79">AJ7+AJ21+AJ28+AJ42+AJ77+AJ56+AJ63+AJ70+AJ98+AJ105+AJ112+AJ119+AJ154+AJ161+AJ84+AJ140+AJ147+AJ14+AJ133+AJ126+AJ49</f>
        <v>0</v>
      </c>
      <c r="AK168" s="12">
        <f t="shared" si="79"/>
        <v>0</v>
      </c>
      <c r="AL168" s="12">
        <f t="shared" si="79"/>
        <v>27.9</v>
      </c>
      <c r="AM168" s="12">
        <f t="shared" si="79"/>
        <v>0</v>
      </c>
      <c r="AN168" s="12">
        <f t="shared" si="79"/>
        <v>0</v>
      </c>
      <c r="AO168" s="12">
        <f t="shared" si="79"/>
        <v>0</v>
      </c>
      <c r="AP168" s="12">
        <f t="shared" si="79"/>
        <v>51.15</v>
      </c>
      <c r="AQ168" s="12">
        <f t="shared" si="79"/>
        <v>0</v>
      </c>
      <c r="AR168" s="12">
        <f t="shared" si="79"/>
        <v>0</v>
      </c>
      <c r="AS168" s="12">
        <f t="shared" si="79"/>
        <v>0</v>
      </c>
      <c r="AT168" s="12">
        <f t="shared" si="79"/>
        <v>0</v>
      </c>
      <c r="AU168" s="12">
        <f t="shared" si="79"/>
        <v>0</v>
      </c>
      <c r="AV168" s="12">
        <f t="shared" si="79"/>
        <v>0</v>
      </c>
      <c r="AW168" s="12">
        <f t="shared" si="79"/>
        <v>0</v>
      </c>
      <c r="AX168" s="12">
        <f t="shared" si="79"/>
        <v>0</v>
      </c>
      <c r="AY168" s="12">
        <f t="shared" si="79"/>
        <v>0</v>
      </c>
      <c r="AZ168" s="12">
        <f t="shared" si="79"/>
        <v>0</v>
      </c>
      <c r="BA168" s="12">
        <f t="shared" si="79"/>
        <v>0</v>
      </c>
      <c r="BB168" s="12">
        <f t="shared" si="79"/>
        <v>0</v>
      </c>
      <c r="BC168" s="12">
        <f t="shared" si="79"/>
        <v>0</v>
      </c>
      <c r="BD168" s="12">
        <f t="shared" si="79"/>
        <v>0</v>
      </c>
      <c r="BE168" s="12">
        <f t="shared" si="79"/>
        <v>0</v>
      </c>
      <c r="BF168" s="12">
        <f t="shared" si="79"/>
        <v>0</v>
      </c>
      <c r="BG168" s="12">
        <f t="shared" si="79"/>
        <v>0</v>
      </c>
      <c r="BH168" s="12">
        <f t="shared" si="79"/>
        <v>0</v>
      </c>
      <c r="BI168" s="12">
        <f t="shared" si="79"/>
        <v>0</v>
      </c>
      <c r="BJ168" s="12">
        <f t="shared" si="79"/>
        <v>0</v>
      </c>
      <c r="BK168" s="12">
        <f t="shared" si="79"/>
        <v>0</v>
      </c>
      <c r="BL168" s="12">
        <f t="shared" si="79"/>
        <v>0</v>
      </c>
      <c r="BM168" s="12">
        <f t="shared" si="79"/>
        <v>0</v>
      </c>
      <c r="BN168" s="12">
        <f t="shared" si="79"/>
        <v>0</v>
      </c>
      <c r="BO168" s="12">
        <f t="shared" si="79"/>
        <v>0</v>
      </c>
      <c r="BP168" s="12">
        <f t="shared" ref="BP168:CU168" si="80">BP7+BP21+BP28+BP42+BP77+BP56+BP63+BP70+BP98+BP105+BP112+BP119+BP154+BP161+BP84+BP140+BP147+BP14+BP133+BP126+BP49</f>
        <v>0</v>
      </c>
      <c r="BQ168" s="12">
        <f t="shared" si="80"/>
        <v>0</v>
      </c>
      <c r="BR168" s="12">
        <f t="shared" si="80"/>
        <v>0</v>
      </c>
      <c r="BS168" s="12">
        <f t="shared" si="80"/>
        <v>0</v>
      </c>
      <c r="BT168" s="12">
        <f t="shared" si="80"/>
        <v>0</v>
      </c>
      <c r="BU168" s="12">
        <f t="shared" si="80"/>
        <v>0</v>
      </c>
      <c r="BV168" s="12">
        <f t="shared" si="80"/>
        <v>0</v>
      </c>
      <c r="BW168" s="12">
        <f t="shared" si="80"/>
        <v>0</v>
      </c>
      <c r="BX168" s="12">
        <f t="shared" si="80"/>
        <v>0</v>
      </c>
      <c r="BY168" s="12">
        <f t="shared" si="80"/>
        <v>0</v>
      </c>
      <c r="BZ168" s="12">
        <f t="shared" si="80"/>
        <v>0</v>
      </c>
      <c r="CA168" s="12">
        <f t="shared" si="80"/>
        <v>0</v>
      </c>
      <c r="CB168" s="12">
        <f t="shared" si="80"/>
        <v>0</v>
      </c>
      <c r="CC168" s="12">
        <f t="shared" si="80"/>
        <v>0</v>
      </c>
      <c r="CD168" s="12">
        <f t="shared" si="80"/>
        <v>0</v>
      </c>
      <c r="CE168" s="12">
        <f t="shared" si="80"/>
        <v>0</v>
      </c>
      <c r="CF168" s="12">
        <f t="shared" si="80"/>
        <v>0</v>
      </c>
      <c r="CG168" s="12">
        <f t="shared" si="80"/>
        <v>0</v>
      </c>
      <c r="CH168" s="12">
        <f t="shared" si="80"/>
        <v>0</v>
      </c>
      <c r="CI168" s="12">
        <f t="shared" si="80"/>
        <v>0</v>
      </c>
      <c r="CJ168" s="12">
        <f t="shared" si="80"/>
        <v>0</v>
      </c>
      <c r="CK168" s="12">
        <f t="shared" si="80"/>
        <v>0</v>
      </c>
      <c r="CL168" s="12">
        <f t="shared" si="80"/>
        <v>0</v>
      </c>
      <c r="CM168" s="12">
        <f t="shared" si="80"/>
        <v>0</v>
      </c>
      <c r="CN168" s="12">
        <f t="shared" si="80"/>
        <v>0</v>
      </c>
      <c r="CO168" s="12">
        <f t="shared" si="80"/>
        <v>0</v>
      </c>
      <c r="CP168" s="12">
        <f t="shared" si="80"/>
        <v>0</v>
      </c>
      <c r="CQ168" s="12">
        <f t="shared" si="80"/>
        <v>0</v>
      </c>
      <c r="CR168" s="12">
        <f t="shared" si="80"/>
        <v>0</v>
      </c>
      <c r="CS168" s="12">
        <f t="shared" si="80"/>
        <v>0</v>
      </c>
      <c r="CT168" s="12">
        <f t="shared" si="80"/>
        <v>0</v>
      </c>
      <c r="CU168" s="12">
        <f t="shared" si="80"/>
        <v>0</v>
      </c>
      <c r="CV168" s="12">
        <f t="shared" ref="CV168:EA168" si="81">CV7+CV21+CV28+CV42+CV77+CV56+CV63+CV70+CV98+CV105+CV112+CV119+CV154+CV161+CV84+CV140+CV147+CV14+CV133+CV126+CV49</f>
        <v>0</v>
      </c>
      <c r="CW168" s="12">
        <f t="shared" si="81"/>
        <v>0</v>
      </c>
      <c r="CX168" s="12">
        <f t="shared" si="81"/>
        <v>0</v>
      </c>
      <c r="CY168" s="12">
        <f t="shared" si="81"/>
        <v>0</v>
      </c>
      <c r="CZ168" s="12">
        <f t="shared" si="81"/>
        <v>0</v>
      </c>
      <c r="DA168" s="12">
        <f t="shared" si="81"/>
        <v>0</v>
      </c>
      <c r="DB168" s="12">
        <f t="shared" si="81"/>
        <v>0</v>
      </c>
      <c r="DC168" s="12">
        <f t="shared" si="81"/>
        <v>0</v>
      </c>
      <c r="DD168" s="12">
        <f t="shared" si="81"/>
        <v>0</v>
      </c>
      <c r="DE168" s="12">
        <f t="shared" si="81"/>
        <v>0</v>
      </c>
      <c r="DF168" s="12">
        <f t="shared" si="81"/>
        <v>0</v>
      </c>
      <c r="DG168" s="12">
        <f t="shared" si="81"/>
        <v>0</v>
      </c>
      <c r="DH168" s="12">
        <f t="shared" si="81"/>
        <v>0</v>
      </c>
      <c r="DI168" s="12">
        <f t="shared" si="81"/>
        <v>0</v>
      </c>
      <c r="DJ168" s="12">
        <f t="shared" si="81"/>
        <v>0</v>
      </c>
      <c r="DK168" s="12">
        <f t="shared" si="81"/>
        <v>0</v>
      </c>
      <c r="DL168" s="12">
        <f t="shared" si="81"/>
        <v>0</v>
      </c>
      <c r="DM168" s="12">
        <f t="shared" si="81"/>
        <v>0</v>
      </c>
      <c r="DN168" s="12">
        <f t="shared" si="81"/>
        <v>0</v>
      </c>
      <c r="DO168" s="12">
        <f t="shared" si="81"/>
        <v>0</v>
      </c>
      <c r="DP168" s="12">
        <f t="shared" si="81"/>
        <v>0</v>
      </c>
      <c r="DQ168" s="12">
        <f t="shared" si="81"/>
        <v>0</v>
      </c>
      <c r="DR168" s="12">
        <f t="shared" si="81"/>
        <v>0</v>
      </c>
      <c r="DS168" s="12">
        <f t="shared" si="81"/>
        <v>0</v>
      </c>
      <c r="DT168" s="12">
        <f t="shared" si="81"/>
        <v>0</v>
      </c>
      <c r="DU168" s="12">
        <f t="shared" si="81"/>
        <v>0</v>
      </c>
      <c r="DV168" s="12">
        <f t="shared" si="81"/>
        <v>0</v>
      </c>
      <c r="DW168" s="12">
        <f t="shared" si="81"/>
        <v>0</v>
      </c>
      <c r="DX168" s="12">
        <f t="shared" si="81"/>
        <v>0</v>
      </c>
      <c r="DY168" s="12">
        <f t="shared" si="81"/>
        <v>0</v>
      </c>
      <c r="DZ168" s="12">
        <f t="shared" si="81"/>
        <v>0</v>
      </c>
      <c r="EA168" s="12">
        <f t="shared" si="81"/>
        <v>0</v>
      </c>
      <c r="EB168" s="12">
        <f t="shared" ref="EB168:FG168" si="82">EB7+EB21+EB28+EB42+EB77+EB56+EB63+EB70+EB98+EB105+EB112+EB119+EB154+EB161+EB84+EB140+EB147+EB14+EB133+EB126+EB49</f>
        <v>0</v>
      </c>
      <c r="EC168" s="12">
        <f t="shared" si="82"/>
        <v>0</v>
      </c>
      <c r="ED168" s="12">
        <f t="shared" si="82"/>
        <v>0</v>
      </c>
      <c r="EE168" s="12">
        <f t="shared" si="82"/>
        <v>0</v>
      </c>
      <c r="EF168" s="12">
        <f t="shared" si="82"/>
        <v>0</v>
      </c>
      <c r="EG168" s="12">
        <f t="shared" si="82"/>
        <v>0</v>
      </c>
      <c r="EH168" s="12">
        <f t="shared" si="82"/>
        <v>0</v>
      </c>
      <c r="EI168" s="12">
        <f t="shared" si="82"/>
        <v>0</v>
      </c>
      <c r="EJ168" s="12">
        <f t="shared" si="82"/>
        <v>0</v>
      </c>
      <c r="EK168" s="12">
        <f t="shared" si="82"/>
        <v>0</v>
      </c>
      <c r="EL168" s="12">
        <f t="shared" si="82"/>
        <v>0</v>
      </c>
      <c r="EM168" s="12">
        <f t="shared" si="82"/>
        <v>0</v>
      </c>
      <c r="EN168" s="12">
        <f t="shared" si="82"/>
        <v>0</v>
      </c>
      <c r="EO168" s="12">
        <f t="shared" si="82"/>
        <v>0</v>
      </c>
      <c r="EP168" s="12">
        <f t="shared" si="82"/>
        <v>0</v>
      </c>
      <c r="EQ168" s="12">
        <f t="shared" si="82"/>
        <v>0</v>
      </c>
      <c r="ER168" s="12">
        <f t="shared" si="82"/>
        <v>0</v>
      </c>
      <c r="ES168" s="12">
        <f t="shared" si="82"/>
        <v>0</v>
      </c>
      <c r="ET168" s="12">
        <f t="shared" si="82"/>
        <v>0</v>
      </c>
      <c r="EU168" s="12">
        <f t="shared" si="82"/>
        <v>0</v>
      </c>
      <c r="EV168" s="12">
        <f t="shared" si="82"/>
        <v>0</v>
      </c>
      <c r="EW168" s="12">
        <f t="shared" si="82"/>
        <v>0</v>
      </c>
      <c r="EX168" s="12">
        <f t="shared" si="82"/>
        <v>0</v>
      </c>
      <c r="EY168" s="12">
        <f t="shared" si="82"/>
        <v>0</v>
      </c>
      <c r="EZ168" s="12">
        <f t="shared" si="82"/>
        <v>0</v>
      </c>
      <c r="FA168" s="12">
        <f t="shared" si="82"/>
        <v>0</v>
      </c>
      <c r="FB168" s="12">
        <f t="shared" si="82"/>
        <v>0</v>
      </c>
      <c r="FC168" s="12">
        <f t="shared" si="82"/>
        <v>0</v>
      </c>
      <c r="FD168" s="12">
        <f t="shared" si="82"/>
        <v>0</v>
      </c>
      <c r="FE168" s="12">
        <f t="shared" si="82"/>
        <v>0</v>
      </c>
      <c r="FF168" s="12">
        <f t="shared" si="82"/>
        <v>0</v>
      </c>
      <c r="FG168" s="12">
        <f t="shared" si="82"/>
        <v>0</v>
      </c>
      <c r="FH168" s="12">
        <f t="shared" ref="FH168:FZ168" si="83">FH7+FH21+FH28+FH42+FH77+FH56+FH63+FH70+FH98+FH105+FH112+FH119+FH154+FH161+FH84+FH140+FH147+FH14+FH133+FH126+FH49</f>
        <v>0</v>
      </c>
      <c r="FI168" s="12">
        <f t="shared" si="83"/>
        <v>0</v>
      </c>
      <c r="FJ168" s="12">
        <f t="shared" si="83"/>
        <v>0</v>
      </c>
      <c r="FK168" s="12">
        <f t="shared" si="83"/>
        <v>0</v>
      </c>
      <c r="FL168" s="12">
        <f t="shared" si="83"/>
        <v>0</v>
      </c>
      <c r="FM168" s="12">
        <f t="shared" si="83"/>
        <v>0</v>
      </c>
      <c r="FN168" s="12">
        <f t="shared" si="83"/>
        <v>0</v>
      </c>
      <c r="FO168" s="12">
        <f t="shared" si="83"/>
        <v>0</v>
      </c>
      <c r="FP168" s="12">
        <f t="shared" si="83"/>
        <v>0</v>
      </c>
      <c r="FQ168" s="12">
        <f t="shared" si="83"/>
        <v>0</v>
      </c>
      <c r="FR168" s="12">
        <f t="shared" si="83"/>
        <v>0</v>
      </c>
      <c r="FS168" s="12">
        <f t="shared" si="83"/>
        <v>0</v>
      </c>
      <c r="FT168" s="12">
        <f t="shared" si="83"/>
        <v>0</v>
      </c>
      <c r="FU168" s="12">
        <f t="shared" si="83"/>
        <v>0</v>
      </c>
      <c r="FV168" s="12">
        <f t="shared" si="83"/>
        <v>0</v>
      </c>
      <c r="FW168" s="12">
        <f t="shared" si="83"/>
        <v>0</v>
      </c>
      <c r="FX168" s="12">
        <f t="shared" si="83"/>
        <v>0</v>
      </c>
      <c r="FY168" s="12">
        <f t="shared" si="83"/>
        <v>0</v>
      </c>
      <c r="FZ168" s="12">
        <f t="shared" si="83"/>
        <v>0</v>
      </c>
      <c r="GA168" s="12">
        <f>SUM(D168:FZ168)</f>
        <v>283.65000000000003</v>
      </c>
      <c r="GB168" s="12"/>
      <c r="GC168" s="12">
        <f>GA168-GD168</f>
        <v>283.65000000000003</v>
      </c>
      <c r="GD168" s="12">
        <v>0</v>
      </c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</row>
    <row r="169" spans="1:208" ht="14" x14ac:dyDescent="0.4">
      <c r="B169" s="3" t="s">
        <v>216</v>
      </c>
      <c r="C169" s="5"/>
      <c r="D169" s="4">
        <f t="shared" ref="D169:AI169" si="84">D8+D22+D29+D43+D78+D57+D64+D71+D99+D106+D113+D120+D155+D162+D85+D141+D148+D15+D134+D127+D50</f>
        <v>0</v>
      </c>
      <c r="E169" s="4">
        <f t="shared" si="84"/>
        <v>0</v>
      </c>
      <c r="F169" s="4">
        <f t="shared" si="84"/>
        <v>0</v>
      </c>
      <c r="G169" s="4">
        <f t="shared" si="84"/>
        <v>0</v>
      </c>
      <c r="H169" s="4">
        <f t="shared" si="84"/>
        <v>0</v>
      </c>
      <c r="I169" s="4">
        <f t="shared" si="84"/>
        <v>0</v>
      </c>
      <c r="J169" s="4">
        <f t="shared" si="84"/>
        <v>0</v>
      </c>
      <c r="K169" s="4">
        <f t="shared" si="84"/>
        <v>0</v>
      </c>
      <c r="L169" s="4">
        <f t="shared" si="84"/>
        <v>0</v>
      </c>
      <c r="M169" s="4">
        <f t="shared" si="84"/>
        <v>0</v>
      </c>
      <c r="N169" s="4">
        <f t="shared" si="84"/>
        <v>0</v>
      </c>
      <c r="O169" s="4">
        <f t="shared" si="84"/>
        <v>0</v>
      </c>
      <c r="P169" s="4">
        <f t="shared" si="84"/>
        <v>0</v>
      </c>
      <c r="Q169" s="4">
        <f t="shared" si="84"/>
        <v>0</v>
      </c>
      <c r="R169" s="4">
        <f t="shared" si="84"/>
        <v>0</v>
      </c>
      <c r="S169" s="4">
        <f t="shared" si="84"/>
        <v>0</v>
      </c>
      <c r="T169" s="4">
        <f t="shared" si="84"/>
        <v>0</v>
      </c>
      <c r="U169" s="4">
        <f t="shared" si="84"/>
        <v>134775.58888999998</v>
      </c>
      <c r="V169" s="4">
        <f t="shared" si="84"/>
        <v>939.35293000000013</v>
      </c>
      <c r="W169" s="4">
        <f t="shared" si="84"/>
        <v>0</v>
      </c>
      <c r="X169" s="4">
        <f t="shared" si="84"/>
        <v>28186.33812</v>
      </c>
      <c r="Y169" s="4">
        <f t="shared" si="84"/>
        <v>12464.875780000002</v>
      </c>
      <c r="Z169" s="4">
        <f t="shared" si="84"/>
        <v>269545.85366000002</v>
      </c>
      <c r="AA169" s="4">
        <f t="shared" si="84"/>
        <v>0</v>
      </c>
      <c r="AB169" s="4">
        <f t="shared" si="84"/>
        <v>987.81845999999996</v>
      </c>
      <c r="AC169" s="4">
        <f t="shared" si="84"/>
        <v>2185.1429500000004</v>
      </c>
      <c r="AD169" s="4">
        <f t="shared" si="84"/>
        <v>21.400459999999999</v>
      </c>
      <c r="AE169" s="4">
        <f t="shared" si="84"/>
        <v>4556.07834</v>
      </c>
      <c r="AF169" s="4">
        <f t="shared" si="84"/>
        <v>0</v>
      </c>
      <c r="AG169" s="4">
        <f t="shared" si="84"/>
        <v>6929.4579000000003</v>
      </c>
      <c r="AH169" s="4">
        <f t="shared" si="84"/>
        <v>993.45730000000003</v>
      </c>
      <c r="AI169" s="4">
        <f t="shared" si="84"/>
        <v>0</v>
      </c>
      <c r="AJ169" s="4">
        <f t="shared" ref="AJ169:BO169" si="85">AJ8+AJ22+AJ29+AJ43+AJ78+AJ57+AJ64+AJ71+AJ99+AJ106+AJ113+AJ120+AJ155+AJ162+AJ85+AJ141+AJ148+AJ15+AJ134+AJ127+AJ50</f>
        <v>4685.3718799999997</v>
      </c>
      <c r="AK169" s="4">
        <f t="shared" si="85"/>
        <v>1996.3737799999999</v>
      </c>
      <c r="AL169" s="4">
        <f t="shared" si="85"/>
        <v>32.5</v>
      </c>
      <c r="AM169" s="4">
        <f t="shared" si="85"/>
        <v>3547.5</v>
      </c>
      <c r="AN169" s="4">
        <f t="shared" si="85"/>
        <v>1028.62393</v>
      </c>
      <c r="AO169" s="4">
        <f t="shared" si="85"/>
        <v>28293.183270000001</v>
      </c>
      <c r="AP169" s="4">
        <f t="shared" si="85"/>
        <v>3563.5</v>
      </c>
      <c r="AQ169" s="4">
        <f t="shared" si="85"/>
        <v>548.77058</v>
      </c>
      <c r="AR169" s="4">
        <f t="shared" si="85"/>
        <v>0</v>
      </c>
      <c r="AS169" s="4">
        <f t="shared" si="85"/>
        <v>3497.5</v>
      </c>
      <c r="AT169" s="4">
        <f t="shared" si="85"/>
        <v>442.29701</v>
      </c>
      <c r="AU169" s="4">
        <f t="shared" si="85"/>
        <v>0</v>
      </c>
      <c r="AV169" s="4">
        <f t="shared" si="85"/>
        <v>422599.93300000002</v>
      </c>
      <c r="AW169" s="4">
        <f t="shared" si="85"/>
        <v>8772.3427100000008</v>
      </c>
      <c r="AX169" s="4">
        <f t="shared" si="85"/>
        <v>3547.5</v>
      </c>
      <c r="AY169" s="4">
        <f t="shared" si="85"/>
        <v>32.5</v>
      </c>
      <c r="AZ169" s="4">
        <f t="shared" si="85"/>
        <v>570.90587000000005</v>
      </c>
      <c r="BA169" s="4">
        <f t="shared" si="85"/>
        <v>3547.5</v>
      </c>
      <c r="BB169" s="4">
        <f t="shared" si="85"/>
        <v>745.03483999999992</v>
      </c>
      <c r="BC169" s="4">
        <f t="shared" si="85"/>
        <v>23965.593599999997</v>
      </c>
      <c r="BD169" s="4">
        <f t="shared" si="85"/>
        <v>3465</v>
      </c>
      <c r="BE169" s="4">
        <f t="shared" si="85"/>
        <v>23.068999999999999</v>
      </c>
      <c r="BF169" s="4">
        <f t="shared" si="85"/>
        <v>16826.995149999999</v>
      </c>
      <c r="BG169" s="4">
        <f t="shared" si="85"/>
        <v>3491.2264599999999</v>
      </c>
      <c r="BH169" s="4">
        <f t="shared" si="85"/>
        <v>23.125</v>
      </c>
      <c r="BI169" s="4">
        <f t="shared" si="85"/>
        <v>99427.59120000001</v>
      </c>
      <c r="BJ169" s="4">
        <f t="shared" si="85"/>
        <v>3838.0476199999998</v>
      </c>
      <c r="BK169" s="4">
        <f t="shared" si="85"/>
        <v>21.817910000000001</v>
      </c>
      <c r="BL169" s="4">
        <f t="shared" si="85"/>
        <v>0</v>
      </c>
      <c r="BM169" s="4">
        <f t="shared" si="85"/>
        <v>16152</v>
      </c>
      <c r="BN169" s="4">
        <f t="shared" si="85"/>
        <v>591.16309000000001</v>
      </c>
      <c r="BO169" s="4">
        <f t="shared" si="85"/>
        <v>0</v>
      </c>
      <c r="BP169" s="4">
        <f t="shared" ref="BP169:CU169" si="86">BP8+BP22+BP29+BP43+BP78+BP57+BP64+BP71+BP99+BP106+BP113+BP120+BP155+BP162+BP85+BP141+BP148+BP15+BP134+BP127+BP50</f>
        <v>23912.884600000001</v>
      </c>
      <c r="BQ169" s="4">
        <f t="shared" si="86"/>
        <v>7137.2979500000001</v>
      </c>
      <c r="BR169" s="4">
        <f t="shared" si="86"/>
        <v>1.2969099999999998</v>
      </c>
      <c r="BS169" s="4">
        <f t="shared" si="86"/>
        <v>9134.583630000001</v>
      </c>
      <c r="BT169" s="4">
        <f t="shared" si="86"/>
        <v>1779.58367</v>
      </c>
      <c r="BU169" s="4">
        <f t="shared" si="86"/>
        <v>273170.06849999999</v>
      </c>
      <c r="BV169" s="4">
        <f t="shared" si="86"/>
        <v>18432.664100000002</v>
      </c>
      <c r="BW169" s="4">
        <f t="shared" si="86"/>
        <v>72201.5</v>
      </c>
      <c r="BX169" s="4">
        <f t="shared" si="86"/>
        <v>3181.8952200000003</v>
      </c>
      <c r="BY169" s="4">
        <f t="shared" si="86"/>
        <v>65958.440659999993</v>
      </c>
      <c r="BZ169" s="4">
        <f t="shared" si="86"/>
        <v>321.34057000000001</v>
      </c>
      <c r="CA169" s="4">
        <f t="shared" si="86"/>
        <v>568.75</v>
      </c>
      <c r="CB169" s="4">
        <f t="shared" si="86"/>
        <v>106211.97034</v>
      </c>
      <c r="CC169" s="4">
        <f t="shared" si="86"/>
        <v>211.095</v>
      </c>
      <c r="CD169" s="4">
        <f t="shared" si="86"/>
        <v>14421.875</v>
      </c>
      <c r="CE169" s="4">
        <f t="shared" si="86"/>
        <v>9088.4761801999994</v>
      </c>
      <c r="CF169" s="4">
        <f t="shared" si="86"/>
        <v>172.71428</v>
      </c>
      <c r="CG169" s="4">
        <f t="shared" si="86"/>
        <v>4129.0840399999997</v>
      </c>
      <c r="CH169" s="4">
        <f t="shared" si="86"/>
        <v>12713.35586</v>
      </c>
      <c r="CI169" s="4">
        <f t="shared" si="86"/>
        <v>15359.198759999999</v>
      </c>
      <c r="CJ169" s="4">
        <f t="shared" si="86"/>
        <v>10014.90711</v>
      </c>
      <c r="CK169" s="4">
        <f t="shared" si="86"/>
        <v>1757.0237500000001</v>
      </c>
      <c r="CL169" s="4">
        <f t="shared" si="86"/>
        <v>0</v>
      </c>
      <c r="CM169" s="4">
        <f t="shared" si="86"/>
        <v>234743.06615999999</v>
      </c>
      <c r="CN169" s="4">
        <f t="shared" si="86"/>
        <v>149486.71433000002</v>
      </c>
      <c r="CO169" s="4">
        <f t="shared" si="86"/>
        <v>2028.5962500000001</v>
      </c>
      <c r="CP169" s="4">
        <f t="shared" si="86"/>
        <v>16934.3868</v>
      </c>
      <c r="CQ169" s="4">
        <f t="shared" si="86"/>
        <v>1605.8320000000001</v>
      </c>
      <c r="CR169" s="4">
        <f t="shared" si="86"/>
        <v>268.66667000000001</v>
      </c>
      <c r="CS169" s="4">
        <f t="shared" si="86"/>
        <v>0</v>
      </c>
      <c r="CT169" s="4">
        <f t="shared" si="86"/>
        <v>3368.75</v>
      </c>
      <c r="CU169" s="4">
        <f t="shared" si="86"/>
        <v>23675.210220000001</v>
      </c>
      <c r="CV169" s="4">
        <f t="shared" ref="CV169:EA169" si="87">CV8+CV22+CV29+CV43+CV78+CV57+CV64+CV71+CV99+CV106+CV113+CV120+CV155+CV162+CV85+CV141+CV148+CV15+CV134+CV127+CV50</f>
        <v>268.66667000000001</v>
      </c>
      <c r="CW169" s="4">
        <f t="shared" si="87"/>
        <v>324.75700000000001</v>
      </c>
      <c r="CX169" s="4">
        <f t="shared" si="87"/>
        <v>4212.5</v>
      </c>
      <c r="CY169" s="4">
        <f t="shared" si="87"/>
        <v>220.69649000000001</v>
      </c>
      <c r="CZ169" s="4">
        <f t="shared" si="87"/>
        <v>6986.8641799999996</v>
      </c>
      <c r="DA169" s="4">
        <f t="shared" si="87"/>
        <v>452.89522999999997</v>
      </c>
      <c r="DB169" s="4">
        <f t="shared" si="87"/>
        <v>0</v>
      </c>
      <c r="DC169" s="4">
        <f t="shared" si="87"/>
        <v>34750.800000000003</v>
      </c>
      <c r="DD169" s="4">
        <f t="shared" si="87"/>
        <v>1057.4880000000001</v>
      </c>
      <c r="DE169" s="4">
        <f t="shared" si="87"/>
        <v>0</v>
      </c>
      <c r="DF169" s="4">
        <f t="shared" si="87"/>
        <v>0</v>
      </c>
      <c r="DG169" s="4">
        <f t="shared" si="87"/>
        <v>6.6459999999999999</v>
      </c>
      <c r="DH169" s="4">
        <f t="shared" si="87"/>
        <v>491.51218999999998</v>
      </c>
      <c r="DI169" s="4">
        <f t="shared" si="87"/>
        <v>833.92747999999995</v>
      </c>
      <c r="DJ169" s="4">
        <f t="shared" si="87"/>
        <v>433.48199</v>
      </c>
      <c r="DK169" s="4">
        <f t="shared" si="87"/>
        <v>568.75</v>
      </c>
      <c r="DL169" s="4">
        <f t="shared" si="87"/>
        <v>122.99</v>
      </c>
      <c r="DM169" s="4">
        <f t="shared" si="87"/>
        <v>1202.2234900000001</v>
      </c>
      <c r="DN169" s="4">
        <f t="shared" si="87"/>
        <v>239.88095000000001</v>
      </c>
      <c r="DO169" s="4">
        <f t="shared" si="87"/>
        <v>0</v>
      </c>
      <c r="DP169" s="4">
        <f t="shared" si="87"/>
        <v>153.52382</v>
      </c>
      <c r="DQ169" s="4">
        <f t="shared" si="87"/>
        <v>0</v>
      </c>
      <c r="DR169" s="4">
        <f t="shared" si="87"/>
        <v>0</v>
      </c>
      <c r="DS169" s="4">
        <f t="shared" si="87"/>
        <v>4000.7319600000001</v>
      </c>
      <c r="DT169" s="4">
        <f t="shared" si="87"/>
        <v>0</v>
      </c>
      <c r="DU169" s="4">
        <f t="shared" si="87"/>
        <v>10.009510000000001</v>
      </c>
      <c r="DV169" s="4">
        <f t="shared" si="87"/>
        <v>575.21718999999996</v>
      </c>
      <c r="DW169" s="4">
        <f t="shared" si="87"/>
        <v>1440</v>
      </c>
      <c r="DX169" s="4">
        <f t="shared" si="87"/>
        <v>0</v>
      </c>
      <c r="DY169" s="4">
        <f t="shared" si="87"/>
        <v>55458.35355</v>
      </c>
      <c r="DZ169" s="4">
        <f t="shared" si="87"/>
        <v>0</v>
      </c>
      <c r="EA169" s="4">
        <f t="shared" si="87"/>
        <v>0</v>
      </c>
      <c r="EB169" s="4">
        <f t="shared" ref="EB169:FG169" si="88">EB8+EB22+EB29+EB43+EB78+EB57+EB64+EB71+EB99+EB106+EB113+EB120+EB155+EB162+EB85+EB141+EB148+EB15+EB134+EB127+EB50</f>
        <v>207.25714000000002</v>
      </c>
      <c r="EC169" s="4">
        <f t="shared" si="88"/>
        <v>0</v>
      </c>
      <c r="ED169" s="4">
        <f t="shared" si="88"/>
        <v>3961.078</v>
      </c>
      <c r="EE169" s="4">
        <f t="shared" si="88"/>
        <v>271.54523999999998</v>
      </c>
      <c r="EF169" s="4">
        <f t="shared" si="88"/>
        <v>601.25</v>
      </c>
      <c r="EG169" s="4">
        <f t="shared" si="88"/>
        <v>4519.32</v>
      </c>
      <c r="EH169" s="4">
        <f t="shared" si="88"/>
        <v>190.45629</v>
      </c>
      <c r="EI169" s="4">
        <f t="shared" si="88"/>
        <v>93679.493849999999</v>
      </c>
      <c r="EJ169" s="4">
        <f t="shared" si="88"/>
        <v>354.94289000000003</v>
      </c>
      <c r="EK169" s="4">
        <f t="shared" si="88"/>
        <v>9048.7368200000001</v>
      </c>
      <c r="EL169" s="4">
        <f t="shared" si="88"/>
        <v>819.83384999999998</v>
      </c>
      <c r="EM169" s="4">
        <f t="shared" si="88"/>
        <v>4978.6549500000001</v>
      </c>
      <c r="EN169" s="4">
        <f t="shared" si="88"/>
        <v>3783.0595199999993</v>
      </c>
      <c r="EO169" s="4">
        <f t="shared" si="88"/>
        <v>3353.6037700000002</v>
      </c>
      <c r="EP169" s="4">
        <f t="shared" si="88"/>
        <v>273.43778000000003</v>
      </c>
      <c r="EQ169" s="4">
        <f t="shared" si="88"/>
        <v>16372.86037</v>
      </c>
      <c r="ER169" s="4">
        <f t="shared" si="88"/>
        <v>4340.7340400000003</v>
      </c>
      <c r="ES169" s="4">
        <f t="shared" si="88"/>
        <v>14701.400949999999</v>
      </c>
      <c r="ET169" s="4">
        <f t="shared" si="88"/>
        <v>7.9051999999999998</v>
      </c>
      <c r="EU169" s="4">
        <f t="shared" si="88"/>
        <v>0</v>
      </c>
      <c r="EV169" s="4">
        <f t="shared" si="88"/>
        <v>2181.2538199999999</v>
      </c>
      <c r="EW169" s="4">
        <f t="shared" si="88"/>
        <v>199.38097999999999</v>
      </c>
      <c r="EX169" s="4">
        <f t="shared" si="88"/>
        <v>1589.6698999999999</v>
      </c>
      <c r="EY169" s="4">
        <f t="shared" si="88"/>
        <v>0</v>
      </c>
      <c r="EZ169" s="4">
        <f t="shared" si="88"/>
        <v>0</v>
      </c>
      <c r="FA169" s="4">
        <f t="shared" si="88"/>
        <v>1771.34646</v>
      </c>
      <c r="FB169" s="4">
        <f t="shared" si="88"/>
        <v>28.254549999999998</v>
      </c>
      <c r="FC169" s="4">
        <f t="shared" si="88"/>
        <v>170.30267000000001</v>
      </c>
      <c r="FD169" s="4">
        <f t="shared" si="88"/>
        <v>2345.7305500000002</v>
      </c>
      <c r="FE169" s="4">
        <f t="shared" si="88"/>
        <v>6112.3081700000002</v>
      </c>
      <c r="FF169" s="4">
        <f t="shared" si="88"/>
        <v>7.9051999999999998</v>
      </c>
      <c r="FG169" s="4">
        <f t="shared" si="88"/>
        <v>0</v>
      </c>
      <c r="FH169" s="4">
        <f t="shared" ref="FH169:FZ169" si="89">FH8+FH22+FH29+FH43+FH78+FH57+FH64+FH71+FH99+FH106+FH113+FH120+FH155+FH162+FH85+FH141+FH148+FH15+FH134+FH127+FH50</f>
        <v>8157.293090000001</v>
      </c>
      <c r="FI169" s="4">
        <f t="shared" si="89"/>
        <v>0</v>
      </c>
      <c r="FJ169" s="4">
        <f t="shared" si="89"/>
        <v>9417.0188499999986</v>
      </c>
      <c r="FK169" s="4">
        <f t="shared" si="89"/>
        <v>0</v>
      </c>
      <c r="FL169" s="4">
        <f t="shared" si="89"/>
        <v>110535.91204</v>
      </c>
      <c r="FM169" s="4">
        <f t="shared" si="89"/>
        <v>0</v>
      </c>
      <c r="FN169" s="4">
        <f t="shared" si="89"/>
        <v>0</v>
      </c>
      <c r="FO169" s="4">
        <f t="shared" si="89"/>
        <v>0</v>
      </c>
      <c r="FP169" s="4">
        <f t="shared" si="89"/>
        <v>0</v>
      </c>
      <c r="FQ169" s="4">
        <f t="shared" si="89"/>
        <v>0</v>
      </c>
      <c r="FR169" s="4">
        <f t="shared" si="89"/>
        <v>0</v>
      </c>
      <c r="FS169" s="4">
        <f t="shared" si="89"/>
        <v>0</v>
      </c>
      <c r="FT169" s="4">
        <f t="shared" si="89"/>
        <v>0</v>
      </c>
      <c r="FU169" s="4">
        <f t="shared" si="89"/>
        <v>0</v>
      </c>
      <c r="FV169" s="4">
        <f t="shared" si="89"/>
        <v>0</v>
      </c>
      <c r="FW169" s="4">
        <f t="shared" si="89"/>
        <v>0</v>
      </c>
      <c r="FX169" s="4">
        <f t="shared" si="89"/>
        <v>0</v>
      </c>
      <c r="FY169" s="4">
        <f t="shared" si="89"/>
        <v>0</v>
      </c>
      <c r="FZ169" s="4">
        <f t="shared" si="89"/>
        <v>0</v>
      </c>
      <c r="GA169" s="4">
        <f>SUM(D169:FZ169)</f>
        <v>2616647.421890201</v>
      </c>
      <c r="GB169" s="4"/>
      <c r="GC169" s="4">
        <f>GA169-GD169</f>
        <v>2506111.5098502012</v>
      </c>
      <c r="GD169" s="4">
        <v>110535.91204</v>
      </c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</row>
    <row r="170" spans="1:208" ht="13" thickBot="1" x14ac:dyDescent="0.3">
      <c r="B170" s="8" t="s">
        <v>217</v>
      </c>
      <c r="C170" s="3"/>
      <c r="D170" s="12">
        <f>SUM(D167:D169)</f>
        <v>-24029.23947</v>
      </c>
      <c r="E170" s="12">
        <f t="shared" ref="E170:BP170" si="90">SUM(E167:E169)</f>
        <v>-1220.9604199999999</v>
      </c>
      <c r="F170" s="12">
        <f t="shared" si="90"/>
        <v>-10711.635839999999</v>
      </c>
      <c r="G170" s="12">
        <f t="shared" si="90"/>
        <v>-6095</v>
      </c>
      <c r="H170" s="12">
        <f t="shared" si="90"/>
        <v>-1833.9426100000001</v>
      </c>
      <c r="I170" s="12">
        <f t="shared" si="90"/>
        <v>-36394.688539999996</v>
      </c>
      <c r="J170" s="12">
        <f t="shared" si="90"/>
        <v>-9997.3737899999996</v>
      </c>
      <c r="K170" s="12">
        <f t="shared" si="90"/>
        <v>-26364.570380000001</v>
      </c>
      <c r="L170" s="12">
        <f t="shared" si="90"/>
        <v>-31514.091970000001</v>
      </c>
      <c r="M170" s="12">
        <f t="shared" si="90"/>
        <v>-48704.052369999998</v>
      </c>
      <c r="N170" s="12">
        <f t="shared" si="90"/>
        <v>-27701.944090000001</v>
      </c>
      <c r="O170" s="12">
        <f t="shared" si="90"/>
        <v>-1960</v>
      </c>
      <c r="P170" s="12">
        <f t="shared" si="90"/>
        <v>-5008.7804900000001</v>
      </c>
      <c r="Q170" s="12">
        <f t="shared" si="90"/>
        <v>-44696.178780000002</v>
      </c>
      <c r="R170" s="12">
        <f t="shared" si="90"/>
        <v>-82048.034870000003</v>
      </c>
      <c r="S170" s="12">
        <f t="shared" si="90"/>
        <v>-340017.46720000001</v>
      </c>
      <c r="T170" s="12">
        <f t="shared" si="90"/>
        <v>-43897.862369999995</v>
      </c>
      <c r="U170" s="12">
        <f t="shared" si="90"/>
        <v>109429.58888999998</v>
      </c>
      <c r="V170" s="12">
        <f t="shared" si="90"/>
        <v>-62652.647069999999</v>
      </c>
      <c r="W170" s="12">
        <f t="shared" si="90"/>
        <v>-12400</v>
      </c>
      <c r="X170" s="12">
        <f t="shared" si="90"/>
        <v>-2508.3398799999995</v>
      </c>
      <c r="Y170" s="12">
        <f t="shared" si="90"/>
        <v>-33765.300739999999</v>
      </c>
      <c r="Z170" s="12">
        <f t="shared" si="90"/>
        <v>224074.22029000003</v>
      </c>
      <c r="AA170" s="12">
        <f t="shared" si="90"/>
        <v>-39694.032480000002</v>
      </c>
      <c r="AB170" s="12">
        <f t="shared" si="90"/>
        <v>-36393.393629999999</v>
      </c>
      <c r="AC170" s="12">
        <f t="shared" si="90"/>
        <v>-188745.27792999998</v>
      </c>
      <c r="AD170" s="27">
        <f t="shared" si="90"/>
        <v>-55050.807125000007</v>
      </c>
      <c r="AE170" s="27">
        <f t="shared" si="90"/>
        <v>-33731.42166</v>
      </c>
      <c r="AF170" s="27">
        <f t="shared" si="90"/>
        <v>-51335.94</v>
      </c>
      <c r="AG170" s="27">
        <f t="shared" si="90"/>
        <v>-33306.780049999994</v>
      </c>
      <c r="AH170" s="12">
        <f t="shared" si="90"/>
        <v>-56127.672700000003</v>
      </c>
      <c r="AI170" s="12">
        <f t="shared" si="90"/>
        <v>-16798.712530000001</v>
      </c>
      <c r="AJ170" s="12">
        <f t="shared" si="90"/>
        <v>-15302.380120000002</v>
      </c>
      <c r="AK170" s="12">
        <f t="shared" si="90"/>
        <v>-63555.405260000007</v>
      </c>
      <c r="AL170" s="12">
        <f t="shared" si="90"/>
        <v>-33169.054179999999</v>
      </c>
      <c r="AM170" s="12">
        <f t="shared" si="90"/>
        <v>-61891.54</v>
      </c>
      <c r="AN170" s="12">
        <f t="shared" si="90"/>
        <v>-48886.091520000002</v>
      </c>
      <c r="AO170" s="12">
        <f t="shared" si="90"/>
        <v>-39092.995640000001</v>
      </c>
      <c r="AP170" s="12">
        <f t="shared" si="90"/>
        <v>-59950.086000000003</v>
      </c>
      <c r="AQ170" s="12">
        <f t="shared" si="90"/>
        <v>-37510.784400000004</v>
      </c>
      <c r="AR170" s="12">
        <f t="shared" si="90"/>
        <v>-98201.48547</v>
      </c>
      <c r="AS170" s="12">
        <f t="shared" si="90"/>
        <v>-33062.275320000001</v>
      </c>
      <c r="AT170" s="12">
        <f t="shared" si="90"/>
        <v>-40238.051939999998</v>
      </c>
      <c r="AU170" s="12">
        <f t="shared" si="90"/>
        <v>-33204.809930000003</v>
      </c>
      <c r="AV170" s="12">
        <f t="shared" si="90"/>
        <v>412569.26505000005</v>
      </c>
      <c r="AW170" s="12">
        <f t="shared" si="90"/>
        <v>-49441.259380000003</v>
      </c>
      <c r="AX170" s="12">
        <f t="shared" si="90"/>
        <v>-5447.5316600000006</v>
      </c>
      <c r="AY170" s="12">
        <f t="shared" si="90"/>
        <v>-50494.724000000002</v>
      </c>
      <c r="AZ170" s="12">
        <f t="shared" si="90"/>
        <v>-6754.6301700000004</v>
      </c>
      <c r="BA170" s="12">
        <f t="shared" si="90"/>
        <v>-40237.470739999997</v>
      </c>
      <c r="BB170" s="12">
        <f t="shared" si="90"/>
        <v>-28870.87516</v>
      </c>
      <c r="BC170" s="12">
        <f t="shared" si="90"/>
        <v>1170.4303699999982</v>
      </c>
      <c r="BD170" s="12">
        <f t="shared" si="90"/>
        <v>-5996.666659999999</v>
      </c>
      <c r="BE170" s="12">
        <f t="shared" si="90"/>
        <v>-7776.9309999999996</v>
      </c>
      <c r="BF170" s="12">
        <f t="shared" si="90"/>
        <v>-8669.8901200000073</v>
      </c>
      <c r="BG170" s="12">
        <f t="shared" si="90"/>
        <v>629.22645999999986</v>
      </c>
      <c r="BH170" s="12">
        <f t="shared" si="90"/>
        <v>-3109.6782800000001</v>
      </c>
      <c r="BI170" s="12">
        <f t="shared" si="90"/>
        <v>99427.59120000001</v>
      </c>
      <c r="BJ170" s="12">
        <f t="shared" si="90"/>
        <v>-12625.952380000001</v>
      </c>
      <c r="BK170" s="12">
        <f t="shared" si="90"/>
        <v>-17976.891540000001</v>
      </c>
      <c r="BL170" s="12">
        <f t="shared" si="90"/>
        <v>-19885.5435</v>
      </c>
      <c r="BM170" s="12">
        <f t="shared" si="90"/>
        <v>-10097.027699999999</v>
      </c>
      <c r="BN170" s="12">
        <f t="shared" si="90"/>
        <v>-1928.83691</v>
      </c>
      <c r="BO170" s="12">
        <f t="shared" si="90"/>
        <v>-19254.455860000002</v>
      </c>
      <c r="BP170" s="12">
        <f t="shared" si="90"/>
        <v>-21571.393099999998</v>
      </c>
      <c r="BQ170" s="12">
        <f t="shared" ref="BQ170:EB170" si="91">SUM(BQ167:BQ169)</f>
        <v>-7672.7020499999999</v>
      </c>
      <c r="BR170" s="12">
        <f t="shared" si="91"/>
        <v>-6823.70309</v>
      </c>
      <c r="BS170" s="12">
        <f t="shared" si="91"/>
        <v>-11188.718369999999</v>
      </c>
      <c r="BT170" s="12">
        <f t="shared" si="91"/>
        <v>-13450.82943</v>
      </c>
      <c r="BU170" s="12">
        <f t="shared" si="91"/>
        <v>269420.06849999999</v>
      </c>
      <c r="BV170" s="12">
        <f t="shared" si="91"/>
        <v>-3591.3718999999983</v>
      </c>
      <c r="BW170" s="12">
        <f t="shared" si="91"/>
        <v>55621.991190000001</v>
      </c>
      <c r="BX170" s="12">
        <f t="shared" si="91"/>
        <v>-19143.104780000001</v>
      </c>
      <c r="BY170" s="12">
        <f t="shared" si="91"/>
        <v>35075.042709999994</v>
      </c>
      <c r="BZ170" s="12">
        <f t="shared" si="91"/>
        <v>-6778.6594299999997</v>
      </c>
      <c r="CA170" s="12">
        <f t="shared" si="91"/>
        <v>-3431.25</v>
      </c>
      <c r="CB170" s="12">
        <f t="shared" si="91"/>
        <v>83527.410780000006</v>
      </c>
      <c r="CC170" s="12">
        <f t="shared" si="91"/>
        <v>-13983.905000000001</v>
      </c>
      <c r="CD170" s="12">
        <f t="shared" si="91"/>
        <v>14121.875</v>
      </c>
      <c r="CE170" s="12">
        <f t="shared" si="91"/>
        <v>-20522.134439303809</v>
      </c>
      <c r="CF170" s="12">
        <f t="shared" si="91"/>
        <v>172.71428</v>
      </c>
      <c r="CG170" s="12">
        <f t="shared" si="91"/>
        <v>1598.3954099999996</v>
      </c>
      <c r="CH170" s="12">
        <f t="shared" si="91"/>
        <v>-4135.8789399999987</v>
      </c>
      <c r="CI170" s="12">
        <f t="shared" si="91"/>
        <v>11764.887369999999</v>
      </c>
      <c r="CJ170" s="12">
        <f t="shared" si="91"/>
        <v>3614.3815800000002</v>
      </c>
      <c r="CK170" s="12">
        <f t="shared" si="91"/>
        <v>-22391.044469999997</v>
      </c>
      <c r="CL170" s="12">
        <f>SUM(CL167:CL169)</f>
        <v>0</v>
      </c>
      <c r="CM170" s="12">
        <f t="shared" si="91"/>
        <v>244243.06615999999</v>
      </c>
      <c r="CN170" s="12">
        <f t="shared" si="91"/>
        <v>149486.71433000002</v>
      </c>
      <c r="CO170" s="12">
        <f t="shared" si="91"/>
        <v>2028.5962500000001</v>
      </c>
      <c r="CP170" s="12">
        <f t="shared" si="91"/>
        <v>16934.3868</v>
      </c>
      <c r="CQ170" s="12">
        <f t="shared" si="91"/>
        <v>-10394.766809999999</v>
      </c>
      <c r="CR170" s="12">
        <f t="shared" si="91"/>
        <v>268.66667000000001</v>
      </c>
      <c r="CS170" s="12">
        <f t="shared" si="91"/>
        <v>0</v>
      </c>
      <c r="CT170" s="12">
        <f t="shared" si="91"/>
        <v>3368.75</v>
      </c>
      <c r="CU170" s="12">
        <f t="shared" si="91"/>
        <v>23675.210220000001</v>
      </c>
      <c r="CV170" s="12">
        <f t="shared" si="91"/>
        <v>268.66667000000001</v>
      </c>
      <c r="CW170" s="12">
        <f t="shared" si="91"/>
        <v>324.75700000000001</v>
      </c>
      <c r="CX170" s="12">
        <f t="shared" si="91"/>
        <v>4212.5</v>
      </c>
      <c r="CY170" s="12">
        <f t="shared" si="91"/>
        <v>220.69649000000001</v>
      </c>
      <c r="CZ170" s="12">
        <f t="shared" si="91"/>
        <v>6986.8641799999996</v>
      </c>
      <c r="DA170" s="12">
        <f t="shared" si="91"/>
        <v>452.89522999999997</v>
      </c>
      <c r="DB170" s="12">
        <f t="shared" si="91"/>
        <v>0</v>
      </c>
      <c r="DC170" s="12">
        <f t="shared" si="91"/>
        <v>34750.800000000003</v>
      </c>
      <c r="DD170" s="12">
        <f t="shared" si="91"/>
        <v>1057.4880000000001</v>
      </c>
      <c r="DE170" s="12">
        <f t="shared" si="91"/>
        <v>0</v>
      </c>
      <c r="DF170" s="12">
        <f t="shared" si="91"/>
        <v>0</v>
      </c>
      <c r="DG170" s="12">
        <f t="shared" si="91"/>
        <v>6.6459999999999999</v>
      </c>
      <c r="DH170" s="12">
        <f t="shared" si="91"/>
        <v>491.51218999999998</v>
      </c>
      <c r="DI170" s="12">
        <f t="shared" si="91"/>
        <v>833.92747999999995</v>
      </c>
      <c r="DJ170" s="12">
        <f t="shared" si="91"/>
        <v>433.48199</v>
      </c>
      <c r="DK170" s="12">
        <f t="shared" si="91"/>
        <v>568.75</v>
      </c>
      <c r="DL170" s="12">
        <f t="shared" si="91"/>
        <v>122.99</v>
      </c>
      <c r="DM170" s="12">
        <f t="shared" si="91"/>
        <v>1202.2234900000001</v>
      </c>
      <c r="DN170" s="12">
        <f t="shared" si="91"/>
        <v>239.88095000000001</v>
      </c>
      <c r="DO170" s="12">
        <f t="shared" si="91"/>
        <v>0</v>
      </c>
      <c r="DP170" s="12">
        <f t="shared" si="91"/>
        <v>153.52382</v>
      </c>
      <c r="DQ170" s="12">
        <f t="shared" si="91"/>
        <v>0</v>
      </c>
      <c r="DR170" s="12">
        <f t="shared" si="91"/>
        <v>0</v>
      </c>
      <c r="DS170" s="12">
        <f t="shared" si="91"/>
        <v>4000.7319600000001</v>
      </c>
      <c r="DT170" s="12">
        <f t="shared" si="91"/>
        <v>0</v>
      </c>
      <c r="DU170" s="12">
        <f t="shared" si="91"/>
        <v>10.009510000000001</v>
      </c>
      <c r="DV170" s="12">
        <f t="shared" si="91"/>
        <v>575.21718999999996</v>
      </c>
      <c r="DW170" s="12">
        <f t="shared" si="91"/>
        <v>1440</v>
      </c>
      <c r="DX170" s="12">
        <f t="shared" si="91"/>
        <v>0</v>
      </c>
      <c r="DY170" s="12">
        <f t="shared" si="91"/>
        <v>55458.35355</v>
      </c>
      <c r="DZ170" s="12">
        <f t="shared" si="91"/>
        <v>0</v>
      </c>
      <c r="EA170" s="12">
        <f t="shared" si="91"/>
        <v>0</v>
      </c>
      <c r="EB170" s="12">
        <f t="shared" si="91"/>
        <v>207.25714000000002</v>
      </c>
      <c r="EC170" s="12">
        <f t="shared" ref="EC170:FZ170" si="92">SUM(EC167:EC169)</f>
        <v>0</v>
      </c>
      <c r="ED170" s="12">
        <f t="shared" si="92"/>
        <v>3961.078</v>
      </c>
      <c r="EE170" s="12">
        <f t="shared" si="92"/>
        <v>271.54523999999998</v>
      </c>
      <c r="EF170" s="12">
        <f t="shared" si="92"/>
        <v>601.25</v>
      </c>
      <c r="EG170" s="12">
        <f t="shared" si="92"/>
        <v>4519.32</v>
      </c>
      <c r="EH170" s="12">
        <f t="shared" si="92"/>
        <v>190.45629</v>
      </c>
      <c r="EI170" s="12">
        <f t="shared" si="92"/>
        <v>93679.493849999999</v>
      </c>
      <c r="EJ170" s="12">
        <f t="shared" si="92"/>
        <v>354.94289000000003</v>
      </c>
      <c r="EK170" s="12">
        <f t="shared" si="92"/>
        <v>9048.7368200000001</v>
      </c>
      <c r="EL170" s="12">
        <f t="shared" si="92"/>
        <v>819.83384999999998</v>
      </c>
      <c r="EM170" s="12">
        <f t="shared" si="92"/>
        <v>4978.6549500000001</v>
      </c>
      <c r="EN170" s="12">
        <f t="shared" si="92"/>
        <v>3783.0595199999993</v>
      </c>
      <c r="EO170" s="12">
        <f t="shared" si="92"/>
        <v>3353.6037700000002</v>
      </c>
      <c r="EP170" s="12">
        <f t="shared" si="92"/>
        <v>273.43778000000003</v>
      </c>
      <c r="EQ170" s="12">
        <f t="shared" si="92"/>
        <v>16372.86037</v>
      </c>
      <c r="ER170" s="12">
        <f t="shared" si="92"/>
        <v>4340.7340400000003</v>
      </c>
      <c r="ES170" s="12">
        <f t="shared" si="92"/>
        <v>14701.400949999999</v>
      </c>
      <c r="ET170" s="12">
        <f t="shared" si="92"/>
        <v>7.9051999999999998</v>
      </c>
      <c r="EU170" s="12">
        <f t="shared" si="92"/>
        <v>0</v>
      </c>
      <c r="EV170" s="12">
        <f t="shared" si="92"/>
        <v>2181.2538199999999</v>
      </c>
      <c r="EW170" s="12">
        <f t="shared" si="92"/>
        <v>199.38097999999999</v>
      </c>
      <c r="EX170" s="12">
        <f t="shared" si="92"/>
        <v>1589.6698999999999</v>
      </c>
      <c r="EY170" s="12">
        <f t="shared" si="92"/>
        <v>0</v>
      </c>
      <c r="EZ170" s="12">
        <f t="shared" si="92"/>
        <v>0</v>
      </c>
      <c r="FA170" s="12">
        <f t="shared" si="92"/>
        <v>1771.34646</v>
      </c>
      <c r="FB170" s="12">
        <f t="shared" si="92"/>
        <v>28.254549999999998</v>
      </c>
      <c r="FC170" s="12">
        <f t="shared" si="92"/>
        <v>170.30267000000001</v>
      </c>
      <c r="FD170" s="12">
        <f t="shared" si="92"/>
        <v>2345.7305500000002</v>
      </c>
      <c r="FE170" s="12">
        <f t="shared" si="92"/>
        <v>6112.3081700000002</v>
      </c>
      <c r="FF170" s="12">
        <f t="shared" si="92"/>
        <v>7.9051999999999998</v>
      </c>
      <c r="FG170" s="12">
        <f t="shared" si="92"/>
        <v>0</v>
      </c>
      <c r="FH170" s="12">
        <f t="shared" si="92"/>
        <v>8157.293090000001</v>
      </c>
      <c r="FI170" s="12">
        <f t="shared" si="92"/>
        <v>0</v>
      </c>
      <c r="FJ170" s="12">
        <f t="shared" si="92"/>
        <v>9417.0188499999986</v>
      </c>
      <c r="FK170" s="12">
        <f t="shared" si="92"/>
        <v>0</v>
      </c>
      <c r="FL170" s="12">
        <f t="shared" si="92"/>
        <v>110535.91204</v>
      </c>
      <c r="FM170" s="12">
        <f t="shared" si="92"/>
        <v>0</v>
      </c>
      <c r="FN170" s="12">
        <f t="shared" si="92"/>
        <v>0</v>
      </c>
      <c r="FO170" s="12">
        <f t="shared" si="92"/>
        <v>0</v>
      </c>
      <c r="FP170" s="12">
        <f t="shared" si="92"/>
        <v>0</v>
      </c>
      <c r="FQ170" s="12">
        <f t="shared" si="92"/>
        <v>0</v>
      </c>
      <c r="FR170" s="12">
        <f t="shared" si="92"/>
        <v>0</v>
      </c>
      <c r="FS170" s="12">
        <f t="shared" si="92"/>
        <v>0</v>
      </c>
      <c r="FT170" s="12">
        <f t="shared" si="92"/>
        <v>0</v>
      </c>
      <c r="FU170" s="12">
        <f t="shared" si="92"/>
        <v>0</v>
      </c>
      <c r="FV170" s="12">
        <f t="shared" si="92"/>
        <v>0</v>
      </c>
      <c r="FW170" s="12">
        <f t="shared" si="92"/>
        <v>0</v>
      </c>
      <c r="FX170" s="12">
        <f t="shared" si="92"/>
        <v>0</v>
      </c>
      <c r="FY170" s="12">
        <f t="shared" si="92"/>
        <v>0</v>
      </c>
      <c r="FZ170" s="12">
        <f t="shared" si="92"/>
        <v>0</v>
      </c>
      <c r="GA170" s="12">
        <f>SUM(D170:FZ170)</f>
        <v>-202402.59348430365</v>
      </c>
      <c r="GB170" s="12"/>
      <c r="GC170" s="12">
        <f>GA170-GD170</f>
        <v>-312938.50552430365</v>
      </c>
      <c r="GD170" s="12">
        <v>110535.91204</v>
      </c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</row>
    <row r="171" spans="1:208" ht="13" x14ac:dyDescent="0.3">
      <c r="B171" s="20" t="s">
        <v>0</v>
      </c>
      <c r="C171" s="30">
        <f>XIRR(D170:FZ170,D$4:FZ$4,-0.1)</f>
        <v>-2.3488629143685102E-2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19"/>
      <c r="AE171" s="19"/>
      <c r="AF171" s="19"/>
      <c r="AG171" s="19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</row>
    <row r="172" spans="1:208" ht="13.5" thickBot="1" x14ac:dyDescent="0.35">
      <c r="B172" s="20" t="s">
        <v>11</v>
      </c>
      <c r="C172" s="31">
        <f>(GA168+GA169)/-GA167</f>
        <v>0.92820906728064845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8"/>
      <c r="AE172" s="28"/>
      <c r="AF172" s="28"/>
      <c r="AG172" s="28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</row>
    <row r="173" spans="1:208" ht="13" x14ac:dyDescent="0.3">
      <c r="B173" s="7" t="s">
        <v>234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</row>
    <row r="174" spans="1:208" x14ac:dyDescent="0.25">
      <c r="B174" s="8" t="s">
        <v>214</v>
      </c>
      <c r="C174" s="5"/>
      <c r="D174" s="12">
        <f t="shared" ref="D174:AI174" si="93">D34+D90</f>
        <v>0</v>
      </c>
      <c r="E174" s="12">
        <f t="shared" si="93"/>
        <v>0</v>
      </c>
      <c r="F174" s="12">
        <f t="shared" si="93"/>
        <v>0</v>
      </c>
      <c r="G174" s="12">
        <f t="shared" si="93"/>
        <v>-435.00015000000002</v>
      </c>
      <c r="H174" s="12">
        <f t="shared" si="93"/>
        <v>0</v>
      </c>
      <c r="I174" s="12">
        <f t="shared" si="93"/>
        <v>-1460.3946599999999</v>
      </c>
      <c r="J174" s="12">
        <f t="shared" si="93"/>
        <v>-1954.6587</v>
      </c>
      <c r="K174" s="12">
        <f t="shared" si="93"/>
        <v>-1441.4512</v>
      </c>
      <c r="L174" s="12">
        <f t="shared" si="93"/>
        <v>-761.27625</v>
      </c>
      <c r="M174" s="12">
        <f t="shared" si="93"/>
        <v>-24238.723750000001</v>
      </c>
      <c r="N174" s="12">
        <f t="shared" si="93"/>
        <v>-24185.091680000001</v>
      </c>
      <c r="O174" s="12">
        <f t="shared" si="93"/>
        <v>0</v>
      </c>
      <c r="P174" s="12">
        <f t="shared" si="93"/>
        <v>-12160.436019999999</v>
      </c>
      <c r="Q174" s="12">
        <f t="shared" si="93"/>
        <v>16451.57158</v>
      </c>
      <c r="R174" s="12">
        <f t="shared" si="93"/>
        <v>-13551.478459999998</v>
      </c>
      <c r="S174" s="12">
        <f t="shared" si="93"/>
        <v>-3953.1480999999999</v>
      </c>
      <c r="T174" s="12">
        <f t="shared" si="93"/>
        <v>0</v>
      </c>
      <c r="U174" s="12">
        <f t="shared" si="93"/>
        <v>-14695.575789999999</v>
      </c>
      <c r="V174" s="12">
        <f t="shared" si="93"/>
        <v>0</v>
      </c>
      <c r="W174" s="12">
        <f t="shared" si="93"/>
        <v>-54548.606469999999</v>
      </c>
      <c r="X174" s="12">
        <f t="shared" si="93"/>
        <v>0</v>
      </c>
      <c r="Y174" s="12">
        <f t="shared" si="93"/>
        <v>0</v>
      </c>
      <c r="Z174" s="12">
        <f t="shared" si="93"/>
        <v>0</v>
      </c>
      <c r="AA174" s="12">
        <f t="shared" si="93"/>
        <v>0</v>
      </c>
      <c r="AB174" s="12">
        <f t="shared" si="93"/>
        <v>0</v>
      </c>
      <c r="AC174" s="12">
        <f t="shared" si="93"/>
        <v>-58059.131800000003</v>
      </c>
      <c r="AD174" s="12">
        <f t="shared" si="93"/>
        <v>0</v>
      </c>
      <c r="AE174" s="12">
        <f t="shared" si="93"/>
        <v>-23111.444030000002</v>
      </c>
      <c r="AF174" s="12">
        <f t="shared" si="93"/>
        <v>-13581.96041</v>
      </c>
      <c r="AG174" s="12">
        <f t="shared" si="93"/>
        <v>0</v>
      </c>
      <c r="AH174" s="12">
        <f t="shared" si="93"/>
        <v>-37900.14993</v>
      </c>
      <c r="AI174" s="12">
        <f t="shared" si="93"/>
        <v>-136565.21727000002</v>
      </c>
      <c r="AJ174" s="12">
        <f t="shared" ref="AJ174:BO174" si="94">AJ34+AJ90</f>
        <v>0</v>
      </c>
      <c r="AK174" s="12">
        <f t="shared" si="94"/>
        <v>-18227.424749999998</v>
      </c>
      <c r="AL174" s="12">
        <f t="shared" si="94"/>
        <v>0</v>
      </c>
      <c r="AM174" s="12">
        <f t="shared" si="94"/>
        <v>0</v>
      </c>
      <c r="AN174" s="12">
        <f t="shared" si="94"/>
        <v>0</v>
      </c>
      <c r="AO174" s="12">
        <f t="shared" si="94"/>
        <v>0</v>
      </c>
      <c r="AP174" s="12">
        <f t="shared" si="94"/>
        <v>0</v>
      </c>
      <c r="AQ174" s="12">
        <f t="shared" si="94"/>
        <v>0</v>
      </c>
      <c r="AR174" s="12">
        <f t="shared" si="94"/>
        <v>-19434.782999999999</v>
      </c>
      <c r="AS174" s="12">
        <f t="shared" si="94"/>
        <v>-29163.8796</v>
      </c>
      <c r="AT174" s="12">
        <f t="shared" si="94"/>
        <v>-29119.930960000002</v>
      </c>
      <c r="AU174" s="12">
        <f t="shared" si="94"/>
        <v>0</v>
      </c>
      <c r="AV174" s="12">
        <f t="shared" si="94"/>
        <v>0</v>
      </c>
      <c r="AW174" s="12">
        <f t="shared" si="94"/>
        <v>0</v>
      </c>
      <c r="AX174" s="12">
        <f t="shared" si="94"/>
        <v>0</v>
      </c>
      <c r="AY174" s="12">
        <f t="shared" si="94"/>
        <v>0</v>
      </c>
      <c r="AZ174" s="12">
        <f t="shared" si="94"/>
        <v>0</v>
      </c>
      <c r="BA174" s="12">
        <f t="shared" si="94"/>
        <v>-18227.424749999998</v>
      </c>
      <c r="BB174" s="12">
        <f t="shared" si="94"/>
        <v>-29119.92512</v>
      </c>
      <c r="BC174" s="12">
        <f t="shared" si="94"/>
        <v>0</v>
      </c>
      <c r="BD174" s="12">
        <f t="shared" si="94"/>
        <v>0</v>
      </c>
      <c r="BE174" s="12">
        <f t="shared" si="94"/>
        <v>-14944.576080000001</v>
      </c>
      <c r="BF174" s="12">
        <f t="shared" si="94"/>
        <v>0</v>
      </c>
      <c r="BG174" s="12">
        <f t="shared" si="94"/>
        <v>0</v>
      </c>
      <c r="BH174" s="12">
        <f t="shared" si="94"/>
        <v>0</v>
      </c>
      <c r="BI174" s="12">
        <f t="shared" si="94"/>
        <v>-6497.6417699999993</v>
      </c>
      <c r="BJ174" s="12">
        <f t="shared" si="94"/>
        <v>-6497.6417699999993</v>
      </c>
      <c r="BK174" s="12">
        <f t="shared" si="94"/>
        <v>0</v>
      </c>
      <c r="BL174" s="12">
        <f t="shared" si="94"/>
        <v>-12995.28355</v>
      </c>
      <c r="BM174" s="12">
        <f t="shared" si="94"/>
        <v>0</v>
      </c>
      <c r="BN174" s="12">
        <f t="shared" si="94"/>
        <v>0</v>
      </c>
      <c r="BO174" s="12">
        <f t="shared" si="94"/>
        <v>0</v>
      </c>
      <c r="BP174" s="12">
        <f t="shared" ref="BP174:CU174" si="95">BP34+BP90</f>
        <v>0</v>
      </c>
      <c r="BQ174" s="12">
        <f t="shared" si="95"/>
        <v>-6662.8426100000006</v>
      </c>
      <c r="BR174" s="12">
        <f t="shared" si="95"/>
        <v>0</v>
      </c>
      <c r="BS174" s="12">
        <f t="shared" si="95"/>
        <v>0</v>
      </c>
      <c r="BT174" s="12">
        <f t="shared" si="95"/>
        <v>-13325.685220000001</v>
      </c>
      <c r="BU174" s="12">
        <f t="shared" si="95"/>
        <v>0</v>
      </c>
      <c r="BV174" s="12">
        <f t="shared" si="95"/>
        <v>0</v>
      </c>
      <c r="BW174" s="12">
        <f t="shared" si="95"/>
        <v>0</v>
      </c>
      <c r="BX174" s="12">
        <f t="shared" si="95"/>
        <v>-19988.527829999999</v>
      </c>
      <c r="BY174" s="12">
        <f t="shared" si="95"/>
        <v>-23484.88751</v>
      </c>
      <c r="BZ174" s="12">
        <f t="shared" si="95"/>
        <v>0</v>
      </c>
      <c r="CA174" s="12">
        <f t="shared" si="95"/>
        <v>0</v>
      </c>
      <c r="CB174" s="12">
        <f t="shared" si="95"/>
        <v>0</v>
      </c>
      <c r="CC174" s="12">
        <f t="shared" si="95"/>
        <v>0</v>
      </c>
      <c r="CD174" s="12">
        <f t="shared" si="95"/>
        <v>0</v>
      </c>
      <c r="CE174" s="12">
        <f t="shared" si="95"/>
        <v>0</v>
      </c>
      <c r="CF174" s="12">
        <f t="shared" si="95"/>
        <v>0</v>
      </c>
      <c r="CG174" s="12">
        <f t="shared" si="95"/>
        <v>0</v>
      </c>
      <c r="CH174" s="12">
        <f t="shared" si="95"/>
        <v>0</v>
      </c>
      <c r="CI174" s="12">
        <f t="shared" si="95"/>
        <v>0</v>
      </c>
      <c r="CJ174" s="12">
        <f t="shared" si="95"/>
        <v>0</v>
      </c>
      <c r="CK174" s="12">
        <f t="shared" si="95"/>
        <v>0</v>
      </c>
      <c r="CL174" s="12">
        <f t="shared" si="95"/>
        <v>0</v>
      </c>
      <c r="CM174" s="12">
        <f t="shared" si="95"/>
        <v>0</v>
      </c>
      <c r="CN174" s="12">
        <f t="shared" si="95"/>
        <v>0</v>
      </c>
      <c r="CO174" s="12">
        <f t="shared" si="95"/>
        <v>0</v>
      </c>
      <c r="CP174" s="12">
        <f t="shared" si="95"/>
        <v>0</v>
      </c>
      <c r="CQ174" s="12">
        <f t="shared" si="95"/>
        <v>0</v>
      </c>
      <c r="CR174" s="12">
        <f t="shared" si="95"/>
        <v>0</v>
      </c>
      <c r="CS174" s="12">
        <f t="shared" si="95"/>
        <v>0</v>
      </c>
      <c r="CT174" s="12">
        <f t="shared" si="95"/>
        <v>-77225.74093</v>
      </c>
      <c r="CU174" s="12">
        <f t="shared" si="95"/>
        <v>0</v>
      </c>
      <c r="CV174" s="12">
        <f t="shared" ref="CV174:EA174" si="96">CV34+CV90</f>
        <v>0</v>
      </c>
      <c r="CW174" s="12">
        <f t="shared" si="96"/>
        <v>-78237.020010000007</v>
      </c>
      <c r="CX174" s="12">
        <f t="shared" si="96"/>
        <v>0</v>
      </c>
      <c r="CY174" s="12">
        <f t="shared" si="96"/>
        <v>0</v>
      </c>
      <c r="CZ174" s="12">
        <f t="shared" si="96"/>
        <v>0</v>
      </c>
      <c r="DA174" s="12">
        <f t="shared" si="96"/>
        <v>0</v>
      </c>
      <c r="DB174" s="12">
        <f t="shared" si="96"/>
        <v>0</v>
      </c>
      <c r="DC174" s="12">
        <f t="shared" si="96"/>
        <v>0</v>
      </c>
      <c r="DD174" s="12">
        <f t="shared" si="96"/>
        <v>0</v>
      </c>
      <c r="DE174" s="12">
        <f t="shared" si="96"/>
        <v>0</v>
      </c>
      <c r="DF174" s="12">
        <f t="shared" si="96"/>
        <v>0</v>
      </c>
      <c r="DG174" s="12">
        <f t="shared" si="96"/>
        <v>0</v>
      </c>
      <c r="DH174" s="12">
        <f t="shared" si="96"/>
        <v>0</v>
      </c>
      <c r="DI174" s="12">
        <f t="shared" si="96"/>
        <v>0</v>
      </c>
      <c r="DJ174" s="12">
        <f t="shared" si="96"/>
        <v>0</v>
      </c>
      <c r="DK174" s="12">
        <f t="shared" si="96"/>
        <v>0</v>
      </c>
      <c r="DL174" s="12">
        <f t="shared" si="96"/>
        <v>0</v>
      </c>
      <c r="DM174" s="12">
        <f t="shared" si="96"/>
        <v>0</v>
      </c>
      <c r="DN174" s="12">
        <f t="shared" si="96"/>
        <v>0</v>
      </c>
      <c r="DO174" s="12">
        <f t="shared" si="96"/>
        <v>0</v>
      </c>
      <c r="DP174" s="12">
        <f t="shared" si="96"/>
        <v>0</v>
      </c>
      <c r="DQ174" s="12">
        <f t="shared" si="96"/>
        <v>-132886.98507</v>
      </c>
      <c r="DR174" s="12">
        <f t="shared" si="96"/>
        <v>0</v>
      </c>
      <c r="DS174" s="12">
        <f t="shared" si="96"/>
        <v>0</v>
      </c>
      <c r="DT174" s="12">
        <f t="shared" si="96"/>
        <v>0</v>
      </c>
      <c r="DU174" s="12">
        <f t="shared" si="96"/>
        <v>0</v>
      </c>
      <c r="DV174" s="12">
        <f t="shared" si="96"/>
        <v>0</v>
      </c>
      <c r="DW174" s="12">
        <f t="shared" si="96"/>
        <v>0</v>
      </c>
      <c r="DX174" s="12">
        <f t="shared" si="96"/>
        <v>0</v>
      </c>
      <c r="DY174" s="12">
        <f t="shared" si="96"/>
        <v>0</v>
      </c>
      <c r="DZ174" s="12">
        <f t="shared" si="96"/>
        <v>0</v>
      </c>
      <c r="EA174" s="12">
        <f t="shared" si="96"/>
        <v>0</v>
      </c>
      <c r="EB174" s="12">
        <f t="shared" ref="EB174:FG174" si="97">EB34+EB90</f>
        <v>0</v>
      </c>
      <c r="EC174" s="12">
        <f t="shared" si="97"/>
        <v>0</v>
      </c>
      <c r="ED174" s="12">
        <f t="shared" si="97"/>
        <v>0</v>
      </c>
      <c r="EE174" s="12">
        <f t="shared" si="97"/>
        <v>0</v>
      </c>
      <c r="EF174" s="12">
        <f t="shared" si="97"/>
        <v>0</v>
      </c>
      <c r="EG174" s="12">
        <f t="shared" si="97"/>
        <v>0</v>
      </c>
      <c r="EH174" s="12">
        <f t="shared" si="97"/>
        <v>0</v>
      </c>
      <c r="EI174" s="12">
        <f t="shared" si="97"/>
        <v>0</v>
      </c>
      <c r="EJ174" s="12">
        <f t="shared" si="97"/>
        <v>0</v>
      </c>
      <c r="EK174" s="12">
        <f t="shared" si="97"/>
        <v>0</v>
      </c>
      <c r="EL174" s="12">
        <f t="shared" si="97"/>
        <v>0</v>
      </c>
      <c r="EM174" s="12">
        <f t="shared" si="97"/>
        <v>0</v>
      </c>
      <c r="EN174" s="12">
        <f t="shared" si="97"/>
        <v>0</v>
      </c>
      <c r="EO174" s="12">
        <f t="shared" si="97"/>
        <v>0</v>
      </c>
      <c r="EP174" s="12">
        <f t="shared" si="97"/>
        <v>0</v>
      </c>
      <c r="EQ174" s="12">
        <f t="shared" si="97"/>
        <v>0</v>
      </c>
      <c r="ER174" s="12">
        <f t="shared" si="97"/>
        <v>0</v>
      </c>
      <c r="ES174" s="12">
        <f t="shared" si="97"/>
        <v>0</v>
      </c>
      <c r="ET174" s="12">
        <f t="shared" si="97"/>
        <v>0</v>
      </c>
      <c r="EU174" s="12">
        <f t="shared" si="97"/>
        <v>0</v>
      </c>
      <c r="EV174" s="12">
        <f t="shared" si="97"/>
        <v>0</v>
      </c>
      <c r="EW174" s="12">
        <f t="shared" si="97"/>
        <v>0</v>
      </c>
      <c r="EX174" s="12">
        <f t="shared" si="97"/>
        <v>0</v>
      </c>
      <c r="EY174" s="12">
        <f t="shared" si="97"/>
        <v>0</v>
      </c>
      <c r="EZ174" s="12">
        <f t="shared" si="97"/>
        <v>0</v>
      </c>
      <c r="FA174" s="12">
        <f t="shared" si="97"/>
        <v>0</v>
      </c>
      <c r="FB174" s="12">
        <f t="shared" si="97"/>
        <v>0</v>
      </c>
      <c r="FC174" s="12">
        <f t="shared" si="97"/>
        <v>0</v>
      </c>
      <c r="FD174" s="12">
        <f t="shared" si="97"/>
        <v>0</v>
      </c>
      <c r="FE174" s="12">
        <f t="shared" si="97"/>
        <v>0</v>
      </c>
      <c r="FF174" s="12">
        <f t="shared" si="97"/>
        <v>0</v>
      </c>
      <c r="FG174" s="12">
        <f t="shared" si="97"/>
        <v>0</v>
      </c>
      <c r="FH174" s="12">
        <f t="shared" ref="FH174:FZ174" si="98">FH34+FH90</f>
        <v>0</v>
      </c>
      <c r="FI174" s="12">
        <f t="shared" si="98"/>
        <v>0</v>
      </c>
      <c r="FJ174" s="12">
        <f t="shared" si="98"/>
        <v>0</v>
      </c>
      <c r="FK174" s="12">
        <f t="shared" si="98"/>
        <v>0</v>
      </c>
      <c r="FL174" s="12">
        <f t="shared" si="98"/>
        <v>0</v>
      </c>
      <c r="FM174" s="12">
        <f t="shared" si="98"/>
        <v>0</v>
      </c>
      <c r="FN174" s="12">
        <f t="shared" si="98"/>
        <v>0</v>
      </c>
      <c r="FO174" s="12">
        <f t="shared" si="98"/>
        <v>0</v>
      </c>
      <c r="FP174" s="12">
        <f t="shared" si="98"/>
        <v>0</v>
      </c>
      <c r="FQ174" s="12">
        <f t="shared" si="98"/>
        <v>0</v>
      </c>
      <c r="FR174" s="12">
        <f t="shared" si="98"/>
        <v>0</v>
      </c>
      <c r="FS174" s="12">
        <f t="shared" si="98"/>
        <v>0</v>
      </c>
      <c r="FT174" s="12">
        <f t="shared" si="98"/>
        <v>0</v>
      </c>
      <c r="FU174" s="12">
        <f t="shared" si="98"/>
        <v>0</v>
      </c>
      <c r="FV174" s="12">
        <f t="shared" si="98"/>
        <v>0</v>
      </c>
      <c r="FW174" s="12">
        <f t="shared" si="98"/>
        <v>0</v>
      </c>
      <c r="FX174" s="12">
        <f t="shared" si="98"/>
        <v>0</v>
      </c>
      <c r="FY174" s="12">
        <f t="shared" si="98"/>
        <v>0</v>
      </c>
      <c r="FZ174" s="12">
        <f t="shared" si="98"/>
        <v>0</v>
      </c>
      <c r="GA174" s="12">
        <f>SUM(D174:FZ174)</f>
        <v>-942192.3736200002</v>
      </c>
      <c r="GB174" s="12"/>
      <c r="GC174" s="12">
        <f>GA174-GD174</f>
        <v>-942192.3736200002</v>
      </c>
      <c r="GD174" s="12">
        <v>0</v>
      </c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</row>
    <row r="175" spans="1:208" x14ac:dyDescent="0.25">
      <c r="B175" s="8" t="s">
        <v>215</v>
      </c>
      <c r="C175" s="5"/>
      <c r="D175" s="12">
        <f t="shared" ref="D175:AI175" si="99">D35+D91</f>
        <v>0</v>
      </c>
      <c r="E175" s="12">
        <f t="shared" si="99"/>
        <v>0</v>
      </c>
      <c r="F175" s="12">
        <f t="shared" si="99"/>
        <v>0</v>
      </c>
      <c r="G175" s="12">
        <f t="shared" si="99"/>
        <v>0</v>
      </c>
      <c r="H175" s="12">
        <f t="shared" si="99"/>
        <v>0</v>
      </c>
      <c r="I175" s="12">
        <f t="shared" si="99"/>
        <v>0</v>
      </c>
      <c r="J175" s="12">
        <f t="shared" si="99"/>
        <v>0</v>
      </c>
      <c r="K175" s="12">
        <f t="shared" si="99"/>
        <v>0</v>
      </c>
      <c r="L175" s="12">
        <f t="shared" si="99"/>
        <v>0</v>
      </c>
      <c r="M175" s="12">
        <f t="shared" si="99"/>
        <v>0</v>
      </c>
      <c r="N175" s="12">
        <f t="shared" si="99"/>
        <v>0</v>
      </c>
      <c r="O175" s="12">
        <f t="shared" si="99"/>
        <v>0</v>
      </c>
      <c r="P175" s="12">
        <f t="shared" si="99"/>
        <v>0</v>
      </c>
      <c r="Q175" s="12">
        <f t="shared" si="99"/>
        <v>0</v>
      </c>
      <c r="R175" s="12">
        <f t="shared" si="99"/>
        <v>0</v>
      </c>
      <c r="S175" s="12">
        <f t="shared" si="99"/>
        <v>0</v>
      </c>
      <c r="T175" s="12">
        <f t="shared" si="99"/>
        <v>0</v>
      </c>
      <c r="U175" s="12">
        <f t="shared" si="99"/>
        <v>0</v>
      </c>
      <c r="V175" s="12">
        <f t="shared" si="99"/>
        <v>0</v>
      </c>
      <c r="W175" s="12">
        <f t="shared" si="99"/>
        <v>0</v>
      </c>
      <c r="X175" s="12">
        <f t="shared" si="99"/>
        <v>0</v>
      </c>
      <c r="Y175" s="12">
        <f t="shared" si="99"/>
        <v>0</v>
      </c>
      <c r="Z175" s="12">
        <f t="shared" si="99"/>
        <v>0</v>
      </c>
      <c r="AA175" s="12">
        <f t="shared" si="99"/>
        <v>0</v>
      </c>
      <c r="AB175" s="12">
        <f t="shared" si="99"/>
        <v>0</v>
      </c>
      <c r="AC175" s="12">
        <f t="shared" si="99"/>
        <v>0</v>
      </c>
      <c r="AD175" s="12">
        <f t="shared" si="99"/>
        <v>0</v>
      </c>
      <c r="AE175" s="12">
        <f t="shared" si="99"/>
        <v>0</v>
      </c>
      <c r="AF175" s="12">
        <f t="shared" si="99"/>
        <v>0</v>
      </c>
      <c r="AG175" s="12">
        <f t="shared" si="99"/>
        <v>0</v>
      </c>
      <c r="AH175" s="12">
        <f t="shared" si="99"/>
        <v>0</v>
      </c>
      <c r="AI175" s="12">
        <f t="shared" si="99"/>
        <v>0</v>
      </c>
      <c r="AJ175" s="12">
        <f t="shared" ref="AJ175:BO175" si="100">AJ35+AJ91</f>
        <v>0</v>
      </c>
      <c r="AK175" s="12">
        <f t="shared" si="100"/>
        <v>0</v>
      </c>
      <c r="AL175" s="12">
        <f t="shared" si="100"/>
        <v>0</v>
      </c>
      <c r="AM175" s="12">
        <f t="shared" si="100"/>
        <v>0</v>
      </c>
      <c r="AN175" s="12">
        <f t="shared" si="100"/>
        <v>0</v>
      </c>
      <c r="AO175" s="12">
        <f t="shared" si="100"/>
        <v>0</v>
      </c>
      <c r="AP175" s="12">
        <f t="shared" si="100"/>
        <v>0</v>
      </c>
      <c r="AQ175" s="12">
        <f t="shared" si="100"/>
        <v>0</v>
      </c>
      <c r="AR175" s="12">
        <f t="shared" si="100"/>
        <v>0</v>
      </c>
      <c r="AS175" s="12">
        <f t="shared" si="100"/>
        <v>0</v>
      </c>
      <c r="AT175" s="12">
        <f t="shared" si="100"/>
        <v>0</v>
      </c>
      <c r="AU175" s="12">
        <f t="shared" si="100"/>
        <v>0</v>
      </c>
      <c r="AV175" s="12">
        <f t="shared" si="100"/>
        <v>0</v>
      </c>
      <c r="AW175" s="12">
        <f t="shared" si="100"/>
        <v>0</v>
      </c>
      <c r="AX175" s="12">
        <f t="shared" si="100"/>
        <v>0</v>
      </c>
      <c r="AY175" s="12">
        <f t="shared" si="100"/>
        <v>0</v>
      </c>
      <c r="AZ175" s="12">
        <f t="shared" si="100"/>
        <v>0</v>
      </c>
      <c r="BA175" s="12">
        <f t="shared" si="100"/>
        <v>0</v>
      </c>
      <c r="BB175" s="12">
        <f t="shared" si="100"/>
        <v>0</v>
      </c>
      <c r="BC175" s="12">
        <f t="shared" si="100"/>
        <v>0</v>
      </c>
      <c r="BD175" s="12">
        <f t="shared" si="100"/>
        <v>0</v>
      </c>
      <c r="BE175" s="12">
        <f t="shared" si="100"/>
        <v>0</v>
      </c>
      <c r="BF175" s="12">
        <f t="shared" si="100"/>
        <v>0</v>
      </c>
      <c r="BG175" s="12">
        <f t="shared" si="100"/>
        <v>0</v>
      </c>
      <c r="BH175" s="12">
        <f t="shared" si="100"/>
        <v>0</v>
      </c>
      <c r="BI175" s="12">
        <f t="shared" si="100"/>
        <v>0</v>
      </c>
      <c r="BJ175" s="12">
        <f t="shared" si="100"/>
        <v>0</v>
      </c>
      <c r="BK175" s="12">
        <f t="shared" si="100"/>
        <v>0</v>
      </c>
      <c r="BL175" s="12">
        <f t="shared" si="100"/>
        <v>0</v>
      </c>
      <c r="BM175" s="12">
        <f t="shared" si="100"/>
        <v>0</v>
      </c>
      <c r="BN175" s="12">
        <f t="shared" si="100"/>
        <v>0</v>
      </c>
      <c r="BO175" s="12">
        <f t="shared" si="100"/>
        <v>0</v>
      </c>
      <c r="BP175" s="12">
        <f t="shared" ref="BP175:CU175" si="101">BP35+BP91</f>
        <v>0</v>
      </c>
      <c r="BQ175" s="12">
        <f t="shared" si="101"/>
        <v>0</v>
      </c>
      <c r="BR175" s="12">
        <f t="shared" si="101"/>
        <v>0</v>
      </c>
      <c r="BS175" s="12">
        <f t="shared" si="101"/>
        <v>0</v>
      </c>
      <c r="BT175" s="12">
        <f t="shared" si="101"/>
        <v>0</v>
      </c>
      <c r="BU175" s="12">
        <f t="shared" si="101"/>
        <v>0</v>
      </c>
      <c r="BV175" s="12">
        <f t="shared" si="101"/>
        <v>0</v>
      </c>
      <c r="BW175" s="12">
        <f t="shared" si="101"/>
        <v>0</v>
      </c>
      <c r="BX175" s="12">
        <f t="shared" si="101"/>
        <v>0</v>
      </c>
      <c r="BY175" s="12">
        <f t="shared" si="101"/>
        <v>0</v>
      </c>
      <c r="BZ175" s="12">
        <f t="shared" si="101"/>
        <v>0</v>
      </c>
      <c r="CA175" s="12">
        <f t="shared" si="101"/>
        <v>0</v>
      </c>
      <c r="CB175" s="12">
        <f t="shared" si="101"/>
        <v>0</v>
      </c>
      <c r="CC175" s="12">
        <f t="shared" si="101"/>
        <v>0</v>
      </c>
      <c r="CD175" s="12">
        <f t="shared" si="101"/>
        <v>0</v>
      </c>
      <c r="CE175" s="12">
        <f t="shared" si="101"/>
        <v>0</v>
      </c>
      <c r="CF175" s="12">
        <f t="shared" si="101"/>
        <v>0</v>
      </c>
      <c r="CG175" s="12">
        <f t="shared" si="101"/>
        <v>0</v>
      </c>
      <c r="CH175" s="12">
        <f t="shared" si="101"/>
        <v>0</v>
      </c>
      <c r="CI175" s="12">
        <f t="shared" si="101"/>
        <v>0</v>
      </c>
      <c r="CJ175" s="12">
        <f t="shared" si="101"/>
        <v>0</v>
      </c>
      <c r="CK175" s="12">
        <f t="shared" si="101"/>
        <v>0</v>
      </c>
      <c r="CL175" s="12">
        <f t="shared" si="101"/>
        <v>0</v>
      </c>
      <c r="CM175" s="12">
        <f t="shared" si="101"/>
        <v>0</v>
      </c>
      <c r="CN175" s="12">
        <f t="shared" si="101"/>
        <v>0</v>
      </c>
      <c r="CO175" s="12">
        <f t="shared" si="101"/>
        <v>0</v>
      </c>
      <c r="CP175" s="12">
        <f t="shared" si="101"/>
        <v>0</v>
      </c>
      <c r="CQ175" s="12">
        <f t="shared" si="101"/>
        <v>0</v>
      </c>
      <c r="CR175" s="12">
        <f t="shared" si="101"/>
        <v>0</v>
      </c>
      <c r="CS175" s="12">
        <f t="shared" si="101"/>
        <v>0</v>
      </c>
      <c r="CT175" s="12">
        <f t="shared" si="101"/>
        <v>0</v>
      </c>
      <c r="CU175" s="12">
        <f t="shared" si="101"/>
        <v>0</v>
      </c>
      <c r="CV175" s="12">
        <f t="shared" ref="CV175:EA175" si="102">CV35+CV91</f>
        <v>0</v>
      </c>
      <c r="CW175" s="12">
        <f t="shared" si="102"/>
        <v>0</v>
      </c>
      <c r="CX175" s="12">
        <f t="shared" si="102"/>
        <v>0</v>
      </c>
      <c r="CY175" s="12">
        <f t="shared" si="102"/>
        <v>0</v>
      </c>
      <c r="CZ175" s="12">
        <f t="shared" si="102"/>
        <v>0</v>
      </c>
      <c r="DA175" s="12">
        <f t="shared" si="102"/>
        <v>0</v>
      </c>
      <c r="DB175" s="12">
        <f t="shared" si="102"/>
        <v>0</v>
      </c>
      <c r="DC175" s="12">
        <f t="shared" si="102"/>
        <v>0</v>
      </c>
      <c r="DD175" s="12">
        <f t="shared" si="102"/>
        <v>0</v>
      </c>
      <c r="DE175" s="12">
        <f t="shared" si="102"/>
        <v>0</v>
      </c>
      <c r="DF175" s="12">
        <f t="shared" si="102"/>
        <v>0</v>
      </c>
      <c r="DG175" s="12">
        <f t="shared" si="102"/>
        <v>0</v>
      </c>
      <c r="DH175" s="12">
        <f t="shared" si="102"/>
        <v>0</v>
      </c>
      <c r="DI175" s="12">
        <f t="shared" si="102"/>
        <v>0</v>
      </c>
      <c r="DJ175" s="12">
        <f t="shared" si="102"/>
        <v>0</v>
      </c>
      <c r="DK175" s="12">
        <f t="shared" si="102"/>
        <v>0</v>
      </c>
      <c r="DL175" s="12">
        <f t="shared" si="102"/>
        <v>0</v>
      </c>
      <c r="DM175" s="12">
        <f t="shared" si="102"/>
        <v>0</v>
      </c>
      <c r="DN175" s="12">
        <f t="shared" si="102"/>
        <v>0</v>
      </c>
      <c r="DO175" s="12">
        <f t="shared" si="102"/>
        <v>0</v>
      </c>
      <c r="DP175" s="12">
        <f t="shared" si="102"/>
        <v>0</v>
      </c>
      <c r="DQ175" s="12">
        <f t="shared" si="102"/>
        <v>0</v>
      </c>
      <c r="DR175" s="12">
        <f t="shared" si="102"/>
        <v>0</v>
      </c>
      <c r="DS175" s="12">
        <f t="shared" si="102"/>
        <v>0</v>
      </c>
      <c r="DT175" s="12">
        <f t="shared" si="102"/>
        <v>0</v>
      </c>
      <c r="DU175" s="12">
        <f t="shared" si="102"/>
        <v>0</v>
      </c>
      <c r="DV175" s="12">
        <f t="shared" si="102"/>
        <v>0</v>
      </c>
      <c r="DW175" s="12">
        <f t="shared" si="102"/>
        <v>0</v>
      </c>
      <c r="DX175" s="12">
        <f t="shared" si="102"/>
        <v>0</v>
      </c>
      <c r="DY175" s="12">
        <f t="shared" si="102"/>
        <v>0</v>
      </c>
      <c r="DZ175" s="12">
        <f t="shared" si="102"/>
        <v>0</v>
      </c>
      <c r="EA175" s="12">
        <f t="shared" si="102"/>
        <v>0</v>
      </c>
      <c r="EB175" s="12">
        <f t="shared" ref="EB175:FG175" si="103">EB35+EB91</f>
        <v>0</v>
      </c>
      <c r="EC175" s="12">
        <f t="shared" si="103"/>
        <v>0</v>
      </c>
      <c r="ED175" s="12">
        <f t="shared" si="103"/>
        <v>0</v>
      </c>
      <c r="EE175" s="12">
        <f t="shared" si="103"/>
        <v>0</v>
      </c>
      <c r="EF175" s="12">
        <f t="shared" si="103"/>
        <v>0</v>
      </c>
      <c r="EG175" s="12">
        <f t="shared" si="103"/>
        <v>0</v>
      </c>
      <c r="EH175" s="12">
        <f t="shared" si="103"/>
        <v>0</v>
      </c>
      <c r="EI175" s="12">
        <f t="shared" si="103"/>
        <v>0</v>
      </c>
      <c r="EJ175" s="12">
        <f t="shared" si="103"/>
        <v>0</v>
      </c>
      <c r="EK175" s="12">
        <f t="shared" si="103"/>
        <v>0</v>
      </c>
      <c r="EL175" s="12">
        <f t="shared" si="103"/>
        <v>0</v>
      </c>
      <c r="EM175" s="12">
        <f t="shared" si="103"/>
        <v>0</v>
      </c>
      <c r="EN175" s="12">
        <f t="shared" si="103"/>
        <v>0</v>
      </c>
      <c r="EO175" s="12">
        <f t="shared" si="103"/>
        <v>0</v>
      </c>
      <c r="EP175" s="12">
        <f t="shared" si="103"/>
        <v>0</v>
      </c>
      <c r="EQ175" s="12">
        <f t="shared" si="103"/>
        <v>0</v>
      </c>
      <c r="ER175" s="12">
        <f t="shared" si="103"/>
        <v>0</v>
      </c>
      <c r="ES175" s="12">
        <f t="shared" si="103"/>
        <v>0</v>
      </c>
      <c r="ET175" s="12">
        <f t="shared" si="103"/>
        <v>0</v>
      </c>
      <c r="EU175" s="12">
        <f t="shared" si="103"/>
        <v>0</v>
      </c>
      <c r="EV175" s="12">
        <f t="shared" si="103"/>
        <v>0</v>
      </c>
      <c r="EW175" s="12">
        <f t="shared" si="103"/>
        <v>0</v>
      </c>
      <c r="EX175" s="12">
        <f t="shared" si="103"/>
        <v>0</v>
      </c>
      <c r="EY175" s="12">
        <f t="shared" si="103"/>
        <v>0</v>
      </c>
      <c r="EZ175" s="12">
        <f t="shared" si="103"/>
        <v>0</v>
      </c>
      <c r="FA175" s="12">
        <f t="shared" si="103"/>
        <v>0</v>
      </c>
      <c r="FB175" s="12">
        <f t="shared" si="103"/>
        <v>0</v>
      </c>
      <c r="FC175" s="12">
        <f t="shared" si="103"/>
        <v>0</v>
      </c>
      <c r="FD175" s="12">
        <f t="shared" si="103"/>
        <v>0</v>
      </c>
      <c r="FE175" s="12">
        <f t="shared" si="103"/>
        <v>0</v>
      </c>
      <c r="FF175" s="12">
        <f t="shared" si="103"/>
        <v>0</v>
      </c>
      <c r="FG175" s="12">
        <f t="shared" si="103"/>
        <v>0</v>
      </c>
      <c r="FH175" s="12">
        <f t="shared" ref="FH175:FZ175" si="104">FH35+FH91</f>
        <v>0</v>
      </c>
      <c r="FI175" s="12">
        <f t="shared" si="104"/>
        <v>0</v>
      </c>
      <c r="FJ175" s="12">
        <f t="shared" si="104"/>
        <v>0</v>
      </c>
      <c r="FK175" s="12">
        <f t="shared" si="104"/>
        <v>0</v>
      </c>
      <c r="FL175" s="12">
        <f t="shared" si="104"/>
        <v>0</v>
      </c>
      <c r="FM175" s="12">
        <f t="shared" si="104"/>
        <v>0</v>
      </c>
      <c r="FN175" s="12">
        <f t="shared" si="104"/>
        <v>0</v>
      </c>
      <c r="FO175" s="12">
        <f t="shared" si="104"/>
        <v>0</v>
      </c>
      <c r="FP175" s="12">
        <f t="shared" si="104"/>
        <v>0</v>
      </c>
      <c r="FQ175" s="12">
        <f t="shared" si="104"/>
        <v>0</v>
      </c>
      <c r="FR175" s="12">
        <f t="shared" si="104"/>
        <v>0</v>
      </c>
      <c r="FS175" s="12">
        <f t="shared" si="104"/>
        <v>0</v>
      </c>
      <c r="FT175" s="12">
        <f t="shared" si="104"/>
        <v>0</v>
      </c>
      <c r="FU175" s="12">
        <f t="shared" si="104"/>
        <v>0</v>
      </c>
      <c r="FV175" s="12">
        <f t="shared" si="104"/>
        <v>0</v>
      </c>
      <c r="FW175" s="12">
        <f t="shared" si="104"/>
        <v>0</v>
      </c>
      <c r="FX175" s="12">
        <f t="shared" si="104"/>
        <v>0</v>
      </c>
      <c r="FY175" s="12">
        <f t="shared" si="104"/>
        <v>0</v>
      </c>
      <c r="FZ175" s="12">
        <f t="shared" si="104"/>
        <v>0</v>
      </c>
      <c r="GA175" s="12">
        <f>SUM(D175:FZ175)</f>
        <v>0</v>
      </c>
      <c r="GB175" s="12"/>
      <c r="GC175" s="12">
        <f>GA175-GD175</f>
        <v>0</v>
      </c>
      <c r="GD175" s="12">
        <v>0</v>
      </c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</row>
    <row r="176" spans="1:208" ht="14" x14ac:dyDescent="0.4">
      <c r="B176" s="8" t="s">
        <v>216</v>
      </c>
      <c r="C176" s="5"/>
      <c r="D176" s="4">
        <f t="shared" ref="D176:AI176" si="105">D36+D92</f>
        <v>0</v>
      </c>
      <c r="E176" s="4">
        <f t="shared" si="105"/>
        <v>0</v>
      </c>
      <c r="F176" s="4">
        <f t="shared" si="105"/>
        <v>0</v>
      </c>
      <c r="G176" s="4">
        <f t="shared" si="105"/>
        <v>0</v>
      </c>
      <c r="H176" s="4">
        <f t="shared" si="105"/>
        <v>0</v>
      </c>
      <c r="I176" s="4">
        <f t="shared" si="105"/>
        <v>0</v>
      </c>
      <c r="J176" s="4">
        <f t="shared" si="105"/>
        <v>0</v>
      </c>
      <c r="K176" s="4">
        <f t="shared" si="105"/>
        <v>0</v>
      </c>
      <c r="L176" s="4">
        <f t="shared" si="105"/>
        <v>0</v>
      </c>
      <c r="M176" s="4">
        <f t="shared" si="105"/>
        <v>0</v>
      </c>
      <c r="N176" s="4">
        <f t="shared" si="105"/>
        <v>0</v>
      </c>
      <c r="O176" s="4">
        <f t="shared" si="105"/>
        <v>0</v>
      </c>
      <c r="P176" s="4">
        <f t="shared" si="105"/>
        <v>0</v>
      </c>
      <c r="Q176" s="4">
        <f t="shared" si="105"/>
        <v>0</v>
      </c>
      <c r="R176" s="4">
        <f t="shared" si="105"/>
        <v>0</v>
      </c>
      <c r="S176" s="4">
        <f t="shared" si="105"/>
        <v>0</v>
      </c>
      <c r="T176" s="4">
        <f t="shared" si="105"/>
        <v>0</v>
      </c>
      <c r="U176" s="4">
        <f t="shared" si="105"/>
        <v>0</v>
      </c>
      <c r="V176" s="4">
        <f t="shared" si="105"/>
        <v>0</v>
      </c>
      <c r="W176" s="4">
        <f t="shared" si="105"/>
        <v>0</v>
      </c>
      <c r="X176" s="4">
        <f t="shared" si="105"/>
        <v>0</v>
      </c>
      <c r="Y176" s="4">
        <f t="shared" si="105"/>
        <v>0</v>
      </c>
      <c r="Z176" s="4">
        <f t="shared" si="105"/>
        <v>0</v>
      </c>
      <c r="AA176" s="4">
        <f t="shared" si="105"/>
        <v>0</v>
      </c>
      <c r="AB176" s="4">
        <f t="shared" si="105"/>
        <v>0</v>
      </c>
      <c r="AC176" s="4">
        <f t="shared" si="105"/>
        <v>0</v>
      </c>
      <c r="AD176" s="4">
        <f t="shared" si="105"/>
        <v>0</v>
      </c>
      <c r="AE176" s="4">
        <f t="shared" si="105"/>
        <v>0</v>
      </c>
      <c r="AF176" s="4">
        <f t="shared" si="105"/>
        <v>0</v>
      </c>
      <c r="AG176" s="4">
        <f t="shared" si="105"/>
        <v>0</v>
      </c>
      <c r="AH176" s="4">
        <f t="shared" si="105"/>
        <v>0</v>
      </c>
      <c r="AI176" s="4">
        <f t="shared" si="105"/>
        <v>0</v>
      </c>
      <c r="AJ176" s="4">
        <f t="shared" ref="AJ176:BO176" si="106">AJ36+AJ92</f>
        <v>0</v>
      </c>
      <c r="AK176" s="4">
        <f t="shared" si="106"/>
        <v>0</v>
      </c>
      <c r="AL176" s="4">
        <f t="shared" si="106"/>
        <v>0</v>
      </c>
      <c r="AM176" s="4">
        <f t="shared" si="106"/>
        <v>0</v>
      </c>
      <c r="AN176" s="4">
        <f t="shared" si="106"/>
        <v>0</v>
      </c>
      <c r="AO176" s="4">
        <f t="shared" si="106"/>
        <v>0</v>
      </c>
      <c r="AP176" s="4">
        <f t="shared" si="106"/>
        <v>0</v>
      </c>
      <c r="AQ176" s="4">
        <f t="shared" si="106"/>
        <v>0</v>
      </c>
      <c r="AR176" s="4">
        <f t="shared" si="106"/>
        <v>0</v>
      </c>
      <c r="AS176" s="4">
        <f t="shared" si="106"/>
        <v>0</v>
      </c>
      <c r="AT176" s="4">
        <f t="shared" si="106"/>
        <v>0</v>
      </c>
      <c r="AU176" s="4">
        <f t="shared" si="106"/>
        <v>96352.469799999992</v>
      </c>
      <c r="AV176" s="4">
        <f t="shared" si="106"/>
        <v>0</v>
      </c>
      <c r="AW176" s="4">
        <f t="shared" si="106"/>
        <v>0</v>
      </c>
      <c r="AX176" s="4">
        <f t="shared" si="106"/>
        <v>0</v>
      </c>
      <c r="AY176" s="4">
        <f t="shared" si="106"/>
        <v>129.80329</v>
      </c>
      <c r="AZ176" s="4">
        <f t="shared" si="106"/>
        <v>0</v>
      </c>
      <c r="BA176" s="4">
        <f t="shared" si="106"/>
        <v>0</v>
      </c>
      <c r="BB176" s="4">
        <f t="shared" si="106"/>
        <v>0</v>
      </c>
      <c r="BC176" s="4">
        <f t="shared" si="106"/>
        <v>0</v>
      </c>
      <c r="BD176" s="4">
        <f t="shared" si="106"/>
        <v>1.2941400000000001</v>
      </c>
      <c r="BE176" s="4">
        <f t="shared" si="106"/>
        <v>-10.75056</v>
      </c>
      <c r="BF176" s="4">
        <f t="shared" si="106"/>
        <v>27.177009999999999</v>
      </c>
      <c r="BG176" s="4">
        <f t="shared" si="106"/>
        <v>0</v>
      </c>
      <c r="BH176" s="4">
        <f t="shared" si="106"/>
        <v>0</v>
      </c>
      <c r="BI176" s="4">
        <f t="shared" si="106"/>
        <v>0</v>
      </c>
      <c r="BJ176" s="4">
        <f t="shared" si="106"/>
        <v>0</v>
      </c>
      <c r="BK176" s="4">
        <f t="shared" si="106"/>
        <v>27.177009999999999</v>
      </c>
      <c r="BL176" s="4">
        <f t="shared" si="106"/>
        <v>0</v>
      </c>
      <c r="BM176" s="4">
        <f t="shared" si="106"/>
        <v>0</v>
      </c>
      <c r="BN176" s="4">
        <f t="shared" si="106"/>
        <v>27.177009999999999</v>
      </c>
      <c r="BO176" s="4">
        <f t="shared" si="106"/>
        <v>0</v>
      </c>
      <c r="BP176" s="4">
        <f t="shared" ref="BP176:CU176" si="107">BP36+BP92</f>
        <v>0</v>
      </c>
      <c r="BQ176" s="4">
        <f t="shared" si="107"/>
        <v>0</v>
      </c>
      <c r="BR176" s="4">
        <f t="shared" si="107"/>
        <v>0</v>
      </c>
      <c r="BS176" s="4">
        <f t="shared" si="107"/>
        <v>0</v>
      </c>
      <c r="BT176" s="4">
        <f t="shared" si="107"/>
        <v>0</v>
      </c>
      <c r="BU176" s="4">
        <f t="shared" si="107"/>
        <v>0</v>
      </c>
      <c r="BV176" s="4">
        <f t="shared" si="107"/>
        <v>0</v>
      </c>
      <c r="BW176" s="4">
        <f t="shared" si="107"/>
        <v>0</v>
      </c>
      <c r="BX176" s="4">
        <f t="shared" si="107"/>
        <v>0</v>
      </c>
      <c r="BY176" s="4">
        <f t="shared" si="107"/>
        <v>0</v>
      </c>
      <c r="BZ176" s="4">
        <f t="shared" si="107"/>
        <v>0</v>
      </c>
      <c r="CA176" s="4">
        <f t="shared" si="107"/>
        <v>0</v>
      </c>
      <c r="CB176" s="4">
        <f t="shared" si="107"/>
        <v>0</v>
      </c>
      <c r="CC176" s="4">
        <f t="shared" si="107"/>
        <v>0</v>
      </c>
      <c r="CD176" s="4">
        <f t="shared" si="107"/>
        <v>0</v>
      </c>
      <c r="CE176" s="4">
        <f t="shared" si="107"/>
        <v>-51.35716</v>
      </c>
      <c r="CF176" s="4">
        <f t="shared" si="107"/>
        <v>0</v>
      </c>
      <c r="CG176" s="4">
        <f t="shared" si="107"/>
        <v>0</v>
      </c>
      <c r="CH176" s="4">
        <f t="shared" si="107"/>
        <v>0</v>
      </c>
      <c r="CI176" s="4">
        <f t="shared" si="107"/>
        <v>0</v>
      </c>
      <c r="CJ176" s="4">
        <f t="shared" si="107"/>
        <v>0</v>
      </c>
      <c r="CK176" s="4">
        <f t="shared" si="107"/>
        <v>0</v>
      </c>
      <c r="CL176" s="4">
        <f t="shared" si="107"/>
        <v>0</v>
      </c>
      <c r="CM176" s="4">
        <f t="shared" si="107"/>
        <v>0</v>
      </c>
      <c r="CN176" s="4">
        <f t="shared" si="107"/>
        <v>0</v>
      </c>
      <c r="CO176" s="4">
        <f t="shared" si="107"/>
        <v>0</v>
      </c>
      <c r="CP176" s="4">
        <f t="shared" si="107"/>
        <v>0</v>
      </c>
      <c r="CQ176" s="4">
        <f t="shared" si="107"/>
        <v>0</v>
      </c>
      <c r="CR176" s="4">
        <f t="shared" si="107"/>
        <v>0</v>
      </c>
      <c r="CS176" s="4">
        <f t="shared" si="107"/>
        <v>0</v>
      </c>
      <c r="CT176" s="4">
        <f t="shared" si="107"/>
        <v>0</v>
      </c>
      <c r="CU176" s="4">
        <f t="shared" si="107"/>
        <v>0</v>
      </c>
      <c r="CV176" s="4">
        <f t="shared" ref="CV176:EA176" si="108">CV36+CV92</f>
        <v>0</v>
      </c>
      <c r="CW176" s="4">
        <f t="shared" si="108"/>
        <v>0</v>
      </c>
      <c r="CX176" s="4">
        <f t="shared" si="108"/>
        <v>0</v>
      </c>
      <c r="CY176" s="4">
        <f t="shared" si="108"/>
        <v>0</v>
      </c>
      <c r="CZ176" s="4">
        <f t="shared" si="108"/>
        <v>0</v>
      </c>
      <c r="DA176" s="4">
        <f t="shared" si="108"/>
        <v>0</v>
      </c>
      <c r="DB176" s="4">
        <f t="shared" si="108"/>
        <v>0</v>
      </c>
      <c r="DC176" s="4">
        <f t="shared" si="108"/>
        <v>0</v>
      </c>
      <c r="DD176" s="4">
        <f t="shared" si="108"/>
        <v>0</v>
      </c>
      <c r="DE176" s="4">
        <f t="shared" si="108"/>
        <v>0</v>
      </c>
      <c r="DF176" s="4">
        <f t="shared" si="108"/>
        <v>-22.420279999999998</v>
      </c>
      <c r="DG176" s="4">
        <f t="shared" si="108"/>
        <v>0</v>
      </c>
      <c r="DH176" s="4">
        <f t="shared" si="108"/>
        <v>0</v>
      </c>
      <c r="DI176" s="4">
        <f t="shared" si="108"/>
        <v>0</v>
      </c>
      <c r="DJ176" s="4">
        <f t="shared" si="108"/>
        <v>22.654400000000003</v>
      </c>
      <c r="DK176" s="4">
        <f t="shared" si="108"/>
        <v>0</v>
      </c>
      <c r="DL176" s="4">
        <f t="shared" si="108"/>
        <v>0</v>
      </c>
      <c r="DM176" s="4">
        <f t="shared" si="108"/>
        <v>22.654400000000003</v>
      </c>
      <c r="DN176" s="4">
        <f t="shared" si="108"/>
        <v>0</v>
      </c>
      <c r="DO176" s="4">
        <f t="shared" si="108"/>
        <v>-29.762139999999999</v>
      </c>
      <c r="DP176" s="4">
        <f t="shared" si="108"/>
        <v>17.34478</v>
      </c>
      <c r="DQ176" s="4">
        <f t="shared" si="108"/>
        <v>0</v>
      </c>
      <c r="DR176" s="4">
        <f t="shared" si="108"/>
        <v>0</v>
      </c>
      <c r="DS176" s="4">
        <f t="shared" si="108"/>
        <v>18.760680000000001</v>
      </c>
      <c r="DT176" s="4">
        <f t="shared" si="108"/>
        <v>0</v>
      </c>
      <c r="DU176" s="4">
        <f t="shared" si="108"/>
        <v>-104.88603999999999</v>
      </c>
      <c r="DV176" s="4">
        <f t="shared" si="108"/>
        <v>0</v>
      </c>
      <c r="DW176" s="4">
        <f t="shared" si="108"/>
        <v>0</v>
      </c>
      <c r="DX176" s="4">
        <f t="shared" si="108"/>
        <v>-21.711509999999997</v>
      </c>
      <c r="DY176" s="4">
        <f t="shared" si="108"/>
        <v>0</v>
      </c>
      <c r="DZ176" s="4">
        <f t="shared" si="108"/>
        <v>0</v>
      </c>
      <c r="EA176" s="4">
        <f t="shared" si="108"/>
        <v>0</v>
      </c>
      <c r="EB176" s="4">
        <f t="shared" ref="EB176:FG176" si="109">EB36+EB92</f>
        <v>0</v>
      </c>
      <c r="EC176" s="4">
        <f t="shared" si="109"/>
        <v>0</v>
      </c>
      <c r="ED176" s="4">
        <f t="shared" si="109"/>
        <v>0</v>
      </c>
      <c r="EE176" s="4">
        <f t="shared" si="109"/>
        <v>0</v>
      </c>
      <c r="EF176" s="4">
        <f t="shared" si="109"/>
        <v>0</v>
      </c>
      <c r="EG176" s="4">
        <f t="shared" si="109"/>
        <v>0</v>
      </c>
      <c r="EH176" s="4">
        <f t="shared" si="109"/>
        <v>0</v>
      </c>
      <c r="EI176" s="4">
        <f t="shared" si="109"/>
        <v>0</v>
      </c>
      <c r="EJ176" s="4">
        <f t="shared" si="109"/>
        <v>21908.715190000003</v>
      </c>
      <c r="EK176" s="4">
        <f t="shared" si="109"/>
        <v>7302.9050599999991</v>
      </c>
      <c r="EL176" s="4">
        <f t="shared" si="109"/>
        <v>7302.9050599999991</v>
      </c>
      <c r="EM176" s="4">
        <f t="shared" si="109"/>
        <v>7497.2170299999989</v>
      </c>
      <c r="EN176" s="4">
        <f t="shared" si="109"/>
        <v>7302.9050599999991</v>
      </c>
      <c r="EO176" s="4">
        <f t="shared" si="109"/>
        <v>7448.5135099999989</v>
      </c>
      <c r="EP176" s="4">
        <f t="shared" si="109"/>
        <v>7365.9940000000006</v>
      </c>
      <c r="EQ176" s="4">
        <f t="shared" si="109"/>
        <v>29211.62025</v>
      </c>
      <c r="ER176" s="4">
        <f t="shared" si="109"/>
        <v>29211.62025</v>
      </c>
      <c r="ES176" s="4">
        <f t="shared" si="109"/>
        <v>29167.36175</v>
      </c>
      <c r="ET176" s="4">
        <f t="shared" si="109"/>
        <v>29211.62025</v>
      </c>
      <c r="EU176" s="4">
        <f t="shared" si="109"/>
        <v>14605.810109999999</v>
      </c>
      <c r="EV176" s="4">
        <f t="shared" si="109"/>
        <v>7302.9050700000007</v>
      </c>
      <c r="EW176" s="4">
        <f t="shared" si="109"/>
        <v>7302.9050700000007</v>
      </c>
      <c r="EX176" s="4">
        <f t="shared" si="109"/>
        <v>7302.9050700000007</v>
      </c>
      <c r="EY176" s="4">
        <f t="shared" si="109"/>
        <v>7302.9050700000007</v>
      </c>
      <c r="EZ176" s="4">
        <f t="shared" si="109"/>
        <v>7302.9050700000007</v>
      </c>
      <c r="FA176" s="4">
        <f t="shared" si="109"/>
        <v>7302.9050700000007</v>
      </c>
      <c r="FB176" s="4">
        <f t="shared" si="109"/>
        <v>7302.9050700000007</v>
      </c>
      <c r="FC176" s="4">
        <f t="shared" si="109"/>
        <v>7302.9050700000007</v>
      </c>
      <c r="FD176" s="4">
        <f t="shared" si="109"/>
        <v>7302.9050700000007</v>
      </c>
      <c r="FE176" s="4">
        <f t="shared" si="109"/>
        <v>7302.9050700000007</v>
      </c>
      <c r="FF176" s="4">
        <f t="shared" si="109"/>
        <v>7302.9050700000007</v>
      </c>
      <c r="FG176" s="4">
        <f t="shared" si="109"/>
        <v>7302.9050700000007</v>
      </c>
      <c r="FH176" s="4">
        <f t="shared" ref="FH176:FZ176" si="110">FH36+FH92</f>
        <v>7302.9050700000007</v>
      </c>
      <c r="FI176" s="4">
        <f t="shared" si="110"/>
        <v>7302.9050700000007</v>
      </c>
      <c r="FJ176" s="4">
        <f t="shared" si="110"/>
        <v>7302.9050700000007</v>
      </c>
      <c r="FK176" s="4">
        <f t="shared" si="110"/>
        <v>7302.9050700000007</v>
      </c>
      <c r="FL176" s="4">
        <f t="shared" si="110"/>
        <v>1202467.9764045053</v>
      </c>
      <c r="FM176" s="4">
        <f t="shared" si="110"/>
        <v>0</v>
      </c>
      <c r="FN176" s="4">
        <f t="shared" si="110"/>
        <v>0</v>
      </c>
      <c r="FO176" s="4">
        <f t="shared" si="110"/>
        <v>0</v>
      </c>
      <c r="FP176" s="4">
        <f t="shared" si="110"/>
        <v>0</v>
      </c>
      <c r="FQ176" s="4">
        <f t="shared" si="110"/>
        <v>0</v>
      </c>
      <c r="FR176" s="4">
        <f t="shared" si="110"/>
        <v>0</v>
      </c>
      <c r="FS176" s="4">
        <f t="shared" si="110"/>
        <v>0</v>
      </c>
      <c r="FT176" s="4">
        <f t="shared" si="110"/>
        <v>0</v>
      </c>
      <c r="FU176" s="4">
        <f t="shared" si="110"/>
        <v>0</v>
      </c>
      <c r="FV176" s="4">
        <f t="shared" si="110"/>
        <v>0</v>
      </c>
      <c r="FW176" s="4">
        <f t="shared" si="110"/>
        <v>0</v>
      </c>
      <c r="FX176" s="4">
        <f t="shared" si="110"/>
        <v>0</v>
      </c>
      <c r="FY176" s="4">
        <f t="shared" si="110"/>
        <v>0</v>
      </c>
      <c r="FZ176" s="4">
        <f t="shared" si="110"/>
        <v>0</v>
      </c>
      <c r="GA176" s="4">
        <f>SUM(D176:FZ176)</f>
        <v>1613257.269874505</v>
      </c>
      <c r="GB176" s="4"/>
      <c r="GC176" s="4">
        <f>GA176-GD176</f>
        <v>410789.29346999968</v>
      </c>
      <c r="GD176" s="4">
        <v>1202467.9764045053</v>
      </c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</row>
    <row r="177" spans="2:208" ht="13" thickBot="1" x14ac:dyDescent="0.3">
      <c r="B177" s="10" t="s">
        <v>217</v>
      </c>
      <c r="C177" s="3"/>
      <c r="D177" s="12">
        <f>SUM(D174:D176)</f>
        <v>0</v>
      </c>
      <c r="E177" s="12">
        <f t="shared" ref="E177:BP177" si="111">SUM(E174:E176)</f>
        <v>0</v>
      </c>
      <c r="F177" s="12">
        <f t="shared" si="111"/>
        <v>0</v>
      </c>
      <c r="G177" s="12">
        <f t="shared" si="111"/>
        <v>-435.00015000000002</v>
      </c>
      <c r="H177" s="12">
        <f t="shared" si="111"/>
        <v>0</v>
      </c>
      <c r="I177" s="12">
        <f t="shared" si="111"/>
        <v>-1460.3946599999999</v>
      </c>
      <c r="J177" s="12">
        <f t="shared" si="111"/>
        <v>-1954.6587</v>
      </c>
      <c r="K177" s="12">
        <f t="shared" si="111"/>
        <v>-1441.4512</v>
      </c>
      <c r="L177" s="12">
        <f t="shared" si="111"/>
        <v>-761.27625</v>
      </c>
      <c r="M177" s="12">
        <f t="shared" si="111"/>
        <v>-24238.723750000001</v>
      </c>
      <c r="N177" s="12">
        <f t="shared" si="111"/>
        <v>-24185.091680000001</v>
      </c>
      <c r="O177" s="12">
        <f t="shared" si="111"/>
        <v>0</v>
      </c>
      <c r="P177" s="12">
        <f t="shared" si="111"/>
        <v>-12160.436019999999</v>
      </c>
      <c r="Q177" s="12">
        <f t="shared" si="111"/>
        <v>16451.57158</v>
      </c>
      <c r="R177" s="12">
        <f t="shared" si="111"/>
        <v>-13551.478459999998</v>
      </c>
      <c r="S177" s="12">
        <f t="shared" si="111"/>
        <v>-3953.1480999999999</v>
      </c>
      <c r="T177" s="12">
        <f t="shared" si="111"/>
        <v>0</v>
      </c>
      <c r="U177" s="12">
        <f t="shared" si="111"/>
        <v>-14695.575789999999</v>
      </c>
      <c r="V177" s="12">
        <f t="shared" si="111"/>
        <v>0</v>
      </c>
      <c r="W177" s="12">
        <f t="shared" si="111"/>
        <v>-54548.606469999999</v>
      </c>
      <c r="X177" s="12">
        <f t="shared" si="111"/>
        <v>0</v>
      </c>
      <c r="Y177" s="12">
        <f t="shared" si="111"/>
        <v>0</v>
      </c>
      <c r="Z177" s="12">
        <f t="shared" si="111"/>
        <v>0</v>
      </c>
      <c r="AA177" s="12">
        <f t="shared" si="111"/>
        <v>0</v>
      </c>
      <c r="AB177" s="12">
        <f t="shared" si="111"/>
        <v>0</v>
      </c>
      <c r="AC177" s="12">
        <f t="shared" si="111"/>
        <v>-58059.131800000003</v>
      </c>
      <c r="AD177" s="27">
        <f t="shared" si="111"/>
        <v>0</v>
      </c>
      <c r="AE177" s="27">
        <f t="shared" si="111"/>
        <v>-23111.444030000002</v>
      </c>
      <c r="AF177" s="27">
        <f t="shared" si="111"/>
        <v>-13581.96041</v>
      </c>
      <c r="AG177" s="27">
        <f t="shared" si="111"/>
        <v>0</v>
      </c>
      <c r="AH177" s="12">
        <f t="shared" si="111"/>
        <v>-37900.14993</v>
      </c>
      <c r="AI177" s="12">
        <f t="shared" si="111"/>
        <v>-136565.21727000002</v>
      </c>
      <c r="AJ177" s="12">
        <f t="shared" si="111"/>
        <v>0</v>
      </c>
      <c r="AK177" s="12">
        <f t="shared" si="111"/>
        <v>-18227.424749999998</v>
      </c>
      <c r="AL177" s="12">
        <f t="shared" si="111"/>
        <v>0</v>
      </c>
      <c r="AM177" s="12">
        <f t="shared" si="111"/>
        <v>0</v>
      </c>
      <c r="AN177" s="12">
        <f t="shared" si="111"/>
        <v>0</v>
      </c>
      <c r="AO177" s="12">
        <f t="shared" si="111"/>
        <v>0</v>
      </c>
      <c r="AP177" s="12">
        <f t="shared" si="111"/>
        <v>0</v>
      </c>
      <c r="AQ177" s="12">
        <f t="shared" si="111"/>
        <v>0</v>
      </c>
      <c r="AR177" s="12">
        <f t="shared" si="111"/>
        <v>-19434.782999999999</v>
      </c>
      <c r="AS177" s="12">
        <f t="shared" si="111"/>
        <v>-29163.8796</v>
      </c>
      <c r="AT177" s="12">
        <f t="shared" si="111"/>
        <v>-29119.930960000002</v>
      </c>
      <c r="AU177" s="12">
        <f t="shared" si="111"/>
        <v>96352.469799999992</v>
      </c>
      <c r="AV177" s="12">
        <f t="shared" si="111"/>
        <v>0</v>
      </c>
      <c r="AW177" s="12">
        <f t="shared" si="111"/>
        <v>0</v>
      </c>
      <c r="AX177" s="12">
        <f t="shared" si="111"/>
        <v>0</v>
      </c>
      <c r="AY177" s="12">
        <f t="shared" si="111"/>
        <v>129.80329</v>
      </c>
      <c r="AZ177" s="12">
        <f t="shared" si="111"/>
        <v>0</v>
      </c>
      <c r="BA177" s="12">
        <f t="shared" si="111"/>
        <v>-18227.424749999998</v>
      </c>
      <c r="BB177" s="12">
        <f t="shared" si="111"/>
        <v>-29119.92512</v>
      </c>
      <c r="BC177" s="12">
        <f t="shared" si="111"/>
        <v>0</v>
      </c>
      <c r="BD177" s="12">
        <f t="shared" si="111"/>
        <v>1.2941400000000001</v>
      </c>
      <c r="BE177" s="12">
        <f t="shared" si="111"/>
        <v>-14955.326640000001</v>
      </c>
      <c r="BF177" s="12">
        <f t="shared" si="111"/>
        <v>27.177009999999999</v>
      </c>
      <c r="BG177" s="12">
        <f t="shared" si="111"/>
        <v>0</v>
      </c>
      <c r="BH177" s="12">
        <f t="shared" si="111"/>
        <v>0</v>
      </c>
      <c r="BI177" s="12">
        <f t="shared" si="111"/>
        <v>-6497.6417699999993</v>
      </c>
      <c r="BJ177" s="12">
        <f t="shared" si="111"/>
        <v>-6497.6417699999993</v>
      </c>
      <c r="BK177" s="12">
        <f t="shared" si="111"/>
        <v>27.177009999999999</v>
      </c>
      <c r="BL177" s="12">
        <f t="shared" si="111"/>
        <v>-12995.28355</v>
      </c>
      <c r="BM177" s="12">
        <f t="shared" si="111"/>
        <v>0</v>
      </c>
      <c r="BN177" s="12">
        <f t="shared" si="111"/>
        <v>27.177009999999999</v>
      </c>
      <c r="BO177" s="12">
        <f t="shared" si="111"/>
        <v>0</v>
      </c>
      <c r="BP177" s="12">
        <f t="shared" si="111"/>
        <v>0</v>
      </c>
      <c r="BQ177" s="12">
        <f t="shared" ref="BQ177:EB177" si="112">SUM(BQ174:BQ176)</f>
        <v>-6662.8426100000006</v>
      </c>
      <c r="BR177" s="12">
        <f t="shared" si="112"/>
        <v>0</v>
      </c>
      <c r="BS177" s="12">
        <f t="shared" si="112"/>
        <v>0</v>
      </c>
      <c r="BT177" s="12">
        <f t="shared" si="112"/>
        <v>-13325.685220000001</v>
      </c>
      <c r="BU177" s="12">
        <f t="shared" si="112"/>
        <v>0</v>
      </c>
      <c r="BV177" s="12">
        <f t="shared" si="112"/>
        <v>0</v>
      </c>
      <c r="BW177" s="12">
        <f t="shared" si="112"/>
        <v>0</v>
      </c>
      <c r="BX177" s="12">
        <f t="shared" si="112"/>
        <v>-19988.527829999999</v>
      </c>
      <c r="BY177" s="12">
        <f t="shared" si="112"/>
        <v>-23484.88751</v>
      </c>
      <c r="BZ177" s="12">
        <f t="shared" si="112"/>
        <v>0</v>
      </c>
      <c r="CA177" s="12">
        <f t="shared" si="112"/>
        <v>0</v>
      </c>
      <c r="CB177" s="12">
        <f t="shared" si="112"/>
        <v>0</v>
      </c>
      <c r="CC177" s="12">
        <f t="shared" si="112"/>
        <v>0</v>
      </c>
      <c r="CD177" s="12">
        <f t="shared" si="112"/>
        <v>0</v>
      </c>
      <c r="CE177" s="12">
        <f t="shared" si="112"/>
        <v>-51.35716</v>
      </c>
      <c r="CF177" s="12">
        <f t="shared" si="112"/>
        <v>0</v>
      </c>
      <c r="CG177" s="12">
        <f t="shared" si="112"/>
        <v>0</v>
      </c>
      <c r="CH177" s="12">
        <f t="shared" si="112"/>
        <v>0</v>
      </c>
      <c r="CI177" s="12">
        <f t="shared" si="112"/>
        <v>0</v>
      </c>
      <c r="CJ177" s="12">
        <f t="shared" si="112"/>
        <v>0</v>
      </c>
      <c r="CK177" s="12">
        <f t="shared" si="112"/>
        <v>0</v>
      </c>
      <c r="CL177" s="12">
        <f t="shared" si="112"/>
        <v>0</v>
      </c>
      <c r="CM177" s="12">
        <f t="shared" si="112"/>
        <v>0</v>
      </c>
      <c r="CN177" s="12">
        <f t="shared" si="112"/>
        <v>0</v>
      </c>
      <c r="CO177" s="12">
        <f t="shared" si="112"/>
        <v>0</v>
      </c>
      <c r="CP177" s="12">
        <f t="shared" si="112"/>
        <v>0</v>
      </c>
      <c r="CQ177" s="12">
        <f t="shared" si="112"/>
        <v>0</v>
      </c>
      <c r="CR177" s="12">
        <f t="shared" si="112"/>
        <v>0</v>
      </c>
      <c r="CS177" s="12">
        <f t="shared" si="112"/>
        <v>0</v>
      </c>
      <c r="CT177" s="12">
        <f t="shared" si="112"/>
        <v>-77225.74093</v>
      </c>
      <c r="CU177" s="12">
        <f t="shared" si="112"/>
        <v>0</v>
      </c>
      <c r="CV177" s="12">
        <f t="shared" si="112"/>
        <v>0</v>
      </c>
      <c r="CW177" s="12">
        <f t="shared" si="112"/>
        <v>-78237.020010000007</v>
      </c>
      <c r="CX177" s="12">
        <f t="shared" si="112"/>
        <v>0</v>
      </c>
      <c r="CY177" s="12">
        <f t="shared" si="112"/>
        <v>0</v>
      </c>
      <c r="CZ177" s="12">
        <f t="shared" si="112"/>
        <v>0</v>
      </c>
      <c r="DA177" s="12">
        <f t="shared" si="112"/>
        <v>0</v>
      </c>
      <c r="DB177" s="12">
        <f t="shared" si="112"/>
        <v>0</v>
      </c>
      <c r="DC177" s="12">
        <f t="shared" si="112"/>
        <v>0</v>
      </c>
      <c r="DD177" s="12">
        <f t="shared" si="112"/>
        <v>0</v>
      </c>
      <c r="DE177" s="12">
        <f t="shared" si="112"/>
        <v>0</v>
      </c>
      <c r="DF177" s="12">
        <f t="shared" si="112"/>
        <v>-22.420279999999998</v>
      </c>
      <c r="DG177" s="12">
        <f t="shared" si="112"/>
        <v>0</v>
      </c>
      <c r="DH177" s="12">
        <f t="shared" si="112"/>
        <v>0</v>
      </c>
      <c r="DI177" s="12">
        <f t="shared" si="112"/>
        <v>0</v>
      </c>
      <c r="DJ177" s="12">
        <f t="shared" si="112"/>
        <v>22.654400000000003</v>
      </c>
      <c r="DK177" s="12">
        <f t="shared" si="112"/>
        <v>0</v>
      </c>
      <c r="DL177" s="12">
        <f t="shared" si="112"/>
        <v>0</v>
      </c>
      <c r="DM177" s="12">
        <f t="shared" si="112"/>
        <v>22.654400000000003</v>
      </c>
      <c r="DN177" s="12">
        <f t="shared" si="112"/>
        <v>0</v>
      </c>
      <c r="DO177" s="12">
        <f t="shared" si="112"/>
        <v>-29.762139999999999</v>
      </c>
      <c r="DP177" s="12">
        <f t="shared" si="112"/>
        <v>17.34478</v>
      </c>
      <c r="DQ177" s="12">
        <f t="shared" si="112"/>
        <v>-132886.98507</v>
      </c>
      <c r="DR177" s="12">
        <f t="shared" si="112"/>
        <v>0</v>
      </c>
      <c r="DS177" s="12">
        <f t="shared" si="112"/>
        <v>18.760680000000001</v>
      </c>
      <c r="DT177" s="12">
        <f t="shared" si="112"/>
        <v>0</v>
      </c>
      <c r="DU177" s="12">
        <f t="shared" si="112"/>
        <v>-104.88603999999999</v>
      </c>
      <c r="DV177" s="12">
        <f t="shared" si="112"/>
        <v>0</v>
      </c>
      <c r="DW177" s="12">
        <f t="shared" si="112"/>
        <v>0</v>
      </c>
      <c r="DX177" s="12">
        <f t="shared" si="112"/>
        <v>-21.711509999999997</v>
      </c>
      <c r="DY177" s="12">
        <f t="shared" si="112"/>
        <v>0</v>
      </c>
      <c r="DZ177" s="12">
        <f t="shared" si="112"/>
        <v>0</v>
      </c>
      <c r="EA177" s="12">
        <f t="shared" si="112"/>
        <v>0</v>
      </c>
      <c r="EB177" s="12">
        <f t="shared" si="112"/>
        <v>0</v>
      </c>
      <c r="EC177" s="12">
        <f t="shared" ref="EC177:FZ177" si="113">SUM(EC174:EC176)</f>
        <v>0</v>
      </c>
      <c r="ED177" s="12">
        <f t="shared" si="113"/>
        <v>0</v>
      </c>
      <c r="EE177" s="12">
        <f t="shared" si="113"/>
        <v>0</v>
      </c>
      <c r="EF177" s="12">
        <f t="shared" si="113"/>
        <v>0</v>
      </c>
      <c r="EG177" s="12">
        <f t="shared" si="113"/>
        <v>0</v>
      </c>
      <c r="EH177" s="12">
        <f t="shared" si="113"/>
        <v>0</v>
      </c>
      <c r="EI177" s="12">
        <f t="shared" si="113"/>
        <v>0</v>
      </c>
      <c r="EJ177" s="12">
        <f t="shared" si="113"/>
        <v>21908.715190000003</v>
      </c>
      <c r="EK177" s="12">
        <f t="shared" si="113"/>
        <v>7302.9050599999991</v>
      </c>
      <c r="EL177" s="12">
        <f t="shared" si="113"/>
        <v>7302.9050599999991</v>
      </c>
      <c r="EM177" s="12">
        <f t="shared" si="113"/>
        <v>7497.2170299999989</v>
      </c>
      <c r="EN177" s="12">
        <f t="shared" si="113"/>
        <v>7302.9050599999991</v>
      </c>
      <c r="EO177" s="12">
        <f t="shared" si="113"/>
        <v>7448.5135099999989</v>
      </c>
      <c r="EP177" s="12">
        <f t="shared" si="113"/>
        <v>7365.9940000000006</v>
      </c>
      <c r="EQ177" s="12">
        <f t="shared" si="113"/>
        <v>29211.62025</v>
      </c>
      <c r="ER177" s="12">
        <f t="shared" si="113"/>
        <v>29211.62025</v>
      </c>
      <c r="ES177" s="12">
        <f t="shared" si="113"/>
        <v>29167.36175</v>
      </c>
      <c r="ET177" s="12">
        <f t="shared" si="113"/>
        <v>29211.62025</v>
      </c>
      <c r="EU177" s="12">
        <f t="shared" si="113"/>
        <v>14605.810109999999</v>
      </c>
      <c r="EV177" s="12">
        <f t="shared" si="113"/>
        <v>7302.9050700000007</v>
      </c>
      <c r="EW177" s="12">
        <f t="shared" si="113"/>
        <v>7302.9050700000007</v>
      </c>
      <c r="EX177" s="12">
        <f t="shared" si="113"/>
        <v>7302.9050700000007</v>
      </c>
      <c r="EY177" s="12">
        <f t="shared" si="113"/>
        <v>7302.9050700000007</v>
      </c>
      <c r="EZ177" s="12">
        <f t="shared" si="113"/>
        <v>7302.9050700000007</v>
      </c>
      <c r="FA177" s="12">
        <f t="shared" si="113"/>
        <v>7302.9050700000007</v>
      </c>
      <c r="FB177" s="12">
        <f t="shared" si="113"/>
        <v>7302.9050700000007</v>
      </c>
      <c r="FC177" s="12">
        <f t="shared" si="113"/>
        <v>7302.9050700000007</v>
      </c>
      <c r="FD177" s="12">
        <f t="shared" si="113"/>
        <v>7302.9050700000007</v>
      </c>
      <c r="FE177" s="12">
        <f t="shared" si="113"/>
        <v>7302.9050700000007</v>
      </c>
      <c r="FF177" s="12">
        <f t="shared" si="113"/>
        <v>7302.9050700000007</v>
      </c>
      <c r="FG177" s="12">
        <f t="shared" si="113"/>
        <v>7302.9050700000007</v>
      </c>
      <c r="FH177" s="12">
        <f t="shared" si="113"/>
        <v>7302.9050700000007</v>
      </c>
      <c r="FI177" s="12">
        <f t="shared" si="113"/>
        <v>7302.9050700000007</v>
      </c>
      <c r="FJ177" s="12">
        <f t="shared" si="113"/>
        <v>7302.9050700000007</v>
      </c>
      <c r="FK177" s="12">
        <f t="shared" si="113"/>
        <v>7302.9050700000007</v>
      </c>
      <c r="FL177" s="12">
        <f t="shared" si="113"/>
        <v>1202467.9764045053</v>
      </c>
      <c r="FM177" s="12">
        <f t="shared" si="113"/>
        <v>0</v>
      </c>
      <c r="FN177" s="12">
        <f t="shared" si="113"/>
        <v>0</v>
      </c>
      <c r="FO177" s="12">
        <f t="shared" si="113"/>
        <v>0</v>
      </c>
      <c r="FP177" s="12">
        <f t="shared" si="113"/>
        <v>0</v>
      </c>
      <c r="FQ177" s="12">
        <f t="shared" si="113"/>
        <v>0</v>
      </c>
      <c r="FR177" s="12">
        <f t="shared" si="113"/>
        <v>0</v>
      </c>
      <c r="FS177" s="12">
        <f t="shared" si="113"/>
        <v>0</v>
      </c>
      <c r="FT177" s="12">
        <f t="shared" si="113"/>
        <v>0</v>
      </c>
      <c r="FU177" s="12">
        <f t="shared" si="113"/>
        <v>0</v>
      </c>
      <c r="FV177" s="12">
        <f t="shared" si="113"/>
        <v>0</v>
      </c>
      <c r="FW177" s="12">
        <f t="shared" si="113"/>
        <v>0</v>
      </c>
      <c r="FX177" s="12">
        <f t="shared" si="113"/>
        <v>0</v>
      </c>
      <c r="FY177" s="12">
        <f t="shared" si="113"/>
        <v>0</v>
      </c>
      <c r="FZ177" s="12">
        <f t="shared" si="113"/>
        <v>0</v>
      </c>
      <c r="GA177" s="12">
        <f>SUM(D177:FZ177)</f>
        <v>671064.89625450503</v>
      </c>
      <c r="GB177" s="12"/>
      <c r="GC177" s="12">
        <f>GA177-GD177</f>
        <v>-531403.08015000029</v>
      </c>
      <c r="GD177" s="12">
        <v>1202467.9764045053</v>
      </c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</row>
    <row r="178" spans="2:208" ht="13" x14ac:dyDescent="0.3">
      <c r="B178" s="20" t="s">
        <v>0</v>
      </c>
      <c r="C178" s="30">
        <f>XIRR(G177:FZ177,G$4:FZ$4)</f>
        <v>6.8155375123023998E-2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27"/>
      <c r="AE178" s="27"/>
      <c r="AF178" s="27"/>
      <c r="AG178" s="27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</row>
    <row r="179" spans="2:208" ht="13.5" thickBot="1" x14ac:dyDescent="0.35">
      <c r="B179" s="20" t="s">
        <v>11</v>
      </c>
      <c r="C179" s="31">
        <f>(GA175+GA176)/-GA174</f>
        <v>1.7122376650919009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27"/>
      <c r="AE179" s="27"/>
      <c r="AF179" s="27"/>
      <c r="AG179" s="27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</row>
    <row r="180" spans="2:208" ht="13" x14ac:dyDescent="0.3">
      <c r="B180" s="9" t="s">
        <v>235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</row>
    <row r="181" spans="2:208" x14ac:dyDescent="0.25">
      <c r="B181" s="10" t="s">
        <v>214</v>
      </c>
      <c r="C181" s="5"/>
      <c r="D181" s="12">
        <f t="shared" ref="D181:AI181" si="114">D6+D13+D20+D27+D34+D41+D48+D55+D62+D69+D76+D83+D90+D97+D104+D111+D118+D125+D132+D139+D146+D153+D160</f>
        <v>-24075.73947</v>
      </c>
      <c r="E181" s="12">
        <f t="shared" si="114"/>
        <v>-1220.9604199999999</v>
      </c>
      <c r="F181" s="12">
        <f t="shared" si="114"/>
        <v>-10711.635839999999</v>
      </c>
      <c r="G181" s="12">
        <f t="shared" si="114"/>
        <v>-6530.0001499999998</v>
      </c>
      <c r="H181" s="12">
        <f t="shared" si="114"/>
        <v>-1833.9426100000001</v>
      </c>
      <c r="I181" s="12">
        <f t="shared" si="114"/>
        <v>-37957.383199999997</v>
      </c>
      <c r="J181" s="12">
        <f t="shared" si="114"/>
        <v>-11952.032490000001</v>
      </c>
      <c r="K181" s="12">
        <f t="shared" si="114"/>
        <v>-27861.82158</v>
      </c>
      <c r="L181" s="12">
        <f t="shared" si="114"/>
        <v>-32275.36822</v>
      </c>
      <c r="M181" s="12">
        <f t="shared" si="114"/>
        <v>-72942.776119999995</v>
      </c>
      <c r="N181" s="12">
        <f t="shared" si="114"/>
        <v>-51887.035770000002</v>
      </c>
      <c r="O181" s="12">
        <f t="shared" si="114"/>
        <v>-1960</v>
      </c>
      <c r="P181" s="12">
        <f t="shared" si="114"/>
        <v>-17169.216509999998</v>
      </c>
      <c r="Q181" s="12">
        <f t="shared" si="114"/>
        <v>-28244.607199999999</v>
      </c>
      <c r="R181" s="12">
        <f t="shared" si="114"/>
        <v>-95599.513330000016</v>
      </c>
      <c r="S181" s="12">
        <f t="shared" si="114"/>
        <v>-343970.6153</v>
      </c>
      <c r="T181" s="12">
        <f t="shared" si="114"/>
        <v>-43897.862369999995</v>
      </c>
      <c r="U181" s="12">
        <f t="shared" si="114"/>
        <v>-40041.575789999995</v>
      </c>
      <c r="V181" s="12">
        <f t="shared" si="114"/>
        <v>-63592</v>
      </c>
      <c r="W181" s="12">
        <f t="shared" si="114"/>
        <v>-66948.606469999999</v>
      </c>
      <c r="X181" s="12">
        <f t="shared" si="114"/>
        <v>-30694.678</v>
      </c>
      <c r="Y181" s="12">
        <f t="shared" si="114"/>
        <v>-46230.176520000001</v>
      </c>
      <c r="Z181" s="12">
        <f t="shared" si="114"/>
        <v>-45471.633369999996</v>
      </c>
      <c r="AA181" s="12">
        <f t="shared" si="114"/>
        <v>-39694.032480000002</v>
      </c>
      <c r="AB181" s="12">
        <f t="shared" si="114"/>
        <v>-37381.212090000001</v>
      </c>
      <c r="AC181" s="12">
        <f t="shared" si="114"/>
        <v>-248989.55267999999</v>
      </c>
      <c r="AD181" s="12">
        <f t="shared" si="114"/>
        <v>-55072.207585000004</v>
      </c>
      <c r="AE181" s="12">
        <f t="shared" si="114"/>
        <v>-61398.944029999999</v>
      </c>
      <c r="AF181" s="12">
        <f t="shared" si="114"/>
        <v>-64917.900410000002</v>
      </c>
      <c r="AG181" s="12">
        <f t="shared" si="114"/>
        <v>-40236.237950000002</v>
      </c>
      <c r="AH181" s="12">
        <f t="shared" si="114"/>
        <v>-95021.279930000004</v>
      </c>
      <c r="AI181" s="12">
        <f t="shared" si="114"/>
        <v>-153363.92980000001</v>
      </c>
      <c r="AJ181" s="12">
        <f t="shared" ref="AJ181:BO181" si="115">AJ6+AJ13+AJ20+AJ27+AJ34+AJ41+AJ48+AJ55+AJ62+AJ69+AJ76+AJ83+AJ90+AJ97+AJ104+AJ111+AJ118+AJ125+AJ132+AJ139+AJ146+AJ153+AJ160</f>
        <v>-19987.752</v>
      </c>
      <c r="AK181" s="12">
        <f t="shared" si="115"/>
        <v>-83779.20379</v>
      </c>
      <c r="AL181" s="12">
        <f t="shared" si="115"/>
        <v>-33229.454180000001</v>
      </c>
      <c r="AM181" s="12">
        <f t="shared" si="115"/>
        <v>-65439.040000000001</v>
      </c>
      <c r="AN181" s="12">
        <f t="shared" si="115"/>
        <v>-49914.715450000003</v>
      </c>
      <c r="AO181" s="12">
        <f t="shared" si="115"/>
        <v>-67386.178910000002</v>
      </c>
      <c r="AP181" s="12">
        <f t="shared" si="115"/>
        <v>-63564.736000000004</v>
      </c>
      <c r="AQ181" s="12">
        <f t="shared" si="115"/>
        <v>-38059.554980000001</v>
      </c>
      <c r="AR181" s="12">
        <f t="shared" si="115"/>
        <v>-117636.26847</v>
      </c>
      <c r="AS181" s="12">
        <f t="shared" si="115"/>
        <v>-65723.654920000001</v>
      </c>
      <c r="AT181" s="12">
        <f t="shared" si="115"/>
        <v>-69800.279909999997</v>
      </c>
      <c r="AU181" s="12">
        <f t="shared" si="115"/>
        <v>-33204.809930000003</v>
      </c>
      <c r="AV181" s="12">
        <f t="shared" si="115"/>
        <v>-10030.667949999999</v>
      </c>
      <c r="AW181" s="12">
        <f t="shared" si="115"/>
        <v>-58213.602090000008</v>
      </c>
      <c r="AX181" s="12">
        <f t="shared" si="115"/>
        <v>-8995.0316600000006</v>
      </c>
      <c r="AY181" s="12">
        <f t="shared" si="115"/>
        <v>-50527.224000000002</v>
      </c>
      <c r="AZ181" s="12">
        <f t="shared" si="115"/>
        <v>-7325.53604</v>
      </c>
      <c r="BA181" s="12">
        <f t="shared" si="115"/>
        <v>-62012.395489999995</v>
      </c>
      <c r="BB181" s="12">
        <f t="shared" si="115"/>
        <v>-58735.835120000003</v>
      </c>
      <c r="BC181" s="12">
        <f t="shared" si="115"/>
        <v>-22795.163229999998</v>
      </c>
      <c r="BD181" s="12">
        <f t="shared" si="115"/>
        <v>-9461.666659999999</v>
      </c>
      <c r="BE181" s="12">
        <f t="shared" si="115"/>
        <v>-22744.576079999999</v>
      </c>
      <c r="BF181" s="12">
        <f t="shared" si="115"/>
        <v>-25496.885270000006</v>
      </c>
      <c r="BG181" s="12">
        <f t="shared" si="115"/>
        <v>-2862</v>
      </c>
      <c r="BH181" s="12">
        <f t="shared" si="115"/>
        <v>-3132.8032800000001</v>
      </c>
      <c r="BI181" s="12">
        <f t="shared" si="115"/>
        <v>-6497.6417699999993</v>
      </c>
      <c r="BJ181" s="12">
        <f t="shared" si="115"/>
        <v>-22961.641769999998</v>
      </c>
      <c r="BK181" s="12">
        <f t="shared" si="115"/>
        <v>-17998.709450000002</v>
      </c>
      <c r="BL181" s="12">
        <f t="shared" si="115"/>
        <v>-32880.82705</v>
      </c>
      <c r="BM181" s="12">
        <f t="shared" si="115"/>
        <v>-26249.027699999999</v>
      </c>
      <c r="BN181" s="12">
        <f t="shared" si="115"/>
        <v>-2520</v>
      </c>
      <c r="BO181" s="12">
        <f t="shared" si="115"/>
        <v>-19254.455860000002</v>
      </c>
      <c r="BP181" s="12">
        <f t="shared" ref="BP181:CU181" si="116">BP6+BP13+BP20+BP27+BP34+BP41+BP48+BP55+BP62+BP69+BP76+BP83+BP90+BP97+BP104+BP111+BP118+BP125+BP132+BP139+BP146+BP153+BP160</f>
        <v>-45484.277699999999</v>
      </c>
      <c r="BQ181" s="12">
        <f t="shared" si="116"/>
        <v>-21472.84261</v>
      </c>
      <c r="BR181" s="12">
        <f t="shared" si="116"/>
        <v>-6825</v>
      </c>
      <c r="BS181" s="12">
        <f t="shared" si="116"/>
        <v>-20323.302</v>
      </c>
      <c r="BT181" s="12">
        <f t="shared" si="116"/>
        <v>-28556.098320000001</v>
      </c>
      <c r="BU181" s="12">
        <f t="shared" si="116"/>
        <v>-3750</v>
      </c>
      <c r="BV181" s="12">
        <f t="shared" si="116"/>
        <v>-22024.036</v>
      </c>
      <c r="BW181" s="12">
        <f t="shared" si="116"/>
        <v>-16579.508809999999</v>
      </c>
      <c r="BX181" s="12">
        <f t="shared" si="116"/>
        <v>-42313.527829999999</v>
      </c>
      <c r="BY181" s="12">
        <f t="shared" si="116"/>
        <v>-54368.285459999999</v>
      </c>
      <c r="BZ181" s="12">
        <f t="shared" si="116"/>
        <v>-7100</v>
      </c>
      <c r="CA181" s="12">
        <f t="shared" si="116"/>
        <v>-4000</v>
      </c>
      <c r="CB181" s="12">
        <f t="shared" si="116"/>
        <v>-22684.559560000002</v>
      </c>
      <c r="CC181" s="12">
        <f t="shared" si="116"/>
        <v>-14195</v>
      </c>
      <c r="CD181" s="12">
        <f t="shared" si="116"/>
        <v>-300</v>
      </c>
      <c r="CE181" s="12">
        <f t="shared" si="116"/>
        <v>-29610.610619503808</v>
      </c>
      <c r="CF181" s="12">
        <f t="shared" si="116"/>
        <v>0</v>
      </c>
      <c r="CG181" s="12">
        <f t="shared" si="116"/>
        <v>-2530.6886300000001</v>
      </c>
      <c r="CH181" s="12">
        <f t="shared" si="116"/>
        <v>-16849.234799999998</v>
      </c>
      <c r="CI181" s="12">
        <f t="shared" si="116"/>
        <v>-3594.3113900000003</v>
      </c>
      <c r="CJ181" s="12">
        <f t="shared" si="116"/>
        <v>-6400.5255299999999</v>
      </c>
      <c r="CK181" s="12">
        <f t="shared" si="116"/>
        <v>-24148.068219999997</v>
      </c>
      <c r="CL181" s="12">
        <f t="shared" si="116"/>
        <v>0</v>
      </c>
      <c r="CM181" s="12">
        <f t="shared" si="116"/>
        <v>9500</v>
      </c>
      <c r="CN181" s="12">
        <f t="shared" si="116"/>
        <v>0</v>
      </c>
      <c r="CO181" s="12">
        <f t="shared" si="116"/>
        <v>0</v>
      </c>
      <c r="CP181" s="12">
        <f t="shared" si="116"/>
        <v>0</v>
      </c>
      <c r="CQ181" s="12">
        <f t="shared" si="116"/>
        <v>-12000.59881</v>
      </c>
      <c r="CR181" s="12">
        <f t="shared" si="116"/>
        <v>0</v>
      </c>
      <c r="CS181" s="12">
        <f t="shared" si="116"/>
        <v>0</v>
      </c>
      <c r="CT181" s="12">
        <f t="shared" si="116"/>
        <v>-77225.74093</v>
      </c>
      <c r="CU181" s="12">
        <f t="shared" si="116"/>
        <v>0</v>
      </c>
      <c r="CV181" s="12">
        <f t="shared" ref="CV181:EA181" si="117">CV6+CV13+CV20+CV27+CV34+CV41+CV48+CV55+CV62+CV69+CV76+CV83+CV90+CV97+CV104+CV111+CV118+CV125+CV132+CV139+CV146+CV153+CV160</f>
        <v>0</v>
      </c>
      <c r="CW181" s="12">
        <f t="shared" si="117"/>
        <v>-78237.020010000007</v>
      </c>
      <c r="CX181" s="12">
        <f t="shared" si="117"/>
        <v>0</v>
      </c>
      <c r="CY181" s="12">
        <f t="shared" si="117"/>
        <v>0</v>
      </c>
      <c r="CZ181" s="12">
        <f t="shared" si="117"/>
        <v>0</v>
      </c>
      <c r="DA181" s="12">
        <f t="shared" si="117"/>
        <v>0</v>
      </c>
      <c r="DB181" s="12">
        <f t="shared" si="117"/>
        <v>0</v>
      </c>
      <c r="DC181" s="12">
        <f t="shared" si="117"/>
        <v>0</v>
      </c>
      <c r="DD181" s="12">
        <f t="shared" si="117"/>
        <v>0</v>
      </c>
      <c r="DE181" s="12">
        <f t="shared" si="117"/>
        <v>0</v>
      </c>
      <c r="DF181" s="12">
        <f t="shared" si="117"/>
        <v>0</v>
      </c>
      <c r="DG181" s="12">
        <f t="shared" si="117"/>
        <v>0</v>
      </c>
      <c r="DH181" s="12">
        <f t="shared" si="117"/>
        <v>0</v>
      </c>
      <c r="DI181" s="12">
        <f t="shared" si="117"/>
        <v>0</v>
      </c>
      <c r="DJ181" s="12">
        <f t="shared" si="117"/>
        <v>0</v>
      </c>
      <c r="DK181" s="12">
        <f t="shared" si="117"/>
        <v>0</v>
      </c>
      <c r="DL181" s="12">
        <f t="shared" si="117"/>
        <v>0</v>
      </c>
      <c r="DM181" s="12">
        <f t="shared" si="117"/>
        <v>0</v>
      </c>
      <c r="DN181" s="12">
        <f t="shared" si="117"/>
        <v>0</v>
      </c>
      <c r="DO181" s="12">
        <f t="shared" si="117"/>
        <v>0</v>
      </c>
      <c r="DP181" s="12">
        <f t="shared" si="117"/>
        <v>0</v>
      </c>
      <c r="DQ181" s="12">
        <f t="shared" si="117"/>
        <v>-132886.98507</v>
      </c>
      <c r="DR181" s="12">
        <f t="shared" si="117"/>
        <v>0</v>
      </c>
      <c r="DS181" s="12">
        <f t="shared" si="117"/>
        <v>0</v>
      </c>
      <c r="DT181" s="12">
        <f t="shared" si="117"/>
        <v>0</v>
      </c>
      <c r="DU181" s="12">
        <f t="shared" si="117"/>
        <v>0</v>
      </c>
      <c r="DV181" s="12">
        <f t="shared" si="117"/>
        <v>0</v>
      </c>
      <c r="DW181" s="12">
        <f t="shared" si="117"/>
        <v>0</v>
      </c>
      <c r="DX181" s="12">
        <f t="shared" si="117"/>
        <v>0</v>
      </c>
      <c r="DY181" s="12">
        <f t="shared" si="117"/>
        <v>0</v>
      </c>
      <c r="DZ181" s="12">
        <f t="shared" si="117"/>
        <v>0</v>
      </c>
      <c r="EA181" s="12">
        <f t="shared" si="117"/>
        <v>0</v>
      </c>
      <c r="EB181" s="12">
        <f t="shared" ref="EB181:FG181" si="118">EB6+EB13+EB20+EB27+EB34+EB41+EB48+EB55+EB62+EB69+EB76+EB83+EB90+EB97+EB104+EB111+EB118+EB125+EB132+EB139+EB146+EB153+EB160</f>
        <v>0</v>
      </c>
      <c r="EC181" s="12">
        <f t="shared" si="118"/>
        <v>0</v>
      </c>
      <c r="ED181" s="12">
        <f t="shared" si="118"/>
        <v>0</v>
      </c>
      <c r="EE181" s="12">
        <f t="shared" si="118"/>
        <v>0</v>
      </c>
      <c r="EF181" s="12">
        <f t="shared" si="118"/>
        <v>0</v>
      </c>
      <c r="EG181" s="12">
        <f t="shared" si="118"/>
        <v>0</v>
      </c>
      <c r="EH181" s="12">
        <f t="shared" si="118"/>
        <v>0</v>
      </c>
      <c r="EI181" s="12">
        <f t="shared" si="118"/>
        <v>0</v>
      </c>
      <c r="EJ181" s="12">
        <f t="shared" si="118"/>
        <v>0</v>
      </c>
      <c r="EK181" s="12">
        <f t="shared" si="118"/>
        <v>0</v>
      </c>
      <c r="EL181" s="12">
        <f t="shared" si="118"/>
        <v>0</v>
      </c>
      <c r="EM181" s="12">
        <f t="shared" si="118"/>
        <v>0</v>
      </c>
      <c r="EN181" s="12">
        <f t="shared" si="118"/>
        <v>0</v>
      </c>
      <c r="EO181" s="12">
        <f t="shared" si="118"/>
        <v>0</v>
      </c>
      <c r="EP181" s="12">
        <f t="shared" si="118"/>
        <v>0</v>
      </c>
      <c r="EQ181" s="12">
        <f t="shared" si="118"/>
        <v>0</v>
      </c>
      <c r="ER181" s="12">
        <f t="shared" si="118"/>
        <v>0</v>
      </c>
      <c r="ES181" s="12">
        <f t="shared" si="118"/>
        <v>0</v>
      </c>
      <c r="ET181" s="12">
        <f t="shared" si="118"/>
        <v>0</v>
      </c>
      <c r="EU181" s="12">
        <f t="shared" si="118"/>
        <v>0</v>
      </c>
      <c r="EV181" s="12">
        <f t="shared" si="118"/>
        <v>0</v>
      </c>
      <c r="EW181" s="12">
        <f t="shared" si="118"/>
        <v>0</v>
      </c>
      <c r="EX181" s="12">
        <f t="shared" si="118"/>
        <v>0</v>
      </c>
      <c r="EY181" s="12">
        <f t="shared" si="118"/>
        <v>0</v>
      </c>
      <c r="EZ181" s="12">
        <f t="shared" si="118"/>
        <v>0</v>
      </c>
      <c r="FA181" s="12">
        <f t="shared" si="118"/>
        <v>0</v>
      </c>
      <c r="FB181" s="12">
        <f t="shared" si="118"/>
        <v>0</v>
      </c>
      <c r="FC181" s="12">
        <f t="shared" si="118"/>
        <v>0</v>
      </c>
      <c r="FD181" s="12">
        <f t="shared" si="118"/>
        <v>0</v>
      </c>
      <c r="FE181" s="12">
        <f t="shared" si="118"/>
        <v>0</v>
      </c>
      <c r="FF181" s="12">
        <f t="shared" si="118"/>
        <v>0</v>
      </c>
      <c r="FG181" s="12">
        <f t="shared" si="118"/>
        <v>0</v>
      </c>
      <c r="FH181" s="12">
        <f t="shared" ref="FH181:FZ181" si="119">FH6+FH13+FH20+FH27+FH34+FH41+FH48+FH55+FH62+FH69+FH76+FH83+FH90+FH97+FH104+FH111+FH118+FH125+FH132+FH139+FH146+FH153+FH160</f>
        <v>0</v>
      </c>
      <c r="FI181" s="12">
        <f t="shared" si="119"/>
        <v>0</v>
      </c>
      <c r="FJ181" s="12">
        <f t="shared" si="119"/>
        <v>0</v>
      </c>
      <c r="FK181" s="12">
        <f t="shared" si="119"/>
        <v>0</v>
      </c>
      <c r="FL181" s="12">
        <f t="shared" si="119"/>
        <v>0</v>
      </c>
      <c r="FM181" s="12">
        <f t="shared" si="119"/>
        <v>0</v>
      </c>
      <c r="FN181" s="12">
        <f t="shared" si="119"/>
        <v>0</v>
      </c>
      <c r="FO181" s="12">
        <f t="shared" si="119"/>
        <v>0</v>
      </c>
      <c r="FP181" s="12">
        <f t="shared" si="119"/>
        <v>0</v>
      </c>
      <c r="FQ181" s="12">
        <f t="shared" si="119"/>
        <v>0</v>
      </c>
      <c r="FR181" s="12">
        <f t="shared" si="119"/>
        <v>0</v>
      </c>
      <c r="FS181" s="12">
        <f t="shared" si="119"/>
        <v>0</v>
      </c>
      <c r="FT181" s="12">
        <f t="shared" si="119"/>
        <v>0</v>
      </c>
      <c r="FU181" s="12">
        <f t="shared" si="119"/>
        <v>0</v>
      </c>
      <c r="FV181" s="12">
        <f t="shared" si="119"/>
        <v>0</v>
      </c>
      <c r="FW181" s="12">
        <f t="shared" si="119"/>
        <v>0</v>
      </c>
      <c r="FX181" s="12">
        <f t="shared" si="119"/>
        <v>0</v>
      </c>
      <c r="FY181" s="12">
        <f t="shared" si="119"/>
        <v>0</v>
      </c>
      <c r="FZ181" s="12">
        <f t="shared" si="119"/>
        <v>0</v>
      </c>
      <c r="GA181" s="12">
        <f>SUM(D181:FZ181)</f>
        <v>-3761526.0389945046</v>
      </c>
      <c r="GB181" s="12"/>
      <c r="GC181" s="12">
        <f>GA181-GD181</f>
        <v>-3761526.0389945046</v>
      </c>
      <c r="GD181" s="12">
        <v>0</v>
      </c>
      <c r="GE181" s="12"/>
      <c r="GF181" s="12"/>
      <c r="GG181" s="16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</row>
    <row r="182" spans="2:208" x14ac:dyDescent="0.25">
      <c r="B182" s="10" t="s">
        <v>215</v>
      </c>
      <c r="C182" s="5"/>
      <c r="D182" s="12">
        <f t="shared" ref="D182:AI182" si="120">D7+D14+D21+D28+D35+D42+D49+D56+D63+D70+D77+D84+D91+D98+D105+D112+D119+D126+D133+D140+D147+D154+D161</f>
        <v>46.5</v>
      </c>
      <c r="E182" s="12">
        <f t="shared" si="120"/>
        <v>0</v>
      </c>
      <c r="F182" s="12">
        <f t="shared" si="120"/>
        <v>0</v>
      </c>
      <c r="G182" s="12">
        <f t="shared" si="120"/>
        <v>0</v>
      </c>
      <c r="H182" s="12">
        <f t="shared" si="120"/>
        <v>0</v>
      </c>
      <c r="I182" s="12">
        <f t="shared" si="120"/>
        <v>102.3</v>
      </c>
      <c r="J182" s="12">
        <f t="shared" si="120"/>
        <v>0</v>
      </c>
      <c r="K182" s="12">
        <f t="shared" si="120"/>
        <v>55.8</v>
      </c>
      <c r="L182" s="12">
        <f t="shared" si="120"/>
        <v>0</v>
      </c>
      <c r="M182" s="12">
        <f t="shared" si="120"/>
        <v>0</v>
      </c>
      <c r="N182" s="12">
        <f t="shared" si="120"/>
        <v>0</v>
      </c>
      <c r="O182" s="12">
        <f t="shared" si="120"/>
        <v>0</v>
      </c>
      <c r="P182" s="12">
        <f t="shared" si="120"/>
        <v>0</v>
      </c>
      <c r="Q182" s="12">
        <f t="shared" si="120"/>
        <v>0</v>
      </c>
      <c r="R182" s="12">
        <f t="shared" si="120"/>
        <v>0</v>
      </c>
      <c r="S182" s="12">
        <f t="shared" si="120"/>
        <v>0</v>
      </c>
      <c r="T182" s="12">
        <f t="shared" si="120"/>
        <v>0</v>
      </c>
      <c r="U182" s="12">
        <f t="shared" si="120"/>
        <v>0</v>
      </c>
      <c r="V182" s="12">
        <f t="shared" si="120"/>
        <v>0</v>
      </c>
      <c r="W182" s="12">
        <f t="shared" si="120"/>
        <v>0</v>
      </c>
      <c r="X182" s="12">
        <f t="shared" si="120"/>
        <v>0</v>
      </c>
      <c r="Y182" s="12">
        <f t="shared" si="120"/>
        <v>0</v>
      </c>
      <c r="Z182" s="12">
        <f t="shared" si="120"/>
        <v>0</v>
      </c>
      <c r="AA182" s="12">
        <f t="shared" si="120"/>
        <v>0</v>
      </c>
      <c r="AB182" s="12">
        <f t="shared" si="120"/>
        <v>0</v>
      </c>
      <c r="AC182" s="12">
        <f t="shared" si="120"/>
        <v>0</v>
      </c>
      <c r="AD182" s="12">
        <f t="shared" si="120"/>
        <v>0</v>
      </c>
      <c r="AE182" s="12">
        <f t="shared" si="120"/>
        <v>0</v>
      </c>
      <c r="AF182" s="12">
        <f t="shared" si="120"/>
        <v>0</v>
      </c>
      <c r="AG182" s="12">
        <f t="shared" si="120"/>
        <v>0</v>
      </c>
      <c r="AH182" s="12">
        <f t="shared" si="120"/>
        <v>0</v>
      </c>
      <c r="AI182" s="12">
        <f t="shared" si="120"/>
        <v>0</v>
      </c>
      <c r="AJ182" s="12">
        <f t="shared" ref="AJ182:BO182" si="121">AJ7+AJ14+AJ21+AJ28+AJ35+AJ42+AJ49+AJ56+AJ63+AJ70+AJ77+AJ84+AJ91+AJ98+AJ105+AJ112+AJ119+AJ126+AJ133+AJ140+AJ147+AJ154+AJ161</f>
        <v>0</v>
      </c>
      <c r="AK182" s="12">
        <f t="shared" si="121"/>
        <v>0</v>
      </c>
      <c r="AL182" s="12">
        <f t="shared" si="121"/>
        <v>27.9</v>
      </c>
      <c r="AM182" s="12">
        <f t="shared" si="121"/>
        <v>0</v>
      </c>
      <c r="AN182" s="12">
        <f t="shared" si="121"/>
        <v>0</v>
      </c>
      <c r="AO182" s="12">
        <f t="shared" si="121"/>
        <v>0</v>
      </c>
      <c r="AP182" s="12">
        <f t="shared" si="121"/>
        <v>51.15</v>
      </c>
      <c r="AQ182" s="12">
        <f t="shared" si="121"/>
        <v>0</v>
      </c>
      <c r="AR182" s="12">
        <f t="shared" si="121"/>
        <v>0</v>
      </c>
      <c r="AS182" s="12">
        <f t="shared" si="121"/>
        <v>0</v>
      </c>
      <c r="AT182" s="12">
        <f t="shared" si="121"/>
        <v>0</v>
      </c>
      <c r="AU182" s="12">
        <f t="shared" si="121"/>
        <v>0</v>
      </c>
      <c r="AV182" s="12">
        <f t="shared" si="121"/>
        <v>0</v>
      </c>
      <c r="AW182" s="12">
        <f t="shared" si="121"/>
        <v>0</v>
      </c>
      <c r="AX182" s="12">
        <f t="shared" si="121"/>
        <v>0</v>
      </c>
      <c r="AY182" s="12">
        <f t="shared" si="121"/>
        <v>0</v>
      </c>
      <c r="AZ182" s="12">
        <f t="shared" si="121"/>
        <v>0</v>
      </c>
      <c r="BA182" s="12">
        <f t="shared" si="121"/>
        <v>0</v>
      </c>
      <c r="BB182" s="12">
        <f t="shared" si="121"/>
        <v>0</v>
      </c>
      <c r="BC182" s="12">
        <f t="shared" si="121"/>
        <v>0</v>
      </c>
      <c r="BD182" s="12">
        <f t="shared" si="121"/>
        <v>0</v>
      </c>
      <c r="BE182" s="12">
        <f t="shared" si="121"/>
        <v>0</v>
      </c>
      <c r="BF182" s="12">
        <f t="shared" si="121"/>
        <v>0</v>
      </c>
      <c r="BG182" s="12">
        <f t="shared" si="121"/>
        <v>0</v>
      </c>
      <c r="BH182" s="12">
        <f t="shared" si="121"/>
        <v>0</v>
      </c>
      <c r="BI182" s="12">
        <f t="shared" si="121"/>
        <v>0</v>
      </c>
      <c r="BJ182" s="12">
        <f t="shared" si="121"/>
        <v>0</v>
      </c>
      <c r="BK182" s="12">
        <f t="shared" si="121"/>
        <v>0</v>
      </c>
      <c r="BL182" s="12">
        <f t="shared" si="121"/>
        <v>0</v>
      </c>
      <c r="BM182" s="12">
        <f t="shared" si="121"/>
        <v>0</v>
      </c>
      <c r="BN182" s="12">
        <f t="shared" si="121"/>
        <v>0</v>
      </c>
      <c r="BO182" s="12">
        <f t="shared" si="121"/>
        <v>0</v>
      </c>
      <c r="BP182" s="12">
        <f t="shared" ref="BP182:CU182" si="122">BP7+BP14+BP21+BP28+BP35+BP42+BP49+BP56+BP63+BP70+BP77+BP84+BP91+BP98+BP105+BP112+BP119+BP126+BP133+BP140+BP147+BP154+BP161</f>
        <v>0</v>
      </c>
      <c r="BQ182" s="12">
        <f t="shared" si="122"/>
        <v>0</v>
      </c>
      <c r="BR182" s="12">
        <f t="shared" si="122"/>
        <v>0</v>
      </c>
      <c r="BS182" s="12">
        <f t="shared" si="122"/>
        <v>0</v>
      </c>
      <c r="BT182" s="12">
        <f t="shared" si="122"/>
        <v>0</v>
      </c>
      <c r="BU182" s="12">
        <f t="shared" si="122"/>
        <v>0</v>
      </c>
      <c r="BV182" s="12">
        <f t="shared" si="122"/>
        <v>0</v>
      </c>
      <c r="BW182" s="12">
        <f t="shared" si="122"/>
        <v>0</v>
      </c>
      <c r="BX182" s="12">
        <f t="shared" si="122"/>
        <v>0</v>
      </c>
      <c r="BY182" s="12">
        <f t="shared" si="122"/>
        <v>0</v>
      </c>
      <c r="BZ182" s="12">
        <f t="shared" si="122"/>
        <v>0</v>
      </c>
      <c r="CA182" s="12">
        <f t="shared" si="122"/>
        <v>0</v>
      </c>
      <c r="CB182" s="12">
        <f t="shared" si="122"/>
        <v>0</v>
      </c>
      <c r="CC182" s="12">
        <f t="shared" si="122"/>
        <v>0</v>
      </c>
      <c r="CD182" s="12">
        <f t="shared" si="122"/>
        <v>0</v>
      </c>
      <c r="CE182" s="12">
        <f t="shared" si="122"/>
        <v>0</v>
      </c>
      <c r="CF182" s="12">
        <f t="shared" si="122"/>
        <v>0</v>
      </c>
      <c r="CG182" s="12">
        <f t="shared" si="122"/>
        <v>0</v>
      </c>
      <c r="CH182" s="12">
        <f t="shared" si="122"/>
        <v>0</v>
      </c>
      <c r="CI182" s="12">
        <f t="shared" si="122"/>
        <v>0</v>
      </c>
      <c r="CJ182" s="12">
        <f t="shared" si="122"/>
        <v>0</v>
      </c>
      <c r="CK182" s="12">
        <f t="shared" si="122"/>
        <v>0</v>
      </c>
      <c r="CL182" s="12">
        <f t="shared" si="122"/>
        <v>0</v>
      </c>
      <c r="CM182" s="12">
        <f t="shared" si="122"/>
        <v>0</v>
      </c>
      <c r="CN182" s="12">
        <f t="shared" si="122"/>
        <v>0</v>
      </c>
      <c r="CO182" s="12">
        <f t="shared" si="122"/>
        <v>0</v>
      </c>
      <c r="CP182" s="12">
        <f t="shared" si="122"/>
        <v>0</v>
      </c>
      <c r="CQ182" s="12">
        <f t="shared" si="122"/>
        <v>0</v>
      </c>
      <c r="CR182" s="12">
        <f t="shared" si="122"/>
        <v>0</v>
      </c>
      <c r="CS182" s="12">
        <f t="shared" si="122"/>
        <v>0</v>
      </c>
      <c r="CT182" s="12">
        <f t="shared" si="122"/>
        <v>0</v>
      </c>
      <c r="CU182" s="12">
        <f t="shared" si="122"/>
        <v>0</v>
      </c>
      <c r="CV182" s="12">
        <f t="shared" ref="CV182:EA182" si="123">CV7+CV14+CV21+CV28+CV35+CV42+CV49+CV56+CV63+CV70+CV77+CV84+CV91+CV98+CV105+CV112+CV119+CV126+CV133+CV140+CV147+CV154+CV161</f>
        <v>0</v>
      </c>
      <c r="CW182" s="12">
        <f t="shared" si="123"/>
        <v>0</v>
      </c>
      <c r="CX182" s="12">
        <f t="shared" si="123"/>
        <v>0</v>
      </c>
      <c r="CY182" s="12">
        <f t="shared" si="123"/>
        <v>0</v>
      </c>
      <c r="CZ182" s="12">
        <f t="shared" si="123"/>
        <v>0</v>
      </c>
      <c r="DA182" s="12">
        <f t="shared" si="123"/>
        <v>0</v>
      </c>
      <c r="DB182" s="12">
        <f t="shared" si="123"/>
        <v>0</v>
      </c>
      <c r="DC182" s="12">
        <f t="shared" si="123"/>
        <v>0</v>
      </c>
      <c r="DD182" s="12">
        <f t="shared" si="123"/>
        <v>0</v>
      </c>
      <c r="DE182" s="12">
        <f t="shared" si="123"/>
        <v>0</v>
      </c>
      <c r="DF182" s="12">
        <f t="shared" si="123"/>
        <v>0</v>
      </c>
      <c r="DG182" s="12">
        <f t="shared" si="123"/>
        <v>0</v>
      </c>
      <c r="DH182" s="12">
        <f t="shared" si="123"/>
        <v>0</v>
      </c>
      <c r="DI182" s="12">
        <f t="shared" si="123"/>
        <v>0</v>
      </c>
      <c r="DJ182" s="12">
        <f t="shared" si="123"/>
        <v>0</v>
      </c>
      <c r="DK182" s="12">
        <f t="shared" si="123"/>
        <v>0</v>
      </c>
      <c r="DL182" s="12">
        <f t="shared" si="123"/>
        <v>0</v>
      </c>
      <c r="DM182" s="12">
        <f t="shared" si="123"/>
        <v>0</v>
      </c>
      <c r="DN182" s="12">
        <f t="shared" si="123"/>
        <v>0</v>
      </c>
      <c r="DO182" s="12">
        <f t="shared" si="123"/>
        <v>0</v>
      </c>
      <c r="DP182" s="12">
        <f t="shared" si="123"/>
        <v>0</v>
      </c>
      <c r="DQ182" s="12">
        <f t="shared" si="123"/>
        <v>0</v>
      </c>
      <c r="DR182" s="12">
        <f t="shared" si="123"/>
        <v>0</v>
      </c>
      <c r="DS182" s="12">
        <f t="shared" si="123"/>
        <v>0</v>
      </c>
      <c r="DT182" s="12">
        <f t="shared" si="123"/>
        <v>0</v>
      </c>
      <c r="DU182" s="12">
        <f t="shared" si="123"/>
        <v>0</v>
      </c>
      <c r="DV182" s="12">
        <f t="shared" si="123"/>
        <v>0</v>
      </c>
      <c r="DW182" s="12">
        <f t="shared" si="123"/>
        <v>0</v>
      </c>
      <c r="DX182" s="12">
        <f t="shared" si="123"/>
        <v>0</v>
      </c>
      <c r="DY182" s="12">
        <f t="shared" si="123"/>
        <v>0</v>
      </c>
      <c r="DZ182" s="12">
        <f t="shared" si="123"/>
        <v>0</v>
      </c>
      <c r="EA182" s="12">
        <f t="shared" si="123"/>
        <v>0</v>
      </c>
      <c r="EB182" s="12">
        <f t="shared" ref="EB182:FG182" si="124">EB7+EB14+EB21+EB28+EB35+EB42+EB49+EB56+EB63+EB70+EB77+EB84+EB91+EB98+EB105+EB112+EB119+EB126+EB133+EB140+EB147+EB154+EB161</f>
        <v>0</v>
      </c>
      <c r="EC182" s="12">
        <f t="shared" si="124"/>
        <v>0</v>
      </c>
      <c r="ED182" s="12">
        <f t="shared" si="124"/>
        <v>0</v>
      </c>
      <c r="EE182" s="12">
        <f t="shared" si="124"/>
        <v>0</v>
      </c>
      <c r="EF182" s="12">
        <f t="shared" si="124"/>
        <v>0</v>
      </c>
      <c r="EG182" s="12">
        <f t="shared" si="124"/>
        <v>0</v>
      </c>
      <c r="EH182" s="12">
        <f t="shared" si="124"/>
        <v>0</v>
      </c>
      <c r="EI182" s="12">
        <f t="shared" si="124"/>
        <v>0</v>
      </c>
      <c r="EJ182" s="12">
        <f t="shared" si="124"/>
        <v>0</v>
      </c>
      <c r="EK182" s="12">
        <f t="shared" si="124"/>
        <v>0</v>
      </c>
      <c r="EL182" s="12">
        <f t="shared" si="124"/>
        <v>0</v>
      </c>
      <c r="EM182" s="12">
        <f t="shared" si="124"/>
        <v>0</v>
      </c>
      <c r="EN182" s="12">
        <f t="shared" si="124"/>
        <v>0</v>
      </c>
      <c r="EO182" s="12">
        <f t="shared" si="124"/>
        <v>0</v>
      </c>
      <c r="EP182" s="12">
        <f t="shared" si="124"/>
        <v>0</v>
      </c>
      <c r="EQ182" s="12">
        <f t="shared" si="124"/>
        <v>0</v>
      </c>
      <c r="ER182" s="12">
        <f t="shared" si="124"/>
        <v>0</v>
      </c>
      <c r="ES182" s="12">
        <f t="shared" si="124"/>
        <v>0</v>
      </c>
      <c r="ET182" s="12">
        <f t="shared" si="124"/>
        <v>0</v>
      </c>
      <c r="EU182" s="12">
        <f t="shared" si="124"/>
        <v>0</v>
      </c>
      <c r="EV182" s="12">
        <f t="shared" si="124"/>
        <v>0</v>
      </c>
      <c r="EW182" s="12">
        <f t="shared" si="124"/>
        <v>0</v>
      </c>
      <c r="EX182" s="12">
        <f t="shared" si="124"/>
        <v>0</v>
      </c>
      <c r="EY182" s="12">
        <f t="shared" si="124"/>
        <v>0</v>
      </c>
      <c r="EZ182" s="12">
        <f t="shared" si="124"/>
        <v>0</v>
      </c>
      <c r="FA182" s="12">
        <f t="shared" si="124"/>
        <v>0</v>
      </c>
      <c r="FB182" s="12">
        <f t="shared" si="124"/>
        <v>0</v>
      </c>
      <c r="FC182" s="12">
        <f t="shared" si="124"/>
        <v>0</v>
      </c>
      <c r="FD182" s="12">
        <f t="shared" si="124"/>
        <v>0</v>
      </c>
      <c r="FE182" s="12">
        <f t="shared" si="124"/>
        <v>0</v>
      </c>
      <c r="FF182" s="12">
        <f t="shared" si="124"/>
        <v>0</v>
      </c>
      <c r="FG182" s="12">
        <f t="shared" si="124"/>
        <v>0</v>
      </c>
      <c r="FH182" s="12">
        <f t="shared" ref="FH182:FZ182" si="125">FH7+FH14+FH21+FH28+FH35+FH42+FH49+FH56+FH63+FH70+FH77+FH84+FH91+FH98+FH105+FH112+FH119+FH126+FH133+FH140+FH147+FH154+FH161</f>
        <v>0</v>
      </c>
      <c r="FI182" s="12">
        <f t="shared" si="125"/>
        <v>0</v>
      </c>
      <c r="FJ182" s="12">
        <f t="shared" si="125"/>
        <v>0</v>
      </c>
      <c r="FK182" s="12">
        <f t="shared" si="125"/>
        <v>0</v>
      </c>
      <c r="FL182" s="12">
        <f t="shared" si="125"/>
        <v>0</v>
      </c>
      <c r="FM182" s="12">
        <f t="shared" si="125"/>
        <v>0</v>
      </c>
      <c r="FN182" s="12">
        <f t="shared" si="125"/>
        <v>0</v>
      </c>
      <c r="FO182" s="12">
        <f t="shared" si="125"/>
        <v>0</v>
      </c>
      <c r="FP182" s="12">
        <f t="shared" si="125"/>
        <v>0</v>
      </c>
      <c r="FQ182" s="12">
        <f t="shared" si="125"/>
        <v>0</v>
      </c>
      <c r="FR182" s="12">
        <f t="shared" si="125"/>
        <v>0</v>
      </c>
      <c r="FS182" s="12">
        <f t="shared" si="125"/>
        <v>0</v>
      </c>
      <c r="FT182" s="12">
        <f t="shared" si="125"/>
        <v>0</v>
      </c>
      <c r="FU182" s="12">
        <f t="shared" si="125"/>
        <v>0</v>
      </c>
      <c r="FV182" s="12">
        <f t="shared" si="125"/>
        <v>0</v>
      </c>
      <c r="FW182" s="12">
        <f t="shared" si="125"/>
        <v>0</v>
      </c>
      <c r="FX182" s="12">
        <f t="shared" si="125"/>
        <v>0</v>
      </c>
      <c r="FY182" s="12">
        <f t="shared" si="125"/>
        <v>0</v>
      </c>
      <c r="FZ182" s="12">
        <f t="shared" si="125"/>
        <v>0</v>
      </c>
      <c r="GA182" s="12">
        <f>SUM(D182:FZ182)</f>
        <v>283.65000000000003</v>
      </c>
      <c r="GB182" s="12"/>
      <c r="GC182" s="12">
        <f>GA182-GD182</f>
        <v>283.65000000000003</v>
      </c>
      <c r="GD182" s="12">
        <v>0</v>
      </c>
      <c r="GE182" s="12"/>
      <c r="GF182" s="12"/>
      <c r="GG182" s="16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</row>
    <row r="183" spans="2:208" ht="14" x14ac:dyDescent="0.4">
      <c r="B183" s="10" t="s">
        <v>216</v>
      </c>
      <c r="C183" s="5"/>
      <c r="D183" s="4">
        <f t="shared" ref="D183:AI183" si="126">D8+D15+D22+D29+D36+D43+D50+D57+D64+D71+D78+D85+D92+D99+D106+D113+D120+D127+D134+D141+D148+D155+D162</f>
        <v>0</v>
      </c>
      <c r="E183" s="4">
        <f t="shared" si="126"/>
        <v>0</v>
      </c>
      <c r="F183" s="4">
        <f t="shared" si="126"/>
        <v>0</v>
      </c>
      <c r="G183" s="4">
        <f t="shared" si="126"/>
        <v>0</v>
      </c>
      <c r="H183" s="4">
        <f t="shared" si="126"/>
        <v>0</v>
      </c>
      <c r="I183" s="4">
        <f t="shared" si="126"/>
        <v>0</v>
      </c>
      <c r="J183" s="4">
        <f t="shared" si="126"/>
        <v>0</v>
      </c>
      <c r="K183" s="4">
        <f t="shared" si="126"/>
        <v>0</v>
      </c>
      <c r="L183" s="4">
        <f t="shared" si="126"/>
        <v>0</v>
      </c>
      <c r="M183" s="4">
        <f t="shared" si="126"/>
        <v>0</v>
      </c>
      <c r="N183" s="4">
        <f t="shared" si="126"/>
        <v>0</v>
      </c>
      <c r="O183" s="4">
        <f t="shared" si="126"/>
        <v>0</v>
      </c>
      <c r="P183" s="4">
        <f t="shared" si="126"/>
        <v>0</v>
      </c>
      <c r="Q183" s="4">
        <f t="shared" si="126"/>
        <v>0</v>
      </c>
      <c r="R183" s="4">
        <f t="shared" si="126"/>
        <v>0</v>
      </c>
      <c r="S183" s="4">
        <f t="shared" si="126"/>
        <v>0</v>
      </c>
      <c r="T183" s="4">
        <f t="shared" si="126"/>
        <v>0</v>
      </c>
      <c r="U183" s="4">
        <f t="shared" si="126"/>
        <v>134775.58888999998</v>
      </c>
      <c r="V183" s="4">
        <f t="shared" si="126"/>
        <v>939.35293000000013</v>
      </c>
      <c r="W183" s="4">
        <f t="shared" si="126"/>
        <v>0</v>
      </c>
      <c r="X183" s="4">
        <f t="shared" si="126"/>
        <v>28186.33812</v>
      </c>
      <c r="Y183" s="4">
        <f t="shared" si="126"/>
        <v>12464.875780000002</v>
      </c>
      <c r="Z183" s="4">
        <f t="shared" si="126"/>
        <v>269545.85366000002</v>
      </c>
      <c r="AA183" s="4">
        <f t="shared" si="126"/>
        <v>0</v>
      </c>
      <c r="AB183" s="4">
        <f t="shared" si="126"/>
        <v>987.81845999999996</v>
      </c>
      <c r="AC183" s="4">
        <f t="shared" si="126"/>
        <v>2185.1429500000004</v>
      </c>
      <c r="AD183" s="4">
        <f t="shared" si="126"/>
        <v>21.400459999999999</v>
      </c>
      <c r="AE183" s="4">
        <f t="shared" si="126"/>
        <v>4556.07834</v>
      </c>
      <c r="AF183" s="4">
        <f t="shared" si="126"/>
        <v>0</v>
      </c>
      <c r="AG183" s="4">
        <f t="shared" si="126"/>
        <v>6929.4579000000003</v>
      </c>
      <c r="AH183" s="4">
        <f t="shared" si="126"/>
        <v>993.45730000000003</v>
      </c>
      <c r="AI183" s="4">
        <f t="shared" si="126"/>
        <v>0</v>
      </c>
      <c r="AJ183" s="4">
        <f t="shared" ref="AJ183:BO183" si="127">AJ8+AJ15+AJ22+AJ29+AJ36+AJ43+AJ50+AJ57+AJ64+AJ71+AJ78+AJ85+AJ92+AJ99+AJ106+AJ113+AJ120+AJ127+AJ134+AJ141+AJ148+AJ155+AJ162</f>
        <v>4685.3718799999997</v>
      </c>
      <c r="AK183" s="4">
        <f t="shared" si="127"/>
        <v>1996.3737799999999</v>
      </c>
      <c r="AL183" s="4">
        <f t="shared" si="127"/>
        <v>32.5</v>
      </c>
      <c r="AM183" s="4">
        <f t="shared" si="127"/>
        <v>3547.5</v>
      </c>
      <c r="AN183" s="4">
        <f t="shared" si="127"/>
        <v>1028.62393</v>
      </c>
      <c r="AO183" s="4">
        <f t="shared" si="127"/>
        <v>28293.183270000001</v>
      </c>
      <c r="AP183" s="4">
        <f t="shared" si="127"/>
        <v>3563.5</v>
      </c>
      <c r="AQ183" s="4">
        <f t="shared" si="127"/>
        <v>548.77058</v>
      </c>
      <c r="AR183" s="4">
        <f t="shared" si="127"/>
        <v>0</v>
      </c>
      <c r="AS183" s="4">
        <f t="shared" si="127"/>
        <v>3497.5</v>
      </c>
      <c r="AT183" s="4">
        <f t="shared" si="127"/>
        <v>442.29701</v>
      </c>
      <c r="AU183" s="4">
        <f t="shared" si="127"/>
        <v>96352.469799999992</v>
      </c>
      <c r="AV183" s="4">
        <f t="shared" si="127"/>
        <v>422599.93300000002</v>
      </c>
      <c r="AW183" s="4">
        <f t="shared" si="127"/>
        <v>8772.3427100000008</v>
      </c>
      <c r="AX183" s="4">
        <f t="shared" si="127"/>
        <v>3547.5</v>
      </c>
      <c r="AY183" s="4">
        <f t="shared" si="127"/>
        <v>162.30329</v>
      </c>
      <c r="AZ183" s="4">
        <f t="shared" si="127"/>
        <v>570.90587000000005</v>
      </c>
      <c r="BA183" s="4">
        <f t="shared" si="127"/>
        <v>3547.5</v>
      </c>
      <c r="BB183" s="4">
        <f t="shared" si="127"/>
        <v>745.03483999999992</v>
      </c>
      <c r="BC183" s="4">
        <f t="shared" si="127"/>
        <v>23965.593599999997</v>
      </c>
      <c r="BD183" s="4">
        <f t="shared" si="127"/>
        <v>3466.29414</v>
      </c>
      <c r="BE183" s="4">
        <f t="shared" si="127"/>
        <v>12.318439999999999</v>
      </c>
      <c r="BF183" s="4">
        <f t="shared" si="127"/>
        <v>16854.172159999998</v>
      </c>
      <c r="BG183" s="4">
        <f t="shared" si="127"/>
        <v>3491.2264599999999</v>
      </c>
      <c r="BH183" s="4">
        <f t="shared" si="127"/>
        <v>23.125</v>
      </c>
      <c r="BI183" s="4">
        <f t="shared" si="127"/>
        <v>99427.59120000001</v>
      </c>
      <c r="BJ183" s="4">
        <f t="shared" si="127"/>
        <v>3838.0476199999998</v>
      </c>
      <c r="BK183" s="4">
        <f t="shared" si="127"/>
        <v>48.99492</v>
      </c>
      <c r="BL183" s="4">
        <f t="shared" si="127"/>
        <v>0</v>
      </c>
      <c r="BM183" s="4">
        <f t="shared" si="127"/>
        <v>16152</v>
      </c>
      <c r="BN183" s="4">
        <f t="shared" si="127"/>
        <v>618.34010000000001</v>
      </c>
      <c r="BO183" s="4">
        <f t="shared" si="127"/>
        <v>0</v>
      </c>
      <c r="BP183" s="4">
        <f t="shared" ref="BP183:CU183" si="128">BP8+BP15+BP22+BP29+BP36+BP43+BP50+BP57+BP64+BP71+BP78+BP85+BP92+BP99+BP106+BP113+BP120+BP127+BP134+BP141+BP148+BP155+BP162</f>
        <v>23912.884600000001</v>
      </c>
      <c r="BQ183" s="4">
        <f t="shared" si="128"/>
        <v>7137.2979500000001</v>
      </c>
      <c r="BR183" s="4">
        <f t="shared" si="128"/>
        <v>1.2969099999999998</v>
      </c>
      <c r="BS183" s="4">
        <f t="shared" si="128"/>
        <v>9134.583630000001</v>
      </c>
      <c r="BT183" s="4">
        <f t="shared" si="128"/>
        <v>1779.58367</v>
      </c>
      <c r="BU183" s="4">
        <f t="shared" si="128"/>
        <v>273170.06849999999</v>
      </c>
      <c r="BV183" s="4">
        <f t="shared" si="128"/>
        <v>18432.664100000002</v>
      </c>
      <c r="BW183" s="4">
        <f t="shared" si="128"/>
        <v>72201.5</v>
      </c>
      <c r="BX183" s="4">
        <f t="shared" si="128"/>
        <v>3181.8952200000003</v>
      </c>
      <c r="BY183" s="4">
        <f t="shared" si="128"/>
        <v>65958.440659999993</v>
      </c>
      <c r="BZ183" s="4">
        <f t="shared" si="128"/>
        <v>321.34057000000001</v>
      </c>
      <c r="CA183" s="4">
        <f t="shared" si="128"/>
        <v>568.75</v>
      </c>
      <c r="CB183" s="4">
        <f t="shared" si="128"/>
        <v>106211.97034</v>
      </c>
      <c r="CC183" s="4">
        <f t="shared" si="128"/>
        <v>211.095</v>
      </c>
      <c r="CD183" s="4">
        <f t="shared" si="128"/>
        <v>14421.875</v>
      </c>
      <c r="CE183" s="4">
        <f t="shared" si="128"/>
        <v>9037.1190201999998</v>
      </c>
      <c r="CF183" s="4">
        <f t="shared" si="128"/>
        <v>172.71428</v>
      </c>
      <c r="CG183" s="4">
        <f t="shared" si="128"/>
        <v>4129.0840399999997</v>
      </c>
      <c r="CH183" s="4">
        <f t="shared" si="128"/>
        <v>12713.35586</v>
      </c>
      <c r="CI183" s="4">
        <f t="shared" si="128"/>
        <v>15359.198759999999</v>
      </c>
      <c r="CJ183" s="4">
        <f t="shared" si="128"/>
        <v>10014.90711</v>
      </c>
      <c r="CK183" s="4">
        <f t="shared" si="128"/>
        <v>1757.0237500000001</v>
      </c>
      <c r="CL183" s="4">
        <f t="shared" si="128"/>
        <v>0</v>
      </c>
      <c r="CM183" s="4">
        <f t="shared" si="128"/>
        <v>234743.06615999999</v>
      </c>
      <c r="CN183" s="4">
        <f t="shared" si="128"/>
        <v>149486.71433000002</v>
      </c>
      <c r="CO183" s="4">
        <f t="shared" si="128"/>
        <v>2028.5962500000001</v>
      </c>
      <c r="CP183" s="4">
        <f t="shared" si="128"/>
        <v>16934.3868</v>
      </c>
      <c r="CQ183" s="4">
        <f t="shared" si="128"/>
        <v>1605.8320000000001</v>
      </c>
      <c r="CR183" s="4">
        <f t="shared" si="128"/>
        <v>268.66667000000001</v>
      </c>
      <c r="CS183" s="4">
        <f t="shared" si="128"/>
        <v>0</v>
      </c>
      <c r="CT183" s="4">
        <f t="shared" si="128"/>
        <v>3368.75</v>
      </c>
      <c r="CU183" s="4">
        <f t="shared" si="128"/>
        <v>23675.210220000001</v>
      </c>
      <c r="CV183" s="4">
        <f t="shared" ref="CV183:EA183" si="129">CV8+CV15+CV22+CV29+CV36+CV43+CV50+CV57+CV64+CV71+CV78+CV85+CV92+CV99+CV106+CV113+CV120+CV127+CV134+CV141+CV148+CV155+CV162</f>
        <v>268.66667000000001</v>
      </c>
      <c r="CW183" s="4">
        <f t="shared" si="129"/>
        <v>324.75700000000001</v>
      </c>
      <c r="CX183" s="4">
        <f t="shared" si="129"/>
        <v>4212.5</v>
      </c>
      <c r="CY183" s="4">
        <f t="shared" si="129"/>
        <v>220.69649000000001</v>
      </c>
      <c r="CZ183" s="4">
        <f t="shared" si="129"/>
        <v>6986.8641799999996</v>
      </c>
      <c r="DA183" s="4">
        <f t="shared" si="129"/>
        <v>452.89522999999997</v>
      </c>
      <c r="DB183" s="4">
        <f t="shared" si="129"/>
        <v>0</v>
      </c>
      <c r="DC183" s="4">
        <f t="shared" si="129"/>
        <v>34750.800000000003</v>
      </c>
      <c r="DD183" s="4">
        <f t="shared" si="129"/>
        <v>1057.4880000000001</v>
      </c>
      <c r="DE183" s="4">
        <f t="shared" si="129"/>
        <v>0</v>
      </c>
      <c r="DF183" s="4">
        <f t="shared" si="129"/>
        <v>-22.420279999999998</v>
      </c>
      <c r="DG183" s="4">
        <f t="shared" si="129"/>
        <v>6.6459999999999999</v>
      </c>
      <c r="DH183" s="4">
        <f t="shared" si="129"/>
        <v>491.51218999999998</v>
      </c>
      <c r="DI183" s="4">
        <f t="shared" si="129"/>
        <v>833.92747999999995</v>
      </c>
      <c r="DJ183" s="4">
        <f t="shared" si="129"/>
        <v>456.13639000000001</v>
      </c>
      <c r="DK183" s="4">
        <f t="shared" si="129"/>
        <v>568.75</v>
      </c>
      <c r="DL183" s="4">
        <f t="shared" si="129"/>
        <v>122.99</v>
      </c>
      <c r="DM183" s="4">
        <f t="shared" si="129"/>
        <v>1224.87789</v>
      </c>
      <c r="DN183" s="4">
        <f t="shared" si="129"/>
        <v>239.88095000000001</v>
      </c>
      <c r="DO183" s="4">
        <f t="shared" si="129"/>
        <v>-29.762139999999999</v>
      </c>
      <c r="DP183" s="4">
        <f t="shared" si="129"/>
        <v>170.86860000000001</v>
      </c>
      <c r="DQ183" s="4">
        <f t="shared" si="129"/>
        <v>0</v>
      </c>
      <c r="DR183" s="4">
        <f t="shared" si="129"/>
        <v>0</v>
      </c>
      <c r="DS183" s="4">
        <f t="shared" si="129"/>
        <v>4019.4926400000004</v>
      </c>
      <c r="DT183" s="4">
        <f t="shared" si="129"/>
        <v>0</v>
      </c>
      <c r="DU183" s="4">
        <f t="shared" si="129"/>
        <v>-94.876529999999988</v>
      </c>
      <c r="DV183" s="4">
        <f t="shared" si="129"/>
        <v>575.21719000000007</v>
      </c>
      <c r="DW183" s="4">
        <f t="shared" si="129"/>
        <v>1440</v>
      </c>
      <c r="DX183" s="4">
        <f t="shared" si="129"/>
        <v>-21.711509999999997</v>
      </c>
      <c r="DY183" s="4">
        <f t="shared" si="129"/>
        <v>55458.353550000007</v>
      </c>
      <c r="DZ183" s="4">
        <f t="shared" si="129"/>
        <v>0</v>
      </c>
      <c r="EA183" s="4">
        <f t="shared" si="129"/>
        <v>0</v>
      </c>
      <c r="EB183" s="4">
        <f t="shared" ref="EB183:FG183" si="130">EB8+EB15+EB22+EB29+EB36+EB43+EB50+EB57+EB64+EB71+EB78+EB85+EB92+EB99+EB106+EB113+EB120+EB127+EB134+EB141+EB148+EB155+EB162</f>
        <v>207.25714000000002</v>
      </c>
      <c r="EC183" s="4">
        <f t="shared" si="130"/>
        <v>0</v>
      </c>
      <c r="ED183" s="4">
        <f t="shared" si="130"/>
        <v>3961.078</v>
      </c>
      <c r="EE183" s="4">
        <f t="shared" si="130"/>
        <v>271.54523999999998</v>
      </c>
      <c r="EF183" s="4">
        <f t="shared" si="130"/>
        <v>601.25</v>
      </c>
      <c r="EG183" s="4">
        <f t="shared" si="130"/>
        <v>4519.32</v>
      </c>
      <c r="EH183" s="4">
        <f t="shared" si="130"/>
        <v>190.45629</v>
      </c>
      <c r="EI183" s="4">
        <f t="shared" si="130"/>
        <v>93679.493849999999</v>
      </c>
      <c r="EJ183" s="4">
        <f t="shared" si="130"/>
        <v>22263.658080000001</v>
      </c>
      <c r="EK183" s="4">
        <f t="shared" si="130"/>
        <v>16351.641879999999</v>
      </c>
      <c r="EL183" s="4">
        <f t="shared" si="130"/>
        <v>8122.7389099999991</v>
      </c>
      <c r="EM183" s="4">
        <f t="shared" si="130"/>
        <v>12475.87198</v>
      </c>
      <c r="EN183" s="4">
        <f t="shared" si="130"/>
        <v>11085.964579999998</v>
      </c>
      <c r="EO183" s="4">
        <f t="shared" si="130"/>
        <v>10802.117279999999</v>
      </c>
      <c r="EP183" s="4">
        <f t="shared" si="130"/>
        <v>7639.4317800000008</v>
      </c>
      <c r="EQ183" s="4">
        <f t="shared" si="130"/>
        <v>45584.480620000002</v>
      </c>
      <c r="ER183" s="4">
        <f t="shared" si="130"/>
        <v>33552.354290000003</v>
      </c>
      <c r="ES183" s="4">
        <f t="shared" si="130"/>
        <v>43868.762699999999</v>
      </c>
      <c r="ET183" s="4">
        <f t="shared" si="130"/>
        <v>29219.525450000001</v>
      </c>
      <c r="EU183" s="4">
        <f t="shared" si="130"/>
        <v>14605.810109999999</v>
      </c>
      <c r="EV183" s="4">
        <f t="shared" si="130"/>
        <v>9484.1588900000006</v>
      </c>
      <c r="EW183" s="4">
        <f t="shared" si="130"/>
        <v>7502.2860500000006</v>
      </c>
      <c r="EX183" s="4">
        <f t="shared" si="130"/>
        <v>8892.5749700000015</v>
      </c>
      <c r="EY183" s="4">
        <f t="shared" si="130"/>
        <v>7302.9050700000007</v>
      </c>
      <c r="EZ183" s="4">
        <f t="shared" si="130"/>
        <v>7302.9050700000007</v>
      </c>
      <c r="FA183" s="4">
        <f t="shared" si="130"/>
        <v>9074.2515300000014</v>
      </c>
      <c r="FB183" s="4">
        <f t="shared" si="130"/>
        <v>7331.1596200000004</v>
      </c>
      <c r="FC183" s="4">
        <f t="shared" si="130"/>
        <v>7473.2077400000007</v>
      </c>
      <c r="FD183" s="4">
        <f t="shared" si="130"/>
        <v>9648.6356200000009</v>
      </c>
      <c r="FE183" s="4">
        <f t="shared" si="130"/>
        <v>13415.213239999999</v>
      </c>
      <c r="FF183" s="4">
        <f t="shared" si="130"/>
        <v>7310.8102700000009</v>
      </c>
      <c r="FG183" s="4">
        <f t="shared" si="130"/>
        <v>7302.9050700000007</v>
      </c>
      <c r="FH183" s="4">
        <f t="shared" ref="FH183:FZ183" si="131">FH8+FH15+FH22+FH29+FH36+FH43+FH50+FH57+FH64+FH71+FH78+FH85+FH92+FH99+FH106+FH113+FH120+FH127+FH134+FH141+FH148+FH155+FH162</f>
        <v>15460.198160000002</v>
      </c>
      <c r="FI183" s="4">
        <f t="shared" si="131"/>
        <v>7302.9050700000007</v>
      </c>
      <c r="FJ183" s="4">
        <f t="shared" si="131"/>
        <v>16719.923920000001</v>
      </c>
      <c r="FK183" s="4">
        <f t="shared" si="131"/>
        <v>7302.9050700000007</v>
      </c>
      <c r="FL183" s="4">
        <f t="shared" si="131"/>
        <v>1313003.8884445054</v>
      </c>
      <c r="FM183" s="4">
        <f t="shared" si="131"/>
        <v>0</v>
      </c>
      <c r="FN183" s="4">
        <f t="shared" si="131"/>
        <v>0</v>
      </c>
      <c r="FO183" s="4">
        <f t="shared" si="131"/>
        <v>0</v>
      </c>
      <c r="FP183" s="4">
        <f t="shared" si="131"/>
        <v>0</v>
      </c>
      <c r="FQ183" s="4">
        <f t="shared" si="131"/>
        <v>0</v>
      </c>
      <c r="FR183" s="4">
        <f t="shared" si="131"/>
        <v>0</v>
      </c>
      <c r="FS183" s="4">
        <f t="shared" si="131"/>
        <v>0</v>
      </c>
      <c r="FT183" s="4">
        <f t="shared" si="131"/>
        <v>0</v>
      </c>
      <c r="FU183" s="4">
        <f t="shared" si="131"/>
        <v>0</v>
      </c>
      <c r="FV183" s="4">
        <f t="shared" si="131"/>
        <v>0</v>
      </c>
      <c r="FW183" s="4">
        <f t="shared" si="131"/>
        <v>0</v>
      </c>
      <c r="FX183" s="4">
        <f t="shared" si="131"/>
        <v>0</v>
      </c>
      <c r="FY183" s="4">
        <f t="shared" si="131"/>
        <v>0</v>
      </c>
      <c r="FZ183" s="4">
        <f t="shared" si="131"/>
        <v>0</v>
      </c>
      <c r="GA183" s="4">
        <f>SUM(D183:FZ183)</f>
        <v>4229904.6917647058</v>
      </c>
      <c r="GB183" s="4"/>
      <c r="GC183" s="4">
        <f>GA183-GD183</f>
        <v>2916900.8033202002</v>
      </c>
      <c r="GD183" s="4">
        <v>1313003.8884445054</v>
      </c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</row>
    <row r="184" spans="2:208" ht="13" thickBot="1" x14ac:dyDescent="0.3">
      <c r="B184" s="29" t="s">
        <v>217</v>
      </c>
      <c r="C184" s="3"/>
      <c r="D184" s="12">
        <f>SUM(D181:D183)</f>
        <v>-24029.23947</v>
      </c>
      <c r="E184" s="12">
        <f t="shared" ref="E184:BP184" si="132">SUM(E181:E183)</f>
        <v>-1220.9604199999999</v>
      </c>
      <c r="F184" s="12">
        <f t="shared" si="132"/>
        <v>-10711.635839999999</v>
      </c>
      <c r="G184" s="12">
        <f t="shared" si="132"/>
        <v>-6530.0001499999998</v>
      </c>
      <c r="H184" s="12">
        <f t="shared" si="132"/>
        <v>-1833.9426100000001</v>
      </c>
      <c r="I184" s="12">
        <f t="shared" si="132"/>
        <v>-37855.083199999994</v>
      </c>
      <c r="J184" s="12">
        <f t="shared" si="132"/>
        <v>-11952.032490000001</v>
      </c>
      <c r="K184" s="12">
        <f t="shared" si="132"/>
        <v>-27806.021580000001</v>
      </c>
      <c r="L184" s="12">
        <f t="shared" si="132"/>
        <v>-32275.36822</v>
      </c>
      <c r="M184" s="12">
        <f t="shared" si="132"/>
        <v>-72942.776119999995</v>
      </c>
      <c r="N184" s="12">
        <f t="shared" si="132"/>
        <v>-51887.035770000002</v>
      </c>
      <c r="O184" s="12">
        <f t="shared" si="132"/>
        <v>-1960</v>
      </c>
      <c r="P184" s="12">
        <f t="shared" si="132"/>
        <v>-17169.216509999998</v>
      </c>
      <c r="Q184" s="12">
        <f t="shared" si="132"/>
        <v>-28244.607199999999</v>
      </c>
      <c r="R184" s="12">
        <f t="shared" si="132"/>
        <v>-95599.513330000016</v>
      </c>
      <c r="S184" s="12">
        <f t="shared" si="132"/>
        <v>-343970.6153</v>
      </c>
      <c r="T184" s="12">
        <f t="shared" si="132"/>
        <v>-43897.862369999995</v>
      </c>
      <c r="U184" s="12">
        <f t="shared" si="132"/>
        <v>94734.013099999982</v>
      </c>
      <c r="V184" s="12">
        <f t="shared" si="132"/>
        <v>-62652.647069999999</v>
      </c>
      <c r="W184" s="12">
        <f t="shared" si="132"/>
        <v>-66948.606469999999</v>
      </c>
      <c r="X184" s="12">
        <f t="shared" si="132"/>
        <v>-2508.3398799999995</v>
      </c>
      <c r="Y184" s="12">
        <f t="shared" si="132"/>
        <v>-33765.300739999999</v>
      </c>
      <c r="Z184" s="12">
        <f t="shared" si="132"/>
        <v>224074.22029000003</v>
      </c>
      <c r="AA184" s="12">
        <f t="shared" si="132"/>
        <v>-39694.032480000002</v>
      </c>
      <c r="AB184" s="12">
        <f t="shared" si="132"/>
        <v>-36393.393629999999</v>
      </c>
      <c r="AC184" s="12">
        <f t="shared" si="132"/>
        <v>-246804.40972999998</v>
      </c>
      <c r="AD184" s="27">
        <f t="shared" si="132"/>
        <v>-55050.807125000007</v>
      </c>
      <c r="AE184" s="27">
        <f t="shared" si="132"/>
        <v>-56842.865689999999</v>
      </c>
      <c r="AF184" s="27">
        <f t="shared" si="132"/>
        <v>-64917.900410000002</v>
      </c>
      <c r="AG184" s="27">
        <f t="shared" si="132"/>
        <v>-33306.780050000001</v>
      </c>
      <c r="AH184" s="12">
        <f t="shared" si="132"/>
        <v>-94027.82263000001</v>
      </c>
      <c r="AI184" s="12">
        <f t="shared" si="132"/>
        <v>-153363.92980000001</v>
      </c>
      <c r="AJ184" s="12">
        <f t="shared" si="132"/>
        <v>-15302.380120000002</v>
      </c>
      <c r="AK184" s="12">
        <f t="shared" si="132"/>
        <v>-81782.830010000005</v>
      </c>
      <c r="AL184" s="12">
        <f t="shared" si="132"/>
        <v>-33169.054179999999</v>
      </c>
      <c r="AM184" s="12">
        <f t="shared" si="132"/>
        <v>-61891.54</v>
      </c>
      <c r="AN184" s="12">
        <f t="shared" si="132"/>
        <v>-48886.091520000002</v>
      </c>
      <c r="AO184" s="12">
        <f t="shared" si="132"/>
        <v>-39092.995640000001</v>
      </c>
      <c r="AP184" s="12">
        <f t="shared" si="132"/>
        <v>-59950.086000000003</v>
      </c>
      <c r="AQ184" s="12">
        <f t="shared" si="132"/>
        <v>-37510.784400000004</v>
      </c>
      <c r="AR184" s="12">
        <f t="shared" si="132"/>
        <v>-117636.26847</v>
      </c>
      <c r="AS184" s="12">
        <f t="shared" si="132"/>
        <v>-62226.154920000001</v>
      </c>
      <c r="AT184" s="12">
        <f t="shared" si="132"/>
        <v>-69357.982900000003</v>
      </c>
      <c r="AU184" s="12">
        <f t="shared" si="132"/>
        <v>63147.659869999989</v>
      </c>
      <c r="AV184" s="12">
        <f t="shared" si="132"/>
        <v>412569.26505000005</v>
      </c>
      <c r="AW184" s="12">
        <f t="shared" si="132"/>
        <v>-49441.259380000003</v>
      </c>
      <c r="AX184" s="12">
        <f t="shared" si="132"/>
        <v>-5447.5316600000006</v>
      </c>
      <c r="AY184" s="12">
        <f t="shared" si="132"/>
        <v>-50364.920709999999</v>
      </c>
      <c r="AZ184" s="12">
        <f t="shared" si="132"/>
        <v>-6754.6301700000004</v>
      </c>
      <c r="BA184" s="12">
        <f t="shared" si="132"/>
        <v>-58464.895489999995</v>
      </c>
      <c r="BB184" s="12">
        <f t="shared" si="132"/>
        <v>-57990.800280000003</v>
      </c>
      <c r="BC184" s="12">
        <f t="shared" si="132"/>
        <v>1170.4303699999982</v>
      </c>
      <c r="BD184" s="12">
        <f t="shared" si="132"/>
        <v>-5995.372519999999</v>
      </c>
      <c r="BE184" s="12">
        <f t="shared" si="132"/>
        <v>-22732.25764</v>
      </c>
      <c r="BF184" s="12">
        <f t="shared" si="132"/>
        <v>-8642.7131100000079</v>
      </c>
      <c r="BG184" s="12">
        <f t="shared" si="132"/>
        <v>629.22645999999986</v>
      </c>
      <c r="BH184" s="12">
        <f t="shared" si="132"/>
        <v>-3109.6782800000001</v>
      </c>
      <c r="BI184" s="12">
        <f t="shared" si="132"/>
        <v>92929.949430000008</v>
      </c>
      <c r="BJ184" s="12">
        <f t="shared" si="132"/>
        <v>-19123.594149999997</v>
      </c>
      <c r="BK184" s="12">
        <f t="shared" si="132"/>
        <v>-17949.714530000001</v>
      </c>
      <c r="BL184" s="12">
        <f t="shared" si="132"/>
        <v>-32880.82705</v>
      </c>
      <c r="BM184" s="12">
        <f t="shared" si="132"/>
        <v>-10097.027699999999</v>
      </c>
      <c r="BN184" s="12">
        <f t="shared" si="132"/>
        <v>-1901.6599000000001</v>
      </c>
      <c r="BO184" s="12">
        <f t="shared" si="132"/>
        <v>-19254.455860000002</v>
      </c>
      <c r="BP184" s="12">
        <f t="shared" si="132"/>
        <v>-21571.393099999998</v>
      </c>
      <c r="BQ184" s="12">
        <f t="shared" ref="BQ184:EB184" si="133">SUM(BQ181:BQ183)</f>
        <v>-14335.54466</v>
      </c>
      <c r="BR184" s="12">
        <f t="shared" si="133"/>
        <v>-6823.70309</v>
      </c>
      <c r="BS184" s="12">
        <f t="shared" si="133"/>
        <v>-11188.718369999999</v>
      </c>
      <c r="BT184" s="12">
        <f t="shared" si="133"/>
        <v>-26776.514650000001</v>
      </c>
      <c r="BU184" s="12">
        <f t="shared" si="133"/>
        <v>269420.06849999999</v>
      </c>
      <c r="BV184" s="12">
        <f t="shared" si="133"/>
        <v>-3591.3718999999983</v>
      </c>
      <c r="BW184" s="12">
        <f t="shared" si="133"/>
        <v>55621.991190000001</v>
      </c>
      <c r="BX184" s="12">
        <f t="shared" si="133"/>
        <v>-39131.632610000001</v>
      </c>
      <c r="BY184" s="12">
        <f t="shared" si="133"/>
        <v>11590.155199999994</v>
      </c>
      <c r="BZ184" s="12">
        <f t="shared" si="133"/>
        <v>-6778.6594299999997</v>
      </c>
      <c r="CA184" s="12">
        <f t="shared" si="133"/>
        <v>-3431.25</v>
      </c>
      <c r="CB184" s="12">
        <f t="shared" si="133"/>
        <v>83527.410780000006</v>
      </c>
      <c r="CC184" s="12">
        <f t="shared" si="133"/>
        <v>-13983.905000000001</v>
      </c>
      <c r="CD184" s="12">
        <f t="shared" si="133"/>
        <v>14121.875</v>
      </c>
      <c r="CE184" s="12">
        <f t="shared" si="133"/>
        <v>-20573.491599303808</v>
      </c>
      <c r="CF184" s="12">
        <f t="shared" si="133"/>
        <v>172.71428</v>
      </c>
      <c r="CG184" s="12">
        <f t="shared" si="133"/>
        <v>1598.3954099999996</v>
      </c>
      <c r="CH184" s="12">
        <f t="shared" si="133"/>
        <v>-4135.8789399999987</v>
      </c>
      <c r="CI184" s="12">
        <f t="shared" si="133"/>
        <v>11764.887369999999</v>
      </c>
      <c r="CJ184" s="12">
        <f t="shared" si="133"/>
        <v>3614.3815800000002</v>
      </c>
      <c r="CK184" s="12">
        <f t="shared" si="133"/>
        <v>-22391.044469999997</v>
      </c>
      <c r="CL184" s="12">
        <f t="shared" si="133"/>
        <v>0</v>
      </c>
      <c r="CM184" s="12">
        <f t="shared" si="133"/>
        <v>244243.06615999999</v>
      </c>
      <c r="CN184" s="12">
        <f t="shared" si="133"/>
        <v>149486.71433000002</v>
      </c>
      <c r="CO184" s="12">
        <f t="shared" si="133"/>
        <v>2028.5962500000001</v>
      </c>
      <c r="CP184" s="12">
        <f t="shared" si="133"/>
        <v>16934.3868</v>
      </c>
      <c r="CQ184" s="12">
        <f t="shared" si="133"/>
        <v>-10394.766809999999</v>
      </c>
      <c r="CR184" s="12">
        <f t="shared" si="133"/>
        <v>268.66667000000001</v>
      </c>
      <c r="CS184" s="12">
        <f t="shared" si="133"/>
        <v>0</v>
      </c>
      <c r="CT184" s="12">
        <f t="shared" si="133"/>
        <v>-73856.99093</v>
      </c>
      <c r="CU184" s="12">
        <f t="shared" si="133"/>
        <v>23675.210220000001</v>
      </c>
      <c r="CV184" s="12">
        <f t="shared" si="133"/>
        <v>268.66667000000001</v>
      </c>
      <c r="CW184" s="12">
        <f t="shared" si="133"/>
        <v>-77912.26301000001</v>
      </c>
      <c r="CX184" s="12">
        <f t="shared" si="133"/>
        <v>4212.5</v>
      </c>
      <c r="CY184" s="12">
        <f t="shared" si="133"/>
        <v>220.69649000000001</v>
      </c>
      <c r="CZ184" s="12">
        <f t="shared" si="133"/>
        <v>6986.8641799999996</v>
      </c>
      <c r="DA184" s="12">
        <f t="shared" si="133"/>
        <v>452.89522999999997</v>
      </c>
      <c r="DB184" s="12">
        <f t="shared" si="133"/>
        <v>0</v>
      </c>
      <c r="DC184" s="12">
        <f t="shared" si="133"/>
        <v>34750.800000000003</v>
      </c>
      <c r="DD184" s="12">
        <f t="shared" si="133"/>
        <v>1057.4880000000001</v>
      </c>
      <c r="DE184" s="12">
        <f t="shared" si="133"/>
        <v>0</v>
      </c>
      <c r="DF184" s="12">
        <f t="shared" si="133"/>
        <v>-22.420279999999998</v>
      </c>
      <c r="DG184" s="12">
        <f t="shared" si="133"/>
        <v>6.6459999999999999</v>
      </c>
      <c r="DH184" s="12">
        <f t="shared" si="133"/>
        <v>491.51218999999998</v>
      </c>
      <c r="DI184" s="12">
        <f t="shared" si="133"/>
        <v>833.92747999999995</v>
      </c>
      <c r="DJ184" s="12">
        <f t="shared" si="133"/>
        <v>456.13639000000001</v>
      </c>
      <c r="DK184" s="12">
        <f t="shared" si="133"/>
        <v>568.75</v>
      </c>
      <c r="DL184" s="12">
        <f t="shared" si="133"/>
        <v>122.99</v>
      </c>
      <c r="DM184" s="12">
        <f t="shared" si="133"/>
        <v>1224.87789</v>
      </c>
      <c r="DN184" s="12">
        <f t="shared" si="133"/>
        <v>239.88095000000001</v>
      </c>
      <c r="DO184" s="12">
        <f t="shared" si="133"/>
        <v>-29.762139999999999</v>
      </c>
      <c r="DP184" s="12">
        <f t="shared" si="133"/>
        <v>170.86860000000001</v>
      </c>
      <c r="DQ184" s="12">
        <f t="shared" si="133"/>
        <v>-132886.98507</v>
      </c>
      <c r="DR184" s="12">
        <f t="shared" si="133"/>
        <v>0</v>
      </c>
      <c r="DS184" s="12">
        <f t="shared" si="133"/>
        <v>4019.4926400000004</v>
      </c>
      <c r="DT184" s="12">
        <f t="shared" si="133"/>
        <v>0</v>
      </c>
      <c r="DU184" s="12">
        <f t="shared" si="133"/>
        <v>-94.876529999999988</v>
      </c>
      <c r="DV184" s="12">
        <f t="shared" si="133"/>
        <v>575.21719000000007</v>
      </c>
      <c r="DW184" s="12">
        <f t="shared" si="133"/>
        <v>1440</v>
      </c>
      <c r="DX184" s="12">
        <f t="shared" si="133"/>
        <v>-21.711509999999997</v>
      </c>
      <c r="DY184" s="12">
        <f t="shared" si="133"/>
        <v>55458.353550000007</v>
      </c>
      <c r="DZ184" s="12">
        <f t="shared" si="133"/>
        <v>0</v>
      </c>
      <c r="EA184" s="12">
        <f t="shared" si="133"/>
        <v>0</v>
      </c>
      <c r="EB184" s="12">
        <f t="shared" si="133"/>
        <v>207.25714000000002</v>
      </c>
      <c r="EC184" s="12">
        <f t="shared" ref="EC184:FZ184" si="134">SUM(EC181:EC183)</f>
        <v>0</v>
      </c>
      <c r="ED184" s="12">
        <f t="shared" si="134"/>
        <v>3961.078</v>
      </c>
      <c r="EE184" s="12">
        <f t="shared" si="134"/>
        <v>271.54523999999998</v>
      </c>
      <c r="EF184" s="12">
        <f t="shared" si="134"/>
        <v>601.25</v>
      </c>
      <c r="EG184" s="12">
        <f t="shared" si="134"/>
        <v>4519.32</v>
      </c>
      <c r="EH184" s="12">
        <f t="shared" si="134"/>
        <v>190.45629</v>
      </c>
      <c r="EI184" s="12">
        <f t="shared" si="134"/>
        <v>93679.493849999999</v>
      </c>
      <c r="EJ184" s="12">
        <f t="shared" si="134"/>
        <v>22263.658080000001</v>
      </c>
      <c r="EK184" s="12">
        <f t="shared" si="134"/>
        <v>16351.641879999999</v>
      </c>
      <c r="EL184" s="12">
        <f t="shared" si="134"/>
        <v>8122.7389099999991</v>
      </c>
      <c r="EM184" s="12">
        <f t="shared" si="134"/>
        <v>12475.87198</v>
      </c>
      <c r="EN184" s="12">
        <f t="shared" si="134"/>
        <v>11085.964579999998</v>
      </c>
      <c r="EO184" s="12">
        <f t="shared" si="134"/>
        <v>10802.117279999999</v>
      </c>
      <c r="EP184" s="12">
        <f t="shared" si="134"/>
        <v>7639.4317800000008</v>
      </c>
      <c r="EQ184" s="12">
        <f t="shared" si="134"/>
        <v>45584.480620000002</v>
      </c>
      <c r="ER184" s="12">
        <f t="shared" si="134"/>
        <v>33552.354290000003</v>
      </c>
      <c r="ES184" s="12">
        <f t="shared" si="134"/>
        <v>43868.762699999999</v>
      </c>
      <c r="ET184" s="12">
        <f t="shared" si="134"/>
        <v>29219.525450000001</v>
      </c>
      <c r="EU184" s="12">
        <f t="shared" si="134"/>
        <v>14605.810109999999</v>
      </c>
      <c r="EV184" s="12">
        <f t="shared" si="134"/>
        <v>9484.1588900000006</v>
      </c>
      <c r="EW184" s="12">
        <f t="shared" si="134"/>
        <v>7502.2860500000006</v>
      </c>
      <c r="EX184" s="12">
        <f t="shared" si="134"/>
        <v>8892.5749700000015</v>
      </c>
      <c r="EY184" s="12">
        <f t="shared" si="134"/>
        <v>7302.9050700000007</v>
      </c>
      <c r="EZ184" s="12">
        <f t="shared" si="134"/>
        <v>7302.9050700000007</v>
      </c>
      <c r="FA184" s="12">
        <f t="shared" si="134"/>
        <v>9074.2515300000014</v>
      </c>
      <c r="FB184" s="12">
        <f t="shared" si="134"/>
        <v>7331.1596200000004</v>
      </c>
      <c r="FC184" s="12">
        <f t="shared" si="134"/>
        <v>7473.2077400000007</v>
      </c>
      <c r="FD184" s="12">
        <f t="shared" si="134"/>
        <v>9648.6356200000009</v>
      </c>
      <c r="FE184" s="12">
        <f t="shared" si="134"/>
        <v>13415.213239999999</v>
      </c>
      <c r="FF184" s="12">
        <f t="shared" si="134"/>
        <v>7310.8102700000009</v>
      </c>
      <c r="FG184" s="12">
        <f t="shared" si="134"/>
        <v>7302.9050700000007</v>
      </c>
      <c r="FH184" s="12">
        <f t="shared" si="134"/>
        <v>15460.198160000002</v>
      </c>
      <c r="FI184" s="12">
        <f t="shared" si="134"/>
        <v>7302.9050700000007</v>
      </c>
      <c r="FJ184" s="12">
        <f t="shared" si="134"/>
        <v>16719.923920000001</v>
      </c>
      <c r="FK184" s="12">
        <f t="shared" si="134"/>
        <v>7302.9050700000007</v>
      </c>
      <c r="FL184" s="12">
        <f t="shared" si="134"/>
        <v>1313003.8884445054</v>
      </c>
      <c r="FM184" s="12">
        <f t="shared" si="134"/>
        <v>0</v>
      </c>
      <c r="FN184" s="12">
        <f t="shared" si="134"/>
        <v>0</v>
      </c>
      <c r="FO184" s="12">
        <f t="shared" si="134"/>
        <v>0</v>
      </c>
      <c r="FP184" s="12">
        <f t="shared" si="134"/>
        <v>0</v>
      </c>
      <c r="FQ184" s="12">
        <f t="shared" si="134"/>
        <v>0</v>
      </c>
      <c r="FR184" s="12">
        <f t="shared" si="134"/>
        <v>0</v>
      </c>
      <c r="FS184" s="12">
        <f t="shared" si="134"/>
        <v>0</v>
      </c>
      <c r="FT184" s="12">
        <f t="shared" si="134"/>
        <v>0</v>
      </c>
      <c r="FU184" s="12">
        <f t="shared" si="134"/>
        <v>0</v>
      </c>
      <c r="FV184" s="12">
        <f t="shared" si="134"/>
        <v>0</v>
      </c>
      <c r="FW184" s="12">
        <f t="shared" si="134"/>
        <v>0</v>
      </c>
      <c r="FX184" s="12">
        <f t="shared" si="134"/>
        <v>0</v>
      </c>
      <c r="FY184" s="12">
        <f t="shared" si="134"/>
        <v>0</v>
      </c>
      <c r="FZ184" s="12">
        <f t="shared" si="134"/>
        <v>0</v>
      </c>
      <c r="GA184" s="12">
        <f>SUM(D184:FZ184)</f>
        <v>468662.30277020065</v>
      </c>
      <c r="GB184" s="12"/>
      <c r="GC184" s="12">
        <f>GA184-GD184</f>
        <v>-844341.58567430475</v>
      </c>
      <c r="GD184" s="12">
        <v>1313003.8884445054</v>
      </c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</row>
    <row r="185" spans="2:208" ht="13" x14ac:dyDescent="0.3">
      <c r="B185" s="20" t="s">
        <v>0</v>
      </c>
      <c r="C185" s="30">
        <f>XIRR(D184:FZ184,D$4:FZ$4)</f>
        <v>2.3545441031455991E-2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27"/>
      <c r="AE185" s="27"/>
      <c r="AF185" s="27"/>
      <c r="AG185" s="27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</row>
    <row r="186" spans="2:208" ht="13.5" thickBot="1" x14ac:dyDescent="0.35">
      <c r="B186" s="20" t="s">
        <v>11</v>
      </c>
      <c r="C186" s="31">
        <f>(GA182+GA183)/-GA181</f>
        <v>1.1245936616978678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27"/>
      <c r="AE186" s="27"/>
      <c r="AF186" s="27"/>
      <c r="AG186" s="27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B17B-1960-4DCC-AA6C-498B9599EE85}">
  <dimension ref="A1:HL242"/>
  <sheetViews>
    <sheetView zoomScaleNormal="70" workbookViewId="0">
      <pane xSplit="2" topLeftCell="C1" activePane="topRight" state="frozen"/>
      <selection activeCell="N43" sqref="N43"/>
      <selection pane="topRight" activeCell="E17" sqref="E17"/>
    </sheetView>
  </sheetViews>
  <sheetFormatPr defaultColWidth="9.1796875" defaultRowHeight="12.5" x14ac:dyDescent="0.25"/>
  <cols>
    <col min="1" max="1" width="17" customWidth="1"/>
    <col min="2" max="2" width="69.453125" customWidth="1"/>
    <col min="3" max="3" width="11" bestFit="1" customWidth="1"/>
    <col min="4" max="4" width="10.26953125" bestFit="1" customWidth="1"/>
    <col min="5" max="5" width="10.7265625" bestFit="1" customWidth="1"/>
    <col min="6" max="16" width="9.453125" bestFit="1" customWidth="1"/>
    <col min="17" max="17" width="9.7265625" bestFit="1" customWidth="1"/>
    <col min="18" max="24" width="9.453125" bestFit="1" customWidth="1"/>
    <col min="25" max="25" width="10.26953125" bestFit="1" customWidth="1"/>
    <col min="26" max="53" width="9.453125" bestFit="1" customWidth="1"/>
    <col min="54" max="65" width="9.26953125" bestFit="1" customWidth="1"/>
    <col min="66" max="66" width="10.26953125" bestFit="1" customWidth="1"/>
    <col min="67" max="145" width="9.26953125" bestFit="1" customWidth="1"/>
    <col min="146" max="158" width="9.26953125" customWidth="1"/>
    <col min="159" max="161" width="9.26953125" bestFit="1" customWidth="1"/>
    <col min="162" max="199" width="9.26953125" customWidth="1"/>
    <col min="200" max="200" width="12.1796875" customWidth="1"/>
    <col min="201" max="201" width="11.1796875" bestFit="1" customWidth="1"/>
    <col min="202" max="202" width="11.7265625" customWidth="1"/>
    <col min="203" max="204" width="15.7265625" customWidth="1"/>
    <col min="206" max="206" width="10.26953125" bestFit="1" customWidth="1"/>
    <col min="219" max="220" width="9.1796875" customWidth="1"/>
  </cols>
  <sheetData>
    <row r="1" spans="1:220" ht="13" x14ac:dyDescent="0.3">
      <c r="B1" s="1" t="s">
        <v>210</v>
      </c>
    </row>
    <row r="2" spans="1:220" ht="13" x14ac:dyDescent="0.3">
      <c r="A2" s="21"/>
      <c r="B2" t="s">
        <v>251</v>
      </c>
    </row>
    <row r="3" spans="1:220" ht="13" x14ac:dyDescent="0.3">
      <c r="A3" s="21"/>
      <c r="GU3" s="11" t="s">
        <v>211</v>
      </c>
    </row>
    <row r="4" spans="1:220" ht="13" x14ac:dyDescent="0.3">
      <c r="B4" s="15" t="s">
        <v>236</v>
      </c>
      <c r="D4" s="16">
        <v>39355</v>
      </c>
      <c r="E4" s="16">
        <f t="shared" ref="E4:BP4" si="0">EOMONTH(D4,1)</f>
        <v>39386</v>
      </c>
      <c r="F4" s="16">
        <f t="shared" si="0"/>
        <v>39416</v>
      </c>
      <c r="G4" s="16">
        <f t="shared" si="0"/>
        <v>39447</v>
      </c>
      <c r="H4" s="16">
        <f t="shared" si="0"/>
        <v>39478</v>
      </c>
      <c r="I4" s="16">
        <f t="shared" si="0"/>
        <v>39507</v>
      </c>
      <c r="J4" s="16">
        <f t="shared" si="0"/>
        <v>39538</v>
      </c>
      <c r="K4" s="16">
        <f t="shared" si="0"/>
        <v>39568</v>
      </c>
      <c r="L4" s="16">
        <f t="shared" si="0"/>
        <v>39599</v>
      </c>
      <c r="M4" s="16">
        <f t="shared" si="0"/>
        <v>39629</v>
      </c>
      <c r="N4" s="16">
        <f t="shared" si="0"/>
        <v>39660</v>
      </c>
      <c r="O4" s="16">
        <f t="shared" si="0"/>
        <v>39691</v>
      </c>
      <c r="P4" s="16">
        <f t="shared" si="0"/>
        <v>39721</v>
      </c>
      <c r="Q4" s="16">
        <f t="shared" si="0"/>
        <v>39752</v>
      </c>
      <c r="R4" s="16">
        <f t="shared" si="0"/>
        <v>39782</v>
      </c>
      <c r="S4" s="16">
        <f t="shared" si="0"/>
        <v>39813</v>
      </c>
      <c r="T4" s="16">
        <f t="shared" si="0"/>
        <v>39844</v>
      </c>
      <c r="U4" s="16">
        <f t="shared" si="0"/>
        <v>39872</v>
      </c>
      <c r="V4" s="16">
        <f t="shared" si="0"/>
        <v>39903</v>
      </c>
      <c r="W4" s="16">
        <f t="shared" si="0"/>
        <v>39933</v>
      </c>
      <c r="X4" s="16">
        <f t="shared" si="0"/>
        <v>39964</v>
      </c>
      <c r="Y4" s="16">
        <f t="shared" si="0"/>
        <v>39994</v>
      </c>
      <c r="Z4" s="16">
        <f t="shared" si="0"/>
        <v>40025</v>
      </c>
      <c r="AA4" s="16">
        <f t="shared" si="0"/>
        <v>40056</v>
      </c>
      <c r="AB4" s="16">
        <f t="shared" si="0"/>
        <v>40086</v>
      </c>
      <c r="AC4" s="16">
        <f t="shared" si="0"/>
        <v>40117</v>
      </c>
      <c r="AD4" s="16">
        <f t="shared" si="0"/>
        <v>40147</v>
      </c>
      <c r="AE4" s="16">
        <f t="shared" si="0"/>
        <v>40178</v>
      </c>
      <c r="AF4" s="16">
        <f t="shared" si="0"/>
        <v>40209</v>
      </c>
      <c r="AG4" s="16">
        <f t="shared" si="0"/>
        <v>40237</v>
      </c>
      <c r="AH4" s="16">
        <f t="shared" si="0"/>
        <v>40268</v>
      </c>
      <c r="AI4" s="16">
        <f t="shared" si="0"/>
        <v>40298</v>
      </c>
      <c r="AJ4" s="16">
        <f t="shared" si="0"/>
        <v>40329</v>
      </c>
      <c r="AK4" s="16">
        <f t="shared" si="0"/>
        <v>40359</v>
      </c>
      <c r="AL4" s="16">
        <f t="shared" si="0"/>
        <v>40390</v>
      </c>
      <c r="AM4" s="16">
        <f t="shared" si="0"/>
        <v>40421</v>
      </c>
      <c r="AN4" s="16">
        <f t="shared" si="0"/>
        <v>40451</v>
      </c>
      <c r="AO4" s="16">
        <f t="shared" si="0"/>
        <v>40482</v>
      </c>
      <c r="AP4" s="16">
        <f t="shared" si="0"/>
        <v>40512</v>
      </c>
      <c r="AQ4" s="16">
        <f t="shared" si="0"/>
        <v>40543</v>
      </c>
      <c r="AR4" s="16">
        <f t="shared" si="0"/>
        <v>40574</v>
      </c>
      <c r="AS4" s="16">
        <f t="shared" si="0"/>
        <v>40602</v>
      </c>
      <c r="AT4" s="16">
        <f t="shared" si="0"/>
        <v>40633</v>
      </c>
      <c r="AU4" s="16">
        <f t="shared" si="0"/>
        <v>40663</v>
      </c>
      <c r="AV4" s="16">
        <f t="shared" si="0"/>
        <v>40694</v>
      </c>
      <c r="AW4" s="16">
        <f t="shared" si="0"/>
        <v>40724</v>
      </c>
      <c r="AX4" s="16">
        <f t="shared" si="0"/>
        <v>40755</v>
      </c>
      <c r="AY4" s="16">
        <f t="shared" si="0"/>
        <v>40786</v>
      </c>
      <c r="AZ4" s="16">
        <f t="shared" si="0"/>
        <v>40816</v>
      </c>
      <c r="BA4" s="16">
        <f t="shared" si="0"/>
        <v>40847</v>
      </c>
      <c r="BB4" s="16">
        <f t="shared" si="0"/>
        <v>40877</v>
      </c>
      <c r="BC4" s="16">
        <f t="shared" si="0"/>
        <v>40908</v>
      </c>
      <c r="BD4" s="16">
        <f t="shared" si="0"/>
        <v>40939</v>
      </c>
      <c r="BE4" s="16">
        <f t="shared" si="0"/>
        <v>40968</v>
      </c>
      <c r="BF4" s="16">
        <f t="shared" si="0"/>
        <v>40999</v>
      </c>
      <c r="BG4" s="16">
        <f t="shared" si="0"/>
        <v>41029</v>
      </c>
      <c r="BH4" s="16">
        <f t="shared" si="0"/>
        <v>41060</v>
      </c>
      <c r="BI4" s="16">
        <f t="shared" si="0"/>
        <v>41090</v>
      </c>
      <c r="BJ4" s="16">
        <f t="shared" si="0"/>
        <v>41121</v>
      </c>
      <c r="BK4" s="16">
        <f t="shared" si="0"/>
        <v>41152</v>
      </c>
      <c r="BL4" s="16">
        <f t="shared" si="0"/>
        <v>41182</v>
      </c>
      <c r="BM4" s="16">
        <f t="shared" si="0"/>
        <v>41213</v>
      </c>
      <c r="BN4" s="16">
        <f t="shared" si="0"/>
        <v>41243</v>
      </c>
      <c r="BO4" s="16">
        <f t="shared" si="0"/>
        <v>41274</v>
      </c>
      <c r="BP4" s="16">
        <f t="shared" si="0"/>
        <v>41305</v>
      </c>
      <c r="BQ4" s="16">
        <f t="shared" ref="BQ4:EB4" si="1">EOMONTH(BP4,1)</f>
        <v>41333</v>
      </c>
      <c r="BR4" s="16">
        <f t="shared" si="1"/>
        <v>41364</v>
      </c>
      <c r="BS4" s="16">
        <f t="shared" si="1"/>
        <v>41394</v>
      </c>
      <c r="BT4" s="16">
        <f t="shared" si="1"/>
        <v>41425</v>
      </c>
      <c r="BU4" s="16">
        <f t="shared" si="1"/>
        <v>41455</v>
      </c>
      <c r="BV4" s="16">
        <f t="shared" si="1"/>
        <v>41486</v>
      </c>
      <c r="BW4" s="16">
        <f t="shared" si="1"/>
        <v>41517</v>
      </c>
      <c r="BX4" s="16">
        <f t="shared" si="1"/>
        <v>41547</v>
      </c>
      <c r="BY4" s="16">
        <f t="shared" si="1"/>
        <v>41578</v>
      </c>
      <c r="BZ4" s="16">
        <f t="shared" si="1"/>
        <v>41608</v>
      </c>
      <c r="CA4" s="16">
        <f t="shared" si="1"/>
        <v>41639</v>
      </c>
      <c r="CB4" s="16">
        <f t="shared" si="1"/>
        <v>41670</v>
      </c>
      <c r="CC4" s="16">
        <f t="shared" si="1"/>
        <v>41698</v>
      </c>
      <c r="CD4" s="16">
        <f t="shared" si="1"/>
        <v>41729</v>
      </c>
      <c r="CE4" s="16">
        <f t="shared" si="1"/>
        <v>41759</v>
      </c>
      <c r="CF4" s="16">
        <f t="shared" si="1"/>
        <v>41790</v>
      </c>
      <c r="CG4" s="16">
        <f t="shared" si="1"/>
        <v>41820</v>
      </c>
      <c r="CH4" s="16">
        <f t="shared" si="1"/>
        <v>41851</v>
      </c>
      <c r="CI4" s="16">
        <f t="shared" si="1"/>
        <v>41882</v>
      </c>
      <c r="CJ4" s="16">
        <f t="shared" si="1"/>
        <v>41912</v>
      </c>
      <c r="CK4" s="16">
        <f t="shared" si="1"/>
        <v>41943</v>
      </c>
      <c r="CL4" s="16">
        <f t="shared" si="1"/>
        <v>41973</v>
      </c>
      <c r="CM4" s="16">
        <f t="shared" si="1"/>
        <v>42004</v>
      </c>
      <c r="CN4" s="16">
        <f t="shared" si="1"/>
        <v>42035</v>
      </c>
      <c r="CO4" s="16">
        <f t="shared" si="1"/>
        <v>42063</v>
      </c>
      <c r="CP4" s="16">
        <f t="shared" si="1"/>
        <v>42094</v>
      </c>
      <c r="CQ4" s="16">
        <f t="shared" si="1"/>
        <v>42124</v>
      </c>
      <c r="CR4" s="16">
        <f t="shared" si="1"/>
        <v>42155</v>
      </c>
      <c r="CS4" s="16">
        <f t="shared" si="1"/>
        <v>42185</v>
      </c>
      <c r="CT4" s="16">
        <f t="shared" si="1"/>
        <v>42216</v>
      </c>
      <c r="CU4" s="16">
        <f t="shared" si="1"/>
        <v>42247</v>
      </c>
      <c r="CV4" s="16">
        <f t="shared" si="1"/>
        <v>42277</v>
      </c>
      <c r="CW4" s="16">
        <f t="shared" si="1"/>
        <v>42308</v>
      </c>
      <c r="CX4" s="16">
        <f t="shared" si="1"/>
        <v>42338</v>
      </c>
      <c r="CY4" s="16">
        <f t="shared" si="1"/>
        <v>42369</v>
      </c>
      <c r="CZ4" s="16">
        <f t="shared" si="1"/>
        <v>42400</v>
      </c>
      <c r="DA4" s="16">
        <f t="shared" si="1"/>
        <v>42429</v>
      </c>
      <c r="DB4" s="16">
        <f t="shared" si="1"/>
        <v>42460</v>
      </c>
      <c r="DC4" s="16">
        <f t="shared" si="1"/>
        <v>42490</v>
      </c>
      <c r="DD4" s="16">
        <f t="shared" si="1"/>
        <v>42521</v>
      </c>
      <c r="DE4" s="16">
        <f t="shared" si="1"/>
        <v>42551</v>
      </c>
      <c r="DF4" s="16">
        <f t="shared" si="1"/>
        <v>42582</v>
      </c>
      <c r="DG4" s="16">
        <f t="shared" si="1"/>
        <v>42613</v>
      </c>
      <c r="DH4" s="16">
        <f t="shared" si="1"/>
        <v>42643</v>
      </c>
      <c r="DI4" s="16">
        <f t="shared" si="1"/>
        <v>42674</v>
      </c>
      <c r="DJ4" s="16">
        <f t="shared" si="1"/>
        <v>42704</v>
      </c>
      <c r="DK4" s="16">
        <f t="shared" si="1"/>
        <v>42735</v>
      </c>
      <c r="DL4" s="16">
        <f t="shared" si="1"/>
        <v>42766</v>
      </c>
      <c r="DM4" s="16">
        <f t="shared" si="1"/>
        <v>42794</v>
      </c>
      <c r="DN4" s="16">
        <f t="shared" si="1"/>
        <v>42825</v>
      </c>
      <c r="DO4" s="16">
        <f t="shared" si="1"/>
        <v>42855</v>
      </c>
      <c r="DP4" s="16">
        <f t="shared" si="1"/>
        <v>42886</v>
      </c>
      <c r="DQ4" s="16">
        <f t="shared" si="1"/>
        <v>42916</v>
      </c>
      <c r="DR4" s="16">
        <f t="shared" si="1"/>
        <v>42947</v>
      </c>
      <c r="DS4" s="16">
        <f t="shared" si="1"/>
        <v>42978</v>
      </c>
      <c r="DT4" s="16">
        <f t="shared" si="1"/>
        <v>43008</v>
      </c>
      <c r="DU4" s="16">
        <f t="shared" si="1"/>
        <v>43039</v>
      </c>
      <c r="DV4" s="16">
        <f t="shared" si="1"/>
        <v>43069</v>
      </c>
      <c r="DW4" s="16">
        <f t="shared" si="1"/>
        <v>43100</v>
      </c>
      <c r="DX4" s="16">
        <f t="shared" si="1"/>
        <v>43131</v>
      </c>
      <c r="DY4" s="16">
        <f t="shared" si="1"/>
        <v>43159</v>
      </c>
      <c r="DZ4" s="16">
        <f t="shared" si="1"/>
        <v>43190</v>
      </c>
      <c r="EA4" s="16">
        <f t="shared" si="1"/>
        <v>43220</v>
      </c>
      <c r="EB4" s="16">
        <f t="shared" si="1"/>
        <v>43251</v>
      </c>
      <c r="EC4" s="16">
        <f t="shared" ref="EC4:GN4" si="2">EOMONTH(EB4,1)</f>
        <v>43281</v>
      </c>
      <c r="ED4" s="16">
        <f t="shared" si="2"/>
        <v>43312</v>
      </c>
      <c r="EE4" s="16">
        <f t="shared" si="2"/>
        <v>43343</v>
      </c>
      <c r="EF4" s="16">
        <f t="shared" si="2"/>
        <v>43373</v>
      </c>
      <c r="EG4" s="16">
        <f t="shared" si="2"/>
        <v>43404</v>
      </c>
      <c r="EH4" s="16">
        <f t="shared" si="2"/>
        <v>43434</v>
      </c>
      <c r="EI4" s="16">
        <f t="shared" si="2"/>
        <v>43465</v>
      </c>
      <c r="EJ4" s="16">
        <f t="shared" si="2"/>
        <v>43496</v>
      </c>
      <c r="EK4" s="16">
        <f t="shared" si="2"/>
        <v>43524</v>
      </c>
      <c r="EL4" s="16">
        <f t="shared" si="2"/>
        <v>43555</v>
      </c>
      <c r="EM4" s="16">
        <f t="shared" si="2"/>
        <v>43585</v>
      </c>
      <c r="EN4" s="16">
        <f t="shared" si="2"/>
        <v>43616</v>
      </c>
      <c r="EO4" s="16">
        <f t="shared" si="2"/>
        <v>43646</v>
      </c>
      <c r="EP4" s="16">
        <f t="shared" si="2"/>
        <v>43677</v>
      </c>
      <c r="EQ4" s="16">
        <f t="shared" si="2"/>
        <v>43708</v>
      </c>
      <c r="ER4" s="16">
        <f t="shared" si="2"/>
        <v>43738</v>
      </c>
      <c r="ES4" s="16">
        <f t="shared" si="2"/>
        <v>43769</v>
      </c>
      <c r="ET4" s="16">
        <f t="shared" si="2"/>
        <v>43799</v>
      </c>
      <c r="EU4" s="16">
        <f t="shared" si="2"/>
        <v>43830</v>
      </c>
      <c r="EV4" s="16">
        <f t="shared" si="2"/>
        <v>43861</v>
      </c>
      <c r="EW4" s="16">
        <f t="shared" si="2"/>
        <v>43890</v>
      </c>
      <c r="EX4" s="16">
        <f t="shared" si="2"/>
        <v>43921</v>
      </c>
      <c r="EY4" s="16">
        <f t="shared" si="2"/>
        <v>43951</v>
      </c>
      <c r="EZ4" s="16">
        <f t="shared" si="2"/>
        <v>43982</v>
      </c>
      <c r="FA4" s="16">
        <f t="shared" si="2"/>
        <v>44012</v>
      </c>
      <c r="FB4" s="16">
        <f t="shared" si="2"/>
        <v>44043</v>
      </c>
      <c r="FC4" s="16">
        <f t="shared" si="2"/>
        <v>44074</v>
      </c>
      <c r="FD4" s="16">
        <f t="shared" si="2"/>
        <v>44104</v>
      </c>
      <c r="FE4" s="16">
        <f t="shared" si="2"/>
        <v>44135</v>
      </c>
      <c r="FF4" s="16">
        <f t="shared" si="2"/>
        <v>44165</v>
      </c>
      <c r="FG4" s="16">
        <f t="shared" si="2"/>
        <v>44196</v>
      </c>
      <c r="FH4" s="16">
        <f t="shared" si="2"/>
        <v>44227</v>
      </c>
      <c r="FI4" s="16">
        <f t="shared" si="2"/>
        <v>44255</v>
      </c>
      <c r="FJ4" s="16">
        <f t="shared" si="2"/>
        <v>44286</v>
      </c>
      <c r="FK4" s="16">
        <f t="shared" si="2"/>
        <v>44316</v>
      </c>
      <c r="FL4" s="16">
        <f t="shared" si="2"/>
        <v>44347</v>
      </c>
      <c r="FM4" s="16">
        <f t="shared" si="2"/>
        <v>44377</v>
      </c>
      <c r="FN4" s="16">
        <f t="shared" si="2"/>
        <v>44408</v>
      </c>
      <c r="FO4" s="16">
        <f t="shared" si="2"/>
        <v>44439</v>
      </c>
      <c r="FP4" s="16">
        <f t="shared" si="2"/>
        <v>44469</v>
      </c>
      <c r="FQ4" s="16">
        <f t="shared" si="2"/>
        <v>44500</v>
      </c>
      <c r="FR4" s="16">
        <f t="shared" si="2"/>
        <v>44530</v>
      </c>
      <c r="FS4" s="16">
        <f t="shared" si="2"/>
        <v>44561</v>
      </c>
      <c r="FT4" s="16">
        <f t="shared" si="2"/>
        <v>44592</v>
      </c>
      <c r="FU4" s="16">
        <f t="shared" si="2"/>
        <v>44620</v>
      </c>
      <c r="FV4" s="16">
        <f t="shared" si="2"/>
        <v>44651</v>
      </c>
      <c r="FW4" s="16">
        <f t="shared" si="2"/>
        <v>44681</v>
      </c>
      <c r="FX4" s="16">
        <f t="shared" si="2"/>
        <v>44712</v>
      </c>
      <c r="FY4" s="16">
        <f t="shared" si="2"/>
        <v>44742</v>
      </c>
      <c r="FZ4" s="16">
        <f t="shared" si="2"/>
        <v>44773</v>
      </c>
      <c r="GA4" s="16">
        <f t="shared" si="2"/>
        <v>44804</v>
      </c>
      <c r="GB4" s="16">
        <f t="shared" si="2"/>
        <v>44834</v>
      </c>
      <c r="GC4" s="16">
        <f t="shared" si="2"/>
        <v>44865</v>
      </c>
      <c r="GD4" s="16">
        <f t="shared" si="2"/>
        <v>44895</v>
      </c>
      <c r="GE4" s="16">
        <f t="shared" si="2"/>
        <v>44926</v>
      </c>
      <c r="GF4" s="16">
        <f t="shared" si="2"/>
        <v>44957</v>
      </c>
      <c r="GG4" s="16">
        <f t="shared" si="2"/>
        <v>44985</v>
      </c>
      <c r="GH4" s="16">
        <f t="shared" si="2"/>
        <v>45016</v>
      </c>
      <c r="GI4" s="16">
        <f t="shared" si="2"/>
        <v>45046</v>
      </c>
      <c r="GJ4" s="16">
        <f t="shared" si="2"/>
        <v>45077</v>
      </c>
      <c r="GK4" s="16">
        <f t="shared" si="2"/>
        <v>45107</v>
      </c>
      <c r="GL4" s="16">
        <f t="shared" si="2"/>
        <v>45138</v>
      </c>
      <c r="GM4" s="16">
        <f t="shared" si="2"/>
        <v>45169</v>
      </c>
      <c r="GN4" s="16">
        <f t="shared" si="2"/>
        <v>45199</v>
      </c>
      <c r="GO4" s="16">
        <f t="shared" ref="GO4:GR4" si="3">EOMONTH(GN4,1)</f>
        <v>45230</v>
      </c>
      <c r="GP4" s="16">
        <f t="shared" si="3"/>
        <v>45260</v>
      </c>
      <c r="GQ4" s="16">
        <f t="shared" si="3"/>
        <v>45291</v>
      </c>
      <c r="GR4" s="16">
        <f t="shared" si="3"/>
        <v>45322</v>
      </c>
      <c r="GS4" s="22" t="s">
        <v>8</v>
      </c>
      <c r="GT4" s="16"/>
      <c r="GU4" s="11" t="s">
        <v>252</v>
      </c>
      <c r="GV4" s="11" t="s">
        <v>213</v>
      </c>
      <c r="GW4" s="16"/>
      <c r="GX4" s="16"/>
      <c r="GY4" s="22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</row>
    <row r="5" spans="1:220" ht="13" x14ac:dyDescent="0.3">
      <c r="A5" s="23"/>
      <c r="B5" s="5" t="s">
        <v>97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</row>
    <row r="6" spans="1:220" x14ac:dyDescent="0.25">
      <c r="B6" s="3" t="s">
        <v>214</v>
      </c>
      <c r="C6" s="5"/>
      <c r="D6" s="12">
        <v>-1333.3330000000001</v>
      </c>
      <c r="E6" s="12">
        <v>-11421.319789999998</v>
      </c>
      <c r="F6" s="12">
        <v>0</v>
      </c>
      <c r="G6" s="12">
        <v>0</v>
      </c>
      <c r="H6" s="12">
        <v>0</v>
      </c>
      <c r="I6" s="12">
        <v>-6091.3705599999994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-1611.7804699999999</v>
      </c>
      <c r="R6" s="12">
        <v>0</v>
      </c>
      <c r="S6" s="12">
        <v>-1477.1573600000002</v>
      </c>
      <c r="T6" s="12">
        <v>0</v>
      </c>
      <c r="U6" s="12">
        <v>0</v>
      </c>
      <c r="V6" s="12">
        <v>-3692.8933999999999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-8862.9441600000009</v>
      </c>
      <c r="AC6" s="12">
        <v>0</v>
      </c>
      <c r="AD6" s="12">
        <v>0</v>
      </c>
      <c r="AE6" s="12">
        <v>0</v>
      </c>
      <c r="AF6" s="12">
        <v>0</v>
      </c>
      <c r="AG6" s="12">
        <v>-9428.3631300000015</v>
      </c>
      <c r="AH6" s="12">
        <v>0</v>
      </c>
      <c r="AI6" s="12">
        <v>0</v>
      </c>
      <c r="AJ6" s="12">
        <v>-4568.55</v>
      </c>
      <c r="AK6" s="12">
        <v>0</v>
      </c>
      <c r="AL6" s="12">
        <v>0</v>
      </c>
      <c r="AM6" s="12">
        <v>0</v>
      </c>
      <c r="AN6" s="12">
        <v>0</v>
      </c>
      <c r="AO6" s="12">
        <v>-7614.25</v>
      </c>
      <c r="AP6" s="12">
        <v>0</v>
      </c>
      <c r="AQ6" s="12">
        <v>0</v>
      </c>
      <c r="AR6" s="12">
        <v>-3807.125</v>
      </c>
      <c r="AS6" s="12">
        <v>-5329.9750000000004</v>
      </c>
      <c r="AT6" s="12">
        <v>-3807.125</v>
      </c>
      <c r="AU6" s="12">
        <v>-3807.125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f>SUM(D6:GR6)</f>
        <v>-72853.311870000005</v>
      </c>
      <c r="GT6" s="12"/>
      <c r="GU6" s="12">
        <f>GS6-GV6</f>
        <v>-72853.311870000005</v>
      </c>
      <c r="GV6" s="12">
        <v>0</v>
      </c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</row>
    <row r="7" spans="1:220" x14ac:dyDescent="0.25">
      <c r="B7" s="3" t="s">
        <v>215</v>
      </c>
      <c r="C7" s="5"/>
      <c r="D7" s="12">
        <v>26.66666</v>
      </c>
      <c r="E7" s="12">
        <v>207.86803</v>
      </c>
      <c r="F7" s="12">
        <v>0</v>
      </c>
      <c r="G7" s="12">
        <v>0</v>
      </c>
      <c r="H7" s="12">
        <v>0</v>
      </c>
      <c r="I7" s="12">
        <v>118.17259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44.314720000000001</v>
      </c>
      <c r="R7" s="12">
        <v>0</v>
      </c>
      <c r="S7" s="12">
        <v>29.543140000000001</v>
      </c>
      <c r="T7" s="12">
        <v>0</v>
      </c>
      <c r="U7" s="12">
        <v>0</v>
      </c>
      <c r="V7" s="12">
        <v>73.857869999999991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177.25888</v>
      </c>
      <c r="AC7" s="12">
        <v>0</v>
      </c>
      <c r="AD7" s="12">
        <v>0</v>
      </c>
      <c r="AE7" s="12">
        <v>0</v>
      </c>
      <c r="AF7" s="12">
        <v>0</v>
      </c>
      <c r="AG7" s="12">
        <v>188.56726</v>
      </c>
      <c r="AH7" s="12">
        <v>0</v>
      </c>
      <c r="AI7" s="12">
        <v>0</v>
      </c>
      <c r="AJ7" s="12">
        <v>91.370999999999995</v>
      </c>
      <c r="AK7" s="12">
        <v>0</v>
      </c>
      <c r="AL7" s="12">
        <v>0</v>
      </c>
      <c r="AM7" s="12">
        <v>0</v>
      </c>
      <c r="AN7" s="12">
        <v>0</v>
      </c>
      <c r="AO7" s="12">
        <v>152.285</v>
      </c>
      <c r="AP7" s="12">
        <v>0</v>
      </c>
      <c r="AQ7" s="12">
        <v>0</v>
      </c>
      <c r="AR7" s="12">
        <v>76.142499999999998</v>
      </c>
      <c r="AS7" s="12">
        <v>106.59950000000001</v>
      </c>
      <c r="AT7" s="12">
        <v>76.142499999999998</v>
      </c>
      <c r="AU7" s="12">
        <v>76.142499999999998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f>SUM(D7:GR7)</f>
        <v>1444.9321499999999</v>
      </c>
      <c r="GT7" s="12"/>
      <c r="GU7" s="12">
        <f>GS7-GV7</f>
        <v>1444.9321499999999</v>
      </c>
      <c r="GV7" s="12">
        <v>0</v>
      </c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</row>
    <row r="8" spans="1:220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165607.83499999999</v>
      </c>
      <c r="BH8" s="4">
        <v>0</v>
      </c>
      <c r="BI8" s="4">
        <v>0</v>
      </c>
      <c r="BJ8" s="4">
        <v>0</v>
      </c>
      <c r="BK8" s="4">
        <v>118.90922</v>
      </c>
      <c r="BL8" s="4">
        <v>9745.2129999999997</v>
      </c>
      <c r="BM8" s="4">
        <v>0</v>
      </c>
      <c r="BN8" s="4">
        <v>2518.9192200000002</v>
      </c>
      <c r="BO8" s="4">
        <v>54239.899140000001</v>
      </c>
      <c r="BP8" s="4">
        <v>0</v>
      </c>
      <c r="BQ8" s="4">
        <v>0</v>
      </c>
      <c r="BR8" s="4">
        <v>0</v>
      </c>
      <c r="BS8" s="4">
        <v>0</v>
      </c>
      <c r="BT8" s="4">
        <v>11068.278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f>SUM(D8:GR8)</f>
        <v>243299.05357999998</v>
      </c>
      <c r="GT8" s="4"/>
      <c r="GU8" s="4">
        <f>GS8-GV8</f>
        <v>243299.05357999998</v>
      </c>
      <c r="GV8" s="4">
        <v>0</v>
      </c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</row>
    <row r="9" spans="1:220" x14ac:dyDescent="0.25">
      <c r="B9" s="8" t="s">
        <v>217</v>
      </c>
      <c r="C9" s="3"/>
      <c r="D9" s="12">
        <f>SUM(D6:D8)</f>
        <v>-1306.66634</v>
      </c>
      <c r="E9" s="12">
        <f t="shared" ref="E9:BP9" si="4">SUM(E6:E8)</f>
        <v>-11213.451759999998</v>
      </c>
      <c r="F9" s="12">
        <f t="shared" si="4"/>
        <v>0</v>
      </c>
      <c r="G9" s="12">
        <f t="shared" si="4"/>
        <v>0</v>
      </c>
      <c r="H9" s="12">
        <f t="shared" si="4"/>
        <v>0</v>
      </c>
      <c r="I9" s="12">
        <f t="shared" si="4"/>
        <v>-5973.1979699999993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-1567.4657499999998</v>
      </c>
      <c r="R9" s="12">
        <f t="shared" si="4"/>
        <v>0</v>
      </c>
      <c r="S9" s="12">
        <f t="shared" si="4"/>
        <v>-1447.6142200000002</v>
      </c>
      <c r="T9" s="12">
        <f t="shared" si="4"/>
        <v>0</v>
      </c>
      <c r="U9" s="12">
        <f t="shared" si="4"/>
        <v>0</v>
      </c>
      <c r="V9" s="12">
        <f t="shared" si="4"/>
        <v>-3619.0355300000001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-8685.6852800000015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-9239.7958700000017</v>
      </c>
      <c r="AH9" s="12">
        <f t="shared" si="4"/>
        <v>0</v>
      </c>
      <c r="AI9" s="12">
        <f t="shared" si="4"/>
        <v>0</v>
      </c>
      <c r="AJ9" s="12">
        <f t="shared" si="4"/>
        <v>-4477.1790000000001</v>
      </c>
      <c r="AK9" s="12">
        <f t="shared" si="4"/>
        <v>0</v>
      </c>
      <c r="AL9" s="12">
        <f t="shared" si="4"/>
        <v>0</v>
      </c>
      <c r="AM9" s="12">
        <f t="shared" si="4"/>
        <v>0</v>
      </c>
      <c r="AN9" s="12">
        <f t="shared" si="4"/>
        <v>0</v>
      </c>
      <c r="AO9" s="12">
        <f t="shared" si="4"/>
        <v>-7461.9650000000001</v>
      </c>
      <c r="AP9" s="12">
        <f t="shared" si="4"/>
        <v>0</v>
      </c>
      <c r="AQ9" s="12">
        <f t="shared" si="4"/>
        <v>0</v>
      </c>
      <c r="AR9" s="12">
        <f t="shared" si="4"/>
        <v>-3730.9825000000001</v>
      </c>
      <c r="AS9" s="12">
        <f t="shared" si="4"/>
        <v>-5223.3755000000001</v>
      </c>
      <c r="AT9" s="12">
        <f t="shared" si="4"/>
        <v>-3730.9825000000001</v>
      </c>
      <c r="AU9" s="12">
        <f t="shared" si="4"/>
        <v>-3730.9825000000001</v>
      </c>
      <c r="AV9" s="12">
        <f t="shared" si="4"/>
        <v>0</v>
      </c>
      <c r="AW9" s="12">
        <f t="shared" si="4"/>
        <v>0</v>
      </c>
      <c r="AX9" s="12">
        <f t="shared" si="4"/>
        <v>0</v>
      </c>
      <c r="AY9" s="12">
        <f t="shared" si="4"/>
        <v>0</v>
      </c>
      <c r="AZ9" s="12">
        <f t="shared" si="4"/>
        <v>0</v>
      </c>
      <c r="BA9" s="12">
        <f t="shared" si="4"/>
        <v>0</v>
      </c>
      <c r="BB9" s="12">
        <f t="shared" si="4"/>
        <v>0</v>
      </c>
      <c r="BC9" s="12">
        <f t="shared" si="4"/>
        <v>0</v>
      </c>
      <c r="BD9" s="12">
        <f t="shared" si="4"/>
        <v>0</v>
      </c>
      <c r="BE9" s="12">
        <f t="shared" si="4"/>
        <v>0</v>
      </c>
      <c r="BF9" s="12">
        <f t="shared" si="4"/>
        <v>0</v>
      </c>
      <c r="BG9" s="12">
        <f t="shared" si="4"/>
        <v>165607.83499999999</v>
      </c>
      <c r="BH9" s="12">
        <f t="shared" si="4"/>
        <v>0</v>
      </c>
      <c r="BI9" s="12">
        <f t="shared" si="4"/>
        <v>0</v>
      </c>
      <c r="BJ9" s="12">
        <f t="shared" si="4"/>
        <v>0</v>
      </c>
      <c r="BK9" s="12">
        <f t="shared" si="4"/>
        <v>118.90922</v>
      </c>
      <c r="BL9" s="12">
        <f t="shared" si="4"/>
        <v>9745.2129999999997</v>
      </c>
      <c r="BM9" s="12">
        <f t="shared" si="4"/>
        <v>0</v>
      </c>
      <c r="BN9" s="12">
        <f t="shared" si="4"/>
        <v>2518.9192200000002</v>
      </c>
      <c r="BO9" s="12">
        <f t="shared" si="4"/>
        <v>54239.899140000001</v>
      </c>
      <c r="BP9" s="12">
        <f t="shared" si="4"/>
        <v>0</v>
      </c>
      <c r="BQ9" s="12">
        <f t="shared" ref="BQ9:EB9" si="5">SUM(BQ6:BQ8)</f>
        <v>0</v>
      </c>
      <c r="BR9" s="12">
        <f t="shared" si="5"/>
        <v>0</v>
      </c>
      <c r="BS9" s="12">
        <f t="shared" si="5"/>
        <v>0</v>
      </c>
      <c r="BT9" s="12">
        <f t="shared" si="5"/>
        <v>11068.278</v>
      </c>
      <c r="BU9" s="12">
        <f t="shared" si="5"/>
        <v>0</v>
      </c>
      <c r="BV9" s="12">
        <f t="shared" si="5"/>
        <v>0</v>
      </c>
      <c r="BW9" s="12">
        <f t="shared" si="5"/>
        <v>0</v>
      </c>
      <c r="BX9" s="12">
        <f t="shared" si="5"/>
        <v>0</v>
      </c>
      <c r="BY9" s="12">
        <f t="shared" si="5"/>
        <v>0</v>
      </c>
      <c r="BZ9" s="12">
        <f t="shared" si="5"/>
        <v>0</v>
      </c>
      <c r="CA9" s="12">
        <f t="shared" si="5"/>
        <v>0</v>
      </c>
      <c r="CB9" s="12">
        <f t="shared" si="5"/>
        <v>0</v>
      </c>
      <c r="CC9" s="12">
        <f t="shared" si="5"/>
        <v>0</v>
      </c>
      <c r="CD9" s="12">
        <f t="shared" si="5"/>
        <v>0</v>
      </c>
      <c r="CE9" s="12">
        <f t="shared" si="5"/>
        <v>0</v>
      </c>
      <c r="CF9" s="12">
        <f t="shared" si="5"/>
        <v>0</v>
      </c>
      <c r="CG9" s="12">
        <f t="shared" si="5"/>
        <v>0</v>
      </c>
      <c r="CH9" s="12">
        <f t="shared" si="5"/>
        <v>0</v>
      </c>
      <c r="CI9" s="12">
        <f t="shared" si="5"/>
        <v>0</v>
      </c>
      <c r="CJ9" s="12">
        <f t="shared" si="5"/>
        <v>0</v>
      </c>
      <c r="CK9" s="12">
        <f t="shared" si="5"/>
        <v>0</v>
      </c>
      <c r="CL9" s="12">
        <f t="shared" si="5"/>
        <v>0</v>
      </c>
      <c r="CM9" s="12">
        <f t="shared" si="5"/>
        <v>0</v>
      </c>
      <c r="CN9" s="12">
        <f t="shared" si="5"/>
        <v>0</v>
      </c>
      <c r="CO9" s="12">
        <f t="shared" si="5"/>
        <v>0</v>
      </c>
      <c r="CP9" s="12">
        <f t="shared" si="5"/>
        <v>0</v>
      </c>
      <c r="CQ9" s="12">
        <f t="shared" si="5"/>
        <v>0</v>
      </c>
      <c r="CR9" s="12">
        <f t="shared" si="5"/>
        <v>0</v>
      </c>
      <c r="CS9" s="12">
        <f t="shared" si="5"/>
        <v>0</v>
      </c>
      <c r="CT9" s="12">
        <f t="shared" si="5"/>
        <v>0</v>
      </c>
      <c r="CU9" s="12">
        <f t="shared" si="5"/>
        <v>0</v>
      </c>
      <c r="CV9" s="12">
        <f t="shared" si="5"/>
        <v>0</v>
      </c>
      <c r="CW9" s="12">
        <f t="shared" si="5"/>
        <v>0</v>
      </c>
      <c r="CX9" s="12">
        <f t="shared" si="5"/>
        <v>0</v>
      </c>
      <c r="CY9" s="12">
        <f t="shared" si="5"/>
        <v>0</v>
      </c>
      <c r="CZ9" s="12">
        <f t="shared" si="5"/>
        <v>0</v>
      </c>
      <c r="DA9" s="12">
        <f t="shared" si="5"/>
        <v>0</v>
      </c>
      <c r="DB9" s="12">
        <f t="shared" si="5"/>
        <v>0</v>
      </c>
      <c r="DC9" s="12">
        <f t="shared" si="5"/>
        <v>0</v>
      </c>
      <c r="DD9" s="12">
        <f t="shared" si="5"/>
        <v>0</v>
      </c>
      <c r="DE9" s="12">
        <f t="shared" si="5"/>
        <v>0</v>
      </c>
      <c r="DF9" s="12">
        <f t="shared" si="5"/>
        <v>0</v>
      </c>
      <c r="DG9" s="12">
        <f t="shared" si="5"/>
        <v>0</v>
      </c>
      <c r="DH9" s="12">
        <f t="shared" si="5"/>
        <v>0</v>
      </c>
      <c r="DI9" s="12">
        <f t="shared" si="5"/>
        <v>0</v>
      </c>
      <c r="DJ9" s="12">
        <f t="shared" si="5"/>
        <v>0</v>
      </c>
      <c r="DK9" s="12">
        <f t="shared" si="5"/>
        <v>0</v>
      </c>
      <c r="DL9" s="12">
        <f t="shared" si="5"/>
        <v>0</v>
      </c>
      <c r="DM9" s="12">
        <f t="shared" si="5"/>
        <v>0</v>
      </c>
      <c r="DN9" s="12">
        <f t="shared" si="5"/>
        <v>0</v>
      </c>
      <c r="DO9" s="12">
        <f t="shared" si="5"/>
        <v>0</v>
      </c>
      <c r="DP9" s="12">
        <f t="shared" si="5"/>
        <v>0</v>
      </c>
      <c r="DQ9" s="12">
        <f t="shared" si="5"/>
        <v>0</v>
      </c>
      <c r="DR9" s="12">
        <f t="shared" si="5"/>
        <v>0</v>
      </c>
      <c r="DS9" s="12">
        <f t="shared" si="5"/>
        <v>0</v>
      </c>
      <c r="DT9" s="12">
        <f t="shared" si="5"/>
        <v>0</v>
      </c>
      <c r="DU9" s="12">
        <f t="shared" si="5"/>
        <v>0</v>
      </c>
      <c r="DV9" s="12">
        <f t="shared" si="5"/>
        <v>0</v>
      </c>
      <c r="DW9" s="12">
        <f t="shared" si="5"/>
        <v>0</v>
      </c>
      <c r="DX9" s="12">
        <f t="shared" si="5"/>
        <v>0</v>
      </c>
      <c r="DY9" s="12">
        <f t="shared" si="5"/>
        <v>0</v>
      </c>
      <c r="DZ9" s="12">
        <f t="shared" si="5"/>
        <v>0</v>
      </c>
      <c r="EA9" s="12">
        <f t="shared" si="5"/>
        <v>0</v>
      </c>
      <c r="EB9" s="12">
        <f t="shared" si="5"/>
        <v>0</v>
      </c>
      <c r="EC9" s="12">
        <f t="shared" ref="EC9:GN9" si="6">SUM(EC6:EC8)</f>
        <v>0</v>
      </c>
      <c r="ED9" s="12">
        <f t="shared" si="6"/>
        <v>0</v>
      </c>
      <c r="EE9" s="12">
        <f t="shared" si="6"/>
        <v>0</v>
      </c>
      <c r="EF9" s="12">
        <f t="shared" si="6"/>
        <v>0</v>
      </c>
      <c r="EG9" s="12">
        <f t="shared" si="6"/>
        <v>0</v>
      </c>
      <c r="EH9" s="12">
        <f t="shared" si="6"/>
        <v>0</v>
      </c>
      <c r="EI9" s="12">
        <f t="shared" si="6"/>
        <v>0</v>
      </c>
      <c r="EJ9" s="12">
        <f t="shared" si="6"/>
        <v>0</v>
      </c>
      <c r="EK9" s="12">
        <f t="shared" si="6"/>
        <v>0</v>
      </c>
      <c r="EL9" s="12">
        <f t="shared" si="6"/>
        <v>0</v>
      </c>
      <c r="EM9" s="12">
        <f t="shared" si="6"/>
        <v>0</v>
      </c>
      <c r="EN9" s="12">
        <f t="shared" si="6"/>
        <v>0</v>
      </c>
      <c r="EO9" s="12">
        <f t="shared" si="6"/>
        <v>0</v>
      </c>
      <c r="EP9" s="12">
        <f t="shared" si="6"/>
        <v>0</v>
      </c>
      <c r="EQ9" s="12">
        <f t="shared" si="6"/>
        <v>0</v>
      </c>
      <c r="ER9" s="12">
        <f t="shared" si="6"/>
        <v>0</v>
      </c>
      <c r="ES9" s="12">
        <f t="shared" si="6"/>
        <v>0</v>
      </c>
      <c r="ET9" s="12">
        <f t="shared" si="6"/>
        <v>0</v>
      </c>
      <c r="EU9" s="12">
        <f t="shared" si="6"/>
        <v>0</v>
      </c>
      <c r="EV9" s="12">
        <f t="shared" si="6"/>
        <v>0</v>
      </c>
      <c r="EW9" s="12">
        <f t="shared" si="6"/>
        <v>0</v>
      </c>
      <c r="EX9" s="12">
        <f t="shared" si="6"/>
        <v>0</v>
      </c>
      <c r="EY9" s="12">
        <f t="shared" si="6"/>
        <v>0</v>
      </c>
      <c r="EZ9" s="12">
        <f t="shared" si="6"/>
        <v>0</v>
      </c>
      <c r="FA9" s="12">
        <f t="shared" si="6"/>
        <v>0</v>
      </c>
      <c r="FB9" s="12">
        <f t="shared" si="6"/>
        <v>0</v>
      </c>
      <c r="FC9" s="12">
        <f t="shared" si="6"/>
        <v>0</v>
      </c>
      <c r="FD9" s="12">
        <f t="shared" si="6"/>
        <v>0</v>
      </c>
      <c r="FE9" s="12">
        <f t="shared" si="6"/>
        <v>0</v>
      </c>
      <c r="FF9" s="12">
        <f t="shared" si="6"/>
        <v>0</v>
      </c>
      <c r="FG9" s="12">
        <f t="shared" si="6"/>
        <v>0</v>
      </c>
      <c r="FH9" s="12">
        <f t="shared" si="6"/>
        <v>0</v>
      </c>
      <c r="FI9" s="12">
        <f t="shared" si="6"/>
        <v>0</v>
      </c>
      <c r="FJ9" s="12">
        <f t="shared" si="6"/>
        <v>0</v>
      </c>
      <c r="FK9" s="12">
        <f t="shared" si="6"/>
        <v>0</v>
      </c>
      <c r="FL9" s="12">
        <f t="shared" si="6"/>
        <v>0</v>
      </c>
      <c r="FM9" s="12">
        <f t="shared" si="6"/>
        <v>0</v>
      </c>
      <c r="FN9" s="12">
        <f t="shared" si="6"/>
        <v>0</v>
      </c>
      <c r="FO9" s="12">
        <f t="shared" si="6"/>
        <v>0</v>
      </c>
      <c r="FP9" s="12">
        <f t="shared" si="6"/>
        <v>0</v>
      </c>
      <c r="FQ9" s="12">
        <f t="shared" si="6"/>
        <v>0</v>
      </c>
      <c r="FR9" s="12">
        <f t="shared" si="6"/>
        <v>0</v>
      </c>
      <c r="FS9" s="12">
        <f t="shared" si="6"/>
        <v>0</v>
      </c>
      <c r="FT9" s="12">
        <f t="shared" si="6"/>
        <v>0</v>
      </c>
      <c r="FU9" s="12">
        <f t="shared" si="6"/>
        <v>0</v>
      </c>
      <c r="FV9" s="12">
        <f t="shared" si="6"/>
        <v>0</v>
      </c>
      <c r="FW9" s="12">
        <f t="shared" si="6"/>
        <v>0</v>
      </c>
      <c r="FX9" s="12">
        <f t="shared" si="6"/>
        <v>0</v>
      </c>
      <c r="FY9" s="12">
        <f t="shared" si="6"/>
        <v>0</v>
      </c>
      <c r="FZ9" s="12">
        <f t="shared" si="6"/>
        <v>0</v>
      </c>
      <c r="GA9" s="12">
        <f t="shared" si="6"/>
        <v>0</v>
      </c>
      <c r="GB9" s="12">
        <f t="shared" si="6"/>
        <v>0</v>
      </c>
      <c r="GC9" s="12">
        <f t="shared" si="6"/>
        <v>0</v>
      </c>
      <c r="GD9" s="12">
        <f t="shared" si="6"/>
        <v>0</v>
      </c>
      <c r="GE9" s="12">
        <f t="shared" si="6"/>
        <v>0</v>
      </c>
      <c r="GF9" s="12">
        <f t="shared" si="6"/>
        <v>0</v>
      </c>
      <c r="GG9" s="12">
        <f t="shared" si="6"/>
        <v>0</v>
      </c>
      <c r="GH9" s="12">
        <f t="shared" si="6"/>
        <v>0</v>
      </c>
      <c r="GI9" s="12">
        <f t="shared" si="6"/>
        <v>0</v>
      </c>
      <c r="GJ9" s="12">
        <f t="shared" si="6"/>
        <v>0</v>
      </c>
      <c r="GK9" s="12">
        <f t="shared" si="6"/>
        <v>0</v>
      </c>
      <c r="GL9" s="12">
        <f t="shared" si="6"/>
        <v>0</v>
      </c>
      <c r="GM9" s="12">
        <f t="shared" si="6"/>
        <v>0</v>
      </c>
      <c r="GN9" s="12">
        <f t="shared" si="6"/>
        <v>0</v>
      </c>
      <c r="GO9" s="12">
        <f t="shared" ref="GO9:GR9" si="7">SUM(GO6:GO8)</f>
        <v>0</v>
      </c>
      <c r="GP9" s="12">
        <f t="shared" si="7"/>
        <v>0</v>
      </c>
      <c r="GQ9" s="12">
        <f t="shared" si="7"/>
        <v>0</v>
      </c>
      <c r="GR9" s="12">
        <f t="shared" si="7"/>
        <v>0</v>
      </c>
      <c r="GS9" s="12">
        <f>SUM(D9:GR9)</f>
        <v>171890.67385999998</v>
      </c>
      <c r="GT9" s="12"/>
      <c r="GU9" s="12">
        <f>GS9-GV9</f>
        <v>171890.67385999998</v>
      </c>
      <c r="GV9" s="12">
        <v>0</v>
      </c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</row>
    <row r="10" spans="1:220" x14ac:dyDescent="0.25">
      <c r="B10" s="20" t="s">
        <v>0</v>
      </c>
      <c r="C10" s="14">
        <f>XIRR(D9:GR9,D$4:GR$4)</f>
        <v>0.48624940514564507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</row>
    <row r="11" spans="1:220" x14ac:dyDescent="0.25">
      <c r="B11" s="20" t="s">
        <v>11</v>
      </c>
      <c r="C11" s="25">
        <f>(GS7+GS8)/-GS6</f>
        <v>3.3594078216611893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</row>
    <row r="12" spans="1:220" ht="13" x14ac:dyDescent="0.3">
      <c r="A12" s="23"/>
      <c r="B12" s="5" t="s">
        <v>98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</row>
    <row r="13" spans="1:220" x14ac:dyDescent="0.25">
      <c r="B13" s="3" t="s">
        <v>214</v>
      </c>
      <c r="C13" s="5"/>
      <c r="D13" s="12">
        <v>-750</v>
      </c>
      <c r="E13" s="12">
        <v>0</v>
      </c>
      <c r="F13" s="12">
        <v>0</v>
      </c>
      <c r="G13" s="12">
        <v>0</v>
      </c>
      <c r="H13" s="12">
        <v>0</v>
      </c>
      <c r="I13" s="12">
        <v>-750</v>
      </c>
      <c r="J13" s="12">
        <v>-7503.75</v>
      </c>
      <c r="K13" s="12">
        <v>0</v>
      </c>
      <c r="L13" s="12">
        <v>0</v>
      </c>
      <c r="M13" s="12">
        <v>0</v>
      </c>
      <c r="N13" s="12">
        <v>-5334.375</v>
      </c>
      <c r="O13" s="12">
        <v>-23812.5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-4125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-5625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-12474.375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f>SUM(D13:GR13)</f>
        <v>-60375</v>
      </c>
      <c r="GT13" s="12"/>
      <c r="GU13" s="12">
        <f>GS13-GV13</f>
        <v>-60375</v>
      </c>
      <c r="GV13" s="12">
        <v>0</v>
      </c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</row>
    <row r="14" spans="1:220" x14ac:dyDescent="0.25">
      <c r="B14" s="3" t="s">
        <v>215</v>
      </c>
      <c r="C14" s="5"/>
      <c r="D14" s="12">
        <v>15</v>
      </c>
      <c r="E14" s="12">
        <v>0</v>
      </c>
      <c r="F14" s="12">
        <v>0</v>
      </c>
      <c r="G14" s="12">
        <v>0</v>
      </c>
      <c r="H14" s="12">
        <v>0</v>
      </c>
      <c r="I14" s="12">
        <v>15</v>
      </c>
      <c r="J14" s="12">
        <v>150.07499999999999</v>
      </c>
      <c r="K14" s="12">
        <v>0</v>
      </c>
      <c r="L14" s="12">
        <v>0</v>
      </c>
      <c r="M14" s="12">
        <v>0</v>
      </c>
      <c r="N14" s="12">
        <v>106.6875</v>
      </c>
      <c r="O14" s="12">
        <v>0</v>
      </c>
      <c r="P14" s="12">
        <v>476.25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82.5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112.5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249.48750000000001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f>SUM(D14:GR14)</f>
        <v>1207.5</v>
      </c>
      <c r="GT14" s="12"/>
      <c r="GU14" s="12">
        <f>GS14-GV14</f>
        <v>1207.5</v>
      </c>
      <c r="GV14" s="12">
        <v>0</v>
      </c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</row>
    <row r="15" spans="1:220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43365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2756.25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7827.75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175.49199999999999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f>SUM(D15:GR15)</f>
        <v>54124.491999999998</v>
      </c>
      <c r="GT15" s="4"/>
      <c r="GU15" s="4">
        <f>GS15-GV15</f>
        <v>54124.491999999998</v>
      </c>
      <c r="GV15" s="4">
        <v>0</v>
      </c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</row>
    <row r="16" spans="1:220" x14ac:dyDescent="0.25">
      <c r="B16" s="8" t="s">
        <v>217</v>
      </c>
      <c r="C16" s="3"/>
      <c r="D16" s="12">
        <f t="shared" ref="D16:BO16" si="8">SUM(D13:D15)</f>
        <v>-735</v>
      </c>
      <c r="E16" s="12">
        <f t="shared" si="8"/>
        <v>0</v>
      </c>
      <c r="F16" s="12">
        <f t="shared" si="8"/>
        <v>0</v>
      </c>
      <c r="G16" s="12">
        <f t="shared" si="8"/>
        <v>0</v>
      </c>
      <c r="H16" s="12">
        <f t="shared" si="8"/>
        <v>0</v>
      </c>
      <c r="I16" s="12">
        <f t="shared" si="8"/>
        <v>-735</v>
      </c>
      <c r="J16" s="12">
        <f t="shared" si="8"/>
        <v>-7353.6750000000002</v>
      </c>
      <c r="K16" s="12">
        <f t="shared" si="8"/>
        <v>0</v>
      </c>
      <c r="L16" s="12">
        <f t="shared" si="8"/>
        <v>0</v>
      </c>
      <c r="M16" s="12">
        <f t="shared" si="8"/>
        <v>0</v>
      </c>
      <c r="N16" s="12">
        <f t="shared" si="8"/>
        <v>-5227.6875</v>
      </c>
      <c r="O16" s="12">
        <f t="shared" si="8"/>
        <v>-23812.5</v>
      </c>
      <c r="P16" s="12">
        <f t="shared" si="8"/>
        <v>476.25</v>
      </c>
      <c r="Q16" s="12">
        <f t="shared" si="8"/>
        <v>0</v>
      </c>
      <c r="R16" s="12">
        <f t="shared" si="8"/>
        <v>0</v>
      </c>
      <c r="S16" s="12">
        <f t="shared" si="8"/>
        <v>0</v>
      </c>
      <c r="T16" s="12">
        <f t="shared" si="8"/>
        <v>0</v>
      </c>
      <c r="U16" s="12">
        <f t="shared" si="8"/>
        <v>0</v>
      </c>
      <c r="V16" s="12">
        <f t="shared" si="8"/>
        <v>-4042.5</v>
      </c>
      <c r="W16" s="12">
        <f t="shared" si="8"/>
        <v>0</v>
      </c>
      <c r="X16" s="12">
        <f t="shared" si="8"/>
        <v>0</v>
      </c>
      <c r="Y16" s="12">
        <f t="shared" si="8"/>
        <v>0</v>
      </c>
      <c r="Z16" s="12">
        <f t="shared" si="8"/>
        <v>0</v>
      </c>
      <c r="AA16" s="12">
        <f t="shared" si="8"/>
        <v>0</v>
      </c>
      <c r="AB16" s="12">
        <f t="shared" si="8"/>
        <v>-5512.5</v>
      </c>
      <c r="AC16" s="12">
        <f t="shared" si="8"/>
        <v>0</v>
      </c>
      <c r="AD16" s="12">
        <f t="shared" si="8"/>
        <v>0</v>
      </c>
      <c r="AE16" s="12">
        <f t="shared" si="8"/>
        <v>0</v>
      </c>
      <c r="AF16" s="12">
        <f t="shared" si="8"/>
        <v>0</v>
      </c>
      <c r="AG16" s="12">
        <f t="shared" si="8"/>
        <v>0</v>
      </c>
      <c r="AH16" s="12">
        <f t="shared" si="8"/>
        <v>0</v>
      </c>
      <c r="AI16" s="12">
        <f t="shared" si="8"/>
        <v>0</v>
      </c>
      <c r="AJ16" s="12">
        <f t="shared" si="8"/>
        <v>0</v>
      </c>
      <c r="AK16" s="12">
        <f t="shared" si="8"/>
        <v>0</v>
      </c>
      <c r="AL16" s="12">
        <f t="shared" si="8"/>
        <v>0</v>
      </c>
      <c r="AM16" s="12">
        <f t="shared" si="8"/>
        <v>0</v>
      </c>
      <c r="AN16" s="12">
        <f t="shared" si="8"/>
        <v>0</v>
      </c>
      <c r="AO16" s="12">
        <f t="shared" si="8"/>
        <v>0</v>
      </c>
      <c r="AP16" s="12">
        <f t="shared" si="8"/>
        <v>0</v>
      </c>
      <c r="AQ16" s="12">
        <f t="shared" si="8"/>
        <v>0</v>
      </c>
      <c r="AR16" s="12">
        <f t="shared" si="8"/>
        <v>0</v>
      </c>
      <c r="AS16" s="12">
        <f t="shared" si="8"/>
        <v>0</v>
      </c>
      <c r="AT16" s="12">
        <f t="shared" si="8"/>
        <v>0</v>
      </c>
      <c r="AU16" s="12">
        <f t="shared" si="8"/>
        <v>0</v>
      </c>
      <c r="AV16" s="12">
        <f t="shared" si="8"/>
        <v>0</v>
      </c>
      <c r="AW16" s="12">
        <f t="shared" si="8"/>
        <v>0</v>
      </c>
      <c r="AX16" s="12">
        <f t="shared" si="8"/>
        <v>0</v>
      </c>
      <c r="AY16" s="12">
        <f t="shared" si="8"/>
        <v>0</v>
      </c>
      <c r="AZ16" s="12">
        <f t="shared" si="8"/>
        <v>0</v>
      </c>
      <c r="BA16" s="12">
        <f t="shared" si="8"/>
        <v>0</v>
      </c>
      <c r="BB16" s="12">
        <f t="shared" si="8"/>
        <v>0</v>
      </c>
      <c r="BC16" s="12">
        <f t="shared" si="8"/>
        <v>0</v>
      </c>
      <c r="BD16" s="12">
        <f t="shared" si="8"/>
        <v>0</v>
      </c>
      <c r="BE16" s="12">
        <f t="shared" si="8"/>
        <v>0</v>
      </c>
      <c r="BF16" s="12">
        <f t="shared" si="8"/>
        <v>0</v>
      </c>
      <c r="BG16" s="12">
        <f t="shared" si="8"/>
        <v>0</v>
      </c>
      <c r="BH16" s="12">
        <f t="shared" si="8"/>
        <v>-12224.887500000001</v>
      </c>
      <c r="BI16" s="12">
        <f t="shared" si="8"/>
        <v>0</v>
      </c>
      <c r="BJ16" s="12">
        <f t="shared" si="8"/>
        <v>0</v>
      </c>
      <c r="BK16" s="12">
        <f t="shared" si="8"/>
        <v>0</v>
      </c>
      <c r="BL16" s="12">
        <f t="shared" si="8"/>
        <v>0</v>
      </c>
      <c r="BM16" s="12">
        <f t="shared" si="8"/>
        <v>0</v>
      </c>
      <c r="BN16" s="12">
        <f t="shared" si="8"/>
        <v>0</v>
      </c>
      <c r="BO16" s="12">
        <f t="shared" si="8"/>
        <v>0</v>
      </c>
      <c r="BP16" s="12">
        <f t="shared" ref="BP16:EA16" si="9">SUM(BP13:BP15)</f>
        <v>0</v>
      </c>
      <c r="BQ16" s="12">
        <f t="shared" si="9"/>
        <v>0</v>
      </c>
      <c r="BR16" s="12">
        <f t="shared" si="9"/>
        <v>0</v>
      </c>
      <c r="BS16" s="12">
        <f t="shared" si="9"/>
        <v>0</v>
      </c>
      <c r="BT16" s="12">
        <f t="shared" si="9"/>
        <v>0</v>
      </c>
      <c r="BU16" s="12">
        <f t="shared" si="9"/>
        <v>43365</v>
      </c>
      <c r="BV16" s="12">
        <f t="shared" si="9"/>
        <v>0</v>
      </c>
      <c r="BW16" s="12">
        <f t="shared" si="9"/>
        <v>0</v>
      </c>
      <c r="BX16" s="12">
        <f t="shared" si="9"/>
        <v>0</v>
      </c>
      <c r="BY16" s="12">
        <f t="shared" si="9"/>
        <v>0</v>
      </c>
      <c r="BZ16" s="12">
        <f t="shared" si="9"/>
        <v>0</v>
      </c>
      <c r="CA16" s="12">
        <f t="shared" si="9"/>
        <v>2756.25</v>
      </c>
      <c r="CB16" s="12">
        <f t="shared" si="9"/>
        <v>0</v>
      </c>
      <c r="CC16" s="12">
        <f t="shared" si="9"/>
        <v>0</v>
      </c>
      <c r="CD16" s="12">
        <f t="shared" si="9"/>
        <v>0</v>
      </c>
      <c r="CE16" s="12">
        <f t="shared" si="9"/>
        <v>0</v>
      </c>
      <c r="CF16" s="12">
        <f t="shared" si="9"/>
        <v>0</v>
      </c>
      <c r="CG16" s="12">
        <f t="shared" si="9"/>
        <v>7827.75</v>
      </c>
      <c r="CH16" s="12">
        <f t="shared" si="9"/>
        <v>0</v>
      </c>
      <c r="CI16" s="12">
        <f t="shared" si="9"/>
        <v>0</v>
      </c>
      <c r="CJ16" s="12">
        <f t="shared" si="9"/>
        <v>0</v>
      </c>
      <c r="CK16" s="12">
        <f t="shared" si="9"/>
        <v>0</v>
      </c>
      <c r="CL16" s="12">
        <f t="shared" si="9"/>
        <v>0</v>
      </c>
      <c r="CM16" s="12">
        <f t="shared" si="9"/>
        <v>0</v>
      </c>
      <c r="CN16" s="12">
        <f t="shared" si="9"/>
        <v>0</v>
      </c>
      <c r="CO16" s="12">
        <f t="shared" si="9"/>
        <v>0</v>
      </c>
      <c r="CP16" s="12">
        <f t="shared" si="9"/>
        <v>0</v>
      </c>
      <c r="CQ16" s="12">
        <f t="shared" si="9"/>
        <v>0</v>
      </c>
      <c r="CR16" s="12">
        <f t="shared" si="9"/>
        <v>0</v>
      </c>
      <c r="CS16" s="12">
        <f t="shared" si="9"/>
        <v>0</v>
      </c>
      <c r="CT16" s="12">
        <f t="shared" si="9"/>
        <v>0</v>
      </c>
      <c r="CU16" s="12">
        <f t="shared" si="9"/>
        <v>0</v>
      </c>
      <c r="CV16" s="12">
        <f t="shared" si="9"/>
        <v>0</v>
      </c>
      <c r="CW16" s="12">
        <f t="shared" si="9"/>
        <v>0</v>
      </c>
      <c r="CX16" s="12">
        <f t="shared" si="9"/>
        <v>0</v>
      </c>
      <c r="CY16" s="12">
        <f t="shared" si="9"/>
        <v>0</v>
      </c>
      <c r="CZ16" s="12">
        <f t="shared" si="9"/>
        <v>0</v>
      </c>
      <c r="DA16" s="12">
        <f t="shared" si="9"/>
        <v>0</v>
      </c>
      <c r="DB16" s="12">
        <f t="shared" si="9"/>
        <v>0</v>
      </c>
      <c r="DC16" s="12">
        <f t="shared" si="9"/>
        <v>0</v>
      </c>
      <c r="DD16" s="12">
        <f t="shared" si="9"/>
        <v>0</v>
      </c>
      <c r="DE16" s="12">
        <f t="shared" si="9"/>
        <v>0</v>
      </c>
      <c r="DF16" s="12">
        <f t="shared" si="9"/>
        <v>0</v>
      </c>
      <c r="DG16" s="12">
        <f t="shared" si="9"/>
        <v>0</v>
      </c>
      <c r="DH16" s="12">
        <f t="shared" si="9"/>
        <v>0</v>
      </c>
      <c r="DI16" s="12">
        <f t="shared" si="9"/>
        <v>0</v>
      </c>
      <c r="DJ16" s="12">
        <f t="shared" si="9"/>
        <v>0</v>
      </c>
      <c r="DK16" s="12">
        <f t="shared" si="9"/>
        <v>0</v>
      </c>
      <c r="DL16" s="12">
        <f t="shared" si="9"/>
        <v>0</v>
      </c>
      <c r="DM16" s="12">
        <f t="shared" si="9"/>
        <v>0</v>
      </c>
      <c r="DN16" s="12">
        <f t="shared" si="9"/>
        <v>0</v>
      </c>
      <c r="DO16" s="12">
        <f t="shared" si="9"/>
        <v>0</v>
      </c>
      <c r="DP16" s="12">
        <f t="shared" si="9"/>
        <v>0</v>
      </c>
      <c r="DQ16" s="12">
        <f t="shared" si="9"/>
        <v>0</v>
      </c>
      <c r="DR16" s="12">
        <f t="shared" si="9"/>
        <v>0</v>
      </c>
      <c r="DS16" s="12">
        <f t="shared" si="9"/>
        <v>0</v>
      </c>
      <c r="DT16" s="12">
        <f t="shared" si="9"/>
        <v>0</v>
      </c>
      <c r="DU16" s="12">
        <f t="shared" si="9"/>
        <v>0</v>
      </c>
      <c r="DV16" s="12">
        <f t="shared" si="9"/>
        <v>0</v>
      </c>
      <c r="DW16" s="12">
        <f t="shared" si="9"/>
        <v>0</v>
      </c>
      <c r="DX16" s="12">
        <f t="shared" si="9"/>
        <v>0</v>
      </c>
      <c r="DY16" s="12">
        <f t="shared" si="9"/>
        <v>0</v>
      </c>
      <c r="DZ16" s="12">
        <f t="shared" si="9"/>
        <v>0</v>
      </c>
      <c r="EA16" s="12">
        <f t="shared" si="9"/>
        <v>0</v>
      </c>
      <c r="EB16" s="12">
        <f t="shared" ref="EB16:GM16" si="10">SUM(EB13:EB15)</f>
        <v>0</v>
      </c>
      <c r="EC16" s="12">
        <f t="shared" si="10"/>
        <v>0</v>
      </c>
      <c r="ED16" s="12">
        <f t="shared" si="10"/>
        <v>0</v>
      </c>
      <c r="EE16" s="12">
        <f t="shared" si="10"/>
        <v>0</v>
      </c>
      <c r="EF16" s="12">
        <f t="shared" si="10"/>
        <v>0</v>
      </c>
      <c r="EG16" s="12">
        <f t="shared" si="10"/>
        <v>0</v>
      </c>
      <c r="EH16" s="12">
        <f t="shared" si="10"/>
        <v>0</v>
      </c>
      <c r="EI16" s="12">
        <f t="shared" si="10"/>
        <v>175.49199999999999</v>
      </c>
      <c r="EJ16" s="12">
        <f t="shared" si="10"/>
        <v>0</v>
      </c>
      <c r="EK16" s="12">
        <f t="shared" si="10"/>
        <v>0</v>
      </c>
      <c r="EL16" s="12">
        <f t="shared" si="10"/>
        <v>0</v>
      </c>
      <c r="EM16" s="12">
        <f t="shared" si="10"/>
        <v>0</v>
      </c>
      <c r="EN16" s="12">
        <f t="shared" si="10"/>
        <v>0</v>
      </c>
      <c r="EO16" s="12">
        <f t="shared" si="10"/>
        <v>0</v>
      </c>
      <c r="EP16" s="12">
        <f t="shared" si="10"/>
        <v>0</v>
      </c>
      <c r="EQ16" s="12">
        <f t="shared" si="10"/>
        <v>0</v>
      </c>
      <c r="ER16" s="12">
        <f t="shared" si="10"/>
        <v>0</v>
      </c>
      <c r="ES16" s="12">
        <f t="shared" si="10"/>
        <v>0</v>
      </c>
      <c r="ET16" s="12">
        <f t="shared" si="10"/>
        <v>0</v>
      </c>
      <c r="EU16" s="12">
        <f t="shared" si="10"/>
        <v>0</v>
      </c>
      <c r="EV16" s="12">
        <f t="shared" si="10"/>
        <v>0</v>
      </c>
      <c r="EW16" s="12">
        <f t="shared" si="10"/>
        <v>0</v>
      </c>
      <c r="EX16" s="12">
        <f t="shared" si="10"/>
        <v>0</v>
      </c>
      <c r="EY16" s="12">
        <f t="shared" si="10"/>
        <v>0</v>
      </c>
      <c r="EZ16" s="12">
        <f t="shared" si="10"/>
        <v>0</v>
      </c>
      <c r="FA16" s="12">
        <f t="shared" si="10"/>
        <v>0</v>
      </c>
      <c r="FB16" s="12">
        <f t="shared" si="10"/>
        <v>0</v>
      </c>
      <c r="FC16" s="12">
        <f t="shared" si="10"/>
        <v>0</v>
      </c>
      <c r="FD16" s="12">
        <f t="shared" si="10"/>
        <v>0</v>
      </c>
      <c r="FE16" s="12">
        <f t="shared" si="10"/>
        <v>0</v>
      </c>
      <c r="FF16" s="12">
        <f t="shared" si="10"/>
        <v>0</v>
      </c>
      <c r="FG16" s="12">
        <f t="shared" si="10"/>
        <v>0</v>
      </c>
      <c r="FH16" s="12">
        <f t="shared" si="10"/>
        <v>0</v>
      </c>
      <c r="FI16" s="12">
        <f t="shared" si="10"/>
        <v>0</v>
      </c>
      <c r="FJ16" s="12">
        <f t="shared" si="10"/>
        <v>0</v>
      </c>
      <c r="FK16" s="12">
        <f t="shared" si="10"/>
        <v>0</v>
      </c>
      <c r="FL16" s="12">
        <f t="shared" si="10"/>
        <v>0</v>
      </c>
      <c r="FM16" s="12">
        <f t="shared" si="10"/>
        <v>0</v>
      </c>
      <c r="FN16" s="12">
        <f t="shared" si="10"/>
        <v>0</v>
      </c>
      <c r="FO16" s="12">
        <f t="shared" si="10"/>
        <v>0</v>
      </c>
      <c r="FP16" s="12">
        <f t="shared" si="10"/>
        <v>0</v>
      </c>
      <c r="FQ16" s="12">
        <f t="shared" si="10"/>
        <v>0</v>
      </c>
      <c r="FR16" s="12">
        <f t="shared" si="10"/>
        <v>0</v>
      </c>
      <c r="FS16" s="12">
        <f t="shared" si="10"/>
        <v>0</v>
      </c>
      <c r="FT16" s="12">
        <f t="shared" si="10"/>
        <v>0</v>
      </c>
      <c r="FU16" s="12">
        <f t="shared" si="10"/>
        <v>0</v>
      </c>
      <c r="FV16" s="12">
        <f t="shared" si="10"/>
        <v>0</v>
      </c>
      <c r="FW16" s="12">
        <f t="shared" si="10"/>
        <v>0</v>
      </c>
      <c r="FX16" s="12">
        <f t="shared" si="10"/>
        <v>0</v>
      </c>
      <c r="FY16" s="12">
        <f t="shared" si="10"/>
        <v>0</v>
      </c>
      <c r="FZ16" s="12">
        <f t="shared" si="10"/>
        <v>0</v>
      </c>
      <c r="GA16" s="12">
        <f t="shared" si="10"/>
        <v>0</v>
      </c>
      <c r="GB16" s="12">
        <f t="shared" si="10"/>
        <v>0</v>
      </c>
      <c r="GC16" s="12">
        <f t="shared" si="10"/>
        <v>0</v>
      </c>
      <c r="GD16" s="12">
        <f t="shared" si="10"/>
        <v>0</v>
      </c>
      <c r="GE16" s="12">
        <f t="shared" si="10"/>
        <v>0</v>
      </c>
      <c r="GF16" s="12">
        <f t="shared" si="10"/>
        <v>0</v>
      </c>
      <c r="GG16" s="12">
        <f t="shared" si="10"/>
        <v>0</v>
      </c>
      <c r="GH16" s="12">
        <f t="shared" si="10"/>
        <v>0</v>
      </c>
      <c r="GI16" s="12">
        <f t="shared" si="10"/>
        <v>0</v>
      </c>
      <c r="GJ16" s="12">
        <f t="shared" si="10"/>
        <v>0</v>
      </c>
      <c r="GK16" s="12">
        <f t="shared" si="10"/>
        <v>0</v>
      </c>
      <c r="GL16" s="12">
        <f t="shared" si="10"/>
        <v>0</v>
      </c>
      <c r="GM16" s="12">
        <f t="shared" si="10"/>
        <v>0</v>
      </c>
      <c r="GN16" s="12">
        <f t="shared" ref="GN16:GR16" si="11">SUM(GN13:GN15)</f>
        <v>0</v>
      </c>
      <c r="GO16" s="12">
        <f t="shared" si="11"/>
        <v>0</v>
      </c>
      <c r="GP16" s="12">
        <f t="shared" si="11"/>
        <v>0</v>
      </c>
      <c r="GQ16" s="12">
        <f t="shared" si="11"/>
        <v>0</v>
      </c>
      <c r="GR16" s="12">
        <f t="shared" si="11"/>
        <v>0</v>
      </c>
      <c r="GS16" s="12">
        <f>SUM(D16:GR16)</f>
        <v>-5043.0079999999998</v>
      </c>
      <c r="GT16" s="12"/>
      <c r="GU16" s="12">
        <f>GS16-GV16</f>
        <v>-5043.0079999999998</v>
      </c>
      <c r="GV16" s="12">
        <v>0</v>
      </c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</row>
    <row r="17" spans="1:220" x14ac:dyDescent="0.25">
      <c r="B17" s="20" t="s">
        <v>0</v>
      </c>
      <c r="C17" s="14">
        <f>XIRR(D16:GR16,D$4:GR$4,-0.1)</f>
        <v>-2.1186206676065925E-2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</row>
    <row r="18" spans="1:220" x14ac:dyDescent="0.25">
      <c r="B18" s="20" t="s">
        <v>11</v>
      </c>
      <c r="C18" s="25">
        <f>(GS14+GS15)/-GS13</f>
        <v>0.91647191718426502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</row>
    <row r="19" spans="1:220" ht="13" x14ac:dyDescent="0.3">
      <c r="A19" s="23"/>
      <c r="B19" s="5" t="s">
        <v>95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</row>
    <row r="20" spans="1:220" x14ac:dyDescent="0.25">
      <c r="B20" s="3" t="s">
        <v>214</v>
      </c>
      <c r="C20" s="5"/>
      <c r="D20" s="12">
        <v>-3216.9870000000001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-2492.8681099999999</v>
      </c>
      <c r="N20" s="12">
        <v>0</v>
      </c>
      <c r="O20" s="12">
        <v>-1610.92824</v>
      </c>
      <c r="P20" s="12">
        <v>0</v>
      </c>
      <c r="Q20" s="12">
        <v>0</v>
      </c>
      <c r="R20" s="12">
        <v>-2940.5310499999996</v>
      </c>
      <c r="S20" s="12">
        <v>0</v>
      </c>
      <c r="T20" s="12">
        <v>-7197.7177899999997</v>
      </c>
      <c r="U20" s="12">
        <v>0</v>
      </c>
      <c r="V20" s="12">
        <v>0</v>
      </c>
      <c r="W20" s="12">
        <v>-4282.4068499999994</v>
      </c>
      <c r="X20" s="12">
        <v>-1919.30627</v>
      </c>
      <c r="Y20" s="12">
        <v>-2685.2846400000003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f>SUM(D20:GR20)</f>
        <v>-26346.02995</v>
      </c>
      <c r="GT20" s="12"/>
      <c r="GU20" s="12">
        <f>GS20-GV20</f>
        <v>-26346.02995</v>
      </c>
      <c r="GV20" s="12">
        <v>0</v>
      </c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</row>
    <row r="21" spans="1:220" x14ac:dyDescent="0.25">
      <c r="B21" s="3" t="s">
        <v>215</v>
      </c>
      <c r="C21" s="5"/>
      <c r="D21" s="12">
        <v>64.339739999999992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49.85736</v>
      </c>
      <c r="N21" s="12">
        <v>0</v>
      </c>
      <c r="O21" s="12">
        <v>0</v>
      </c>
      <c r="P21" s="12">
        <v>32.218560000000004</v>
      </c>
      <c r="Q21" s="12">
        <v>0</v>
      </c>
      <c r="R21" s="12">
        <v>0</v>
      </c>
      <c r="S21" s="12">
        <v>58.81062</v>
      </c>
      <c r="T21" s="12">
        <v>43.888529999999996</v>
      </c>
      <c r="U21" s="12">
        <v>0</v>
      </c>
      <c r="V21" s="12">
        <v>100.06583000000001</v>
      </c>
      <c r="W21" s="12">
        <v>0</v>
      </c>
      <c r="X21" s="12">
        <v>85.648139999999998</v>
      </c>
      <c r="Y21" s="12">
        <v>92.091820000000013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f>SUM(D21:GR21)</f>
        <v>526.92060000000004</v>
      </c>
      <c r="GT21" s="12"/>
      <c r="GU21" s="12">
        <f>GS21-GV21</f>
        <v>526.92060000000004</v>
      </c>
      <c r="GV21" s="12">
        <v>0</v>
      </c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</row>
    <row r="22" spans="1:220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58708.370430000003</v>
      </c>
      <c r="AR22" s="4">
        <v>0</v>
      </c>
      <c r="AS22" s="4">
        <v>0</v>
      </c>
      <c r="AT22" s="4">
        <v>5118.6054100000001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771.8531999999999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5791.0541299999995</v>
      </c>
      <c r="CA22" s="4">
        <v>0</v>
      </c>
      <c r="CB22" s="4">
        <v>0</v>
      </c>
      <c r="CC22" s="4">
        <v>0</v>
      </c>
      <c r="CD22" s="4">
        <v>203.11926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459.04953999999998</v>
      </c>
      <c r="ER22" s="4">
        <v>0</v>
      </c>
      <c r="ES22" s="4">
        <v>0</v>
      </c>
      <c r="ET22" s="4">
        <v>0</v>
      </c>
      <c r="EU22" s="4">
        <v>0</v>
      </c>
      <c r="EV22" s="4">
        <v>8.3451500000000003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f>SUM(D22:GR22)</f>
        <v>71060.397119999994</v>
      </c>
      <c r="GT22" s="4"/>
      <c r="GU22" s="4">
        <f>GS22-GV22</f>
        <v>71060.397119999994</v>
      </c>
      <c r="GV22" s="4">
        <v>0</v>
      </c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</row>
    <row r="23" spans="1:220" x14ac:dyDescent="0.25">
      <c r="B23" s="8" t="s">
        <v>217</v>
      </c>
      <c r="C23" s="3"/>
      <c r="D23" s="12">
        <f t="shared" ref="D23:BO23" si="12">SUM(D20:D22)</f>
        <v>-3152.6472600000002</v>
      </c>
      <c r="E23" s="12">
        <f t="shared" si="12"/>
        <v>0</v>
      </c>
      <c r="F23" s="12">
        <f t="shared" si="12"/>
        <v>0</v>
      </c>
      <c r="G23" s="12">
        <f t="shared" si="12"/>
        <v>0</v>
      </c>
      <c r="H23" s="12">
        <f t="shared" si="12"/>
        <v>0</v>
      </c>
      <c r="I23" s="12">
        <f t="shared" si="12"/>
        <v>0</v>
      </c>
      <c r="J23" s="12">
        <f t="shared" si="12"/>
        <v>0</v>
      </c>
      <c r="K23" s="12">
        <f t="shared" si="12"/>
        <v>0</v>
      </c>
      <c r="L23" s="12">
        <f t="shared" si="12"/>
        <v>0</v>
      </c>
      <c r="M23" s="12">
        <f t="shared" si="12"/>
        <v>-2443.0107499999999</v>
      </c>
      <c r="N23" s="12">
        <f t="shared" si="12"/>
        <v>0</v>
      </c>
      <c r="O23" s="12">
        <f t="shared" si="12"/>
        <v>-1610.92824</v>
      </c>
      <c r="P23" s="12">
        <f t="shared" si="12"/>
        <v>32.218560000000004</v>
      </c>
      <c r="Q23" s="12">
        <f t="shared" si="12"/>
        <v>0</v>
      </c>
      <c r="R23" s="12">
        <f t="shared" si="12"/>
        <v>-2940.5310499999996</v>
      </c>
      <c r="S23" s="12">
        <f t="shared" si="12"/>
        <v>58.81062</v>
      </c>
      <c r="T23" s="12">
        <f t="shared" si="12"/>
        <v>-7153.8292599999995</v>
      </c>
      <c r="U23" s="12">
        <f t="shared" si="12"/>
        <v>0</v>
      </c>
      <c r="V23" s="12">
        <f t="shared" si="12"/>
        <v>100.06583000000001</v>
      </c>
      <c r="W23" s="12">
        <f t="shared" si="12"/>
        <v>-4282.4068499999994</v>
      </c>
      <c r="X23" s="12">
        <f t="shared" si="12"/>
        <v>-1833.65813</v>
      </c>
      <c r="Y23" s="12">
        <f t="shared" si="12"/>
        <v>-2593.1928200000002</v>
      </c>
      <c r="Z23" s="12">
        <f t="shared" si="12"/>
        <v>0</v>
      </c>
      <c r="AA23" s="12">
        <f t="shared" si="12"/>
        <v>0</v>
      </c>
      <c r="AB23" s="12">
        <f t="shared" si="12"/>
        <v>0</v>
      </c>
      <c r="AC23" s="12">
        <f t="shared" si="12"/>
        <v>0</v>
      </c>
      <c r="AD23" s="12">
        <f t="shared" si="12"/>
        <v>0</v>
      </c>
      <c r="AE23" s="12">
        <f t="shared" si="12"/>
        <v>0</v>
      </c>
      <c r="AF23" s="12">
        <f t="shared" si="12"/>
        <v>0</v>
      </c>
      <c r="AG23" s="12">
        <f t="shared" si="12"/>
        <v>0</v>
      </c>
      <c r="AH23" s="12">
        <f t="shared" si="12"/>
        <v>0</v>
      </c>
      <c r="AI23" s="12">
        <f t="shared" si="12"/>
        <v>0</v>
      </c>
      <c r="AJ23" s="12">
        <f t="shared" si="12"/>
        <v>0</v>
      </c>
      <c r="AK23" s="12">
        <f t="shared" si="12"/>
        <v>0</v>
      </c>
      <c r="AL23" s="12">
        <f t="shared" si="12"/>
        <v>0</v>
      </c>
      <c r="AM23" s="12">
        <f t="shared" si="12"/>
        <v>0</v>
      </c>
      <c r="AN23" s="12">
        <f t="shared" si="12"/>
        <v>0</v>
      </c>
      <c r="AO23" s="12">
        <f t="shared" si="12"/>
        <v>0</v>
      </c>
      <c r="AP23" s="12">
        <f t="shared" si="12"/>
        <v>0</v>
      </c>
      <c r="AQ23" s="12">
        <f t="shared" si="12"/>
        <v>58708.370430000003</v>
      </c>
      <c r="AR23" s="12">
        <f t="shared" si="12"/>
        <v>0</v>
      </c>
      <c r="AS23" s="12">
        <f t="shared" si="12"/>
        <v>0</v>
      </c>
      <c r="AT23" s="12">
        <f t="shared" si="12"/>
        <v>5118.6054100000001</v>
      </c>
      <c r="AU23" s="12">
        <f t="shared" si="12"/>
        <v>0</v>
      </c>
      <c r="AV23" s="12">
        <f t="shared" si="12"/>
        <v>0</v>
      </c>
      <c r="AW23" s="12">
        <f t="shared" si="12"/>
        <v>0</v>
      </c>
      <c r="AX23" s="12">
        <f t="shared" si="12"/>
        <v>0</v>
      </c>
      <c r="AY23" s="12">
        <f t="shared" si="12"/>
        <v>0</v>
      </c>
      <c r="AZ23" s="12">
        <f t="shared" si="12"/>
        <v>0</v>
      </c>
      <c r="BA23" s="12">
        <f t="shared" si="12"/>
        <v>0</v>
      </c>
      <c r="BB23" s="12">
        <f t="shared" si="12"/>
        <v>0</v>
      </c>
      <c r="BC23" s="12">
        <f t="shared" si="12"/>
        <v>0</v>
      </c>
      <c r="BD23" s="12">
        <f t="shared" si="12"/>
        <v>0</v>
      </c>
      <c r="BE23" s="12">
        <f t="shared" si="12"/>
        <v>0</v>
      </c>
      <c r="BF23" s="12">
        <f t="shared" si="12"/>
        <v>0</v>
      </c>
      <c r="BG23" s="12">
        <f t="shared" si="12"/>
        <v>0</v>
      </c>
      <c r="BH23" s="12">
        <f t="shared" si="12"/>
        <v>0</v>
      </c>
      <c r="BI23" s="12">
        <f t="shared" si="12"/>
        <v>0</v>
      </c>
      <c r="BJ23" s="12">
        <f t="shared" si="12"/>
        <v>0</v>
      </c>
      <c r="BK23" s="12">
        <f t="shared" si="12"/>
        <v>0</v>
      </c>
      <c r="BL23" s="12">
        <f t="shared" si="12"/>
        <v>0</v>
      </c>
      <c r="BM23" s="12">
        <f t="shared" si="12"/>
        <v>0</v>
      </c>
      <c r="BN23" s="12">
        <f t="shared" si="12"/>
        <v>0</v>
      </c>
      <c r="BO23" s="12">
        <f t="shared" si="12"/>
        <v>771.8531999999999</v>
      </c>
      <c r="BP23" s="12">
        <f t="shared" ref="BP23:EA23" si="13">SUM(BP20:BP22)</f>
        <v>0</v>
      </c>
      <c r="BQ23" s="12">
        <f t="shared" si="13"/>
        <v>0</v>
      </c>
      <c r="BR23" s="12">
        <f t="shared" si="13"/>
        <v>0</v>
      </c>
      <c r="BS23" s="12">
        <f t="shared" si="13"/>
        <v>0</v>
      </c>
      <c r="BT23" s="12">
        <f t="shared" si="13"/>
        <v>0</v>
      </c>
      <c r="BU23" s="12">
        <f t="shared" si="13"/>
        <v>0</v>
      </c>
      <c r="BV23" s="12">
        <f t="shared" si="13"/>
        <v>0</v>
      </c>
      <c r="BW23" s="12">
        <f t="shared" si="13"/>
        <v>0</v>
      </c>
      <c r="BX23" s="12">
        <f t="shared" si="13"/>
        <v>0</v>
      </c>
      <c r="BY23" s="12">
        <f t="shared" si="13"/>
        <v>0</v>
      </c>
      <c r="BZ23" s="12">
        <f t="shared" si="13"/>
        <v>5791.0541299999995</v>
      </c>
      <c r="CA23" s="12">
        <f t="shared" si="13"/>
        <v>0</v>
      </c>
      <c r="CB23" s="12">
        <f t="shared" si="13"/>
        <v>0</v>
      </c>
      <c r="CC23" s="12">
        <f t="shared" si="13"/>
        <v>0</v>
      </c>
      <c r="CD23" s="12">
        <f t="shared" si="13"/>
        <v>203.11926</v>
      </c>
      <c r="CE23" s="12">
        <f t="shared" si="13"/>
        <v>0</v>
      </c>
      <c r="CF23" s="12">
        <f t="shared" si="13"/>
        <v>0</v>
      </c>
      <c r="CG23" s="12">
        <f t="shared" si="13"/>
        <v>0</v>
      </c>
      <c r="CH23" s="12">
        <f t="shared" si="13"/>
        <v>0</v>
      </c>
      <c r="CI23" s="12">
        <f t="shared" si="13"/>
        <v>0</v>
      </c>
      <c r="CJ23" s="12">
        <f t="shared" si="13"/>
        <v>0</v>
      </c>
      <c r="CK23" s="12">
        <f t="shared" si="13"/>
        <v>0</v>
      </c>
      <c r="CL23" s="12">
        <f t="shared" si="13"/>
        <v>0</v>
      </c>
      <c r="CM23" s="12">
        <f t="shared" si="13"/>
        <v>0</v>
      </c>
      <c r="CN23" s="12">
        <f t="shared" si="13"/>
        <v>0</v>
      </c>
      <c r="CO23" s="12">
        <f t="shared" si="13"/>
        <v>0</v>
      </c>
      <c r="CP23" s="12">
        <f t="shared" si="13"/>
        <v>0</v>
      </c>
      <c r="CQ23" s="12">
        <f t="shared" si="13"/>
        <v>0</v>
      </c>
      <c r="CR23" s="12">
        <f t="shared" si="13"/>
        <v>0</v>
      </c>
      <c r="CS23" s="12">
        <f t="shared" si="13"/>
        <v>0</v>
      </c>
      <c r="CT23" s="12">
        <f t="shared" si="13"/>
        <v>0</v>
      </c>
      <c r="CU23" s="12">
        <f t="shared" si="13"/>
        <v>0</v>
      </c>
      <c r="CV23" s="12">
        <f t="shared" si="13"/>
        <v>0</v>
      </c>
      <c r="CW23" s="12">
        <f t="shared" si="13"/>
        <v>0</v>
      </c>
      <c r="CX23" s="12">
        <f t="shared" si="13"/>
        <v>0</v>
      </c>
      <c r="CY23" s="12">
        <f t="shared" si="13"/>
        <v>0</v>
      </c>
      <c r="CZ23" s="12">
        <f t="shared" si="13"/>
        <v>0</v>
      </c>
      <c r="DA23" s="12">
        <f t="shared" si="13"/>
        <v>0</v>
      </c>
      <c r="DB23" s="12">
        <f t="shared" si="13"/>
        <v>0</v>
      </c>
      <c r="DC23" s="12">
        <f t="shared" si="13"/>
        <v>0</v>
      </c>
      <c r="DD23" s="12">
        <f t="shared" si="13"/>
        <v>0</v>
      </c>
      <c r="DE23" s="12">
        <f t="shared" si="13"/>
        <v>0</v>
      </c>
      <c r="DF23" s="12">
        <f t="shared" si="13"/>
        <v>0</v>
      </c>
      <c r="DG23" s="12">
        <f t="shared" si="13"/>
        <v>0</v>
      </c>
      <c r="DH23" s="12">
        <f t="shared" si="13"/>
        <v>0</v>
      </c>
      <c r="DI23" s="12">
        <f t="shared" si="13"/>
        <v>0</v>
      </c>
      <c r="DJ23" s="12">
        <f t="shared" si="13"/>
        <v>0</v>
      </c>
      <c r="DK23" s="12">
        <f t="shared" si="13"/>
        <v>0</v>
      </c>
      <c r="DL23" s="12">
        <f t="shared" si="13"/>
        <v>0</v>
      </c>
      <c r="DM23" s="12">
        <f t="shared" si="13"/>
        <v>0</v>
      </c>
      <c r="DN23" s="12">
        <f t="shared" si="13"/>
        <v>0</v>
      </c>
      <c r="DO23" s="12">
        <f t="shared" si="13"/>
        <v>0</v>
      </c>
      <c r="DP23" s="12">
        <f t="shared" si="13"/>
        <v>0</v>
      </c>
      <c r="DQ23" s="12">
        <f t="shared" si="13"/>
        <v>0</v>
      </c>
      <c r="DR23" s="12">
        <f t="shared" si="13"/>
        <v>0</v>
      </c>
      <c r="DS23" s="12">
        <f t="shared" si="13"/>
        <v>0</v>
      </c>
      <c r="DT23" s="12">
        <f t="shared" si="13"/>
        <v>0</v>
      </c>
      <c r="DU23" s="12">
        <f t="shared" si="13"/>
        <v>0</v>
      </c>
      <c r="DV23" s="12">
        <f t="shared" si="13"/>
        <v>0</v>
      </c>
      <c r="DW23" s="12">
        <f t="shared" si="13"/>
        <v>0</v>
      </c>
      <c r="DX23" s="12">
        <f t="shared" si="13"/>
        <v>0</v>
      </c>
      <c r="DY23" s="12">
        <f t="shared" si="13"/>
        <v>0</v>
      </c>
      <c r="DZ23" s="12">
        <f t="shared" si="13"/>
        <v>0</v>
      </c>
      <c r="EA23" s="12">
        <f t="shared" si="13"/>
        <v>0</v>
      </c>
      <c r="EB23" s="12">
        <f t="shared" ref="EB23:GM23" si="14">SUM(EB20:EB22)</f>
        <v>0</v>
      </c>
      <c r="EC23" s="12">
        <f t="shared" si="14"/>
        <v>0</v>
      </c>
      <c r="ED23" s="12">
        <f t="shared" si="14"/>
        <v>0</v>
      </c>
      <c r="EE23" s="12">
        <f t="shared" si="14"/>
        <v>0</v>
      </c>
      <c r="EF23" s="12">
        <f t="shared" si="14"/>
        <v>0</v>
      </c>
      <c r="EG23" s="12">
        <f t="shared" si="14"/>
        <v>0</v>
      </c>
      <c r="EH23" s="12">
        <f t="shared" si="14"/>
        <v>0</v>
      </c>
      <c r="EI23" s="12">
        <f t="shared" si="14"/>
        <v>0</v>
      </c>
      <c r="EJ23" s="12">
        <f t="shared" si="14"/>
        <v>0</v>
      </c>
      <c r="EK23" s="12">
        <f t="shared" si="14"/>
        <v>0</v>
      </c>
      <c r="EL23" s="12">
        <f t="shared" si="14"/>
        <v>0</v>
      </c>
      <c r="EM23" s="12">
        <f t="shared" si="14"/>
        <v>0</v>
      </c>
      <c r="EN23" s="12">
        <f t="shared" si="14"/>
        <v>0</v>
      </c>
      <c r="EO23" s="12">
        <f t="shared" si="14"/>
        <v>0</v>
      </c>
      <c r="EP23" s="12">
        <f t="shared" si="14"/>
        <v>0</v>
      </c>
      <c r="EQ23" s="12">
        <f t="shared" si="14"/>
        <v>459.04953999999998</v>
      </c>
      <c r="ER23" s="12">
        <f t="shared" si="14"/>
        <v>0</v>
      </c>
      <c r="ES23" s="12">
        <f t="shared" si="14"/>
        <v>0</v>
      </c>
      <c r="ET23" s="12">
        <f t="shared" si="14"/>
        <v>0</v>
      </c>
      <c r="EU23" s="12">
        <f t="shared" si="14"/>
        <v>0</v>
      </c>
      <c r="EV23" s="12">
        <f t="shared" si="14"/>
        <v>8.3451500000000003</v>
      </c>
      <c r="EW23" s="12">
        <f t="shared" si="14"/>
        <v>0</v>
      </c>
      <c r="EX23" s="12">
        <f t="shared" si="14"/>
        <v>0</v>
      </c>
      <c r="EY23" s="12">
        <f t="shared" si="14"/>
        <v>0</v>
      </c>
      <c r="EZ23" s="12">
        <f t="shared" si="14"/>
        <v>0</v>
      </c>
      <c r="FA23" s="12">
        <f t="shared" si="14"/>
        <v>0</v>
      </c>
      <c r="FB23" s="12">
        <f t="shared" si="14"/>
        <v>0</v>
      </c>
      <c r="FC23" s="12">
        <f t="shared" si="14"/>
        <v>0</v>
      </c>
      <c r="FD23" s="12">
        <f t="shared" si="14"/>
        <v>0</v>
      </c>
      <c r="FE23" s="12">
        <f t="shared" si="14"/>
        <v>0</v>
      </c>
      <c r="FF23" s="12">
        <f t="shared" si="14"/>
        <v>0</v>
      </c>
      <c r="FG23" s="12">
        <f t="shared" si="14"/>
        <v>0</v>
      </c>
      <c r="FH23" s="12">
        <f t="shared" si="14"/>
        <v>0</v>
      </c>
      <c r="FI23" s="12">
        <f t="shared" si="14"/>
        <v>0</v>
      </c>
      <c r="FJ23" s="12">
        <f t="shared" si="14"/>
        <v>0</v>
      </c>
      <c r="FK23" s="12">
        <f t="shared" si="14"/>
        <v>0</v>
      </c>
      <c r="FL23" s="12">
        <f t="shared" si="14"/>
        <v>0</v>
      </c>
      <c r="FM23" s="12">
        <f t="shared" si="14"/>
        <v>0</v>
      </c>
      <c r="FN23" s="12">
        <f t="shared" si="14"/>
        <v>0</v>
      </c>
      <c r="FO23" s="12">
        <f t="shared" si="14"/>
        <v>0</v>
      </c>
      <c r="FP23" s="12">
        <f t="shared" si="14"/>
        <v>0</v>
      </c>
      <c r="FQ23" s="12">
        <f t="shared" si="14"/>
        <v>0</v>
      </c>
      <c r="FR23" s="12">
        <f t="shared" si="14"/>
        <v>0</v>
      </c>
      <c r="FS23" s="12">
        <f t="shared" si="14"/>
        <v>0</v>
      </c>
      <c r="FT23" s="12">
        <f t="shared" si="14"/>
        <v>0</v>
      </c>
      <c r="FU23" s="12">
        <f t="shared" si="14"/>
        <v>0</v>
      </c>
      <c r="FV23" s="12">
        <f t="shared" si="14"/>
        <v>0</v>
      </c>
      <c r="FW23" s="12">
        <f t="shared" si="14"/>
        <v>0</v>
      </c>
      <c r="FX23" s="12">
        <f t="shared" si="14"/>
        <v>0</v>
      </c>
      <c r="FY23" s="12">
        <f t="shared" si="14"/>
        <v>0</v>
      </c>
      <c r="FZ23" s="12">
        <f t="shared" si="14"/>
        <v>0</v>
      </c>
      <c r="GA23" s="12">
        <f t="shared" si="14"/>
        <v>0</v>
      </c>
      <c r="GB23" s="12">
        <f t="shared" si="14"/>
        <v>0</v>
      </c>
      <c r="GC23" s="12">
        <f t="shared" si="14"/>
        <v>0</v>
      </c>
      <c r="GD23" s="12">
        <f t="shared" si="14"/>
        <v>0</v>
      </c>
      <c r="GE23" s="12">
        <f t="shared" si="14"/>
        <v>0</v>
      </c>
      <c r="GF23" s="12">
        <f t="shared" si="14"/>
        <v>0</v>
      </c>
      <c r="GG23" s="12">
        <f t="shared" si="14"/>
        <v>0</v>
      </c>
      <c r="GH23" s="12">
        <f t="shared" si="14"/>
        <v>0</v>
      </c>
      <c r="GI23" s="12">
        <f t="shared" si="14"/>
        <v>0</v>
      </c>
      <c r="GJ23" s="12">
        <f t="shared" si="14"/>
        <v>0</v>
      </c>
      <c r="GK23" s="12">
        <f t="shared" si="14"/>
        <v>0</v>
      </c>
      <c r="GL23" s="12">
        <f t="shared" si="14"/>
        <v>0</v>
      </c>
      <c r="GM23" s="12">
        <f t="shared" si="14"/>
        <v>0</v>
      </c>
      <c r="GN23" s="12">
        <f t="shared" ref="GN23:GR23" si="15">SUM(GN20:GN22)</f>
        <v>0</v>
      </c>
      <c r="GO23" s="12">
        <f t="shared" si="15"/>
        <v>0</v>
      </c>
      <c r="GP23" s="12">
        <f t="shared" si="15"/>
        <v>0</v>
      </c>
      <c r="GQ23" s="12">
        <f t="shared" si="15"/>
        <v>0</v>
      </c>
      <c r="GR23" s="12">
        <f t="shared" si="15"/>
        <v>0</v>
      </c>
      <c r="GS23" s="12">
        <f>SUM(D23:GR23)</f>
        <v>45241.287769999995</v>
      </c>
      <c r="GT23" s="12"/>
      <c r="GU23" s="12">
        <f>GS23-GV23</f>
        <v>45241.287769999995</v>
      </c>
      <c r="GV23" s="12">
        <v>0</v>
      </c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</row>
    <row r="24" spans="1:220" x14ac:dyDescent="0.25">
      <c r="B24" s="20" t="s">
        <v>0</v>
      </c>
      <c r="C24" s="14">
        <f>XIRR(D23:GR23,D$4:GR$4)</f>
        <v>0.54310455918312073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</row>
    <row r="25" spans="1:220" x14ac:dyDescent="0.25">
      <c r="B25" s="20" t="s">
        <v>11</v>
      </c>
      <c r="C25" s="25">
        <f>(GS21+GS22)/-GS20</f>
        <v>2.7171956403245487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</row>
    <row r="26" spans="1:220" ht="13" x14ac:dyDescent="0.3">
      <c r="A26" s="23"/>
      <c r="B26" s="5" t="s">
        <v>96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</row>
    <row r="27" spans="1:220" x14ac:dyDescent="0.25">
      <c r="B27" s="3" t="s">
        <v>214</v>
      </c>
      <c r="C27" s="5"/>
      <c r="D27" s="12">
        <v>-1875</v>
      </c>
      <c r="E27" s="12">
        <v>-4125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-3750</v>
      </c>
      <c r="M27" s="12">
        <v>0</v>
      </c>
      <c r="N27" s="12">
        <v>-3750</v>
      </c>
      <c r="O27" s="12">
        <v>0</v>
      </c>
      <c r="P27" s="12">
        <v>0</v>
      </c>
      <c r="Q27" s="12">
        <v>0</v>
      </c>
      <c r="R27" s="12">
        <v>-3750</v>
      </c>
      <c r="S27" s="12">
        <v>0</v>
      </c>
      <c r="T27" s="12">
        <v>0</v>
      </c>
      <c r="U27" s="12">
        <v>-3750</v>
      </c>
      <c r="V27" s="12">
        <v>0</v>
      </c>
      <c r="W27" s="12">
        <v>-2250</v>
      </c>
      <c r="X27" s="12">
        <v>-12750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f>SUM(D27:GR27)</f>
        <v>-36000</v>
      </c>
      <c r="GT27" s="12"/>
      <c r="GU27" s="12">
        <f>GS27-GV27</f>
        <v>-36000</v>
      </c>
      <c r="GV27" s="12">
        <v>0</v>
      </c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</row>
    <row r="28" spans="1:220" x14ac:dyDescent="0.25">
      <c r="B28" s="3" t="s">
        <v>215</v>
      </c>
      <c r="C28" s="5"/>
      <c r="D28" s="12">
        <v>0</v>
      </c>
      <c r="E28" s="12">
        <v>120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75</v>
      </c>
      <c r="N28" s="12">
        <v>75</v>
      </c>
      <c r="O28" s="12">
        <v>0</v>
      </c>
      <c r="P28" s="12">
        <v>0</v>
      </c>
      <c r="Q28" s="12">
        <v>0</v>
      </c>
      <c r="R28" s="12">
        <v>75</v>
      </c>
      <c r="S28" s="12">
        <v>0</v>
      </c>
      <c r="T28" s="12">
        <v>0</v>
      </c>
      <c r="U28" s="12">
        <v>75</v>
      </c>
      <c r="V28" s="12">
        <v>0</v>
      </c>
      <c r="W28" s="12">
        <v>45</v>
      </c>
      <c r="X28" s="12">
        <v>255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f>SUM(D28:GR28)</f>
        <v>720</v>
      </c>
      <c r="GT28" s="12"/>
      <c r="GU28" s="12">
        <f>GS28-GV28</f>
        <v>720</v>
      </c>
      <c r="GV28" s="12">
        <v>0</v>
      </c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</row>
    <row r="29" spans="1:220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81861.698359999995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3447.0588199999997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2494.1176399999999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39.482349999999997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f>SUM(D29:GR29)</f>
        <v>87842.357170000003</v>
      </c>
      <c r="GT29" s="4"/>
      <c r="GU29" s="4">
        <f>GS29-GV29</f>
        <v>87842.357170000003</v>
      </c>
      <c r="GV29" s="4">
        <v>0</v>
      </c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</row>
    <row r="30" spans="1:220" x14ac:dyDescent="0.25">
      <c r="B30" s="8" t="s">
        <v>217</v>
      </c>
      <c r="C30" s="3"/>
      <c r="D30" s="12">
        <f t="shared" ref="D30:BO30" si="16">SUM(D27:D29)</f>
        <v>-1875</v>
      </c>
      <c r="E30" s="12">
        <f t="shared" si="16"/>
        <v>-4005</v>
      </c>
      <c r="F30" s="12">
        <f t="shared" si="16"/>
        <v>0</v>
      </c>
      <c r="G30" s="12">
        <f t="shared" si="16"/>
        <v>0</v>
      </c>
      <c r="H30" s="12">
        <f t="shared" si="16"/>
        <v>0</v>
      </c>
      <c r="I30" s="12">
        <f t="shared" si="16"/>
        <v>0</v>
      </c>
      <c r="J30" s="12">
        <f t="shared" si="16"/>
        <v>0</v>
      </c>
      <c r="K30" s="12">
        <f t="shared" si="16"/>
        <v>0</v>
      </c>
      <c r="L30" s="12">
        <f t="shared" si="16"/>
        <v>-3750</v>
      </c>
      <c r="M30" s="12">
        <f t="shared" si="16"/>
        <v>75</v>
      </c>
      <c r="N30" s="12">
        <f t="shared" si="16"/>
        <v>-3675</v>
      </c>
      <c r="O30" s="12">
        <f t="shared" si="16"/>
        <v>0</v>
      </c>
      <c r="P30" s="12">
        <f t="shared" si="16"/>
        <v>0</v>
      </c>
      <c r="Q30" s="12">
        <f t="shared" si="16"/>
        <v>0</v>
      </c>
      <c r="R30" s="12">
        <f t="shared" si="16"/>
        <v>-3675</v>
      </c>
      <c r="S30" s="12">
        <f t="shared" si="16"/>
        <v>0</v>
      </c>
      <c r="T30" s="12">
        <f t="shared" si="16"/>
        <v>0</v>
      </c>
      <c r="U30" s="12">
        <f t="shared" si="16"/>
        <v>-3675</v>
      </c>
      <c r="V30" s="12">
        <f t="shared" si="16"/>
        <v>0</v>
      </c>
      <c r="W30" s="12">
        <f t="shared" si="16"/>
        <v>-2205</v>
      </c>
      <c r="X30" s="12">
        <f t="shared" si="16"/>
        <v>-12495</v>
      </c>
      <c r="Y30" s="12">
        <f t="shared" si="16"/>
        <v>0</v>
      </c>
      <c r="Z30" s="12">
        <f t="shared" si="16"/>
        <v>0</v>
      </c>
      <c r="AA30" s="12">
        <f t="shared" si="16"/>
        <v>0</v>
      </c>
      <c r="AB30" s="12">
        <f t="shared" si="16"/>
        <v>0</v>
      </c>
      <c r="AC30" s="12">
        <f t="shared" si="16"/>
        <v>0</v>
      </c>
      <c r="AD30" s="12">
        <f t="shared" si="16"/>
        <v>0</v>
      </c>
      <c r="AE30" s="12">
        <f t="shared" si="16"/>
        <v>0</v>
      </c>
      <c r="AF30" s="12">
        <f t="shared" si="16"/>
        <v>0</v>
      </c>
      <c r="AG30" s="12">
        <f t="shared" si="16"/>
        <v>0</v>
      </c>
      <c r="AH30" s="12">
        <f t="shared" si="16"/>
        <v>0</v>
      </c>
      <c r="AI30" s="12">
        <f t="shared" si="16"/>
        <v>0</v>
      </c>
      <c r="AJ30" s="12">
        <f t="shared" si="16"/>
        <v>0</v>
      </c>
      <c r="AK30" s="12">
        <f t="shared" si="16"/>
        <v>0</v>
      </c>
      <c r="AL30" s="12">
        <f t="shared" si="16"/>
        <v>0</v>
      </c>
      <c r="AM30" s="12">
        <f t="shared" si="16"/>
        <v>0</v>
      </c>
      <c r="AN30" s="12">
        <f t="shared" si="16"/>
        <v>0</v>
      </c>
      <c r="AO30" s="12">
        <f t="shared" si="16"/>
        <v>0</v>
      </c>
      <c r="AP30" s="12">
        <f t="shared" si="16"/>
        <v>0</v>
      </c>
      <c r="AQ30" s="12">
        <f t="shared" si="16"/>
        <v>0</v>
      </c>
      <c r="AR30" s="12">
        <f t="shared" si="16"/>
        <v>0</v>
      </c>
      <c r="AS30" s="12">
        <f t="shared" si="16"/>
        <v>0</v>
      </c>
      <c r="AT30" s="12">
        <f t="shared" si="16"/>
        <v>0</v>
      </c>
      <c r="AU30" s="12">
        <f t="shared" si="16"/>
        <v>0</v>
      </c>
      <c r="AV30" s="12">
        <f t="shared" si="16"/>
        <v>0</v>
      </c>
      <c r="AW30" s="12">
        <f t="shared" si="16"/>
        <v>0</v>
      </c>
      <c r="AX30" s="12">
        <f t="shared" si="16"/>
        <v>0</v>
      </c>
      <c r="AY30" s="12">
        <f t="shared" si="16"/>
        <v>0</v>
      </c>
      <c r="AZ30" s="12">
        <f t="shared" si="16"/>
        <v>0</v>
      </c>
      <c r="BA30" s="12">
        <f t="shared" si="16"/>
        <v>0</v>
      </c>
      <c r="BB30" s="12">
        <f t="shared" si="16"/>
        <v>0</v>
      </c>
      <c r="BC30" s="12">
        <f t="shared" si="16"/>
        <v>81861.698359999995</v>
      </c>
      <c r="BD30" s="12">
        <f t="shared" si="16"/>
        <v>0</v>
      </c>
      <c r="BE30" s="12">
        <f t="shared" si="16"/>
        <v>0</v>
      </c>
      <c r="BF30" s="12">
        <f t="shared" si="16"/>
        <v>0</v>
      </c>
      <c r="BG30" s="12">
        <f t="shared" si="16"/>
        <v>0</v>
      </c>
      <c r="BH30" s="12">
        <f t="shared" si="16"/>
        <v>0</v>
      </c>
      <c r="BI30" s="12">
        <f t="shared" si="16"/>
        <v>3447.0588199999997</v>
      </c>
      <c r="BJ30" s="12">
        <f t="shared" si="16"/>
        <v>0</v>
      </c>
      <c r="BK30" s="12">
        <f t="shared" si="16"/>
        <v>0</v>
      </c>
      <c r="BL30" s="12">
        <f t="shared" si="16"/>
        <v>0</v>
      </c>
      <c r="BM30" s="12">
        <f t="shared" si="16"/>
        <v>0</v>
      </c>
      <c r="BN30" s="12">
        <f t="shared" si="16"/>
        <v>0</v>
      </c>
      <c r="BO30" s="12">
        <f t="shared" si="16"/>
        <v>2494.1176399999999</v>
      </c>
      <c r="BP30" s="12">
        <f t="shared" ref="BP30:EA30" si="17">SUM(BP27:BP29)</f>
        <v>0</v>
      </c>
      <c r="BQ30" s="12">
        <f t="shared" si="17"/>
        <v>0</v>
      </c>
      <c r="BR30" s="12">
        <f t="shared" si="17"/>
        <v>0</v>
      </c>
      <c r="BS30" s="12">
        <f t="shared" si="17"/>
        <v>0</v>
      </c>
      <c r="BT30" s="12">
        <f t="shared" si="17"/>
        <v>0</v>
      </c>
      <c r="BU30" s="12">
        <f t="shared" si="17"/>
        <v>0</v>
      </c>
      <c r="BV30" s="12">
        <f t="shared" si="17"/>
        <v>0</v>
      </c>
      <c r="BW30" s="12">
        <f t="shared" si="17"/>
        <v>0</v>
      </c>
      <c r="BX30" s="12">
        <f t="shared" si="17"/>
        <v>0</v>
      </c>
      <c r="BY30" s="12">
        <f t="shared" si="17"/>
        <v>0</v>
      </c>
      <c r="BZ30" s="12">
        <f t="shared" si="17"/>
        <v>0</v>
      </c>
      <c r="CA30" s="12">
        <f t="shared" si="17"/>
        <v>0</v>
      </c>
      <c r="CB30" s="12">
        <f t="shared" si="17"/>
        <v>0</v>
      </c>
      <c r="CC30" s="12">
        <f t="shared" si="17"/>
        <v>0</v>
      </c>
      <c r="CD30" s="12">
        <f t="shared" si="17"/>
        <v>0</v>
      </c>
      <c r="CE30" s="12">
        <f t="shared" si="17"/>
        <v>0</v>
      </c>
      <c r="CF30" s="12">
        <f t="shared" si="17"/>
        <v>0</v>
      </c>
      <c r="CG30" s="12">
        <f t="shared" si="17"/>
        <v>0</v>
      </c>
      <c r="CH30" s="12">
        <f t="shared" si="17"/>
        <v>0</v>
      </c>
      <c r="CI30" s="12">
        <f t="shared" si="17"/>
        <v>0</v>
      </c>
      <c r="CJ30" s="12">
        <f t="shared" si="17"/>
        <v>0</v>
      </c>
      <c r="CK30" s="12">
        <f t="shared" si="17"/>
        <v>0</v>
      </c>
      <c r="CL30" s="12">
        <f t="shared" si="17"/>
        <v>0</v>
      </c>
      <c r="CM30" s="12">
        <f t="shared" si="17"/>
        <v>39.482349999999997</v>
      </c>
      <c r="CN30" s="12">
        <f t="shared" si="17"/>
        <v>0</v>
      </c>
      <c r="CO30" s="12">
        <f t="shared" si="17"/>
        <v>0</v>
      </c>
      <c r="CP30" s="12">
        <f t="shared" si="17"/>
        <v>0</v>
      </c>
      <c r="CQ30" s="12">
        <f t="shared" si="17"/>
        <v>0</v>
      </c>
      <c r="CR30" s="12">
        <f t="shared" si="17"/>
        <v>0</v>
      </c>
      <c r="CS30" s="12">
        <f t="shared" si="17"/>
        <v>0</v>
      </c>
      <c r="CT30" s="12">
        <f t="shared" si="17"/>
        <v>0</v>
      </c>
      <c r="CU30" s="12">
        <f t="shared" si="17"/>
        <v>0</v>
      </c>
      <c r="CV30" s="12">
        <f t="shared" si="17"/>
        <v>0</v>
      </c>
      <c r="CW30" s="12">
        <f t="shared" si="17"/>
        <v>0</v>
      </c>
      <c r="CX30" s="12">
        <f t="shared" si="17"/>
        <v>0</v>
      </c>
      <c r="CY30" s="12">
        <f t="shared" si="17"/>
        <v>0</v>
      </c>
      <c r="CZ30" s="12">
        <f t="shared" si="17"/>
        <v>0</v>
      </c>
      <c r="DA30" s="12">
        <f t="shared" si="17"/>
        <v>0</v>
      </c>
      <c r="DB30" s="12">
        <f t="shared" si="17"/>
        <v>0</v>
      </c>
      <c r="DC30" s="12">
        <f t="shared" si="17"/>
        <v>0</v>
      </c>
      <c r="DD30" s="12">
        <f t="shared" si="17"/>
        <v>0</v>
      </c>
      <c r="DE30" s="12">
        <f t="shared" si="17"/>
        <v>0</v>
      </c>
      <c r="DF30" s="12">
        <f t="shared" si="17"/>
        <v>0</v>
      </c>
      <c r="DG30" s="12">
        <f t="shared" si="17"/>
        <v>0</v>
      </c>
      <c r="DH30" s="12">
        <f t="shared" si="17"/>
        <v>0</v>
      </c>
      <c r="DI30" s="12">
        <f t="shared" si="17"/>
        <v>0</v>
      </c>
      <c r="DJ30" s="12">
        <f t="shared" si="17"/>
        <v>0</v>
      </c>
      <c r="DK30" s="12">
        <f t="shared" si="17"/>
        <v>0</v>
      </c>
      <c r="DL30" s="12">
        <f t="shared" si="17"/>
        <v>0</v>
      </c>
      <c r="DM30" s="12">
        <f t="shared" si="17"/>
        <v>0</v>
      </c>
      <c r="DN30" s="12">
        <f t="shared" si="17"/>
        <v>0</v>
      </c>
      <c r="DO30" s="12">
        <f t="shared" si="17"/>
        <v>0</v>
      </c>
      <c r="DP30" s="12">
        <f t="shared" si="17"/>
        <v>0</v>
      </c>
      <c r="DQ30" s="12">
        <f t="shared" si="17"/>
        <v>0</v>
      </c>
      <c r="DR30" s="12">
        <f t="shared" si="17"/>
        <v>0</v>
      </c>
      <c r="DS30" s="12">
        <f t="shared" si="17"/>
        <v>0</v>
      </c>
      <c r="DT30" s="12">
        <f t="shared" si="17"/>
        <v>0</v>
      </c>
      <c r="DU30" s="12">
        <f t="shared" si="17"/>
        <v>0</v>
      </c>
      <c r="DV30" s="12">
        <f t="shared" si="17"/>
        <v>0</v>
      </c>
      <c r="DW30" s="12">
        <f t="shared" si="17"/>
        <v>0</v>
      </c>
      <c r="DX30" s="12">
        <f t="shared" si="17"/>
        <v>0</v>
      </c>
      <c r="DY30" s="12">
        <f t="shared" si="17"/>
        <v>0</v>
      </c>
      <c r="DZ30" s="12">
        <f t="shared" si="17"/>
        <v>0</v>
      </c>
      <c r="EA30" s="12">
        <f t="shared" si="17"/>
        <v>0</v>
      </c>
      <c r="EB30" s="12">
        <f t="shared" ref="EB30:GM30" si="18">SUM(EB27:EB29)</f>
        <v>0</v>
      </c>
      <c r="EC30" s="12">
        <f t="shared" si="18"/>
        <v>0</v>
      </c>
      <c r="ED30" s="12">
        <f t="shared" si="18"/>
        <v>0</v>
      </c>
      <c r="EE30" s="12">
        <f t="shared" si="18"/>
        <v>0</v>
      </c>
      <c r="EF30" s="12">
        <f t="shared" si="18"/>
        <v>0</v>
      </c>
      <c r="EG30" s="12">
        <f t="shared" si="18"/>
        <v>0</v>
      </c>
      <c r="EH30" s="12">
        <f t="shared" si="18"/>
        <v>0</v>
      </c>
      <c r="EI30" s="12">
        <f t="shared" si="18"/>
        <v>0</v>
      </c>
      <c r="EJ30" s="12">
        <f t="shared" si="18"/>
        <v>0</v>
      </c>
      <c r="EK30" s="12">
        <f t="shared" si="18"/>
        <v>0</v>
      </c>
      <c r="EL30" s="12">
        <f t="shared" si="18"/>
        <v>0</v>
      </c>
      <c r="EM30" s="12">
        <f t="shared" si="18"/>
        <v>0</v>
      </c>
      <c r="EN30" s="12">
        <f t="shared" si="18"/>
        <v>0</v>
      </c>
      <c r="EO30" s="12">
        <f t="shared" si="18"/>
        <v>0</v>
      </c>
      <c r="EP30" s="12">
        <f t="shared" si="18"/>
        <v>0</v>
      </c>
      <c r="EQ30" s="12">
        <f t="shared" si="18"/>
        <v>0</v>
      </c>
      <c r="ER30" s="12">
        <f t="shared" si="18"/>
        <v>0</v>
      </c>
      <c r="ES30" s="12">
        <f t="shared" si="18"/>
        <v>0</v>
      </c>
      <c r="ET30" s="12">
        <f t="shared" si="18"/>
        <v>0</v>
      </c>
      <c r="EU30" s="12">
        <f t="shared" si="18"/>
        <v>0</v>
      </c>
      <c r="EV30" s="12">
        <f t="shared" si="18"/>
        <v>0</v>
      </c>
      <c r="EW30" s="12">
        <f t="shared" si="18"/>
        <v>0</v>
      </c>
      <c r="EX30" s="12">
        <f t="shared" si="18"/>
        <v>0</v>
      </c>
      <c r="EY30" s="12">
        <f t="shared" si="18"/>
        <v>0</v>
      </c>
      <c r="EZ30" s="12">
        <f t="shared" si="18"/>
        <v>0</v>
      </c>
      <c r="FA30" s="12">
        <f t="shared" si="18"/>
        <v>0</v>
      </c>
      <c r="FB30" s="12">
        <f t="shared" si="18"/>
        <v>0</v>
      </c>
      <c r="FC30" s="12">
        <f t="shared" si="18"/>
        <v>0</v>
      </c>
      <c r="FD30" s="12">
        <f t="shared" si="18"/>
        <v>0</v>
      </c>
      <c r="FE30" s="12">
        <f t="shared" si="18"/>
        <v>0</v>
      </c>
      <c r="FF30" s="12">
        <f t="shared" si="18"/>
        <v>0</v>
      </c>
      <c r="FG30" s="12">
        <f t="shared" si="18"/>
        <v>0</v>
      </c>
      <c r="FH30" s="12">
        <f t="shared" si="18"/>
        <v>0</v>
      </c>
      <c r="FI30" s="12">
        <f t="shared" si="18"/>
        <v>0</v>
      </c>
      <c r="FJ30" s="12">
        <f t="shared" si="18"/>
        <v>0</v>
      </c>
      <c r="FK30" s="12">
        <f t="shared" si="18"/>
        <v>0</v>
      </c>
      <c r="FL30" s="12">
        <f t="shared" si="18"/>
        <v>0</v>
      </c>
      <c r="FM30" s="12">
        <f t="shared" si="18"/>
        <v>0</v>
      </c>
      <c r="FN30" s="12">
        <f t="shared" si="18"/>
        <v>0</v>
      </c>
      <c r="FO30" s="12">
        <f t="shared" si="18"/>
        <v>0</v>
      </c>
      <c r="FP30" s="12">
        <f t="shared" si="18"/>
        <v>0</v>
      </c>
      <c r="FQ30" s="12">
        <f t="shared" si="18"/>
        <v>0</v>
      </c>
      <c r="FR30" s="12">
        <f t="shared" si="18"/>
        <v>0</v>
      </c>
      <c r="FS30" s="12">
        <f t="shared" si="18"/>
        <v>0</v>
      </c>
      <c r="FT30" s="12">
        <f t="shared" si="18"/>
        <v>0</v>
      </c>
      <c r="FU30" s="12">
        <f t="shared" si="18"/>
        <v>0</v>
      </c>
      <c r="FV30" s="12">
        <f t="shared" si="18"/>
        <v>0</v>
      </c>
      <c r="FW30" s="12">
        <f t="shared" si="18"/>
        <v>0</v>
      </c>
      <c r="FX30" s="12">
        <f t="shared" si="18"/>
        <v>0</v>
      </c>
      <c r="FY30" s="12">
        <f t="shared" si="18"/>
        <v>0</v>
      </c>
      <c r="FZ30" s="12">
        <f t="shared" si="18"/>
        <v>0</v>
      </c>
      <c r="GA30" s="12">
        <f t="shared" si="18"/>
        <v>0</v>
      </c>
      <c r="GB30" s="12">
        <f t="shared" si="18"/>
        <v>0</v>
      </c>
      <c r="GC30" s="12">
        <f t="shared" si="18"/>
        <v>0</v>
      </c>
      <c r="GD30" s="12">
        <f t="shared" si="18"/>
        <v>0</v>
      </c>
      <c r="GE30" s="12">
        <f t="shared" si="18"/>
        <v>0</v>
      </c>
      <c r="GF30" s="12">
        <f t="shared" si="18"/>
        <v>0</v>
      </c>
      <c r="GG30" s="12">
        <f t="shared" si="18"/>
        <v>0</v>
      </c>
      <c r="GH30" s="12">
        <f t="shared" si="18"/>
        <v>0</v>
      </c>
      <c r="GI30" s="12">
        <f t="shared" si="18"/>
        <v>0</v>
      </c>
      <c r="GJ30" s="12">
        <f t="shared" si="18"/>
        <v>0</v>
      </c>
      <c r="GK30" s="12">
        <f t="shared" si="18"/>
        <v>0</v>
      </c>
      <c r="GL30" s="12">
        <f t="shared" si="18"/>
        <v>0</v>
      </c>
      <c r="GM30" s="12">
        <f t="shared" si="18"/>
        <v>0</v>
      </c>
      <c r="GN30" s="12">
        <f t="shared" ref="GN30:GR30" si="19">SUM(GN27:GN29)</f>
        <v>0</v>
      </c>
      <c r="GO30" s="12">
        <f t="shared" si="19"/>
        <v>0</v>
      </c>
      <c r="GP30" s="12">
        <f t="shared" si="19"/>
        <v>0</v>
      </c>
      <c r="GQ30" s="12">
        <f t="shared" si="19"/>
        <v>0</v>
      </c>
      <c r="GR30" s="12">
        <f t="shared" si="19"/>
        <v>0</v>
      </c>
      <c r="GS30" s="12">
        <f>SUM(D30:GR30)</f>
        <v>52562.357169999988</v>
      </c>
      <c r="GT30" s="12"/>
      <c r="GU30" s="12">
        <f>GS30-GV30</f>
        <v>52562.357169999988</v>
      </c>
      <c r="GV30" s="12">
        <v>0</v>
      </c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</row>
    <row r="31" spans="1:220" x14ac:dyDescent="0.25">
      <c r="B31" s="20" t="s">
        <v>0</v>
      </c>
      <c r="C31" s="14">
        <f>XIRR(D30:GR30,D$4:GR$4)</f>
        <v>0.32696595788002014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</row>
    <row r="32" spans="1:220" x14ac:dyDescent="0.25">
      <c r="B32" s="20" t="s">
        <v>11</v>
      </c>
      <c r="C32" s="25">
        <f>(GS28+GS29)/-GS27</f>
        <v>2.4600654769444446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</row>
    <row r="33" spans="1:220" ht="13" x14ac:dyDescent="0.3">
      <c r="A33" s="23"/>
      <c r="B33" s="5" t="s">
        <v>94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</row>
    <row r="34" spans="1:220" x14ac:dyDescent="0.25">
      <c r="B34" s="3" t="s">
        <v>214</v>
      </c>
      <c r="C34" s="5"/>
      <c r="D34" s="12">
        <v>-765.30611999999996</v>
      </c>
      <c r="E34" s="12">
        <v>0</v>
      </c>
      <c r="F34" s="12">
        <v>0</v>
      </c>
      <c r="G34" s="12">
        <v>0</v>
      </c>
      <c r="H34" s="12">
        <v>-765.30611999999996</v>
      </c>
      <c r="I34" s="12">
        <v>0</v>
      </c>
      <c r="J34" s="12">
        <v>0</v>
      </c>
      <c r="K34" s="12">
        <v>-765.30611999999996</v>
      </c>
      <c r="L34" s="12">
        <v>-1530.6122399999999</v>
      </c>
      <c r="M34" s="12">
        <v>-1530.6122399999999</v>
      </c>
      <c r="N34" s="12">
        <v>-1519.89697</v>
      </c>
      <c r="O34" s="12">
        <v>0</v>
      </c>
      <c r="P34" s="12">
        <v>-1519.7158700000002</v>
      </c>
      <c r="Q34" s="12">
        <v>0</v>
      </c>
      <c r="R34" s="12">
        <v>-1519.8064199999999</v>
      </c>
      <c r="S34" s="12">
        <v>0</v>
      </c>
      <c r="T34" s="12">
        <v>-3799.5160499999997</v>
      </c>
      <c r="U34" s="12">
        <v>0</v>
      </c>
      <c r="V34" s="12">
        <v>-2279.7096299999998</v>
      </c>
      <c r="W34" s="12">
        <v>-3039.6128399999998</v>
      </c>
      <c r="X34" s="12">
        <v>0</v>
      </c>
      <c r="Y34" s="12">
        <v>-2278.3522799999996</v>
      </c>
      <c r="Z34" s="12">
        <v>-3037.8030199999998</v>
      </c>
      <c r="AA34" s="12">
        <v>0</v>
      </c>
      <c r="AB34" s="12">
        <v>0</v>
      </c>
      <c r="AC34" s="12">
        <v>-2278.3522799999996</v>
      </c>
      <c r="AD34" s="12">
        <v>0</v>
      </c>
      <c r="AE34" s="12">
        <v>-1518.9015200000001</v>
      </c>
      <c r="AF34" s="12">
        <v>-2278.3522799999996</v>
      </c>
      <c r="AG34" s="12">
        <v>0</v>
      </c>
      <c r="AH34" s="12">
        <v>0</v>
      </c>
      <c r="AI34" s="12">
        <v>-1518.9015200000001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f>SUM(D34:GR34)</f>
        <v>-31946.063519999996</v>
      </c>
      <c r="GT34" s="12"/>
      <c r="GU34" s="12">
        <f>GS34-GV34</f>
        <v>-31946.063519999996</v>
      </c>
      <c r="GV34" s="12">
        <v>0</v>
      </c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</row>
    <row r="35" spans="1:220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30.612242400000003</v>
      </c>
      <c r="J35" s="12">
        <v>0</v>
      </c>
      <c r="K35" s="12">
        <v>0</v>
      </c>
      <c r="L35" s="12">
        <v>0</v>
      </c>
      <c r="M35" s="12">
        <v>76.530600000000007</v>
      </c>
      <c r="N35" s="12">
        <v>0</v>
      </c>
      <c r="O35" s="12">
        <v>0</v>
      </c>
      <c r="P35" s="12">
        <v>60.792259999999992</v>
      </c>
      <c r="Q35" s="12">
        <v>0</v>
      </c>
      <c r="R35" s="12">
        <v>30.396129999999999</v>
      </c>
      <c r="S35" s="12">
        <v>0</v>
      </c>
      <c r="T35" s="12">
        <v>0</v>
      </c>
      <c r="U35" s="12">
        <v>75.990320000000011</v>
      </c>
      <c r="V35" s="12">
        <v>45.594190000000005</v>
      </c>
      <c r="W35" s="12">
        <v>0</v>
      </c>
      <c r="X35" s="12">
        <v>60.792259999999999</v>
      </c>
      <c r="Y35" s="12">
        <v>45.567050000000002</v>
      </c>
      <c r="Z35" s="12">
        <v>60.75611</v>
      </c>
      <c r="AA35" s="12">
        <v>0</v>
      </c>
      <c r="AB35" s="12">
        <v>0</v>
      </c>
      <c r="AC35" s="12">
        <v>45.567050000000002</v>
      </c>
      <c r="AD35" s="12">
        <v>0</v>
      </c>
      <c r="AE35" s="12">
        <v>30.378029999999999</v>
      </c>
      <c r="AF35" s="12">
        <v>0</v>
      </c>
      <c r="AG35" s="12">
        <v>45.567050000000002</v>
      </c>
      <c r="AH35" s="12">
        <v>0</v>
      </c>
      <c r="AI35" s="12">
        <v>0</v>
      </c>
      <c r="AJ35" s="12">
        <v>30.378029999999999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f>SUM(D35:GR35)</f>
        <v>638.92132240000001</v>
      </c>
      <c r="GT35" s="12"/>
      <c r="GU35" s="12">
        <f>GS35-GV35</f>
        <v>638.92132240000001</v>
      </c>
      <c r="GV35" s="12">
        <v>0</v>
      </c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</row>
    <row r="36" spans="1:220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84116.397370000006</v>
      </c>
      <c r="AK36" s="4">
        <v>0</v>
      </c>
      <c r="AL36" s="4">
        <v>0</v>
      </c>
      <c r="AM36" s="4">
        <v>0</v>
      </c>
      <c r="AN36" s="4">
        <v>0</v>
      </c>
      <c r="AO36" s="4">
        <v>773.51931000000002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4855.0385900000001</v>
      </c>
      <c r="AW36" s="4">
        <v>4124.2202600000001</v>
      </c>
      <c r="AX36" s="4">
        <v>0</v>
      </c>
      <c r="AY36" s="4">
        <v>380.45292000000001</v>
      </c>
      <c r="AZ36" s="4">
        <v>0</v>
      </c>
      <c r="BA36" s="4">
        <v>0</v>
      </c>
      <c r="BB36" s="4">
        <v>0</v>
      </c>
      <c r="BC36" s="4">
        <v>530.29856000000007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f>SUM(D36:GR36)</f>
        <v>94779.927009999999</v>
      </c>
      <c r="GT36" s="4"/>
      <c r="GU36" s="4">
        <f>GS36-GV36</f>
        <v>94779.927009999999</v>
      </c>
      <c r="GV36" s="4">
        <v>0</v>
      </c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</row>
    <row r="37" spans="1:220" x14ac:dyDescent="0.25">
      <c r="B37" s="8" t="s">
        <v>217</v>
      </c>
      <c r="C37" s="3"/>
      <c r="D37" s="12">
        <f t="shared" ref="D37:BO37" si="20">SUM(D34:D36)</f>
        <v>-765.30611999999996</v>
      </c>
      <c r="E37" s="12">
        <f t="shared" si="20"/>
        <v>0</v>
      </c>
      <c r="F37" s="12">
        <f t="shared" si="20"/>
        <v>0</v>
      </c>
      <c r="G37" s="12">
        <f t="shared" si="20"/>
        <v>0</v>
      </c>
      <c r="H37" s="12">
        <f t="shared" si="20"/>
        <v>-765.30611999999996</v>
      </c>
      <c r="I37" s="12">
        <f t="shared" si="20"/>
        <v>30.612242400000003</v>
      </c>
      <c r="J37" s="12">
        <f t="shared" si="20"/>
        <v>0</v>
      </c>
      <c r="K37" s="12">
        <f t="shared" si="20"/>
        <v>-765.30611999999996</v>
      </c>
      <c r="L37" s="12">
        <f t="shared" si="20"/>
        <v>-1530.6122399999999</v>
      </c>
      <c r="M37" s="12">
        <f t="shared" si="20"/>
        <v>-1454.0816399999999</v>
      </c>
      <c r="N37" s="12">
        <f t="shared" si="20"/>
        <v>-1519.89697</v>
      </c>
      <c r="O37" s="12">
        <f t="shared" si="20"/>
        <v>0</v>
      </c>
      <c r="P37" s="12">
        <f t="shared" si="20"/>
        <v>-1458.9236100000003</v>
      </c>
      <c r="Q37" s="12">
        <f t="shared" si="20"/>
        <v>0</v>
      </c>
      <c r="R37" s="12">
        <f t="shared" si="20"/>
        <v>-1489.4102899999998</v>
      </c>
      <c r="S37" s="12">
        <f t="shared" si="20"/>
        <v>0</v>
      </c>
      <c r="T37" s="12">
        <f t="shared" si="20"/>
        <v>-3799.5160499999997</v>
      </c>
      <c r="U37" s="12">
        <f t="shared" si="20"/>
        <v>75.990320000000011</v>
      </c>
      <c r="V37" s="12">
        <f t="shared" si="20"/>
        <v>-2234.11544</v>
      </c>
      <c r="W37" s="12">
        <f t="shared" si="20"/>
        <v>-3039.6128399999998</v>
      </c>
      <c r="X37" s="12">
        <f t="shared" si="20"/>
        <v>60.792259999999999</v>
      </c>
      <c r="Y37" s="12">
        <f t="shared" si="20"/>
        <v>-2232.7852299999995</v>
      </c>
      <c r="Z37" s="12">
        <f t="shared" si="20"/>
        <v>-2977.04691</v>
      </c>
      <c r="AA37" s="12">
        <f t="shared" si="20"/>
        <v>0</v>
      </c>
      <c r="AB37" s="12">
        <f t="shared" si="20"/>
        <v>0</v>
      </c>
      <c r="AC37" s="12">
        <f t="shared" si="20"/>
        <v>-2232.7852299999995</v>
      </c>
      <c r="AD37" s="12">
        <f t="shared" si="20"/>
        <v>0</v>
      </c>
      <c r="AE37" s="12">
        <f t="shared" si="20"/>
        <v>-1488.52349</v>
      </c>
      <c r="AF37" s="12">
        <f t="shared" si="20"/>
        <v>-2278.3522799999996</v>
      </c>
      <c r="AG37" s="12">
        <f t="shared" si="20"/>
        <v>45.567050000000002</v>
      </c>
      <c r="AH37" s="12">
        <f t="shared" si="20"/>
        <v>0</v>
      </c>
      <c r="AI37" s="12">
        <f t="shared" si="20"/>
        <v>-1518.9015200000001</v>
      </c>
      <c r="AJ37" s="12">
        <f t="shared" si="20"/>
        <v>84146.775400000013</v>
      </c>
      <c r="AK37" s="12">
        <f t="shared" si="20"/>
        <v>0</v>
      </c>
      <c r="AL37" s="12">
        <f t="shared" si="20"/>
        <v>0</v>
      </c>
      <c r="AM37" s="12">
        <f t="shared" si="20"/>
        <v>0</v>
      </c>
      <c r="AN37" s="12">
        <f t="shared" si="20"/>
        <v>0</v>
      </c>
      <c r="AO37" s="12">
        <f t="shared" si="20"/>
        <v>773.51931000000002</v>
      </c>
      <c r="AP37" s="12">
        <f t="shared" si="20"/>
        <v>0</v>
      </c>
      <c r="AQ37" s="12">
        <f t="shared" si="20"/>
        <v>0</v>
      </c>
      <c r="AR37" s="12">
        <f t="shared" si="20"/>
        <v>0</v>
      </c>
      <c r="AS37" s="12">
        <f t="shared" si="20"/>
        <v>0</v>
      </c>
      <c r="AT37" s="12">
        <f t="shared" si="20"/>
        <v>0</v>
      </c>
      <c r="AU37" s="12">
        <f t="shared" si="20"/>
        <v>0</v>
      </c>
      <c r="AV37" s="12">
        <f t="shared" si="20"/>
        <v>4855.0385900000001</v>
      </c>
      <c r="AW37" s="12">
        <f t="shared" si="20"/>
        <v>4124.2202600000001</v>
      </c>
      <c r="AX37" s="12">
        <f t="shared" si="20"/>
        <v>0</v>
      </c>
      <c r="AY37" s="12">
        <f t="shared" si="20"/>
        <v>380.45292000000001</v>
      </c>
      <c r="AZ37" s="12">
        <f t="shared" si="20"/>
        <v>0</v>
      </c>
      <c r="BA37" s="12">
        <f t="shared" si="20"/>
        <v>0</v>
      </c>
      <c r="BB37" s="12">
        <f t="shared" si="20"/>
        <v>0</v>
      </c>
      <c r="BC37" s="12">
        <f t="shared" si="20"/>
        <v>530.29856000000007</v>
      </c>
      <c r="BD37" s="12">
        <f t="shared" si="20"/>
        <v>0</v>
      </c>
      <c r="BE37" s="12">
        <f t="shared" si="20"/>
        <v>0</v>
      </c>
      <c r="BF37" s="12">
        <f t="shared" si="20"/>
        <v>0</v>
      </c>
      <c r="BG37" s="12">
        <f t="shared" si="20"/>
        <v>0</v>
      </c>
      <c r="BH37" s="12">
        <f t="shared" si="20"/>
        <v>0</v>
      </c>
      <c r="BI37" s="12">
        <f t="shared" si="20"/>
        <v>0</v>
      </c>
      <c r="BJ37" s="12">
        <f t="shared" si="20"/>
        <v>0</v>
      </c>
      <c r="BK37" s="12">
        <f t="shared" si="20"/>
        <v>0</v>
      </c>
      <c r="BL37" s="12">
        <f t="shared" si="20"/>
        <v>0</v>
      </c>
      <c r="BM37" s="12">
        <f t="shared" si="20"/>
        <v>0</v>
      </c>
      <c r="BN37" s="12">
        <f t="shared" si="20"/>
        <v>0</v>
      </c>
      <c r="BO37" s="12">
        <f t="shared" si="20"/>
        <v>0</v>
      </c>
      <c r="BP37" s="12">
        <f t="shared" ref="BP37:EA37" si="21">SUM(BP34:BP36)</f>
        <v>0</v>
      </c>
      <c r="BQ37" s="12">
        <f t="shared" si="21"/>
        <v>0</v>
      </c>
      <c r="BR37" s="12">
        <f t="shared" si="21"/>
        <v>0</v>
      </c>
      <c r="BS37" s="12">
        <f t="shared" si="21"/>
        <v>0</v>
      </c>
      <c r="BT37" s="12">
        <f t="shared" si="21"/>
        <v>0</v>
      </c>
      <c r="BU37" s="12">
        <f t="shared" si="21"/>
        <v>0</v>
      </c>
      <c r="BV37" s="12">
        <f t="shared" si="21"/>
        <v>0</v>
      </c>
      <c r="BW37" s="12">
        <f t="shared" si="21"/>
        <v>0</v>
      </c>
      <c r="BX37" s="12">
        <f t="shared" si="21"/>
        <v>0</v>
      </c>
      <c r="BY37" s="12">
        <f t="shared" si="21"/>
        <v>0</v>
      </c>
      <c r="BZ37" s="12">
        <f t="shared" si="21"/>
        <v>0</v>
      </c>
      <c r="CA37" s="12">
        <f t="shared" si="21"/>
        <v>0</v>
      </c>
      <c r="CB37" s="12">
        <f t="shared" si="21"/>
        <v>0</v>
      </c>
      <c r="CC37" s="12">
        <f t="shared" si="21"/>
        <v>0</v>
      </c>
      <c r="CD37" s="12">
        <f t="shared" si="21"/>
        <v>0</v>
      </c>
      <c r="CE37" s="12">
        <f t="shared" si="21"/>
        <v>0</v>
      </c>
      <c r="CF37" s="12">
        <f t="shared" si="21"/>
        <v>0</v>
      </c>
      <c r="CG37" s="12">
        <f t="shared" si="21"/>
        <v>0</v>
      </c>
      <c r="CH37" s="12">
        <f t="shared" si="21"/>
        <v>0</v>
      </c>
      <c r="CI37" s="12">
        <f t="shared" si="21"/>
        <v>0</v>
      </c>
      <c r="CJ37" s="12">
        <f t="shared" si="21"/>
        <v>0</v>
      </c>
      <c r="CK37" s="12">
        <f t="shared" si="21"/>
        <v>0</v>
      </c>
      <c r="CL37" s="12">
        <f t="shared" si="21"/>
        <v>0</v>
      </c>
      <c r="CM37" s="12">
        <f t="shared" si="21"/>
        <v>0</v>
      </c>
      <c r="CN37" s="12">
        <f t="shared" si="21"/>
        <v>0</v>
      </c>
      <c r="CO37" s="12">
        <f t="shared" si="21"/>
        <v>0</v>
      </c>
      <c r="CP37" s="12">
        <f t="shared" si="21"/>
        <v>0</v>
      </c>
      <c r="CQ37" s="12">
        <f t="shared" si="21"/>
        <v>0</v>
      </c>
      <c r="CR37" s="12">
        <f t="shared" si="21"/>
        <v>0</v>
      </c>
      <c r="CS37" s="12">
        <f t="shared" si="21"/>
        <v>0</v>
      </c>
      <c r="CT37" s="12">
        <f t="shared" si="21"/>
        <v>0</v>
      </c>
      <c r="CU37" s="12">
        <f t="shared" si="21"/>
        <v>0</v>
      </c>
      <c r="CV37" s="12">
        <f t="shared" si="21"/>
        <v>0</v>
      </c>
      <c r="CW37" s="12">
        <f t="shared" si="21"/>
        <v>0</v>
      </c>
      <c r="CX37" s="12">
        <f t="shared" si="21"/>
        <v>0</v>
      </c>
      <c r="CY37" s="12">
        <f t="shared" si="21"/>
        <v>0</v>
      </c>
      <c r="CZ37" s="12">
        <f t="shared" si="21"/>
        <v>0</v>
      </c>
      <c r="DA37" s="12">
        <f t="shared" si="21"/>
        <v>0</v>
      </c>
      <c r="DB37" s="12">
        <f t="shared" si="21"/>
        <v>0</v>
      </c>
      <c r="DC37" s="12">
        <f t="shared" si="21"/>
        <v>0</v>
      </c>
      <c r="DD37" s="12">
        <f t="shared" si="21"/>
        <v>0</v>
      </c>
      <c r="DE37" s="12">
        <f t="shared" si="21"/>
        <v>0</v>
      </c>
      <c r="DF37" s="12">
        <f t="shared" si="21"/>
        <v>0</v>
      </c>
      <c r="DG37" s="12">
        <f t="shared" si="21"/>
        <v>0</v>
      </c>
      <c r="DH37" s="12">
        <f t="shared" si="21"/>
        <v>0</v>
      </c>
      <c r="DI37" s="12">
        <f t="shared" si="21"/>
        <v>0</v>
      </c>
      <c r="DJ37" s="12">
        <f t="shared" si="21"/>
        <v>0</v>
      </c>
      <c r="DK37" s="12">
        <f t="shared" si="21"/>
        <v>0</v>
      </c>
      <c r="DL37" s="12">
        <f t="shared" si="21"/>
        <v>0</v>
      </c>
      <c r="DM37" s="12">
        <f t="shared" si="21"/>
        <v>0</v>
      </c>
      <c r="DN37" s="12">
        <f t="shared" si="21"/>
        <v>0</v>
      </c>
      <c r="DO37" s="12">
        <f t="shared" si="21"/>
        <v>0</v>
      </c>
      <c r="DP37" s="12">
        <f t="shared" si="21"/>
        <v>0</v>
      </c>
      <c r="DQ37" s="12">
        <f t="shared" si="21"/>
        <v>0</v>
      </c>
      <c r="DR37" s="12">
        <f t="shared" si="21"/>
        <v>0</v>
      </c>
      <c r="DS37" s="12">
        <f t="shared" si="21"/>
        <v>0</v>
      </c>
      <c r="DT37" s="12">
        <f t="shared" si="21"/>
        <v>0</v>
      </c>
      <c r="DU37" s="12">
        <f t="shared" si="21"/>
        <v>0</v>
      </c>
      <c r="DV37" s="12">
        <f t="shared" si="21"/>
        <v>0</v>
      </c>
      <c r="DW37" s="12">
        <f t="shared" si="21"/>
        <v>0</v>
      </c>
      <c r="DX37" s="12">
        <f t="shared" si="21"/>
        <v>0</v>
      </c>
      <c r="DY37" s="12">
        <f t="shared" si="21"/>
        <v>0</v>
      </c>
      <c r="DZ37" s="12">
        <f t="shared" si="21"/>
        <v>0</v>
      </c>
      <c r="EA37" s="12">
        <f t="shared" si="21"/>
        <v>0</v>
      </c>
      <c r="EB37" s="12">
        <f t="shared" ref="EB37:GM37" si="22">SUM(EB34:EB36)</f>
        <v>0</v>
      </c>
      <c r="EC37" s="12">
        <f t="shared" si="22"/>
        <v>0</v>
      </c>
      <c r="ED37" s="12">
        <f t="shared" si="22"/>
        <v>0</v>
      </c>
      <c r="EE37" s="12">
        <f t="shared" si="22"/>
        <v>0</v>
      </c>
      <c r="EF37" s="12">
        <f t="shared" si="22"/>
        <v>0</v>
      </c>
      <c r="EG37" s="12">
        <f t="shared" si="22"/>
        <v>0</v>
      </c>
      <c r="EH37" s="12">
        <f t="shared" si="22"/>
        <v>0</v>
      </c>
      <c r="EI37" s="12">
        <f t="shared" si="22"/>
        <v>0</v>
      </c>
      <c r="EJ37" s="12">
        <f t="shared" si="22"/>
        <v>0</v>
      </c>
      <c r="EK37" s="12">
        <f t="shared" si="22"/>
        <v>0</v>
      </c>
      <c r="EL37" s="12">
        <f t="shared" si="22"/>
        <v>0</v>
      </c>
      <c r="EM37" s="12">
        <f t="shared" si="22"/>
        <v>0</v>
      </c>
      <c r="EN37" s="12">
        <f t="shared" si="22"/>
        <v>0</v>
      </c>
      <c r="EO37" s="12">
        <f t="shared" si="22"/>
        <v>0</v>
      </c>
      <c r="EP37" s="12">
        <f t="shared" si="22"/>
        <v>0</v>
      </c>
      <c r="EQ37" s="12">
        <f t="shared" si="22"/>
        <v>0</v>
      </c>
      <c r="ER37" s="12">
        <f t="shared" si="22"/>
        <v>0</v>
      </c>
      <c r="ES37" s="12">
        <f t="shared" si="22"/>
        <v>0</v>
      </c>
      <c r="ET37" s="12">
        <f t="shared" si="22"/>
        <v>0</v>
      </c>
      <c r="EU37" s="12">
        <f t="shared" si="22"/>
        <v>0</v>
      </c>
      <c r="EV37" s="12">
        <f t="shared" si="22"/>
        <v>0</v>
      </c>
      <c r="EW37" s="12">
        <f t="shared" si="22"/>
        <v>0</v>
      </c>
      <c r="EX37" s="12">
        <f t="shared" si="22"/>
        <v>0</v>
      </c>
      <c r="EY37" s="12">
        <f t="shared" si="22"/>
        <v>0</v>
      </c>
      <c r="EZ37" s="12">
        <f t="shared" si="22"/>
        <v>0</v>
      </c>
      <c r="FA37" s="12">
        <f t="shared" si="22"/>
        <v>0</v>
      </c>
      <c r="FB37" s="12">
        <f t="shared" si="22"/>
        <v>0</v>
      </c>
      <c r="FC37" s="12">
        <f t="shared" si="22"/>
        <v>0</v>
      </c>
      <c r="FD37" s="12">
        <f t="shared" si="22"/>
        <v>0</v>
      </c>
      <c r="FE37" s="12">
        <f t="shared" si="22"/>
        <v>0</v>
      </c>
      <c r="FF37" s="12">
        <f t="shared" si="22"/>
        <v>0</v>
      </c>
      <c r="FG37" s="12">
        <f t="shared" si="22"/>
        <v>0</v>
      </c>
      <c r="FH37" s="12">
        <f t="shared" si="22"/>
        <v>0</v>
      </c>
      <c r="FI37" s="12">
        <f t="shared" si="22"/>
        <v>0</v>
      </c>
      <c r="FJ37" s="12">
        <f t="shared" si="22"/>
        <v>0</v>
      </c>
      <c r="FK37" s="12">
        <f t="shared" si="22"/>
        <v>0</v>
      </c>
      <c r="FL37" s="12">
        <f t="shared" si="22"/>
        <v>0</v>
      </c>
      <c r="FM37" s="12">
        <f t="shared" si="22"/>
        <v>0</v>
      </c>
      <c r="FN37" s="12">
        <f t="shared" si="22"/>
        <v>0</v>
      </c>
      <c r="FO37" s="12">
        <f t="shared" si="22"/>
        <v>0</v>
      </c>
      <c r="FP37" s="12">
        <f t="shared" si="22"/>
        <v>0</v>
      </c>
      <c r="FQ37" s="12">
        <f t="shared" si="22"/>
        <v>0</v>
      </c>
      <c r="FR37" s="12">
        <f t="shared" si="22"/>
        <v>0</v>
      </c>
      <c r="FS37" s="12">
        <f t="shared" si="22"/>
        <v>0</v>
      </c>
      <c r="FT37" s="12">
        <f t="shared" si="22"/>
        <v>0</v>
      </c>
      <c r="FU37" s="12">
        <f t="shared" si="22"/>
        <v>0</v>
      </c>
      <c r="FV37" s="12">
        <f t="shared" si="22"/>
        <v>0</v>
      </c>
      <c r="FW37" s="12">
        <f t="shared" si="22"/>
        <v>0</v>
      </c>
      <c r="FX37" s="12">
        <f t="shared" si="22"/>
        <v>0</v>
      </c>
      <c r="FY37" s="12">
        <f t="shared" si="22"/>
        <v>0</v>
      </c>
      <c r="FZ37" s="12">
        <f t="shared" si="22"/>
        <v>0</v>
      </c>
      <c r="GA37" s="12">
        <f t="shared" si="22"/>
        <v>0</v>
      </c>
      <c r="GB37" s="12">
        <f t="shared" si="22"/>
        <v>0</v>
      </c>
      <c r="GC37" s="12">
        <f t="shared" si="22"/>
        <v>0</v>
      </c>
      <c r="GD37" s="12">
        <f t="shared" si="22"/>
        <v>0</v>
      </c>
      <c r="GE37" s="12">
        <f t="shared" si="22"/>
        <v>0</v>
      </c>
      <c r="GF37" s="12">
        <f t="shared" si="22"/>
        <v>0</v>
      </c>
      <c r="GG37" s="12">
        <f t="shared" si="22"/>
        <v>0</v>
      </c>
      <c r="GH37" s="12">
        <f t="shared" si="22"/>
        <v>0</v>
      </c>
      <c r="GI37" s="12">
        <f t="shared" si="22"/>
        <v>0</v>
      </c>
      <c r="GJ37" s="12">
        <f t="shared" si="22"/>
        <v>0</v>
      </c>
      <c r="GK37" s="12">
        <f t="shared" si="22"/>
        <v>0</v>
      </c>
      <c r="GL37" s="12">
        <f t="shared" si="22"/>
        <v>0</v>
      </c>
      <c r="GM37" s="12">
        <f t="shared" si="22"/>
        <v>0</v>
      </c>
      <c r="GN37" s="12">
        <f t="shared" ref="GN37:GR37" si="23">SUM(GN34:GN36)</f>
        <v>0</v>
      </c>
      <c r="GO37" s="12">
        <f t="shared" si="23"/>
        <v>0</v>
      </c>
      <c r="GP37" s="12">
        <f t="shared" si="23"/>
        <v>0</v>
      </c>
      <c r="GQ37" s="12">
        <f t="shared" si="23"/>
        <v>0</v>
      </c>
      <c r="GR37" s="12">
        <f t="shared" si="23"/>
        <v>0</v>
      </c>
      <c r="GS37" s="12">
        <f>SUM(D37:GR37)</f>
        <v>63472.78481240003</v>
      </c>
      <c r="GT37" s="12"/>
      <c r="GU37" s="12">
        <f>GS37-GV37</f>
        <v>63472.78481240003</v>
      </c>
      <c r="GV37" s="12">
        <v>0</v>
      </c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</row>
    <row r="38" spans="1:220" x14ac:dyDescent="0.25">
      <c r="B38" s="20" t="s">
        <v>0</v>
      </c>
      <c r="C38" s="14">
        <f>XIRR(D37:GR37,D$4:GR$4)</f>
        <v>1.1944230437278744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</row>
    <row r="39" spans="1:220" x14ac:dyDescent="0.25">
      <c r="B39" s="20" t="s">
        <v>11</v>
      </c>
      <c r="C39" s="25">
        <f>(GS35+GS36)/-GS34</f>
        <v>2.9868734303574693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</row>
    <row r="40" spans="1:220" ht="13" x14ac:dyDescent="0.3">
      <c r="A40" s="23"/>
      <c r="B40" s="5" t="s">
        <v>99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</row>
    <row r="41" spans="1:220" x14ac:dyDescent="0.25">
      <c r="B41" s="3" t="s">
        <v>214</v>
      </c>
      <c r="C41" s="5"/>
      <c r="D41" s="12">
        <v>-4000</v>
      </c>
      <c r="E41" s="12">
        <v>0</v>
      </c>
      <c r="F41" s="12">
        <v>0</v>
      </c>
      <c r="G41" s="12">
        <v>-3800</v>
      </c>
      <c r="H41" s="12">
        <v>0</v>
      </c>
      <c r="I41" s="12">
        <v>0</v>
      </c>
      <c r="J41" s="12">
        <v>0</v>
      </c>
      <c r="K41" s="12">
        <v>-7600</v>
      </c>
      <c r="L41" s="12">
        <v>0</v>
      </c>
      <c r="M41" s="12">
        <v>0</v>
      </c>
      <c r="N41" s="12">
        <v>0</v>
      </c>
      <c r="O41" s="12">
        <v>0</v>
      </c>
      <c r="P41" s="12">
        <v>-8156.5656600000002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-950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-1425</v>
      </c>
      <c r="AL41" s="12">
        <v>-1425</v>
      </c>
      <c r="AM41" s="12">
        <v>0</v>
      </c>
      <c r="AN41" s="12">
        <v>-1140</v>
      </c>
      <c r="AO41" s="12">
        <v>0</v>
      </c>
      <c r="AP41" s="12">
        <v>0</v>
      </c>
      <c r="AQ41" s="12">
        <v>-950</v>
      </c>
      <c r="AR41" s="12">
        <v>0</v>
      </c>
      <c r="AS41" s="12">
        <v>-500</v>
      </c>
      <c r="AT41" s="12">
        <v>-450</v>
      </c>
      <c r="AU41" s="12">
        <v>-2137.5</v>
      </c>
      <c r="AV41" s="12">
        <v>-1425</v>
      </c>
      <c r="AW41" s="12">
        <v>0</v>
      </c>
      <c r="AX41" s="12">
        <v>0</v>
      </c>
      <c r="AY41" s="12">
        <v>-3325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-4750</v>
      </c>
      <c r="BI41" s="12">
        <v>0</v>
      </c>
      <c r="BJ41" s="12">
        <v>0</v>
      </c>
      <c r="BK41" s="12">
        <v>0</v>
      </c>
      <c r="BL41" s="12">
        <v>-1000</v>
      </c>
      <c r="BM41" s="12">
        <v>-4465.9343399999998</v>
      </c>
      <c r="BN41" s="12">
        <v>0</v>
      </c>
      <c r="BO41" s="12">
        <v>-6650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-2375</v>
      </c>
      <c r="BY41" s="12">
        <v>0</v>
      </c>
      <c r="BZ41" s="12">
        <v>0</v>
      </c>
      <c r="CA41" s="12">
        <v>0</v>
      </c>
      <c r="CB41" s="12">
        <v>-5000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f>SUM(D41:GR41)</f>
        <v>-61525</v>
      </c>
      <c r="GT41" s="12"/>
      <c r="GU41" s="12">
        <f>GS41-GV41</f>
        <v>-61525</v>
      </c>
      <c r="GV41" s="12">
        <v>0</v>
      </c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</row>
    <row r="42" spans="1:220" x14ac:dyDescent="0.25">
      <c r="B42" s="3" t="s">
        <v>215</v>
      </c>
      <c r="C42" s="5"/>
      <c r="D42" s="12">
        <v>0</v>
      </c>
      <c r="E42" s="12">
        <v>80</v>
      </c>
      <c r="F42" s="12">
        <v>0</v>
      </c>
      <c r="G42" s="12">
        <v>0</v>
      </c>
      <c r="H42" s="12">
        <v>76</v>
      </c>
      <c r="I42" s="12">
        <v>0</v>
      </c>
      <c r="J42" s="12">
        <v>0</v>
      </c>
      <c r="K42" s="12">
        <v>0</v>
      </c>
      <c r="L42" s="12">
        <v>0</v>
      </c>
      <c r="M42" s="12">
        <v>152</v>
      </c>
      <c r="N42" s="12">
        <v>0</v>
      </c>
      <c r="O42" s="12">
        <v>0</v>
      </c>
      <c r="P42" s="12">
        <v>163.13132000000002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19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28.5</v>
      </c>
      <c r="AL42" s="12">
        <v>28.5</v>
      </c>
      <c r="AM42" s="12">
        <v>0</v>
      </c>
      <c r="AN42" s="12">
        <v>22.8</v>
      </c>
      <c r="AO42" s="12">
        <v>0</v>
      </c>
      <c r="AP42" s="12">
        <v>0</v>
      </c>
      <c r="AQ42" s="12">
        <v>0</v>
      </c>
      <c r="AR42" s="12">
        <v>19</v>
      </c>
      <c r="AS42" s="12">
        <v>0</v>
      </c>
      <c r="AT42" s="12">
        <v>19</v>
      </c>
      <c r="AU42" s="12">
        <v>0</v>
      </c>
      <c r="AV42" s="12">
        <v>42.75</v>
      </c>
      <c r="AW42" s="12">
        <v>28.5</v>
      </c>
      <c r="AX42" s="12">
        <v>0</v>
      </c>
      <c r="AY42" s="12">
        <v>66.5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95</v>
      </c>
      <c r="BI42" s="12">
        <v>0</v>
      </c>
      <c r="BJ42" s="12">
        <v>0</v>
      </c>
      <c r="BK42" s="12">
        <v>0</v>
      </c>
      <c r="BL42" s="12">
        <v>0</v>
      </c>
      <c r="BM42" s="12">
        <v>109.31868679999999</v>
      </c>
      <c r="BN42" s="12">
        <v>0</v>
      </c>
      <c r="BO42" s="12">
        <v>133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47.5</v>
      </c>
      <c r="BY42" s="12">
        <v>0</v>
      </c>
      <c r="BZ42" s="12">
        <v>0</v>
      </c>
      <c r="CA42" s="12">
        <v>0</v>
      </c>
      <c r="CB42" s="12">
        <v>0</v>
      </c>
      <c r="CC42" s="12">
        <v>100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f>SUM(D42:GR42)</f>
        <v>1230.5000067999999</v>
      </c>
      <c r="GT42" s="12"/>
      <c r="GU42" s="12">
        <f>GS42-GV42</f>
        <v>1230.5000067999999</v>
      </c>
      <c r="GV42" s="12">
        <v>0</v>
      </c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</row>
    <row r="43" spans="1:220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2500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184.90388000000002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4280.51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3.7490000000000001</v>
      </c>
      <c r="EE43" s="4">
        <v>0</v>
      </c>
      <c r="EF43" s="4">
        <v>0</v>
      </c>
      <c r="EG43" s="4">
        <v>0</v>
      </c>
      <c r="EH43" s="4">
        <v>0</v>
      </c>
      <c r="EI43" s="4">
        <v>1824.8489999999999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277.66701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72.951630000000009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f>SUM(D43:GR43)</f>
        <v>9144.6305199999988</v>
      </c>
      <c r="GT43" s="4"/>
      <c r="GU43" s="4">
        <f>GS43-GV43</f>
        <v>9144.6305199999988</v>
      </c>
      <c r="GV43" s="4">
        <v>0</v>
      </c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</row>
    <row r="44" spans="1:220" x14ac:dyDescent="0.25">
      <c r="B44" s="8" t="s">
        <v>217</v>
      </c>
      <c r="C44" s="3"/>
      <c r="D44" s="12">
        <f t="shared" ref="D44:BO44" si="24">SUM(D41:D43)</f>
        <v>-4000</v>
      </c>
      <c r="E44" s="12">
        <f t="shared" si="24"/>
        <v>80</v>
      </c>
      <c r="F44" s="12">
        <f t="shared" si="24"/>
        <v>0</v>
      </c>
      <c r="G44" s="12">
        <f t="shared" si="24"/>
        <v>-3800</v>
      </c>
      <c r="H44" s="12">
        <f t="shared" si="24"/>
        <v>76</v>
      </c>
      <c r="I44" s="12">
        <f t="shared" si="24"/>
        <v>0</v>
      </c>
      <c r="J44" s="12">
        <f t="shared" si="24"/>
        <v>0</v>
      </c>
      <c r="K44" s="12">
        <f t="shared" si="24"/>
        <v>-7600</v>
      </c>
      <c r="L44" s="12">
        <f t="shared" si="24"/>
        <v>0</v>
      </c>
      <c r="M44" s="12">
        <f t="shared" si="24"/>
        <v>152</v>
      </c>
      <c r="N44" s="12">
        <f t="shared" si="24"/>
        <v>0</v>
      </c>
      <c r="O44" s="12">
        <f t="shared" si="24"/>
        <v>0</v>
      </c>
      <c r="P44" s="12">
        <f t="shared" si="24"/>
        <v>-7993.4343399999998</v>
      </c>
      <c r="Q44" s="12">
        <f t="shared" si="24"/>
        <v>0</v>
      </c>
      <c r="R44" s="12">
        <f t="shared" si="24"/>
        <v>0</v>
      </c>
      <c r="S44" s="12">
        <f t="shared" si="24"/>
        <v>0</v>
      </c>
      <c r="T44" s="12">
        <f t="shared" si="24"/>
        <v>0</v>
      </c>
      <c r="U44" s="12">
        <f t="shared" si="24"/>
        <v>0</v>
      </c>
      <c r="V44" s="12">
        <f t="shared" si="24"/>
        <v>0</v>
      </c>
      <c r="W44" s="12">
        <f t="shared" si="24"/>
        <v>0</v>
      </c>
      <c r="X44" s="12">
        <f t="shared" si="24"/>
        <v>0</v>
      </c>
      <c r="Y44" s="12">
        <f t="shared" si="24"/>
        <v>0</v>
      </c>
      <c r="Z44" s="12">
        <f t="shared" si="24"/>
        <v>0</v>
      </c>
      <c r="AA44" s="12">
        <f t="shared" si="24"/>
        <v>0</v>
      </c>
      <c r="AB44" s="12">
        <f t="shared" si="24"/>
        <v>0</v>
      </c>
      <c r="AC44" s="12">
        <f t="shared" si="24"/>
        <v>-950</v>
      </c>
      <c r="AD44" s="12">
        <f t="shared" si="24"/>
        <v>19</v>
      </c>
      <c r="AE44" s="12">
        <f t="shared" si="24"/>
        <v>0</v>
      </c>
      <c r="AF44" s="12">
        <f t="shared" si="24"/>
        <v>0</v>
      </c>
      <c r="AG44" s="12">
        <f t="shared" si="24"/>
        <v>0</v>
      </c>
      <c r="AH44" s="12">
        <f t="shared" si="24"/>
        <v>0</v>
      </c>
      <c r="AI44" s="12">
        <f t="shared" si="24"/>
        <v>0</v>
      </c>
      <c r="AJ44" s="12">
        <f t="shared" si="24"/>
        <v>0</v>
      </c>
      <c r="AK44" s="12">
        <f t="shared" si="24"/>
        <v>-1396.5</v>
      </c>
      <c r="AL44" s="12">
        <f t="shared" si="24"/>
        <v>-1396.5</v>
      </c>
      <c r="AM44" s="12">
        <f t="shared" si="24"/>
        <v>0</v>
      </c>
      <c r="AN44" s="12">
        <f t="shared" si="24"/>
        <v>-1117.2</v>
      </c>
      <c r="AO44" s="12">
        <f t="shared" si="24"/>
        <v>0</v>
      </c>
      <c r="AP44" s="12">
        <f t="shared" si="24"/>
        <v>0</v>
      </c>
      <c r="AQ44" s="12">
        <f t="shared" si="24"/>
        <v>-950</v>
      </c>
      <c r="AR44" s="12">
        <f t="shared" si="24"/>
        <v>19</v>
      </c>
      <c r="AS44" s="12">
        <f t="shared" si="24"/>
        <v>-500</v>
      </c>
      <c r="AT44" s="12">
        <f t="shared" si="24"/>
        <v>-431</v>
      </c>
      <c r="AU44" s="12">
        <f t="shared" si="24"/>
        <v>-2137.5</v>
      </c>
      <c r="AV44" s="12">
        <f t="shared" si="24"/>
        <v>-1382.25</v>
      </c>
      <c r="AW44" s="12">
        <f t="shared" si="24"/>
        <v>28.5</v>
      </c>
      <c r="AX44" s="12">
        <f t="shared" si="24"/>
        <v>0</v>
      </c>
      <c r="AY44" s="12">
        <f t="shared" si="24"/>
        <v>-3258.5</v>
      </c>
      <c r="AZ44" s="12">
        <f t="shared" si="24"/>
        <v>0</v>
      </c>
      <c r="BA44" s="12">
        <f t="shared" si="24"/>
        <v>0</v>
      </c>
      <c r="BB44" s="12">
        <f t="shared" si="24"/>
        <v>0</v>
      </c>
      <c r="BC44" s="12">
        <f t="shared" si="24"/>
        <v>0</v>
      </c>
      <c r="BD44" s="12">
        <f t="shared" si="24"/>
        <v>0</v>
      </c>
      <c r="BE44" s="12">
        <f t="shared" si="24"/>
        <v>0</v>
      </c>
      <c r="BF44" s="12">
        <f t="shared" si="24"/>
        <v>0</v>
      </c>
      <c r="BG44" s="12">
        <f t="shared" si="24"/>
        <v>0</v>
      </c>
      <c r="BH44" s="12">
        <f t="shared" si="24"/>
        <v>-4655</v>
      </c>
      <c r="BI44" s="12">
        <f t="shared" si="24"/>
        <v>0</v>
      </c>
      <c r="BJ44" s="12">
        <f t="shared" si="24"/>
        <v>0</v>
      </c>
      <c r="BK44" s="12">
        <f t="shared" si="24"/>
        <v>0</v>
      </c>
      <c r="BL44" s="12">
        <f t="shared" si="24"/>
        <v>-1000</v>
      </c>
      <c r="BM44" s="12">
        <f t="shared" si="24"/>
        <v>-4356.6156531999995</v>
      </c>
      <c r="BN44" s="12">
        <f t="shared" si="24"/>
        <v>0</v>
      </c>
      <c r="BO44" s="12">
        <f t="shared" si="24"/>
        <v>-6517</v>
      </c>
      <c r="BP44" s="12">
        <f t="shared" ref="BP44:EA44" si="25">SUM(BP41:BP43)</f>
        <v>0</v>
      </c>
      <c r="BQ44" s="12">
        <f t="shared" si="25"/>
        <v>0</v>
      </c>
      <c r="BR44" s="12">
        <f t="shared" si="25"/>
        <v>0</v>
      </c>
      <c r="BS44" s="12">
        <f t="shared" si="25"/>
        <v>0</v>
      </c>
      <c r="BT44" s="12">
        <f t="shared" si="25"/>
        <v>0</v>
      </c>
      <c r="BU44" s="12">
        <f t="shared" si="25"/>
        <v>0</v>
      </c>
      <c r="BV44" s="12">
        <f t="shared" si="25"/>
        <v>0</v>
      </c>
      <c r="BW44" s="12">
        <f t="shared" si="25"/>
        <v>0</v>
      </c>
      <c r="BX44" s="12">
        <f t="shared" si="25"/>
        <v>-2327.5</v>
      </c>
      <c r="BY44" s="12">
        <f t="shared" si="25"/>
        <v>0</v>
      </c>
      <c r="BZ44" s="12">
        <f t="shared" si="25"/>
        <v>0</v>
      </c>
      <c r="CA44" s="12">
        <f t="shared" si="25"/>
        <v>0</v>
      </c>
      <c r="CB44" s="12">
        <f t="shared" si="25"/>
        <v>-5000</v>
      </c>
      <c r="CC44" s="12">
        <f t="shared" si="25"/>
        <v>100</v>
      </c>
      <c r="CD44" s="12">
        <f t="shared" si="25"/>
        <v>0</v>
      </c>
      <c r="CE44" s="12">
        <f t="shared" si="25"/>
        <v>0</v>
      </c>
      <c r="CF44" s="12">
        <f t="shared" si="25"/>
        <v>0</v>
      </c>
      <c r="CG44" s="12">
        <f t="shared" si="25"/>
        <v>0</v>
      </c>
      <c r="CH44" s="12">
        <f t="shared" si="25"/>
        <v>0</v>
      </c>
      <c r="CI44" s="12">
        <f t="shared" si="25"/>
        <v>0</v>
      </c>
      <c r="CJ44" s="12">
        <f t="shared" si="25"/>
        <v>0</v>
      </c>
      <c r="CK44" s="12">
        <f t="shared" si="25"/>
        <v>0</v>
      </c>
      <c r="CL44" s="12">
        <f t="shared" si="25"/>
        <v>0</v>
      </c>
      <c r="CM44" s="12">
        <f t="shared" si="25"/>
        <v>0</v>
      </c>
      <c r="CN44" s="12">
        <f t="shared" si="25"/>
        <v>2500</v>
      </c>
      <c r="CO44" s="12">
        <f t="shared" si="25"/>
        <v>0</v>
      </c>
      <c r="CP44" s="12">
        <f t="shared" si="25"/>
        <v>0</v>
      </c>
      <c r="CQ44" s="12">
        <f t="shared" si="25"/>
        <v>0</v>
      </c>
      <c r="CR44" s="12">
        <f t="shared" si="25"/>
        <v>0</v>
      </c>
      <c r="CS44" s="12">
        <f t="shared" si="25"/>
        <v>0</v>
      </c>
      <c r="CT44" s="12">
        <f t="shared" si="25"/>
        <v>0</v>
      </c>
      <c r="CU44" s="12">
        <f t="shared" si="25"/>
        <v>0</v>
      </c>
      <c r="CV44" s="12">
        <f t="shared" si="25"/>
        <v>0</v>
      </c>
      <c r="CW44" s="12">
        <f t="shared" si="25"/>
        <v>0</v>
      </c>
      <c r="CX44" s="12">
        <f t="shared" si="25"/>
        <v>0</v>
      </c>
      <c r="CY44" s="12">
        <f t="shared" si="25"/>
        <v>0</v>
      </c>
      <c r="CZ44" s="12">
        <f t="shared" si="25"/>
        <v>0</v>
      </c>
      <c r="DA44" s="12">
        <f t="shared" si="25"/>
        <v>0</v>
      </c>
      <c r="DB44" s="12">
        <f t="shared" si="25"/>
        <v>0</v>
      </c>
      <c r="DC44" s="12">
        <f t="shared" si="25"/>
        <v>184.90388000000002</v>
      </c>
      <c r="DD44" s="12">
        <f t="shared" si="25"/>
        <v>0</v>
      </c>
      <c r="DE44" s="12">
        <f t="shared" si="25"/>
        <v>0</v>
      </c>
      <c r="DF44" s="12">
        <f t="shared" si="25"/>
        <v>0</v>
      </c>
      <c r="DG44" s="12">
        <f t="shared" si="25"/>
        <v>0</v>
      </c>
      <c r="DH44" s="12">
        <f t="shared" si="25"/>
        <v>0</v>
      </c>
      <c r="DI44" s="12">
        <f t="shared" si="25"/>
        <v>0</v>
      </c>
      <c r="DJ44" s="12">
        <f t="shared" si="25"/>
        <v>0</v>
      </c>
      <c r="DK44" s="12">
        <f t="shared" si="25"/>
        <v>0</v>
      </c>
      <c r="DL44" s="12">
        <f t="shared" si="25"/>
        <v>0</v>
      </c>
      <c r="DM44" s="12">
        <f t="shared" si="25"/>
        <v>0</v>
      </c>
      <c r="DN44" s="12">
        <f t="shared" si="25"/>
        <v>0</v>
      </c>
      <c r="DO44" s="12">
        <f t="shared" si="25"/>
        <v>0</v>
      </c>
      <c r="DP44" s="12">
        <f t="shared" si="25"/>
        <v>4280.51</v>
      </c>
      <c r="DQ44" s="12">
        <f t="shared" si="25"/>
        <v>0</v>
      </c>
      <c r="DR44" s="12">
        <f t="shared" si="25"/>
        <v>0</v>
      </c>
      <c r="DS44" s="12">
        <f t="shared" si="25"/>
        <v>0</v>
      </c>
      <c r="DT44" s="12">
        <f t="shared" si="25"/>
        <v>0</v>
      </c>
      <c r="DU44" s="12">
        <f t="shared" si="25"/>
        <v>0</v>
      </c>
      <c r="DV44" s="12">
        <f t="shared" si="25"/>
        <v>0</v>
      </c>
      <c r="DW44" s="12">
        <f t="shared" si="25"/>
        <v>0</v>
      </c>
      <c r="DX44" s="12">
        <f t="shared" si="25"/>
        <v>0</v>
      </c>
      <c r="DY44" s="12">
        <f t="shared" si="25"/>
        <v>0</v>
      </c>
      <c r="DZ44" s="12">
        <f t="shared" si="25"/>
        <v>0</v>
      </c>
      <c r="EA44" s="12">
        <f t="shared" si="25"/>
        <v>0</v>
      </c>
      <c r="EB44" s="12">
        <f t="shared" ref="EB44:GM44" si="26">SUM(EB41:EB43)</f>
        <v>0</v>
      </c>
      <c r="EC44" s="12">
        <f t="shared" si="26"/>
        <v>0</v>
      </c>
      <c r="ED44" s="12">
        <f t="shared" si="26"/>
        <v>3.7490000000000001</v>
      </c>
      <c r="EE44" s="12">
        <f t="shared" si="26"/>
        <v>0</v>
      </c>
      <c r="EF44" s="12">
        <f t="shared" si="26"/>
        <v>0</v>
      </c>
      <c r="EG44" s="12">
        <f t="shared" si="26"/>
        <v>0</v>
      </c>
      <c r="EH44" s="12">
        <f t="shared" si="26"/>
        <v>0</v>
      </c>
      <c r="EI44" s="12">
        <f t="shared" si="26"/>
        <v>1824.8489999999999</v>
      </c>
      <c r="EJ44" s="12">
        <f t="shared" si="26"/>
        <v>0</v>
      </c>
      <c r="EK44" s="12">
        <f t="shared" si="26"/>
        <v>0</v>
      </c>
      <c r="EL44" s="12">
        <f t="shared" si="26"/>
        <v>0</v>
      </c>
      <c r="EM44" s="12">
        <f t="shared" si="26"/>
        <v>0</v>
      </c>
      <c r="EN44" s="12">
        <f t="shared" si="26"/>
        <v>0</v>
      </c>
      <c r="EO44" s="12">
        <f t="shared" si="26"/>
        <v>0</v>
      </c>
      <c r="EP44" s="12">
        <f t="shared" si="26"/>
        <v>0</v>
      </c>
      <c r="EQ44" s="12">
        <f t="shared" si="26"/>
        <v>0</v>
      </c>
      <c r="ER44" s="12">
        <f t="shared" si="26"/>
        <v>0</v>
      </c>
      <c r="ES44" s="12">
        <f t="shared" si="26"/>
        <v>0</v>
      </c>
      <c r="ET44" s="12">
        <f t="shared" si="26"/>
        <v>0</v>
      </c>
      <c r="EU44" s="12">
        <f t="shared" si="26"/>
        <v>0</v>
      </c>
      <c r="EV44" s="12">
        <f t="shared" si="26"/>
        <v>0</v>
      </c>
      <c r="EW44" s="12">
        <f t="shared" si="26"/>
        <v>0</v>
      </c>
      <c r="EX44" s="12">
        <f t="shared" si="26"/>
        <v>0</v>
      </c>
      <c r="EY44" s="12">
        <f t="shared" si="26"/>
        <v>0</v>
      </c>
      <c r="EZ44" s="12">
        <f t="shared" si="26"/>
        <v>0</v>
      </c>
      <c r="FA44" s="12">
        <f t="shared" si="26"/>
        <v>0</v>
      </c>
      <c r="FB44" s="12">
        <f t="shared" si="26"/>
        <v>0</v>
      </c>
      <c r="FC44" s="12">
        <f t="shared" si="26"/>
        <v>0</v>
      </c>
      <c r="FD44" s="12">
        <f t="shared" si="26"/>
        <v>0</v>
      </c>
      <c r="FE44" s="12">
        <f t="shared" si="26"/>
        <v>0</v>
      </c>
      <c r="FF44" s="12">
        <f t="shared" si="26"/>
        <v>277.66701</v>
      </c>
      <c r="FG44" s="12">
        <f t="shared" si="26"/>
        <v>0</v>
      </c>
      <c r="FH44" s="12">
        <f t="shared" si="26"/>
        <v>0</v>
      </c>
      <c r="FI44" s="12">
        <f t="shared" si="26"/>
        <v>0</v>
      </c>
      <c r="FJ44" s="12">
        <f t="shared" si="26"/>
        <v>0</v>
      </c>
      <c r="FK44" s="12">
        <f t="shared" si="26"/>
        <v>0</v>
      </c>
      <c r="FL44" s="12">
        <f t="shared" si="26"/>
        <v>0</v>
      </c>
      <c r="FM44" s="12">
        <f t="shared" si="26"/>
        <v>0</v>
      </c>
      <c r="FN44" s="12">
        <f t="shared" si="26"/>
        <v>0</v>
      </c>
      <c r="FO44" s="12">
        <f t="shared" si="26"/>
        <v>0</v>
      </c>
      <c r="FP44" s="12">
        <f t="shared" si="26"/>
        <v>0</v>
      </c>
      <c r="FQ44" s="12">
        <f t="shared" si="26"/>
        <v>0</v>
      </c>
      <c r="FR44" s="12">
        <f t="shared" si="26"/>
        <v>0</v>
      </c>
      <c r="FS44" s="12">
        <f t="shared" si="26"/>
        <v>72.951630000000009</v>
      </c>
      <c r="FT44" s="12">
        <f t="shared" si="26"/>
        <v>0</v>
      </c>
      <c r="FU44" s="12">
        <f t="shared" si="26"/>
        <v>0</v>
      </c>
      <c r="FV44" s="12">
        <f t="shared" si="26"/>
        <v>0</v>
      </c>
      <c r="FW44" s="12">
        <f t="shared" si="26"/>
        <v>0</v>
      </c>
      <c r="FX44" s="12">
        <f t="shared" si="26"/>
        <v>0</v>
      </c>
      <c r="FY44" s="12">
        <f t="shared" si="26"/>
        <v>0</v>
      </c>
      <c r="FZ44" s="12">
        <f t="shared" si="26"/>
        <v>0</v>
      </c>
      <c r="GA44" s="12">
        <f t="shared" si="26"/>
        <v>0</v>
      </c>
      <c r="GB44" s="12">
        <f t="shared" si="26"/>
        <v>0</v>
      </c>
      <c r="GC44" s="12">
        <f t="shared" si="26"/>
        <v>0</v>
      </c>
      <c r="GD44" s="12">
        <f t="shared" si="26"/>
        <v>0</v>
      </c>
      <c r="GE44" s="12">
        <f t="shared" si="26"/>
        <v>0</v>
      </c>
      <c r="GF44" s="12">
        <f t="shared" si="26"/>
        <v>0</v>
      </c>
      <c r="GG44" s="12">
        <f t="shared" si="26"/>
        <v>0</v>
      </c>
      <c r="GH44" s="12">
        <f t="shared" si="26"/>
        <v>0</v>
      </c>
      <c r="GI44" s="12">
        <f t="shared" si="26"/>
        <v>0</v>
      </c>
      <c r="GJ44" s="12">
        <f t="shared" si="26"/>
        <v>0</v>
      </c>
      <c r="GK44" s="12">
        <f t="shared" si="26"/>
        <v>0</v>
      </c>
      <c r="GL44" s="12">
        <f t="shared" si="26"/>
        <v>0</v>
      </c>
      <c r="GM44" s="12">
        <f t="shared" si="26"/>
        <v>0</v>
      </c>
      <c r="GN44" s="12">
        <f t="shared" ref="GN44:GR44" si="27">SUM(GN41:GN43)</f>
        <v>0</v>
      </c>
      <c r="GO44" s="12">
        <f t="shared" si="27"/>
        <v>0</v>
      </c>
      <c r="GP44" s="12">
        <f t="shared" si="27"/>
        <v>0</v>
      </c>
      <c r="GQ44" s="12">
        <f t="shared" si="27"/>
        <v>0</v>
      </c>
      <c r="GR44" s="12">
        <f t="shared" si="27"/>
        <v>0</v>
      </c>
      <c r="GS44" s="12">
        <f>SUM(D44:GR44)</f>
        <v>-51149.8694732</v>
      </c>
      <c r="GT44" s="12"/>
      <c r="GU44" s="12">
        <f>GS44-GV44</f>
        <v>-51149.8694732</v>
      </c>
      <c r="GV44" s="12">
        <v>0</v>
      </c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</row>
    <row r="45" spans="1:220" x14ac:dyDescent="0.25">
      <c r="B45" s="20" t="s">
        <v>0</v>
      </c>
      <c r="C45" s="14">
        <f>XIRR(D44:GR44,D$4:GR$4,-10%)</f>
        <v>-0.2661675125826149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</row>
    <row r="46" spans="1:220" x14ac:dyDescent="0.25">
      <c r="B46" s="20" t="s">
        <v>11</v>
      </c>
      <c r="C46" s="25">
        <f>(GS42+GS43)/-GS41</f>
        <v>0.1686327594766355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</row>
    <row r="47" spans="1:220" ht="13" x14ac:dyDescent="0.3">
      <c r="A47" s="23"/>
      <c r="B47" s="5" t="s">
        <v>101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</row>
    <row r="48" spans="1:220" x14ac:dyDescent="0.25">
      <c r="B48" s="3" t="s">
        <v>214</v>
      </c>
      <c r="C48" s="5"/>
      <c r="D48" s="12">
        <v>0</v>
      </c>
      <c r="E48" s="12">
        <v>-22163.647960000002</v>
      </c>
      <c r="F48" s="12">
        <v>10304.549999999999</v>
      </c>
      <c r="G48" s="12">
        <v>-1297.1938799999998</v>
      </c>
      <c r="H48" s="12">
        <v>202.05</v>
      </c>
      <c r="I48" s="12">
        <v>0</v>
      </c>
      <c r="J48" s="12">
        <v>0</v>
      </c>
      <c r="K48" s="12">
        <v>0</v>
      </c>
      <c r="L48" s="12">
        <v>-9858.6734700000015</v>
      </c>
      <c r="M48" s="12">
        <v>0</v>
      </c>
      <c r="N48" s="12">
        <v>0</v>
      </c>
      <c r="O48" s="12">
        <v>0</v>
      </c>
      <c r="P48" s="12">
        <v>0</v>
      </c>
      <c r="Q48" s="12">
        <v>-7912.8826500000005</v>
      </c>
      <c r="R48" s="12">
        <v>0</v>
      </c>
      <c r="S48" s="12">
        <v>-3113.2653100000002</v>
      </c>
      <c r="T48" s="12">
        <v>-8820.9183699999994</v>
      </c>
      <c r="U48" s="12">
        <v>0</v>
      </c>
      <c r="V48" s="12">
        <v>0</v>
      </c>
      <c r="W48" s="12">
        <v>0</v>
      </c>
      <c r="X48" s="12">
        <v>0</v>
      </c>
      <c r="Y48" s="12">
        <v>-6641.6326500000005</v>
      </c>
      <c r="Z48" s="12">
        <v>0</v>
      </c>
      <c r="AA48" s="12">
        <v>0</v>
      </c>
      <c r="AB48" s="12">
        <v>-2594.3877599999996</v>
      </c>
      <c r="AC48" s="12">
        <v>0</v>
      </c>
      <c r="AD48" s="12">
        <v>0</v>
      </c>
      <c r="AE48" s="12">
        <v>-9599.7464099999997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f>SUM(D48:GR48)</f>
        <v>-61495.748460000003</v>
      </c>
      <c r="GT48" s="12"/>
      <c r="GU48" s="12">
        <f>GS48-GV48</f>
        <v>-61495.748460000003</v>
      </c>
      <c r="GV48" s="12">
        <v>0</v>
      </c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</row>
    <row r="49" spans="1:220" x14ac:dyDescent="0.25">
      <c r="B49" s="3" t="s">
        <v>215</v>
      </c>
      <c r="C49" s="5"/>
      <c r="D49" s="12">
        <v>0</v>
      </c>
      <c r="E49" s="12">
        <v>443.27296000000001</v>
      </c>
      <c r="F49" s="12">
        <v>0</v>
      </c>
      <c r="G49" s="12">
        <v>-202.05</v>
      </c>
      <c r="H49" s="12">
        <v>21.9028776</v>
      </c>
      <c r="I49" s="12">
        <v>0</v>
      </c>
      <c r="J49" s="12">
        <v>0</v>
      </c>
      <c r="K49" s="12">
        <v>0</v>
      </c>
      <c r="L49" s="12">
        <v>197.17347000000001</v>
      </c>
      <c r="M49" s="12">
        <v>0</v>
      </c>
      <c r="N49" s="12">
        <v>0</v>
      </c>
      <c r="O49" s="12">
        <v>0</v>
      </c>
      <c r="P49" s="12">
        <v>0</v>
      </c>
      <c r="Q49" s="12">
        <v>158.25766000000002</v>
      </c>
      <c r="R49" s="12">
        <v>0</v>
      </c>
      <c r="S49" s="12">
        <v>62.265300000000003</v>
      </c>
      <c r="T49" s="12">
        <v>176.41835999999998</v>
      </c>
      <c r="U49" s="12">
        <v>0</v>
      </c>
      <c r="V49" s="12">
        <v>0</v>
      </c>
      <c r="W49" s="12">
        <v>0</v>
      </c>
      <c r="X49" s="12">
        <v>0</v>
      </c>
      <c r="Y49" s="12">
        <v>132.83266</v>
      </c>
      <c r="Z49" s="12">
        <v>0</v>
      </c>
      <c r="AA49" s="12">
        <v>0</v>
      </c>
      <c r="AB49" s="12">
        <v>51.887749999999997</v>
      </c>
      <c r="AC49" s="12">
        <v>0</v>
      </c>
      <c r="AD49" s="12">
        <v>0</v>
      </c>
      <c r="AE49" s="12">
        <v>0</v>
      </c>
      <c r="AF49" s="12">
        <v>191.99492999999998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f>SUM(D49:GR49)</f>
        <v>1233.9559676000001</v>
      </c>
      <c r="GT49" s="12"/>
      <c r="GU49" s="12">
        <f>GS49-GV49</f>
        <v>1233.9559676000001</v>
      </c>
      <c r="GV49" s="12">
        <v>0</v>
      </c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</row>
    <row r="50" spans="1:220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59129.621060000005</v>
      </c>
      <c r="AL50" s="4">
        <v>31.867360000000001</v>
      </c>
      <c r="AM50" s="4">
        <v>0</v>
      </c>
      <c r="AN50" s="4">
        <v>0</v>
      </c>
      <c r="AO50" s="4">
        <v>2.5838400000000004</v>
      </c>
      <c r="AP50" s="4">
        <v>2.2393299999999998</v>
      </c>
      <c r="AQ50" s="4">
        <v>1.5503</v>
      </c>
      <c r="AR50" s="4">
        <v>0</v>
      </c>
      <c r="AS50" s="4">
        <v>0</v>
      </c>
      <c r="AT50" s="4">
        <v>32235.987840000002</v>
      </c>
      <c r="AU50" s="4">
        <v>3.4451199999999997</v>
      </c>
      <c r="AV50" s="4">
        <v>1.5503</v>
      </c>
      <c r="AW50" s="4">
        <v>0</v>
      </c>
      <c r="AX50" s="4">
        <v>0</v>
      </c>
      <c r="AY50" s="4">
        <v>28.888729999999999</v>
      </c>
      <c r="AZ50" s="4">
        <v>0</v>
      </c>
      <c r="BA50" s="4">
        <v>8.8711800000000007</v>
      </c>
      <c r="BB50" s="4">
        <v>53312.239329999997</v>
      </c>
      <c r="BC50" s="4">
        <v>10.766</v>
      </c>
      <c r="BD50" s="4">
        <v>0</v>
      </c>
      <c r="BE50" s="4">
        <v>77170.720000000001</v>
      </c>
      <c r="BF50" s="4">
        <v>10.622339999999999</v>
      </c>
      <c r="BG50" s="4">
        <v>0</v>
      </c>
      <c r="BH50" s="4">
        <v>0</v>
      </c>
      <c r="BI50" s="4">
        <v>6.3734700000000002</v>
      </c>
      <c r="BJ50" s="4">
        <v>0</v>
      </c>
      <c r="BK50" s="4">
        <v>50832.789640000003</v>
      </c>
      <c r="BL50" s="4">
        <v>6.7179799999999998</v>
      </c>
      <c r="BM50" s="4">
        <v>9170.8133699999998</v>
      </c>
      <c r="BN50" s="4">
        <v>0</v>
      </c>
      <c r="BO50" s="4">
        <v>15314.12298</v>
      </c>
      <c r="BP50" s="4">
        <v>0</v>
      </c>
      <c r="BQ50" s="4">
        <v>57.844080000000005</v>
      </c>
      <c r="BR50" s="4">
        <v>0</v>
      </c>
      <c r="BS50" s="4">
        <v>0</v>
      </c>
      <c r="BT50" s="4">
        <v>0</v>
      </c>
      <c r="BU50" s="4">
        <v>0</v>
      </c>
      <c r="BV50" s="4">
        <v>88.658149999999992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f>SUM(D50:GR50)</f>
        <v>297428.27239999996</v>
      </c>
      <c r="GT50" s="4"/>
      <c r="GU50" s="4">
        <f>GS50-GV50</f>
        <v>297428.27239999996</v>
      </c>
      <c r="GV50" s="4">
        <v>0</v>
      </c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</row>
    <row r="51" spans="1:220" x14ac:dyDescent="0.25">
      <c r="B51" s="8" t="s">
        <v>217</v>
      </c>
      <c r="C51" s="3"/>
      <c r="D51" s="12">
        <f t="shared" ref="D51:BO51" si="28">SUM(D48:D50)</f>
        <v>0</v>
      </c>
      <c r="E51" s="12">
        <f t="shared" si="28"/>
        <v>-21720.375000000004</v>
      </c>
      <c r="F51" s="12">
        <f t="shared" si="28"/>
        <v>10304.549999999999</v>
      </c>
      <c r="G51" s="12">
        <f t="shared" si="28"/>
        <v>-1499.2438799999998</v>
      </c>
      <c r="H51" s="12">
        <f t="shared" si="28"/>
        <v>223.95287760000002</v>
      </c>
      <c r="I51" s="12">
        <f t="shared" si="28"/>
        <v>0</v>
      </c>
      <c r="J51" s="12">
        <f t="shared" si="28"/>
        <v>0</v>
      </c>
      <c r="K51" s="12">
        <f t="shared" si="28"/>
        <v>0</v>
      </c>
      <c r="L51" s="12">
        <f t="shared" si="28"/>
        <v>-9661.5000000000018</v>
      </c>
      <c r="M51" s="12">
        <f t="shared" si="28"/>
        <v>0</v>
      </c>
      <c r="N51" s="12">
        <f t="shared" si="28"/>
        <v>0</v>
      </c>
      <c r="O51" s="12">
        <f t="shared" si="28"/>
        <v>0</v>
      </c>
      <c r="P51" s="12">
        <f t="shared" si="28"/>
        <v>0</v>
      </c>
      <c r="Q51" s="12">
        <f t="shared" si="28"/>
        <v>-7754.6249900000003</v>
      </c>
      <c r="R51" s="12">
        <f t="shared" si="28"/>
        <v>0</v>
      </c>
      <c r="S51" s="12">
        <f t="shared" si="28"/>
        <v>-3051.0000100000002</v>
      </c>
      <c r="T51" s="12">
        <f t="shared" si="28"/>
        <v>-8644.5000099999997</v>
      </c>
      <c r="U51" s="12">
        <f t="shared" si="28"/>
        <v>0</v>
      </c>
      <c r="V51" s="12">
        <f t="shared" si="28"/>
        <v>0</v>
      </c>
      <c r="W51" s="12">
        <f t="shared" si="28"/>
        <v>0</v>
      </c>
      <c r="X51" s="12">
        <f t="shared" si="28"/>
        <v>0</v>
      </c>
      <c r="Y51" s="12">
        <f t="shared" si="28"/>
        <v>-6508.7999900000004</v>
      </c>
      <c r="Z51" s="12">
        <f t="shared" si="28"/>
        <v>0</v>
      </c>
      <c r="AA51" s="12">
        <f t="shared" si="28"/>
        <v>0</v>
      </c>
      <c r="AB51" s="12">
        <f t="shared" si="28"/>
        <v>-2542.5000099999997</v>
      </c>
      <c r="AC51" s="12">
        <f t="shared" si="28"/>
        <v>0</v>
      </c>
      <c r="AD51" s="12">
        <f t="shared" si="28"/>
        <v>0</v>
      </c>
      <c r="AE51" s="12">
        <f t="shared" si="28"/>
        <v>-9599.7464099999997</v>
      </c>
      <c r="AF51" s="12">
        <f t="shared" si="28"/>
        <v>191.99492999999998</v>
      </c>
      <c r="AG51" s="12">
        <f t="shared" si="28"/>
        <v>0</v>
      </c>
      <c r="AH51" s="12">
        <f t="shared" si="28"/>
        <v>0</v>
      </c>
      <c r="AI51" s="12">
        <f t="shared" si="28"/>
        <v>0</v>
      </c>
      <c r="AJ51" s="12">
        <f t="shared" si="28"/>
        <v>0</v>
      </c>
      <c r="AK51" s="12">
        <f t="shared" si="28"/>
        <v>59129.621060000005</v>
      </c>
      <c r="AL51" s="12">
        <f t="shared" si="28"/>
        <v>31.867360000000001</v>
      </c>
      <c r="AM51" s="12">
        <f t="shared" si="28"/>
        <v>0</v>
      </c>
      <c r="AN51" s="12">
        <f t="shared" si="28"/>
        <v>0</v>
      </c>
      <c r="AO51" s="12">
        <f t="shared" si="28"/>
        <v>2.5838400000000004</v>
      </c>
      <c r="AP51" s="12">
        <f t="shared" si="28"/>
        <v>2.2393299999999998</v>
      </c>
      <c r="AQ51" s="12">
        <f t="shared" si="28"/>
        <v>1.5503</v>
      </c>
      <c r="AR51" s="12">
        <f t="shared" si="28"/>
        <v>0</v>
      </c>
      <c r="AS51" s="12">
        <f t="shared" si="28"/>
        <v>0</v>
      </c>
      <c r="AT51" s="12">
        <f t="shared" si="28"/>
        <v>32235.987840000002</v>
      </c>
      <c r="AU51" s="12">
        <f t="shared" si="28"/>
        <v>3.4451199999999997</v>
      </c>
      <c r="AV51" s="12">
        <f t="shared" si="28"/>
        <v>1.5503</v>
      </c>
      <c r="AW51" s="12">
        <f t="shared" si="28"/>
        <v>0</v>
      </c>
      <c r="AX51" s="12">
        <f t="shared" si="28"/>
        <v>0</v>
      </c>
      <c r="AY51" s="12">
        <f t="shared" si="28"/>
        <v>28.888729999999999</v>
      </c>
      <c r="AZ51" s="12">
        <f t="shared" si="28"/>
        <v>0</v>
      </c>
      <c r="BA51" s="12">
        <f t="shared" si="28"/>
        <v>8.8711800000000007</v>
      </c>
      <c r="BB51" s="12">
        <f t="shared" si="28"/>
        <v>53312.239329999997</v>
      </c>
      <c r="BC51" s="12">
        <f t="shared" si="28"/>
        <v>10.766</v>
      </c>
      <c r="BD51" s="12">
        <f t="shared" si="28"/>
        <v>0</v>
      </c>
      <c r="BE51" s="12">
        <f t="shared" si="28"/>
        <v>77170.720000000001</v>
      </c>
      <c r="BF51" s="12">
        <f t="shared" si="28"/>
        <v>10.622339999999999</v>
      </c>
      <c r="BG51" s="12">
        <f t="shared" si="28"/>
        <v>0</v>
      </c>
      <c r="BH51" s="12">
        <f t="shared" si="28"/>
        <v>0</v>
      </c>
      <c r="BI51" s="12">
        <f t="shared" si="28"/>
        <v>6.3734700000000002</v>
      </c>
      <c r="BJ51" s="12">
        <f t="shared" si="28"/>
        <v>0</v>
      </c>
      <c r="BK51" s="12">
        <f t="shared" si="28"/>
        <v>50832.789640000003</v>
      </c>
      <c r="BL51" s="12">
        <f t="shared" si="28"/>
        <v>6.7179799999999998</v>
      </c>
      <c r="BM51" s="12">
        <f t="shared" si="28"/>
        <v>9170.8133699999998</v>
      </c>
      <c r="BN51" s="12">
        <f t="shared" si="28"/>
        <v>0</v>
      </c>
      <c r="BO51" s="12">
        <f t="shared" si="28"/>
        <v>15314.12298</v>
      </c>
      <c r="BP51" s="12">
        <f t="shared" ref="BP51:EA51" si="29">SUM(BP48:BP50)</f>
        <v>0</v>
      </c>
      <c r="BQ51" s="12">
        <f t="shared" si="29"/>
        <v>57.844080000000005</v>
      </c>
      <c r="BR51" s="12">
        <f t="shared" si="29"/>
        <v>0</v>
      </c>
      <c r="BS51" s="12">
        <f t="shared" si="29"/>
        <v>0</v>
      </c>
      <c r="BT51" s="12">
        <f t="shared" si="29"/>
        <v>0</v>
      </c>
      <c r="BU51" s="12">
        <f t="shared" si="29"/>
        <v>0</v>
      </c>
      <c r="BV51" s="12">
        <f t="shared" si="29"/>
        <v>88.658149999999992</v>
      </c>
      <c r="BW51" s="12">
        <f t="shared" si="29"/>
        <v>0</v>
      </c>
      <c r="BX51" s="12">
        <f t="shared" si="29"/>
        <v>0</v>
      </c>
      <c r="BY51" s="12">
        <f t="shared" si="29"/>
        <v>0</v>
      </c>
      <c r="BZ51" s="12">
        <f t="shared" si="29"/>
        <v>0</v>
      </c>
      <c r="CA51" s="12">
        <f t="shared" si="29"/>
        <v>0</v>
      </c>
      <c r="CB51" s="12">
        <f t="shared" si="29"/>
        <v>0</v>
      </c>
      <c r="CC51" s="12">
        <f t="shared" si="29"/>
        <v>0</v>
      </c>
      <c r="CD51" s="12">
        <f t="shared" si="29"/>
        <v>0</v>
      </c>
      <c r="CE51" s="12">
        <f t="shared" si="29"/>
        <v>0</v>
      </c>
      <c r="CF51" s="12">
        <f t="shared" si="29"/>
        <v>0</v>
      </c>
      <c r="CG51" s="12">
        <f t="shared" si="29"/>
        <v>0</v>
      </c>
      <c r="CH51" s="12">
        <f t="shared" si="29"/>
        <v>0</v>
      </c>
      <c r="CI51" s="12">
        <f t="shared" si="29"/>
        <v>0</v>
      </c>
      <c r="CJ51" s="12">
        <f t="shared" si="29"/>
        <v>0</v>
      </c>
      <c r="CK51" s="12">
        <f t="shared" si="29"/>
        <v>0</v>
      </c>
      <c r="CL51" s="12">
        <f t="shared" si="29"/>
        <v>0</v>
      </c>
      <c r="CM51" s="12">
        <f t="shared" si="29"/>
        <v>0</v>
      </c>
      <c r="CN51" s="12">
        <f t="shared" si="29"/>
        <v>0</v>
      </c>
      <c r="CO51" s="12">
        <f t="shared" si="29"/>
        <v>0</v>
      </c>
      <c r="CP51" s="12">
        <f t="shared" si="29"/>
        <v>0</v>
      </c>
      <c r="CQ51" s="12">
        <f t="shared" si="29"/>
        <v>0</v>
      </c>
      <c r="CR51" s="12">
        <f t="shared" si="29"/>
        <v>0</v>
      </c>
      <c r="CS51" s="12">
        <f t="shared" si="29"/>
        <v>0</v>
      </c>
      <c r="CT51" s="12">
        <f t="shared" si="29"/>
        <v>0</v>
      </c>
      <c r="CU51" s="12">
        <f t="shared" si="29"/>
        <v>0</v>
      </c>
      <c r="CV51" s="12">
        <f t="shared" si="29"/>
        <v>0</v>
      </c>
      <c r="CW51" s="12">
        <f t="shared" si="29"/>
        <v>0</v>
      </c>
      <c r="CX51" s="12">
        <f t="shared" si="29"/>
        <v>0</v>
      </c>
      <c r="CY51" s="12">
        <f t="shared" si="29"/>
        <v>0</v>
      </c>
      <c r="CZ51" s="12">
        <f t="shared" si="29"/>
        <v>0</v>
      </c>
      <c r="DA51" s="12">
        <f t="shared" si="29"/>
        <v>0</v>
      </c>
      <c r="DB51" s="12">
        <f t="shared" si="29"/>
        <v>0</v>
      </c>
      <c r="DC51" s="12">
        <f t="shared" si="29"/>
        <v>0</v>
      </c>
      <c r="DD51" s="12">
        <f t="shared" si="29"/>
        <v>0</v>
      </c>
      <c r="DE51" s="12">
        <f t="shared" si="29"/>
        <v>0</v>
      </c>
      <c r="DF51" s="12">
        <f t="shared" si="29"/>
        <v>0</v>
      </c>
      <c r="DG51" s="12">
        <f t="shared" si="29"/>
        <v>0</v>
      </c>
      <c r="DH51" s="12">
        <f t="shared" si="29"/>
        <v>0</v>
      </c>
      <c r="DI51" s="12">
        <f t="shared" si="29"/>
        <v>0</v>
      </c>
      <c r="DJ51" s="12">
        <f t="shared" si="29"/>
        <v>0</v>
      </c>
      <c r="DK51" s="12">
        <f t="shared" si="29"/>
        <v>0</v>
      </c>
      <c r="DL51" s="12">
        <f t="shared" si="29"/>
        <v>0</v>
      </c>
      <c r="DM51" s="12">
        <f t="shared" si="29"/>
        <v>0</v>
      </c>
      <c r="DN51" s="12">
        <f t="shared" si="29"/>
        <v>0</v>
      </c>
      <c r="DO51" s="12">
        <f t="shared" si="29"/>
        <v>0</v>
      </c>
      <c r="DP51" s="12">
        <f t="shared" si="29"/>
        <v>0</v>
      </c>
      <c r="DQ51" s="12">
        <f t="shared" si="29"/>
        <v>0</v>
      </c>
      <c r="DR51" s="12">
        <f t="shared" si="29"/>
        <v>0</v>
      </c>
      <c r="DS51" s="12">
        <f t="shared" si="29"/>
        <v>0</v>
      </c>
      <c r="DT51" s="12">
        <f t="shared" si="29"/>
        <v>0</v>
      </c>
      <c r="DU51" s="12">
        <f t="shared" si="29"/>
        <v>0</v>
      </c>
      <c r="DV51" s="12">
        <f t="shared" si="29"/>
        <v>0</v>
      </c>
      <c r="DW51" s="12">
        <f t="shared" si="29"/>
        <v>0</v>
      </c>
      <c r="DX51" s="12">
        <f t="shared" si="29"/>
        <v>0</v>
      </c>
      <c r="DY51" s="12">
        <f t="shared" si="29"/>
        <v>0</v>
      </c>
      <c r="DZ51" s="12">
        <f t="shared" si="29"/>
        <v>0</v>
      </c>
      <c r="EA51" s="12">
        <f t="shared" si="29"/>
        <v>0</v>
      </c>
      <c r="EB51" s="12">
        <f t="shared" ref="EB51:GM51" si="30">SUM(EB48:EB50)</f>
        <v>0</v>
      </c>
      <c r="EC51" s="12">
        <f t="shared" si="30"/>
        <v>0</v>
      </c>
      <c r="ED51" s="12">
        <f t="shared" si="30"/>
        <v>0</v>
      </c>
      <c r="EE51" s="12">
        <f t="shared" si="30"/>
        <v>0</v>
      </c>
      <c r="EF51" s="12">
        <f t="shared" si="30"/>
        <v>0</v>
      </c>
      <c r="EG51" s="12">
        <f t="shared" si="30"/>
        <v>0</v>
      </c>
      <c r="EH51" s="12">
        <f t="shared" si="30"/>
        <v>0</v>
      </c>
      <c r="EI51" s="12">
        <f t="shared" si="30"/>
        <v>0</v>
      </c>
      <c r="EJ51" s="12">
        <f t="shared" si="30"/>
        <v>0</v>
      </c>
      <c r="EK51" s="12">
        <f t="shared" si="30"/>
        <v>0</v>
      </c>
      <c r="EL51" s="12">
        <f t="shared" si="30"/>
        <v>0</v>
      </c>
      <c r="EM51" s="12">
        <f t="shared" si="30"/>
        <v>0</v>
      </c>
      <c r="EN51" s="12">
        <f t="shared" si="30"/>
        <v>0</v>
      </c>
      <c r="EO51" s="12">
        <f t="shared" si="30"/>
        <v>0</v>
      </c>
      <c r="EP51" s="12">
        <f t="shared" si="30"/>
        <v>0</v>
      </c>
      <c r="EQ51" s="12">
        <f t="shared" si="30"/>
        <v>0</v>
      </c>
      <c r="ER51" s="12">
        <f t="shared" si="30"/>
        <v>0</v>
      </c>
      <c r="ES51" s="12">
        <f t="shared" si="30"/>
        <v>0</v>
      </c>
      <c r="ET51" s="12">
        <f t="shared" si="30"/>
        <v>0</v>
      </c>
      <c r="EU51" s="12">
        <f t="shared" si="30"/>
        <v>0</v>
      </c>
      <c r="EV51" s="12">
        <f t="shared" si="30"/>
        <v>0</v>
      </c>
      <c r="EW51" s="12">
        <f t="shared" si="30"/>
        <v>0</v>
      </c>
      <c r="EX51" s="12">
        <f t="shared" si="30"/>
        <v>0</v>
      </c>
      <c r="EY51" s="12">
        <f t="shared" si="30"/>
        <v>0</v>
      </c>
      <c r="EZ51" s="12">
        <f t="shared" si="30"/>
        <v>0</v>
      </c>
      <c r="FA51" s="12">
        <f t="shared" si="30"/>
        <v>0</v>
      </c>
      <c r="FB51" s="12">
        <f t="shared" si="30"/>
        <v>0</v>
      </c>
      <c r="FC51" s="12">
        <f t="shared" si="30"/>
        <v>0</v>
      </c>
      <c r="FD51" s="12">
        <f t="shared" si="30"/>
        <v>0</v>
      </c>
      <c r="FE51" s="12">
        <f t="shared" si="30"/>
        <v>0</v>
      </c>
      <c r="FF51" s="12">
        <f t="shared" si="30"/>
        <v>0</v>
      </c>
      <c r="FG51" s="12">
        <f t="shared" si="30"/>
        <v>0</v>
      </c>
      <c r="FH51" s="12">
        <f t="shared" si="30"/>
        <v>0</v>
      </c>
      <c r="FI51" s="12">
        <f t="shared" si="30"/>
        <v>0</v>
      </c>
      <c r="FJ51" s="12">
        <f t="shared" si="30"/>
        <v>0</v>
      </c>
      <c r="FK51" s="12">
        <f t="shared" si="30"/>
        <v>0</v>
      </c>
      <c r="FL51" s="12">
        <f t="shared" si="30"/>
        <v>0</v>
      </c>
      <c r="FM51" s="12">
        <f t="shared" si="30"/>
        <v>0</v>
      </c>
      <c r="FN51" s="12">
        <f t="shared" si="30"/>
        <v>0</v>
      </c>
      <c r="FO51" s="12">
        <f t="shared" si="30"/>
        <v>0</v>
      </c>
      <c r="FP51" s="12">
        <f t="shared" si="30"/>
        <v>0</v>
      </c>
      <c r="FQ51" s="12">
        <f t="shared" si="30"/>
        <v>0</v>
      </c>
      <c r="FR51" s="12">
        <f t="shared" si="30"/>
        <v>0</v>
      </c>
      <c r="FS51" s="12">
        <f t="shared" si="30"/>
        <v>0</v>
      </c>
      <c r="FT51" s="12">
        <f t="shared" si="30"/>
        <v>0</v>
      </c>
      <c r="FU51" s="12">
        <f t="shared" si="30"/>
        <v>0</v>
      </c>
      <c r="FV51" s="12">
        <f t="shared" si="30"/>
        <v>0</v>
      </c>
      <c r="FW51" s="12">
        <f t="shared" si="30"/>
        <v>0</v>
      </c>
      <c r="FX51" s="12">
        <f t="shared" si="30"/>
        <v>0</v>
      </c>
      <c r="FY51" s="12">
        <f t="shared" si="30"/>
        <v>0</v>
      </c>
      <c r="FZ51" s="12">
        <f t="shared" si="30"/>
        <v>0</v>
      </c>
      <c r="GA51" s="12">
        <f t="shared" si="30"/>
        <v>0</v>
      </c>
      <c r="GB51" s="12">
        <f t="shared" si="30"/>
        <v>0</v>
      </c>
      <c r="GC51" s="12">
        <f t="shared" si="30"/>
        <v>0</v>
      </c>
      <c r="GD51" s="12">
        <f t="shared" si="30"/>
        <v>0</v>
      </c>
      <c r="GE51" s="12">
        <f t="shared" si="30"/>
        <v>0</v>
      </c>
      <c r="GF51" s="12">
        <f t="shared" si="30"/>
        <v>0</v>
      </c>
      <c r="GG51" s="12">
        <f t="shared" si="30"/>
        <v>0</v>
      </c>
      <c r="GH51" s="12">
        <f t="shared" si="30"/>
        <v>0</v>
      </c>
      <c r="GI51" s="12">
        <f t="shared" si="30"/>
        <v>0</v>
      </c>
      <c r="GJ51" s="12">
        <f t="shared" si="30"/>
        <v>0</v>
      </c>
      <c r="GK51" s="12">
        <f t="shared" si="30"/>
        <v>0</v>
      </c>
      <c r="GL51" s="12">
        <f t="shared" si="30"/>
        <v>0</v>
      </c>
      <c r="GM51" s="12">
        <f t="shared" si="30"/>
        <v>0</v>
      </c>
      <c r="GN51" s="12">
        <f t="shared" ref="GN51:GR51" si="31">SUM(GN48:GN50)</f>
        <v>0</v>
      </c>
      <c r="GO51" s="12">
        <f t="shared" si="31"/>
        <v>0</v>
      </c>
      <c r="GP51" s="12">
        <f t="shared" si="31"/>
        <v>0</v>
      </c>
      <c r="GQ51" s="12">
        <f t="shared" si="31"/>
        <v>0</v>
      </c>
      <c r="GR51" s="12">
        <f t="shared" si="31"/>
        <v>0</v>
      </c>
      <c r="GS51" s="12">
        <f>SUM(D51:GR51)</f>
        <v>237166.47990760001</v>
      </c>
      <c r="GT51" s="12"/>
      <c r="GU51" s="12">
        <f>GS51-GV51</f>
        <v>237166.47990760001</v>
      </c>
      <c r="GV51" s="12">
        <v>0</v>
      </c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</row>
    <row r="52" spans="1:220" x14ac:dyDescent="0.25">
      <c r="B52" s="20" t="s">
        <v>0</v>
      </c>
      <c r="C52" s="14">
        <f>XIRR(E51:GR51,E$4:GR$4)</f>
        <v>0.72620216608047494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</row>
    <row r="53" spans="1:220" x14ac:dyDescent="0.25">
      <c r="B53" s="20" t="s">
        <v>11</v>
      </c>
      <c r="C53" s="25">
        <f>(GS49+GS50)/-GS48</f>
        <v>4.8566321387545228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</row>
    <row r="54" spans="1:220" ht="13" x14ac:dyDescent="0.3">
      <c r="A54" s="23"/>
      <c r="B54" s="5" t="s">
        <v>102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</row>
    <row r="55" spans="1:220" x14ac:dyDescent="0.25">
      <c r="B55" s="3" t="s">
        <v>214</v>
      </c>
      <c r="C55" s="5"/>
      <c r="D55" s="12">
        <v>0</v>
      </c>
      <c r="E55" s="12">
        <v>0</v>
      </c>
      <c r="F55" s="12">
        <v>-2500</v>
      </c>
      <c r="G55" s="12">
        <v>0</v>
      </c>
      <c r="H55" s="12">
        <v>0</v>
      </c>
      <c r="I55" s="12">
        <v>0</v>
      </c>
      <c r="J55" s="12">
        <v>-2500</v>
      </c>
      <c r="K55" s="12">
        <v>-2600</v>
      </c>
      <c r="L55" s="12">
        <v>0</v>
      </c>
      <c r="M55" s="12">
        <v>-3000</v>
      </c>
      <c r="N55" s="12">
        <v>0</v>
      </c>
      <c r="O55" s="12">
        <v>-7500</v>
      </c>
      <c r="P55" s="12">
        <v>0</v>
      </c>
      <c r="Q55" s="12">
        <v>-3500</v>
      </c>
      <c r="R55" s="12">
        <v>0</v>
      </c>
      <c r="S55" s="12">
        <v>-3500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-2000</v>
      </c>
      <c r="AC55" s="12">
        <v>-2000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-2000</v>
      </c>
      <c r="AJ55" s="12">
        <v>0</v>
      </c>
      <c r="AK55" s="12">
        <v>-2000</v>
      </c>
      <c r="AL55" s="12">
        <v>-4000</v>
      </c>
      <c r="AM55" s="12">
        <v>0</v>
      </c>
      <c r="AN55" s="12">
        <v>0</v>
      </c>
      <c r="AO55" s="12">
        <v>-4000</v>
      </c>
      <c r="AP55" s="12">
        <v>0</v>
      </c>
      <c r="AQ55" s="12">
        <v>0</v>
      </c>
      <c r="AR55" s="12">
        <v>0</v>
      </c>
      <c r="AS55" s="12">
        <v>0</v>
      </c>
      <c r="AT55" s="12">
        <v>-4000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f>SUM(D55:GR55)</f>
        <v>-45100</v>
      </c>
      <c r="GT55" s="12"/>
      <c r="GU55" s="12">
        <f>GS55-GV55</f>
        <v>-45100</v>
      </c>
      <c r="GV55" s="12">
        <v>0</v>
      </c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</row>
    <row r="56" spans="1:220" x14ac:dyDescent="0.25">
      <c r="B56" s="3" t="s">
        <v>215</v>
      </c>
      <c r="C56" s="5"/>
      <c r="D56" s="12">
        <v>0</v>
      </c>
      <c r="E56" s="12">
        <v>0</v>
      </c>
      <c r="F56" s="12">
        <v>50</v>
      </c>
      <c r="G56" s="12">
        <v>0</v>
      </c>
      <c r="H56" s="12">
        <v>0</v>
      </c>
      <c r="I56" s="12">
        <v>0</v>
      </c>
      <c r="J56" s="12">
        <v>50</v>
      </c>
      <c r="K56" s="12">
        <v>52</v>
      </c>
      <c r="L56" s="12">
        <v>0</v>
      </c>
      <c r="M56" s="12">
        <v>60</v>
      </c>
      <c r="N56" s="12">
        <v>0</v>
      </c>
      <c r="O56" s="12">
        <v>50</v>
      </c>
      <c r="P56" s="12">
        <v>100</v>
      </c>
      <c r="Q56" s="12">
        <v>70</v>
      </c>
      <c r="R56" s="12">
        <v>0</v>
      </c>
      <c r="S56" s="12">
        <v>70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40</v>
      </c>
      <c r="AC56" s="12">
        <v>40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40</v>
      </c>
      <c r="AJ56" s="12">
        <v>0</v>
      </c>
      <c r="AK56" s="12">
        <v>0</v>
      </c>
      <c r="AL56" s="12">
        <v>40</v>
      </c>
      <c r="AM56" s="12">
        <v>80</v>
      </c>
      <c r="AN56" s="12">
        <v>0</v>
      </c>
      <c r="AO56" s="12">
        <v>80</v>
      </c>
      <c r="AP56" s="12">
        <v>0</v>
      </c>
      <c r="AQ56" s="12">
        <v>0</v>
      </c>
      <c r="AR56" s="12">
        <v>0</v>
      </c>
      <c r="AS56" s="12">
        <v>0</v>
      </c>
      <c r="AT56" s="12">
        <v>80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f>SUM(D56:GR56)</f>
        <v>902</v>
      </c>
      <c r="GT56" s="12"/>
      <c r="GU56" s="12">
        <f>GS56-GV56</f>
        <v>902</v>
      </c>
      <c r="GV56" s="12">
        <v>0</v>
      </c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</row>
    <row r="57" spans="1:220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79909.298999999999</v>
      </c>
      <c r="AW57" s="4">
        <v>0</v>
      </c>
      <c r="AX57" s="4">
        <v>10300.276</v>
      </c>
      <c r="AY57" s="4">
        <v>0</v>
      </c>
      <c r="AZ57" s="4">
        <v>0</v>
      </c>
      <c r="BA57" s="4">
        <v>0</v>
      </c>
      <c r="BB57" s="4">
        <v>0</v>
      </c>
      <c r="BC57" s="4">
        <v>3903.42292</v>
      </c>
      <c r="BD57" s="4">
        <v>0</v>
      </c>
      <c r="BE57" s="4">
        <v>0</v>
      </c>
      <c r="BF57" s="4">
        <v>5234.8765999999996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6729.7823799999996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2760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f>SUM(D57:GR57)</f>
        <v>108837.6569</v>
      </c>
      <c r="GT57" s="4"/>
      <c r="GU57" s="4">
        <f>GS57-GV57</f>
        <v>108837.6569</v>
      </c>
      <c r="GV57" s="4">
        <v>0</v>
      </c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</row>
    <row r="58" spans="1:220" x14ac:dyDescent="0.25">
      <c r="B58" s="8" t="s">
        <v>217</v>
      </c>
      <c r="C58" s="3"/>
      <c r="D58" s="12">
        <f t="shared" ref="D58:BO58" si="32">SUM(D55:D57)</f>
        <v>0</v>
      </c>
      <c r="E58" s="12">
        <f t="shared" si="32"/>
        <v>0</v>
      </c>
      <c r="F58" s="12">
        <f t="shared" si="32"/>
        <v>-2450</v>
      </c>
      <c r="G58" s="12">
        <f t="shared" si="32"/>
        <v>0</v>
      </c>
      <c r="H58" s="12">
        <f t="shared" si="32"/>
        <v>0</v>
      </c>
      <c r="I58" s="12">
        <f t="shared" si="32"/>
        <v>0</v>
      </c>
      <c r="J58" s="12">
        <f t="shared" si="32"/>
        <v>-2450</v>
      </c>
      <c r="K58" s="12">
        <f t="shared" si="32"/>
        <v>-2548</v>
      </c>
      <c r="L58" s="12">
        <f t="shared" si="32"/>
        <v>0</v>
      </c>
      <c r="M58" s="12">
        <f t="shared" si="32"/>
        <v>-2940</v>
      </c>
      <c r="N58" s="12">
        <f t="shared" si="32"/>
        <v>0</v>
      </c>
      <c r="O58" s="12">
        <f t="shared" si="32"/>
        <v>-7450</v>
      </c>
      <c r="P58" s="12">
        <f t="shared" si="32"/>
        <v>100</v>
      </c>
      <c r="Q58" s="12">
        <f t="shared" si="32"/>
        <v>-3430</v>
      </c>
      <c r="R58" s="12">
        <f t="shared" si="32"/>
        <v>0</v>
      </c>
      <c r="S58" s="12">
        <f t="shared" si="32"/>
        <v>-3430</v>
      </c>
      <c r="T58" s="12">
        <f t="shared" si="32"/>
        <v>0</v>
      </c>
      <c r="U58" s="12">
        <f t="shared" si="32"/>
        <v>0</v>
      </c>
      <c r="V58" s="12">
        <f t="shared" si="32"/>
        <v>0</v>
      </c>
      <c r="W58" s="12">
        <f t="shared" si="32"/>
        <v>0</v>
      </c>
      <c r="X58" s="12">
        <f t="shared" si="32"/>
        <v>0</v>
      </c>
      <c r="Y58" s="12">
        <f t="shared" si="32"/>
        <v>0</v>
      </c>
      <c r="Z58" s="12">
        <f t="shared" si="32"/>
        <v>0</v>
      </c>
      <c r="AA58" s="12">
        <f t="shared" si="32"/>
        <v>0</v>
      </c>
      <c r="AB58" s="12">
        <f t="shared" si="32"/>
        <v>-1960</v>
      </c>
      <c r="AC58" s="12">
        <f t="shared" si="32"/>
        <v>-1960</v>
      </c>
      <c r="AD58" s="12">
        <f t="shared" si="32"/>
        <v>0</v>
      </c>
      <c r="AE58" s="12">
        <f t="shared" si="32"/>
        <v>0</v>
      </c>
      <c r="AF58" s="12">
        <f t="shared" si="32"/>
        <v>0</v>
      </c>
      <c r="AG58" s="12">
        <f t="shared" si="32"/>
        <v>0</v>
      </c>
      <c r="AH58" s="12">
        <f t="shared" si="32"/>
        <v>0</v>
      </c>
      <c r="AI58" s="12">
        <f t="shared" si="32"/>
        <v>-1960</v>
      </c>
      <c r="AJ58" s="12">
        <f t="shared" si="32"/>
        <v>0</v>
      </c>
      <c r="AK58" s="12">
        <f t="shared" si="32"/>
        <v>-2000</v>
      </c>
      <c r="AL58" s="12">
        <f t="shared" si="32"/>
        <v>-3960</v>
      </c>
      <c r="AM58" s="12">
        <f t="shared" si="32"/>
        <v>80</v>
      </c>
      <c r="AN58" s="12">
        <f t="shared" si="32"/>
        <v>0</v>
      </c>
      <c r="AO58" s="12">
        <f t="shared" si="32"/>
        <v>-3920</v>
      </c>
      <c r="AP58" s="12">
        <f t="shared" si="32"/>
        <v>0</v>
      </c>
      <c r="AQ58" s="12">
        <f t="shared" si="32"/>
        <v>0</v>
      </c>
      <c r="AR58" s="12">
        <f t="shared" si="32"/>
        <v>0</v>
      </c>
      <c r="AS58" s="12">
        <f t="shared" si="32"/>
        <v>0</v>
      </c>
      <c r="AT58" s="12">
        <f t="shared" si="32"/>
        <v>-3920</v>
      </c>
      <c r="AU58" s="12">
        <f t="shared" si="32"/>
        <v>0</v>
      </c>
      <c r="AV58" s="12">
        <f t="shared" si="32"/>
        <v>79909.298999999999</v>
      </c>
      <c r="AW58" s="12">
        <f t="shared" si="32"/>
        <v>0</v>
      </c>
      <c r="AX58" s="12">
        <f t="shared" si="32"/>
        <v>10300.276</v>
      </c>
      <c r="AY58" s="12">
        <f t="shared" si="32"/>
        <v>0</v>
      </c>
      <c r="AZ58" s="12">
        <f t="shared" si="32"/>
        <v>0</v>
      </c>
      <c r="BA58" s="12">
        <f t="shared" si="32"/>
        <v>0</v>
      </c>
      <c r="BB58" s="12">
        <f t="shared" si="32"/>
        <v>0</v>
      </c>
      <c r="BC58" s="12">
        <f t="shared" si="32"/>
        <v>3903.42292</v>
      </c>
      <c r="BD58" s="12">
        <f t="shared" si="32"/>
        <v>0</v>
      </c>
      <c r="BE58" s="12">
        <f t="shared" si="32"/>
        <v>0</v>
      </c>
      <c r="BF58" s="12">
        <f t="shared" si="32"/>
        <v>5234.8765999999996</v>
      </c>
      <c r="BG58" s="12">
        <f t="shared" si="32"/>
        <v>0</v>
      </c>
      <c r="BH58" s="12">
        <f t="shared" si="32"/>
        <v>0</v>
      </c>
      <c r="BI58" s="12">
        <f t="shared" si="32"/>
        <v>0</v>
      </c>
      <c r="BJ58" s="12">
        <f t="shared" si="32"/>
        <v>0</v>
      </c>
      <c r="BK58" s="12">
        <f t="shared" si="32"/>
        <v>0</v>
      </c>
      <c r="BL58" s="12">
        <f t="shared" si="32"/>
        <v>0</v>
      </c>
      <c r="BM58" s="12">
        <f t="shared" si="32"/>
        <v>0</v>
      </c>
      <c r="BN58" s="12">
        <f t="shared" si="32"/>
        <v>0</v>
      </c>
      <c r="BO58" s="12">
        <f t="shared" si="32"/>
        <v>6729.7823799999996</v>
      </c>
      <c r="BP58" s="12">
        <f t="shared" ref="BP58:EA58" si="33">SUM(BP55:BP57)</f>
        <v>0</v>
      </c>
      <c r="BQ58" s="12">
        <f t="shared" si="33"/>
        <v>0</v>
      </c>
      <c r="BR58" s="12">
        <f t="shared" si="33"/>
        <v>0</v>
      </c>
      <c r="BS58" s="12">
        <f t="shared" si="33"/>
        <v>0</v>
      </c>
      <c r="BT58" s="12">
        <f t="shared" si="33"/>
        <v>0</v>
      </c>
      <c r="BU58" s="12">
        <f t="shared" si="33"/>
        <v>0</v>
      </c>
      <c r="BV58" s="12">
        <f t="shared" si="33"/>
        <v>0</v>
      </c>
      <c r="BW58" s="12">
        <f t="shared" si="33"/>
        <v>0</v>
      </c>
      <c r="BX58" s="12">
        <f t="shared" si="33"/>
        <v>0</v>
      </c>
      <c r="BY58" s="12">
        <f t="shared" si="33"/>
        <v>0</v>
      </c>
      <c r="BZ58" s="12">
        <f t="shared" si="33"/>
        <v>0</v>
      </c>
      <c r="CA58" s="12">
        <f t="shared" si="33"/>
        <v>2760</v>
      </c>
      <c r="CB58" s="12">
        <f t="shared" si="33"/>
        <v>0</v>
      </c>
      <c r="CC58" s="12">
        <f t="shared" si="33"/>
        <v>0</v>
      </c>
      <c r="CD58" s="12">
        <f t="shared" si="33"/>
        <v>0</v>
      </c>
      <c r="CE58" s="12">
        <f t="shared" si="33"/>
        <v>0</v>
      </c>
      <c r="CF58" s="12">
        <f t="shared" si="33"/>
        <v>0</v>
      </c>
      <c r="CG58" s="12">
        <f t="shared" si="33"/>
        <v>0</v>
      </c>
      <c r="CH58" s="12">
        <f t="shared" si="33"/>
        <v>0</v>
      </c>
      <c r="CI58" s="12">
        <f t="shared" si="33"/>
        <v>0</v>
      </c>
      <c r="CJ58" s="12">
        <f t="shared" si="33"/>
        <v>0</v>
      </c>
      <c r="CK58" s="12">
        <f t="shared" si="33"/>
        <v>0</v>
      </c>
      <c r="CL58" s="12">
        <f t="shared" si="33"/>
        <v>0</v>
      </c>
      <c r="CM58" s="12">
        <f t="shared" si="33"/>
        <v>0</v>
      </c>
      <c r="CN58" s="12">
        <f t="shared" si="33"/>
        <v>0</v>
      </c>
      <c r="CO58" s="12">
        <f t="shared" si="33"/>
        <v>0</v>
      </c>
      <c r="CP58" s="12">
        <f t="shared" si="33"/>
        <v>0</v>
      </c>
      <c r="CQ58" s="12">
        <f t="shared" si="33"/>
        <v>0</v>
      </c>
      <c r="CR58" s="12">
        <f t="shared" si="33"/>
        <v>0</v>
      </c>
      <c r="CS58" s="12">
        <f t="shared" si="33"/>
        <v>0</v>
      </c>
      <c r="CT58" s="12">
        <f t="shared" si="33"/>
        <v>0</v>
      </c>
      <c r="CU58" s="12">
        <f t="shared" si="33"/>
        <v>0</v>
      </c>
      <c r="CV58" s="12">
        <f t="shared" si="33"/>
        <v>0</v>
      </c>
      <c r="CW58" s="12">
        <f t="shared" si="33"/>
        <v>0</v>
      </c>
      <c r="CX58" s="12">
        <f t="shared" si="33"/>
        <v>0</v>
      </c>
      <c r="CY58" s="12">
        <f t="shared" si="33"/>
        <v>0</v>
      </c>
      <c r="CZ58" s="12">
        <f t="shared" si="33"/>
        <v>0</v>
      </c>
      <c r="DA58" s="12">
        <f t="shared" si="33"/>
        <v>0</v>
      </c>
      <c r="DB58" s="12">
        <f t="shared" si="33"/>
        <v>0</v>
      </c>
      <c r="DC58" s="12">
        <f t="shared" si="33"/>
        <v>0</v>
      </c>
      <c r="DD58" s="12">
        <f t="shared" si="33"/>
        <v>0</v>
      </c>
      <c r="DE58" s="12">
        <f t="shared" si="33"/>
        <v>0</v>
      </c>
      <c r="DF58" s="12">
        <f t="shared" si="33"/>
        <v>0</v>
      </c>
      <c r="DG58" s="12">
        <f t="shared" si="33"/>
        <v>0</v>
      </c>
      <c r="DH58" s="12">
        <f t="shared" si="33"/>
        <v>0</v>
      </c>
      <c r="DI58" s="12">
        <f t="shared" si="33"/>
        <v>0</v>
      </c>
      <c r="DJ58" s="12">
        <f t="shared" si="33"/>
        <v>0</v>
      </c>
      <c r="DK58" s="12">
        <f t="shared" si="33"/>
        <v>0</v>
      </c>
      <c r="DL58" s="12">
        <f t="shared" si="33"/>
        <v>0</v>
      </c>
      <c r="DM58" s="12">
        <f t="shared" si="33"/>
        <v>0</v>
      </c>
      <c r="DN58" s="12">
        <f t="shared" si="33"/>
        <v>0</v>
      </c>
      <c r="DO58" s="12">
        <f t="shared" si="33"/>
        <v>0</v>
      </c>
      <c r="DP58" s="12">
        <f t="shared" si="33"/>
        <v>0</v>
      </c>
      <c r="DQ58" s="12">
        <f t="shared" si="33"/>
        <v>0</v>
      </c>
      <c r="DR58" s="12">
        <f t="shared" si="33"/>
        <v>0</v>
      </c>
      <c r="DS58" s="12">
        <f t="shared" si="33"/>
        <v>0</v>
      </c>
      <c r="DT58" s="12">
        <f t="shared" si="33"/>
        <v>0</v>
      </c>
      <c r="DU58" s="12">
        <f t="shared" si="33"/>
        <v>0</v>
      </c>
      <c r="DV58" s="12">
        <f t="shared" si="33"/>
        <v>0</v>
      </c>
      <c r="DW58" s="12">
        <f t="shared" si="33"/>
        <v>0</v>
      </c>
      <c r="DX58" s="12">
        <f t="shared" si="33"/>
        <v>0</v>
      </c>
      <c r="DY58" s="12">
        <f t="shared" si="33"/>
        <v>0</v>
      </c>
      <c r="DZ58" s="12">
        <f t="shared" si="33"/>
        <v>0</v>
      </c>
      <c r="EA58" s="12">
        <f t="shared" si="33"/>
        <v>0</v>
      </c>
      <c r="EB58" s="12">
        <f t="shared" ref="EB58:GM58" si="34">SUM(EB55:EB57)</f>
        <v>0</v>
      </c>
      <c r="EC58" s="12">
        <f t="shared" si="34"/>
        <v>0</v>
      </c>
      <c r="ED58" s="12">
        <f t="shared" si="34"/>
        <v>0</v>
      </c>
      <c r="EE58" s="12">
        <f t="shared" si="34"/>
        <v>0</v>
      </c>
      <c r="EF58" s="12">
        <f t="shared" si="34"/>
        <v>0</v>
      </c>
      <c r="EG58" s="12">
        <f t="shared" si="34"/>
        <v>0</v>
      </c>
      <c r="EH58" s="12">
        <f t="shared" si="34"/>
        <v>0</v>
      </c>
      <c r="EI58" s="12">
        <f t="shared" si="34"/>
        <v>0</v>
      </c>
      <c r="EJ58" s="12">
        <f t="shared" si="34"/>
        <v>0</v>
      </c>
      <c r="EK58" s="12">
        <f t="shared" si="34"/>
        <v>0</v>
      </c>
      <c r="EL58" s="12">
        <f t="shared" si="34"/>
        <v>0</v>
      </c>
      <c r="EM58" s="12">
        <f t="shared" si="34"/>
        <v>0</v>
      </c>
      <c r="EN58" s="12">
        <f t="shared" si="34"/>
        <v>0</v>
      </c>
      <c r="EO58" s="12">
        <f t="shared" si="34"/>
        <v>0</v>
      </c>
      <c r="EP58" s="12">
        <f t="shared" si="34"/>
        <v>0</v>
      </c>
      <c r="EQ58" s="12">
        <f t="shared" si="34"/>
        <v>0</v>
      </c>
      <c r="ER58" s="12">
        <f t="shared" si="34"/>
        <v>0</v>
      </c>
      <c r="ES58" s="12">
        <f t="shared" si="34"/>
        <v>0</v>
      </c>
      <c r="ET58" s="12">
        <f t="shared" si="34"/>
        <v>0</v>
      </c>
      <c r="EU58" s="12">
        <f t="shared" si="34"/>
        <v>0</v>
      </c>
      <c r="EV58" s="12">
        <f t="shared" si="34"/>
        <v>0</v>
      </c>
      <c r="EW58" s="12">
        <f t="shared" si="34"/>
        <v>0</v>
      </c>
      <c r="EX58" s="12">
        <f t="shared" si="34"/>
        <v>0</v>
      </c>
      <c r="EY58" s="12">
        <f t="shared" si="34"/>
        <v>0</v>
      </c>
      <c r="EZ58" s="12">
        <f t="shared" si="34"/>
        <v>0</v>
      </c>
      <c r="FA58" s="12">
        <f t="shared" si="34"/>
        <v>0</v>
      </c>
      <c r="FB58" s="12">
        <f t="shared" si="34"/>
        <v>0</v>
      </c>
      <c r="FC58" s="12">
        <f t="shared" si="34"/>
        <v>0</v>
      </c>
      <c r="FD58" s="12">
        <f t="shared" si="34"/>
        <v>0</v>
      </c>
      <c r="FE58" s="12">
        <f t="shared" si="34"/>
        <v>0</v>
      </c>
      <c r="FF58" s="12">
        <f t="shared" si="34"/>
        <v>0</v>
      </c>
      <c r="FG58" s="12">
        <f t="shared" si="34"/>
        <v>0</v>
      </c>
      <c r="FH58" s="12">
        <f t="shared" si="34"/>
        <v>0</v>
      </c>
      <c r="FI58" s="12">
        <f t="shared" si="34"/>
        <v>0</v>
      </c>
      <c r="FJ58" s="12">
        <f t="shared" si="34"/>
        <v>0</v>
      </c>
      <c r="FK58" s="12">
        <f t="shared" si="34"/>
        <v>0</v>
      </c>
      <c r="FL58" s="12">
        <f t="shared" si="34"/>
        <v>0</v>
      </c>
      <c r="FM58" s="12">
        <f t="shared" si="34"/>
        <v>0</v>
      </c>
      <c r="FN58" s="12">
        <f t="shared" si="34"/>
        <v>0</v>
      </c>
      <c r="FO58" s="12">
        <f t="shared" si="34"/>
        <v>0</v>
      </c>
      <c r="FP58" s="12">
        <f t="shared" si="34"/>
        <v>0</v>
      </c>
      <c r="FQ58" s="12">
        <f t="shared" si="34"/>
        <v>0</v>
      </c>
      <c r="FR58" s="12">
        <f t="shared" si="34"/>
        <v>0</v>
      </c>
      <c r="FS58" s="12">
        <f t="shared" si="34"/>
        <v>0</v>
      </c>
      <c r="FT58" s="12">
        <f t="shared" si="34"/>
        <v>0</v>
      </c>
      <c r="FU58" s="12">
        <f t="shared" si="34"/>
        <v>0</v>
      </c>
      <c r="FV58" s="12">
        <f t="shared" si="34"/>
        <v>0</v>
      </c>
      <c r="FW58" s="12">
        <f t="shared" si="34"/>
        <v>0</v>
      </c>
      <c r="FX58" s="12">
        <f t="shared" si="34"/>
        <v>0</v>
      </c>
      <c r="FY58" s="12">
        <f t="shared" si="34"/>
        <v>0</v>
      </c>
      <c r="FZ58" s="12">
        <f t="shared" si="34"/>
        <v>0</v>
      </c>
      <c r="GA58" s="12">
        <f t="shared" si="34"/>
        <v>0</v>
      </c>
      <c r="GB58" s="12">
        <f t="shared" si="34"/>
        <v>0</v>
      </c>
      <c r="GC58" s="12">
        <f t="shared" si="34"/>
        <v>0</v>
      </c>
      <c r="GD58" s="12">
        <f t="shared" si="34"/>
        <v>0</v>
      </c>
      <c r="GE58" s="12">
        <f t="shared" si="34"/>
        <v>0</v>
      </c>
      <c r="GF58" s="12">
        <f t="shared" si="34"/>
        <v>0</v>
      </c>
      <c r="GG58" s="12">
        <f t="shared" si="34"/>
        <v>0</v>
      </c>
      <c r="GH58" s="12">
        <f t="shared" si="34"/>
        <v>0</v>
      </c>
      <c r="GI58" s="12">
        <f t="shared" si="34"/>
        <v>0</v>
      </c>
      <c r="GJ58" s="12">
        <f t="shared" si="34"/>
        <v>0</v>
      </c>
      <c r="GK58" s="12">
        <f t="shared" si="34"/>
        <v>0</v>
      </c>
      <c r="GL58" s="12">
        <f t="shared" si="34"/>
        <v>0</v>
      </c>
      <c r="GM58" s="12">
        <f t="shared" si="34"/>
        <v>0</v>
      </c>
      <c r="GN58" s="12">
        <f t="shared" ref="GN58:GR58" si="35">SUM(GN55:GN57)</f>
        <v>0</v>
      </c>
      <c r="GO58" s="12">
        <f t="shared" si="35"/>
        <v>0</v>
      </c>
      <c r="GP58" s="12">
        <f t="shared" si="35"/>
        <v>0</v>
      </c>
      <c r="GQ58" s="12">
        <f t="shared" si="35"/>
        <v>0</v>
      </c>
      <c r="GR58" s="12">
        <f t="shared" si="35"/>
        <v>0</v>
      </c>
      <c r="GS58" s="12">
        <f>SUM(D58:GR58)</f>
        <v>64639.656899999994</v>
      </c>
      <c r="GT58" s="12"/>
      <c r="GU58" s="12">
        <f>GS58-GV58</f>
        <v>64639.656899999994</v>
      </c>
      <c r="GV58" s="12">
        <v>0</v>
      </c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</row>
    <row r="59" spans="1:220" x14ac:dyDescent="0.25">
      <c r="B59" s="20" t="s">
        <v>0</v>
      </c>
      <c r="C59" s="14">
        <f>XIRR(F58:GR58,F$4:GR$4)</f>
        <v>0.46563666462898257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</row>
    <row r="60" spans="1:220" x14ac:dyDescent="0.25">
      <c r="B60" s="20" t="s">
        <v>11</v>
      </c>
      <c r="C60" s="25">
        <f>(GS56+GS57)/-GS55</f>
        <v>2.4332518159645233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</row>
    <row r="61" spans="1:220" ht="13" x14ac:dyDescent="0.3">
      <c r="A61" s="23"/>
      <c r="B61" s="5" t="s">
        <v>103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</row>
    <row r="62" spans="1:220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-4846.9387800000004</v>
      </c>
      <c r="H62" s="12">
        <v>0</v>
      </c>
      <c r="I62" s="12">
        <v>-6591.8367300000009</v>
      </c>
      <c r="J62" s="12">
        <v>0</v>
      </c>
      <c r="K62" s="12">
        <v>0</v>
      </c>
      <c r="L62" s="12">
        <v>0</v>
      </c>
      <c r="M62" s="12">
        <v>-33809.262129999996</v>
      </c>
      <c r="N62" s="12">
        <v>0</v>
      </c>
      <c r="O62" s="12">
        <v>-10961.53845</v>
      </c>
      <c r="P62" s="12">
        <v>0</v>
      </c>
      <c r="Q62" s="12">
        <v>0</v>
      </c>
      <c r="R62" s="12">
        <v>-11632.653060000001</v>
      </c>
      <c r="S62" s="12">
        <v>-10961.538</v>
      </c>
      <c r="T62" s="12">
        <v>-7561.2244900000005</v>
      </c>
      <c r="U62" s="12">
        <v>0</v>
      </c>
      <c r="V62" s="12">
        <v>-6010.2040800000004</v>
      </c>
      <c r="W62" s="12">
        <v>-5480.7692200000001</v>
      </c>
      <c r="X62" s="12">
        <v>0</v>
      </c>
      <c r="Y62" s="12">
        <v>-7755.1020399999998</v>
      </c>
      <c r="Z62" s="12">
        <v>-13701.923060000001</v>
      </c>
      <c r="AA62" s="12">
        <v>0</v>
      </c>
      <c r="AB62" s="12">
        <v>-5816.3265300000003</v>
      </c>
      <c r="AC62" s="12">
        <v>0</v>
      </c>
      <c r="AD62" s="12">
        <v>-9778.8461099999986</v>
      </c>
      <c r="AE62" s="12">
        <v>-15510.20408</v>
      </c>
      <c r="AF62" s="12">
        <v>0</v>
      </c>
      <c r="AG62" s="12">
        <v>0</v>
      </c>
      <c r="AH62" s="12">
        <v>-34377.551020000006</v>
      </c>
      <c r="AI62" s="12">
        <v>-37160.524269999994</v>
      </c>
      <c r="AJ62" s="12">
        <v>0</v>
      </c>
      <c r="AK62" s="12">
        <v>0</v>
      </c>
      <c r="AL62" s="12">
        <v>-24784.193850000003</v>
      </c>
      <c r="AM62" s="12">
        <v>-7053.57143</v>
      </c>
      <c r="AN62" s="12">
        <v>0</v>
      </c>
      <c r="AO62" s="12">
        <v>0</v>
      </c>
      <c r="AP62" s="12">
        <v>0</v>
      </c>
      <c r="AQ62" s="12">
        <v>28500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-8670.8444999999992</v>
      </c>
      <c r="AX62" s="12">
        <v>0</v>
      </c>
      <c r="AY62" s="12">
        <v>0</v>
      </c>
      <c r="AZ62" s="12">
        <v>0</v>
      </c>
      <c r="BA62" s="12">
        <v>-8670.8444999999992</v>
      </c>
      <c r="BB62" s="12">
        <v>0</v>
      </c>
      <c r="BC62" s="12">
        <v>0</v>
      </c>
      <c r="BD62" s="12">
        <v>0</v>
      </c>
      <c r="BE62" s="12">
        <v>0</v>
      </c>
      <c r="BF62" s="12">
        <v>-29280.266019999999</v>
      </c>
      <c r="BG62" s="12">
        <v>0</v>
      </c>
      <c r="BH62" s="12">
        <v>-30283.163270000001</v>
      </c>
      <c r="BI62" s="12">
        <v>0</v>
      </c>
      <c r="BJ62" s="12">
        <v>0</v>
      </c>
      <c r="BK62" s="12">
        <v>0</v>
      </c>
      <c r="BL62" s="12">
        <v>0</v>
      </c>
      <c r="BM62" s="12">
        <v>-4563.6024000000007</v>
      </c>
      <c r="BN62" s="12">
        <v>0</v>
      </c>
      <c r="BO62" s="12">
        <v>0</v>
      </c>
      <c r="BP62" s="12">
        <v>0</v>
      </c>
      <c r="BQ62" s="12">
        <v>0</v>
      </c>
      <c r="BR62" s="12">
        <v>-4563.6024000000007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-6000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f>SUM(D62:GR62)</f>
        <v>-317326.53042000002</v>
      </c>
      <c r="GT62" s="12"/>
      <c r="GU62" s="12">
        <f>GS62-GV62</f>
        <v>-317326.53042000002</v>
      </c>
      <c r="GV62" s="12">
        <v>0</v>
      </c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</row>
    <row r="63" spans="1:220" ht="13" x14ac:dyDescent="0.3">
      <c r="A63" s="23"/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96.938779999999994</v>
      </c>
      <c r="H63" s="12">
        <v>0</v>
      </c>
      <c r="I63" s="12">
        <v>131.83673000000002</v>
      </c>
      <c r="J63" s="12">
        <v>0</v>
      </c>
      <c r="K63" s="12">
        <v>0</v>
      </c>
      <c r="L63" s="12">
        <v>0</v>
      </c>
      <c r="M63" s="12">
        <v>0</v>
      </c>
      <c r="N63" s="12">
        <v>676.18524000000002</v>
      </c>
      <c r="O63" s="12">
        <v>0</v>
      </c>
      <c r="P63" s="12">
        <v>0</v>
      </c>
      <c r="Q63" s="12">
        <v>0</v>
      </c>
      <c r="R63" s="12">
        <v>232.65306000000001</v>
      </c>
      <c r="S63" s="12">
        <v>438.46153000000004</v>
      </c>
      <c r="T63" s="12">
        <v>151.22449</v>
      </c>
      <c r="U63" s="12">
        <v>0</v>
      </c>
      <c r="V63" s="12">
        <v>120.20408</v>
      </c>
      <c r="W63" s="12">
        <v>0</v>
      </c>
      <c r="X63" s="12">
        <v>109.61538</v>
      </c>
      <c r="Y63" s="12">
        <v>155.10204000000002</v>
      </c>
      <c r="Z63" s="12">
        <v>0</v>
      </c>
      <c r="AA63" s="12">
        <v>0</v>
      </c>
      <c r="AB63" s="12">
        <v>390.36498999999998</v>
      </c>
      <c r="AC63" s="12">
        <v>0</v>
      </c>
      <c r="AD63" s="12">
        <v>0</v>
      </c>
      <c r="AE63" s="12">
        <v>505.78100000000001</v>
      </c>
      <c r="AF63" s="12">
        <v>0</v>
      </c>
      <c r="AG63" s="12">
        <v>0</v>
      </c>
      <c r="AH63" s="12">
        <v>0</v>
      </c>
      <c r="AI63" s="12">
        <v>1211.53061</v>
      </c>
      <c r="AJ63" s="12">
        <v>219.23089000000002</v>
      </c>
      <c r="AK63" s="12">
        <v>0</v>
      </c>
      <c r="AL63" s="12">
        <v>241.83672999999999</v>
      </c>
      <c r="AM63" s="12">
        <v>0</v>
      </c>
      <c r="AN63" s="12">
        <v>394.91856999999999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173.41689000000002</v>
      </c>
      <c r="AX63" s="12">
        <v>0</v>
      </c>
      <c r="AY63" s="12">
        <v>0</v>
      </c>
      <c r="AZ63" s="12">
        <v>0</v>
      </c>
      <c r="BA63" s="12">
        <v>0</v>
      </c>
      <c r="BB63" s="12">
        <v>173.41689000000002</v>
      </c>
      <c r="BC63" s="12">
        <v>0</v>
      </c>
      <c r="BD63" s="12">
        <v>0</v>
      </c>
      <c r="BE63" s="12">
        <v>0</v>
      </c>
      <c r="BF63" s="12">
        <v>585.60531999999989</v>
      </c>
      <c r="BG63" s="12">
        <v>0</v>
      </c>
      <c r="BH63" s="12">
        <v>605.66327000000001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91.272048000000012</v>
      </c>
      <c r="BO63" s="12">
        <v>0</v>
      </c>
      <c r="BP63" s="12">
        <v>0</v>
      </c>
      <c r="BQ63" s="12">
        <v>0</v>
      </c>
      <c r="BR63" s="12">
        <v>91.272050000000007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f>SUM(D63:GR63)</f>
        <v>6796.5305879999996</v>
      </c>
      <c r="GT63" s="12"/>
      <c r="GU63" s="12">
        <f>GS63-GV63</f>
        <v>6796.5305879999996</v>
      </c>
      <c r="GV63" s="12">
        <v>0</v>
      </c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</row>
    <row r="64" spans="1:220" ht="14" x14ac:dyDescent="0.4">
      <c r="A64" s="23"/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9.9999999999999995E-8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f>SUM(D64:GR64)</f>
        <v>9.9999999999999995E-8</v>
      </c>
      <c r="GT64" s="4"/>
      <c r="GU64" s="4">
        <f>GS64-GV64</f>
        <v>9.9999999999999995E-8</v>
      </c>
      <c r="GV64" s="4">
        <v>0</v>
      </c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</row>
    <row r="65" spans="1:220" ht="13" x14ac:dyDescent="0.3">
      <c r="A65" s="23"/>
      <c r="B65" s="8" t="s">
        <v>217</v>
      </c>
      <c r="C65" s="3"/>
      <c r="D65" s="12">
        <f t="shared" ref="D65:BO65" si="36">SUM(D62:D64)</f>
        <v>0</v>
      </c>
      <c r="E65" s="12">
        <f t="shared" si="36"/>
        <v>0</v>
      </c>
      <c r="F65" s="12">
        <f t="shared" si="36"/>
        <v>0</v>
      </c>
      <c r="G65" s="12">
        <f t="shared" si="36"/>
        <v>-4750</v>
      </c>
      <c r="H65" s="12">
        <f t="shared" si="36"/>
        <v>0</v>
      </c>
      <c r="I65" s="12">
        <f t="shared" si="36"/>
        <v>-6460.0000000000009</v>
      </c>
      <c r="J65" s="12">
        <f t="shared" si="36"/>
        <v>0</v>
      </c>
      <c r="K65" s="12">
        <f t="shared" si="36"/>
        <v>0</v>
      </c>
      <c r="L65" s="12">
        <f t="shared" si="36"/>
        <v>0</v>
      </c>
      <c r="M65" s="12">
        <f t="shared" si="36"/>
        <v>-33809.262129999996</v>
      </c>
      <c r="N65" s="12">
        <f t="shared" si="36"/>
        <v>676.18524000000002</v>
      </c>
      <c r="O65" s="12">
        <f t="shared" si="36"/>
        <v>-10961.53845</v>
      </c>
      <c r="P65" s="12">
        <f t="shared" si="36"/>
        <v>0</v>
      </c>
      <c r="Q65" s="12">
        <f t="shared" si="36"/>
        <v>0</v>
      </c>
      <c r="R65" s="12">
        <f t="shared" si="36"/>
        <v>-11400</v>
      </c>
      <c r="S65" s="12">
        <f t="shared" si="36"/>
        <v>-10523.07647</v>
      </c>
      <c r="T65" s="12">
        <f t="shared" si="36"/>
        <v>-7410.0000000000009</v>
      </c>
      <c r="U65" s="12">
        <f t="shared" si="36"/>
        <v>0</v>
      </c>
      <c r="V65" s="12">
        <f t="shared" si="36"/>
        <v>-5890</v>
      </c>
      <c r="W65" s="12">
        <f t="shared" si="36"/>
        <v>-5480.7692200000001</v>
      </c>
      <c r="X65" s="12">
        <f t="shared" si="36"/>
        <v>109.61538</v>
      </c>
      <c r="Y65" s="12">
        <f t="shared" si="36"/>
        <v>-7600</v>
      </c>
      <c r="Z65" s="12">
        <f t="shared" si="36"/>
        <v>-13701.923060000001</v>
      </c>
      <c r="AA65" s="12">
        <f t="shared" si="36"/>
        <v>0</v>
      </c>
      <c r="AB65" s="12">
        <f t="shared" si="36"/>
        <v>-5425.9615400000002</v>
      </c>
      <c r="AC65" s="12">
        <f t="shared" si="36"/>
        <v>0</v>
      </c>
      <c r="AD65" s="12">
        <f t="shared" si="36"/>
        <v>-9778.8461099999986</v>
      </c>
      <c r="AE65" s="12">
        <f t="shared" si="36"/>
        <v>-15004.423079999999</v>
      </c>
      <c r="AF65" s="12">
        <f t="shared" si="36"/>
        <v>0</v>
      </c>
      <c r="AG65" s="12">
        <f t="shared" si="36"/>
        <v>0</v>
      </c>
      <c r="AH65" s="12">
        <f t="shared" si="36"/>
        <v>-34377.551020000006</v>
      </c>
      <c r="AI65" s="12">
        <f t="shared" si="36"/>
        <v>-35948.993659999993</v>
      </c>
      <c r="AJ65" s="12">
        <f t="shared" si="36"/>
        <v>219.23089000000002</v>
      </c>
      <c r="AK65" s="12">
        <f t="shared" si="36"/>
        <v>0</v>
      </c>
      <c r="AL65" s="12">
        <f t="shared" si="36"/>
        <v>-24542.357120000004</v>
      </c>
      <c r="AM65" s="12">
        <f t="shared" si="36"/>
        <v>-7053.57143</v>
      </c>
      <c r="AN65" s="12">
        <f t="shared" si="36"/>
        <v>394.91856999999999</v>
      </c>
      <c r="AO65" s="12">
        <f t="shared" si="36"/>
        <v>0</v>
      </c>
      <c r="AP65" s="12">
        <f t="shared" si="36"/>
        <v>0</v>
      </c>
      <c r="AQ65" s="12">
        <f t="shared" si="36"/>
        <v>28500</v>
      </c>
      <c r="AR65" s="12">
        <f t="shared" si="36"/>
        <v>0</v>
      </c>
      <c r="AS65" s="12">
        <f t="shared" si="36"/>
        <v>0</v>
      </c>
      <c r="AT65" s="12">
        <f t="shared" si="36"/>
        <v>0</v>
      </c>
      <c r="AU65" s="12">
        <f t="shared" si="36"/>
        <v>0</v>
      </c>
      <c r="AV65" s="12">
        <f t="shared" si="36"/>
        <v>0</v>
      </c>
      <c r="AW65" s="12">
        <f t="shared" si="36"/>
        <v>-8497.4276099999988</v>
      </c>
      <c r="AX65" s="12">
        <f t="shared" si="36"/>
        <v>0</v>
      </c>
      <c r="AY65" s="12">
        <f t="shared" si="36"/>
        <v>0</v>
      </c>
      <c r="AZ65" s="12">
        <f t="shared" si="36"/>
        <v>0</v>
      </c>
      <c r="BA65" s="12">
        <f t="shared" si="36"/>
        <v>-8670.8444999999992</v>
      </c>
      <c r="BB65" s="12">
        <f t="shared" si="36"/>
        <v>173.41689000000002</v>
      </c>
      <c r="BC65" s="12">
        <f t="shared" si="36"/>
        <v>0</v>
      </c>
      <c r="BD65" s="12">
        <f t="shared" si="36"/>
        <v>0</v>
      </c>
      <c r="BE65" s="12">
        <f t="shared" si="36"/>
        <v>0</v>
      </c>
      <c r="BF65" s="12">
        <f t="shared" si="36"/>
        <v>-28694.6607</v>
      </c>
      <c r="BG65" s="12">
        <f t="shared" si="36"/>
        <v>0</v>
      </c>
      <c r="BH65" s="12">
        <f t="shared" si="36"/>
        <v>-29677.5</v>
      </c>
      <c r="BI65" s="12">
        <f t="shared" si="36"/>
        <v>0</v>
      </c>
      <c r="BJ65" s="12">
        <f t="shared" si="36"/>
        <v>0</v>
      </c>
      <c r="BK65" s="12">
        <f t="shared" si="36"/>
        <v>0</v>
      </c>
      <c r="BL65" s="12">
        <f t="shared" si="36"/>
        <v>0</v>
      </c>
      <c r="BM65" s="12">
        <f t="shared" si="36"/>
        <v>-4563.6024000000007</v>
      </c>
      <c r="BN65" s="12">
        <f t="shared" si="36"/>
        <v>91.272048000000012</v>
      </c>
      <c r="BO65" s="12">
        <f t="shared" si="36"/>
        <v>0</v>
      </c>
      <c r="BP65" s="12">
        <f t="shared" ref="BP65:EA65" si="37">SUM(BP62:BP64)</f>
        <v>0</v>
      </c>
      <c r="BQ65" s="12">
        <f t="shared" si="37"/>
        <v>0</v>
      </c>
      <c r="BR65" s="12">
        <f t="shared" si="37"/>
        <v>-4472.3303500000011</v>
      </c>
      <c r="BS65" s="12">
        <f t="shared" si="37"/>
        <v>0</v>
      </c>
      <c r="BT65" s="12">
        <f t="shared" si="37"/>
        <v>0</v>
      </c>
      <c r="BU65" s="12">
        <f t="shared" si="37"/>
        <v>0</v>
      </c>
      <c r="BV65" s="12">
        <f t="shared" si="37"/>
        <v>0</v>
      </c>
      <c r="BW65" s="12">
        <f t="shared" si="37"/>
        <v>0</v>
      </c>
      <c r="BX65" s="12">
        <f t="shared" si="37"/>
        <v>0</v>
      </c>
      <c r="BY65" s="12">
        <f t="shared" si="37"/>
        <v>0</v>
      </c>
      <c r="BZ65" s="12">
        <f t="shared" si="37"/>
        <v>0</v>
      </c>
      <c r="CA65" s="12">
        <f t="shared" si="37"/>
        <v>0</v>
      </c>
      <c r="CB65" s="12">
        <f t="shared" si="37"/>
        <v>0</v>
      </c>
      <c r="CC65" s="12">
        <f t="shared" si="37"/>
        <v>0</v>
      </c>
      <c r="CD65" s="12">
        <f t="shared" si="37"/>
        <v>0</v>
      </c>
      <c r="CE65" s="12">
        <f t="shared" si="37"/>
        <v>0</v>
      </c>
      <c r="CF65" s="12">
        <f t="shared" si="37"/>
        <v>0</v>
      </c>
      <c r="CG65" s="12">
        <f t="shared" si="37"/>
        <v>0</v>
      </c>
      <c r="CH65" s="12">
        <f t="shared" si="37"/>
        <v>0</v>
      </c>
      <c r="CI65" s="12">
        <f t="shared" si="37"/>
        <v>0</v>
      </c>
      <c r="CJ65" s="12">
        <f t="shared" si="37"/>
        <v>0</v>
      </c>
      <c r="CK65" s="12">
        <f t="shared" si="37"/>
        <v>0</v>
      </c>
      <c r="CL65" s="12">
        <f t="shared" si="37"/>
        <v>0</v>
      </c>
      <c r="CM65" s="12">
        <f t="shared" si="37"/>
        <v>0</v>
      </c>
      <c r="CN65" s="12">
        <f t="shared" si="37"/>
        <v>0</v>
      </c>
      <c r="CO65" s="12">
        <f t="shared" si="37"/>
        <v>0</v>
      </c>
      <c r="CP65" s="12">
        <f t="shared" si="37"/>
        <v>0</v>
      </c>
      <c r="CQ65" s="12">
        <f t="shared" si="37"/>
        <v>0</v>
      </c>
      <c r="CR65" s="12">
        <f t="shared" si="37"/>
        <v>0</v>
      </c>
      <c r="CS65" s="12">
        <f t="shared" si="37"/>
        <v>0</v>
      </c>
      <c r="CT65" s="12">
        <f t="shared" si="37"/>
        <v>0</v>
      </c>
      <c r="CU65" s="12">
        <f t="shared" si="37"/>
        <v>-6000</v>
      </c>
      <c r="CV65" s="12">
        <f t="shared" si="37"/>
        <v>0</v>
      </c>
      <c r="CW65" s="12">
        <f t="shared" si="37"/>
        <v>0</v>
      </c>
      <c r="CX65" s="12">
        <f t="shared" si="37"/>
        <v>0</v>
      </c>
      <c r="CY65" s="12">
        <f t="shared" si="37"/>
        <v>0</v>
      </c>
      <c r="CZ65" s="12">
        <f t="shared" si="37"/>
        <v>0</v>
      </c>
      <c r="DA65" s="12">
        <f t="shared" si="37"/>
        <v>0</v>
      </c>
      <c r="DB65" s="12">
        <f t="shared" si="37"/>
        <v>0</v>
      </c>
      <c r="DC65" s="12">
        <f t="shared" si="37"/>
        <v>0</v>
      </c>
      <c r="DD65" s="12">
        <f t="shared" si="37"/>
        <v>0</v>
      </c>
      <c r="DE65" s="12">
        <f t="shared" si="37"/>
        <v>0</v>
      </c>
      <c r="DF65" s="12">
        <f t="shared" si="37"/>
        <v>0</v>
      </c>
      <c r="DG65" s="12">
        <f t="shared" si="37"/>
        <v>0</v>
      </c>
      <c r="DH65" s="12">
        <f t="shared" si="37"/>
        <v>0</v>
      </c>
      <c r="DI65" s="12">
        <f t="shared" si="37"/>
        <v>0</v>
      </c>
      <c r="DJ65" s="12">
        <f t="shared" si="37"/>
        <v>0</v>
      </c>
      <c r="DK65" s="12">
        <f t="shared" si="37"/>
        <v>0</v>
      </c>
      <c r="DL65" s="12">
        <f t="shared" si="37"/>
        <v>0</v>
      </c>
      <c r="DM65" s="12">
        <f t="shared" si="37"/>
        <v>0</v>
      </c>
      <c r="DN65" s="12">
        <f t="shared" si="37"/>
        <v>0</v>
      </c>
      <c r="DO65" s="12">
        <f t="shared" si="37"/>
        <v>0</v>
      </c>
      <c r="DP65" s="12">
        <f t="shared" si="37"/>
        <v>0</v>
      </c>
      <c r="DQ65" s="12">
        <f t="shared" si="37"/>
        <v>0</v>
      </c>
      <c r="DR65" s="12">
        <f t="shared" si="37"/>
        <v>0</v>
      </c>
      <c r="DS65" s="12">
        <f t="shared" si="37"/>
        <v>0</v>
      </c>
      <c r="DT65" s="12">
        <f t="shared" si="37"/>
        <v>0</v>
      </c>
      <c r="DU65" s="12">
        <f t="shared" si="37"/>
        <v>0</v>
      </c>
      <c r="DV65" s="12">
        <f t="shared" si="37"/>
        <v>0</v>
      </c>
      <c r="DW65" s="12">
        <f t="shared" si="37"/>
        <v>0</v>
      </c>
      <c r="DX65" s="12">
        <f t="shared" si="37"/>
        <v>0</v>
      </c>
      <c r="DY65" s="12">
        <f t="shared" si="37"/>
        <v>0</v>
      </c>
      <c r="DZ65" s="12">
        <f t="shared" si="37"/>
        <v>0</v>
      </c>
      <c r="EA65" s="12">
        <f t="shared" si="37"/>
        <v>9.9999999999999995E-8</v>
      </c>
      <c r="EB65" s="12">
        <f t="shared" ref="EB65:GM65" si="38">SUM(EB62:EB64)</f>
        <v>0</v>
      </c>
      <c r="EC65" s="12">
        <f t="shared" si="38"/>
        <v>0</v>
      </c>
      <c r="ED65" s="12">
        <f t="shared" si="38"/>
        <v>0</v>
      </c>
      <c r="EE65" s="12">
        <f t="shared" si="38"/>
        <v>0</v>
      </c>
      <c r="EF65" s="12">
        <f t="shared" si="38"/>
        <v>0</v>
      </c>
      <c r="EG65" s="12">
        <f t="shared" si="38"/>
        <v>0</v>
      </c>
      <c r="EH65" s="12">
        <f t="shared" si="38"/>
        <v>0</v>
      </c>
      <c r="EI65" s="12">
        <f t="shared" si="38"/>
        <v>0</v>
      </c>
      <c r="EJ65" s="12">
        <f t="shared" si="38"/>
        <v>0</v>
      </c>
      <c r="EK65" s="12">
        <f t="shared" si="38"/>
        <v>0</v>
      </c>
      <c r="EL65" s="12">
        <f t="shared" si="38"/>
        <v>0</v>
      </c>
      <c r="EM65" s="12">
        <f t="shared" si="38"/>
        <v>0</v>
      </c>
      <c r="EN65" s="12">
        <f t="shared" si="38"/>
        <v>0</v>
      </c>
      <c r="EO65" s="12">
        <f t="shared" si="38"/>
        <v>0</v>
      </c>
      <c r="EP65" s="12">
        <f t="shared" si="38"/>
        <v>0</v>
      </c>
      <c r="EQ65" s="12">
        <f t="shared" si="38"/>
        <v>0</v>
      </c>
      <c r="ER65" s="12">
        <f t="shared" si="38"/>
        <v>0</v>
      </c>
      <c r="ES65" s="12">
        <f t="shared" si="38"/>
        <v>0</v>
      </c>
      <c r="ET65" s="12">
        <f t="shared" si="38"/>
        <v>0</v>
      </c>
      <c r="EU65" s="12">
        <f t="shared" si="38"/>
        <v>0</v>
      </c>
      <c r="EV65" s="12">
        <f t="shared" si="38"/>
        <v>0</v>
      </c>
      <c r="EW65" s="12">
        <f t="shared" si="38"/>
        <v>0</v>
      </c>
      <c r="EX65" s="12">
        <f t="shared" si="38"/>
        <v>0</v>
      </c>
      <c r="EY65" s="12">
        <f t="shared" si="38"/>
        <v>0</v>
      </c>
      <c r="EZ65" s="12">
        <f t="shared" si="38"/>
        <v>0</v>
      </c>
      <c r="FA65" s="12">
        <f t="shared" si="38"/>
        <v>0</v>
      </c>
      <c r="FB65" s="12">
        <f t="shared" si="38"/>
        <v>0</v>
      </c>
      <c r="FC65" s="12">
        <f t="shared" si="38"/>
        <v>0</v>
      </c>
      <c r="FD65" s="12">
        <f t="shared" si="38"/>
        <v>0</v>
      </c>
      <c r="FE65" s="12">
        <f t="shared" si="38"/>
        <v>0</v>
      </c>
      <c r="FF65" s="12">
        <f t="shared" si="38"/>
        <v>0</v>
      </c>
      <c r="FG65" s="12">
        <f t="shared" si="38"/>
        <v>0</v>
      </c>
      <c r="FH65" s="12">
        <f t="shared" si="38"/>
        <v>0</v>
      </c>
      <c r="FI65" s="12">
        <f t="shared" si="38"/>
        <v>0</v>
      </c>
      <c r="FJ65" s="12">
        <f t="shared" si="38"/>
        <v>0</v>
      </c>
      <c r="FK65" s="12">
        <f t="shared" si="38"/>
        <v>0</v>
      </c>
      <c r="FL65" s="12">
        <f t="shared" si="38"/>
        <v>0</v>
      </c>
      <c r="FM65" s="12">
        <f t="shared" si="38"/>
        <v>0</v>
      </c>
      <c r="FN65" s="12">
        <f t="shared" si="38"/>
        <v>0</v>
      </c>
      <c r="FO65" s="12">
        <f t="shared" si="38"/>
        <v>0</v>
      </c>
      <c r="FP65" s="12">
        <f t="shared" si="38"/>
        <v>0</v>
      </c>
      <c r="FQ65" s="12">
        <f t="shared" si="38"/>
        <v>0</v>
      </c>
      <c r="FR65" s="12">
        <f t="shared" si="38"/>
        <v>0</v>
      </c>
      <c r="FS65" s="12">
        <f t="shared" si="38"/>
        <v>0</v>
      </c>
      <c r="FT65" s="12">
        <f t="shared" si="38"/>
        <v>0</v>
      </c>
      <c r="FU65" s="12">
        <f t="shared" si="38"/>
        <v>0</v>
      </c>
      <c r="FV65" s="12">
        <f t="shared" si="38"/>
        <v>0</v>
      </c>
      <c r="FW65" s="12">
        <f t="shared" si="38"/>
        <v>0</v>
      </c>
      <c r="FX65" s="12">
        <f t="shared" si="38"/>
        <v>0</v>
      </c>
      <c r="FY65" s="12">
        <f t="shared" si="38"/>
        <v>0</v>
      </c>
      <c r="FZ65" s="12">
        <f t="shared" si="38"/>
        <v>0</v>
      </c>
      <c r="GA65" s="12">
        <f t="shared" si="38"/>
        <v>0</v>
      </c>
      <c r="GB65" s="12">
        <f t="shared" si="38"/>
        <v>0</v>
      </c>
      <c r="GC65" s="12">
        <f t="shared" si="38"/>
        <v>0</v>
      </c>
      <c r="GD65" s="12">
        <f t="shared" si="38"/>
        <v>0</v>
      </c>
      <c r="GE65" s="12">
        <f t="shared" si="38"/>
        <v>0</v>
      </c>
      <c r="GF65" s="12">
        <f t="shared" si="38"/>
        <v>0</v>
      </c>
      <c r="GG65" s="12">
        <f t="shared" si="38"/>
        <v>0</v>
      </c>
      <c r="GH65" s="12">
        <f t="shared" si="38"/>
        <v>0</v>
      </c>
      <c r="GI65" s="12">
        <f t="shared" si="38"/>
        <v>0</v>
      </c>
      <c r="GJ65" s="12">
        <f t="shared" si="38"/>
        <v>0</v>
      </c>
      <c r="GK65" s="12">
        <f t="shared" si="38"/>
        <v>0</v>
      </c>
      <c r="GL65" s="12">
        <f t="shared" si="38"/>
        <v>0</v>
      </c>
      <c r="GM65" s="12">
        <f t="shared" si="38"/>
        <v>0</v>
      </c>
      <c r="GN65" s="12">
        <f t="shared" ref="GN65:GR65" si="39">SUM(GN62:GN64)</f>
        <v>0</v>
      </c>
      <c r="GO65" s="12">
        <f t="shared" si="39"/>
        <v>0</v>
      </c>
      <c r="GP65" s="12">
        <f t="shared" si="39"/>
        <v>0</v>
      </c>
      <c r="GQ65" s="12">
        <f t="shared" si="39"/>
        <v>0</v>
      </c>
      <c r="GR65" s="12">
        <f t="shared" si="39"/>
        <v>0</v>
      </c>
      <c r="GS65" s="12">
        <f>SUM(D65:GR65)</f>
        <v>-310529.9998319</v>
      </c>
      <c r="GT65" s="12"/>
      <c r="GU65" s="12">
        <f>GS65-GV65</f>
        <v>-310529.9998319</v>
      </c>
      <c r="GV65" s="12">
        <v>0</v>
      </c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</row>
    <row r="66" spans="1:220" ht="13" x14ac:dyDescent="0.3">
      <c r="A66" s="23"/>
      <c r="B66" s="20" t="s">
        <v>0</v>
      </c>
      <c r="C66" s="14">
        <v>-0.628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</row>
    <row r="67" spans="1:220" ht="13" x14ac:dyDescent="0.3">
      <c r="A67" s="23"/>
      <c r="B67" s="20" t="s">
        <v>11</v>
      </c>
      <c r="C67" s="25">
        <f>(GS63+GS64)/-GS62</f>
        <v>2.1418097563744191E-2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</row>
    <row r="68" spans="1:220" ht="13" x14ac:dyDescent="0.3">
      <c r="A68" s="23"/>
      <c r="B68" s="5" t="s">
        <v>104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</row>
    <row r="69" spans="1:220" ht="13" x14ac:dyDescent="0.3">
      <c r="A69" s="23"/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-11432.14286</v>
      </c>
      <c r="L69" s="12">
        <v>0</v>
      </c>
      <c r="M69" s="12">
        <v>0</v>
      </c>
      <c r="N69" s="12">
        <v>0</v>
      </c>
      <c r="O69" s="12">
        <v>-4589.0820000000003</v>
      </c>
      <c r="P69" s="12">
        <v>0</v>
      </c>
      <c r="Q69" s="12">
        <v>-2474.4897999999998</v>
      </c>
      <c r="R69" s="12">
        <v>0</v>
      </c>
      <c r="S69" s="12">
        <v>135</v>
      </c>
      <c r="T69" s="12">
        <v>-4058.16327</v>
      </c>
      <c r="U69" s="12">
        <v>0</v>
      </c>
      <c r="V69" s="12">
        <v>-1187.7551000000001</v>
      </c>
      <c r="W69" s="12">
        <v>0</v>
      </c>
      <c r="X69" s="12">
        <v>0</v>
      </c>
      <c r="Y69" s="12">
        <v>-989.79592000000002</v>
      </c>
      <c r="Z69" s="12">
        <v>0</v>
      </c>
      <c r="AA69" s="12">
        <v>0</v>
      </c>
      <c r="AB69" s="12">
        <v>0</v>
      </c>
      <c r="AC69" s="12">
        <v>0</v>
      </c>
      <c r="AD69" s="12">
        <v>-2474.4897999999998</v>
      </c>
      <c r="AE69" s="12">
        <v>0</v>
      </c>
      <c r="AF69" s="12">
        <v>-3068.36735</v>
      </c>
      <c r="AG69" s="12">
        <v>0</v>
      </c>
      <c r="AH69" s="12">
        <v>0</v>
      </c>
      <c r="AI69" s="12">
        <v>-1484.6938799999998</v>
      </c>
      <c r="AJ69" s="12">
        <v>0</v>
      </c>
      <c r="AK69" s="12">
        <v>0</v>
      </c>
      <c r="AL69" s="12">
        <v>-4454.0816299999997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f>SUM(D69:GR69)</f>
        <v>-36078.061609999997</v>
      </c>
      <c r="GT69" s="12"/>
      <c r="GU69" s="12">
        <f>GS69-GV69</f>
        <v>-36078.061609999997</v>
      </c>
      <c r="GV69" s="12">
        <v>0</v>
      </c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</row>
    <row r="70" spans="1:220" ht="13" x14ac:dyDescent="0.3">
      <c r="A70" s="23"/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228.64285999999998</v>
      </c>
      <c r="L70" s="12">
        <v>0</v>
      </c>
      <c r="M70" s="12">
        <v>0</v>
      </c>
      <c r="N70" s="12">
        <v>0</v>
      </c>
      <c r="O70" s="12">
        <v>89.081630000000004</v>
      </c>
      <c r="P70" s="12">
        <v>0</v>
      </c>
      <c r="Q70" s="12">
        <v>49.489800000000002</v>
      </c>
      <c r="R70" s="12">
        <v>0</v>
      </c>
      <c r="S70" s="12">
        <v>0</v>
      </c>
      <c r="T70" s="12">
        <v>81.163269999999997</v>
      </c>
      <c r="U70" s="12">
        <v>0</v>
      </c>
      <c r="V70" s="12">
        <v>23.755099999999999</v>
      </c>
      <c r="W70" s="12">
        <v>0</v>
      </c>
      <c r="X70" s="12">
        <v>0</v>
      </c>
      <c r="Y70" s="12">
        <v>19.795919999999999</v>
      </c>
      <c r="Z70" s="12">
        <v>0</v>
      </c>
      <c r="AA70" s="12">
        <v>0</v>
      </c>
      <c r="AB70" s="12">
        <v>0</v>
      </c>
      <c r="AC70" s="12">
        <v>0</v>
      </c>
      <c r="AD70" s="12">
        <v>49.489800000000002</v>
      </c>
      <c r="AE70" s="12">
        <v>0</v>
      </c>
      <c r="AF70" s="12">
        <v>0</v>
      </c>
      <c r="AG70" s="12">
        <v>61.367350000000002</v>
      </c>
      <c r="AH70" s="12">
        <v>0</v>
      </c>
      <c r="AI70" s="12">
        <v>29.69388</v>
      </c>
      <c r="AJ70" s="12">
        <v>0</v>
      </c>
      <c r="AK70" s="12">
        <v>0</v>
      </c>
      <c r="AL70" s="12">
        <v>89.081630000000004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f>SUM(D70:GR70)</f>
        <v>721.56124000000011</v>
      </c>
      <c r="GT70" s="12"/>
      <c r="GU70" s="12">
        <f>GS70-GV70</f>
        <v>721.56124000000011</v>
      </c>
      <c r="GV70" s="12">
        <v>0</v>
      </c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</row>
    <row r="71" spans="1:220" ht="14" x14ac:dyDescent="0.4">
      <c r="A71" s="23"/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128819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3249.29405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-39.719239999999999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f>SUM(D71:GR71)</f>
        <v>132028.57480999999</v>
      </c>
      <c r="GT71" s="4"/>
      <c r="GU71" s="4">
        <f>GS71-GV71</f>
        <v>132028.57480999999</v>
      </c>
      <c r="GV71" s="4">
        <v>0</v>
      </c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</row>
    <row r="72" spans="1:220" ht="13" x14ac:dyDescent="0.3">
      <c r="A72" s="23"/>
      <c r="B72" s="8" t="s">
        <v>217</v>
      </c>
      <c r="C72" s="3"/>
      <c r="D72" s="12">
        <f t="shared" ref="D72:BO72" si="40">SUM(D69:D71)</f>
        <v>0</v>
      </c>
      <c r="E72" s="12">
        <f t="shared" si="40"/>
        <v>0</v>
      </c>
      <c r="F72" s="12">
        <f t="shared" si="40"/>
        <v>0</v>
      </c>
      <c r="G72" s="12">
        <f t="shared" si="40"/>
        <v>0</v>
      </c>
      <c r="H72" s="12">
        <f t="shared" si="40"/>
        <v>0</v>
      </c>
      <c r="I72" s="12">
        <f t="shared" si="40"/>
        <v>0</v>
      </c>
      <c r="J72" s="12">
        <f t="shared" si="40"/>
        <v>0</v>
      </c>
      <c r="K72" s="12">
        <f t="shared" si="40"/>
        <v>-11203.5</v>
      </c>
      <c r="L72" s="12">
        <f t="shared" si="40"/>
        <v>0</v>
      </c>
      <c r="M72" s="12">
        <f t="shared" si="40"/>
        <v>0</v>
      </c>
      <c r="N72" s="12">
        <f t="shared" si="40"/>
        <v>0</v>
      </c>
      <c r="O72" s="12">
        <f t="shared" si="40"/>
        <v>-4500.0003700000007</v>
      </c>
      <c r="P72" s="12">
        <f t="shared" si="40"/>
        <v>0</v>
      </c>
      <c r="Q72" s="12">
        <f t="shared" si="40"/>
        <v>-2425</v>
      </c>
      <c r="R72" s="12">
        <f t="shared" si="40"/>
        <v>0</v>
      </c>
      <c r="S72" s="12">
        <f t="shared" si="40"/>
        <v>135</v>
      </c>
      <c r="T72" s="12">
        <f t="shared" si="40"/>
        <v>-3977</v>
      </c>
      <c r="U72" s="12">
        <f t="shared" si="40"/>
        <v>0</v>
      </c>
      <c r="V72" s="12">
        <f t="shared" si="40"/>
        <v>-1164</v>
      </c>
      <c r="W72" s="12">
        <f t="shared" si="40"/>
        <v>0</v>
      </c>
      <c r="X72" s="12">
        <f t="shared" si="40"/>
        <v>0</v>
      </c>
      <c r="Y72" s="12">
        <f t="shared" si="40"/>
        <v>-970</v>
      </c>
      <c r="Z72" s="12">
        <f t="shared" si="40"/>
        <v>0</v>
      </c>
      <c r="AA72" s="12">
        <f t="shared" si="40"/>
        <v>0</v>
      </c>
      <c r="AB72" s="12">
        <f t="shared" si="40"/>
        <v>0</v>
      </c>
      <c r="AC72" s="12">
        <f t="shared" si="40"/>
        <v>0</v>
      </c>
      <c r="AD72" s="12">
        <f t="shared" si="40"/>
        <v>-2425</v>
      </c>
      <c r="AE72" s="12">
        <f t="shared" si="40"/>
        <v>0</v>
      </c>
      <c r="AF72" s="12">
        <f t="shared" si="40"/>
        <v>-3068.36735</v>
      </c>
      <c r="AG72" s="12">
        <f t="shared" si="40"/>
        <v>61.367350000000002</v>
      </c>
      <c r="AH72" s="12">
        <f t="shared" si="40"/>
        <v>0</v>
      </c>
      <c r="AI72" s="12">
        <f t="shared" si="40"/>
        <v>-1454.9999999999998</v>
      </c>
      <c r="AJ72" s="12">
        <f t="shared" si="40"/>
        <v>0</v>
      </c>
      <c r="AK72" s="12">
        <f t="shared" si="40"/>
        <v>0</v>
      </c>
      <c r="AL72" s="12">
        <f t="shared" si="40"/>
        <v>-4365</v>
      </c>
      <c r="AM72" s="12">
        <f t="shared" si="40"/>
        <v>0</v>
      </c>
      <c r="AN72" s="12">
        <f t="shared" si="40"/>
        <v>0</v>
      </c>
      <c r="AO72" s="12">
        <f t="shared" si="40"/>
        <v>128819</v>
      </c>
      <c r="AP72" s="12">
        <f t="shared" si="40"/>
        <v>0</v>
      </c>
      <c r="AQ72" s="12">
        <f t="shared" si="40"/>
        <v>0</v>
      </c>
      <c r="AR72" s="12">
        <f t="shared" si="40"/>
        <v>0</v>
      </c>
      <c r="AS72" s="12">
        <f t="shared" si="40"/>
        <v>0</v>
      </c>
      <c r="AT72" s="12">
        <f t="shared" si="40"/>
        <v>0</v>
      </c>
      <c r="AU72" s="12">
        <f t="shared" si="40"/>
        <v>0</v>
      </c>
      <c r="AV72" s="12">
        <f t="shared" si="40"/>
        <v>3249.29405</v>
      </c>
      <c r="AW72" s="12">
        <f t="shared" si="40"/>
        <v>0</v>
      </c>
      <c r="AX72" s="12">
        <f t="shared" si="40"/>
        <v>0</v>
      </c>
      <c r="AY72" s="12">
        <f t="shared" si="40"/>
        <v>0</v>
      </c>
      <c r="AZ72" s="12">
        <f t="shared" si="40"/>
        <v>0</v>
      </c>
      <c r="BA72" s="12">
        <f t="shared" si="40"/>
        <v>0</v>
      </c>
      <c r="BB72" s="12">
        <f t="shared" si="40"/>
        <v>0</v>
      </c>
      <c r="BC72" s="12">
        <f t="shared" si="40"/>
        <v>0</v>
      </c>
      <c r="BD72" s="12">
        <f t="shared" si="40"/>
        <v>-39.719239999999999</v>
      </c>
      <c r="BE72" s="12">
        <f t="shared" si="40"/>
        <v>0</v>
      </c>
      <c r="BF72" s="12">
        <f t="shared" si="40"/>
        <v>0</v>
      </c>
      <c r="BG72" s="12">
        <f t="shared" si="40"/>
        <v>0</v>
      </c>
      <c r="BH72" s="12">
        <f t="shared" si="40"/>
        <v>0</v>
      </c>
      <c r="BI72" s="12">
        <f t="shared" si="40"/>
        <v>0</v>
      </c>
      <c r="BJ72" s="12">
        <f t="shared" si="40"/>
        <v>0</v>
      </c>
      <c r="BK72" s="12">
        <f t="shared" si="40"/>
        <v>0</v>
      </c>
      <c r="BL72" s="12">
        <f t="shared" si="40"/>
        <v>0</v>
      </c>
      <c r="BM72" s="12">
        <f t="shared" si="40"/>
        <v>0</v>
      </c>
      <c r="BN72" s="12">
        <f t="shared" si="40"/>
        <v>0</v>
      </c>
      <c r="BO72" s="12">
        <f t="shared" si="40"/>
        <v>0</v>
      </c>
      <c r="BP72" s="12">
        <f t="shared" ref="BP72:EA72" si="41">SUM(BP69:BP71)</f>
        <v>0</v>
      </c>
      <c r="BQ72" s="12">
        <f t="shared" si="41"/>
        <v>0</v>
      </c>
      <c r="BR72" s="12">
        <f t="shared" si="41"/>
        <v>0</v>
      </c>
      <c r="BS72" s="12">
        <f t="shared" si="41"/>
        <v>0</v>
      </c>
      <c r="BT72" s="12">
        <f t="shared" si="41"/>
        <v>0</v>
      </c>
      <c r="BU72" s="12">
        <f t="shared" si="41"/>
        <v>0</v>
      </c>
      <c r="BV72" s="12">
        <f t="shared" si="41"/>
        <v>0</v>
      </c>
      <c r="BW72" s="12">
        <f t="shared" si="41"/>
        <v>0</v>
      </c>
      <c r="BX72" s="12">
        <f t="shared" si="41"/>
        <v>0</v>
      </c>
      <c r="BY72" s="12">
        <f t="shared" si="41"/>
        <v>0</v>
      </c>
      <c r="BZ72" s="12">
        <f t="shared" si="41"/>
        <v>0</v>
      </c>
      <c r="CA72" s="12">
        <f t="shared" si="41"/>
        <v>0</v>
      </c>
      <c r="CB72" s="12">
        <f t="shared" si="41"/>
        <v>0</v>
      </c>
      <c r="CC72" s="12">
        <f t="shared" si="41"/>
        <v>0</v>
      </c>
      <c r="CD72" s="12">
        <f t="shared" si="41"/>
        <v>0</v>
      </c>
      <c r="CE72" s="12">
        <f t="shared" si="41"/>
        <v>0</v>
      </c>
      <c r="CF72" s="12">
        <f t="shared" si="41"/>
        <v>0</v>
      </c>
      <c r="CG72" s="12">
        <f t="shared" si="41"/>
        <v>0</v>
      </c>
      <c r="CH72" s="12">
        <f t="shared" si="41"/>
        <v>0</v>
      </c>
      <c r="CI72" s="12">
        <f t="shared" si="41"/>
        <v>0</v>
      </c>
      <c r="CJ72" s="12">
        <f t="shared" si="41"/>
        <v>0</v>
      </c>
      <c r="CK72" s="12">
        <f t="shared" si="41"/>
        <v>0</v>
      </c>
      <c r="CL72" s="12">
        <f t="shared" si="41"/>
        <v>0</v>
      </c>
      <c r="CM72" s="12">
        <f t="shared" si="41"/>
        <v>0</v>
      </c>
      <c r="CN72" s="12">
        <f t="shared" si="41"/>
        <v>0</v>
      </c>
      <c r="CO72" s="12">
        <f t="shared" si="41"/>
        <v>0</v>
      </c>
      <c r="CP72" s="12">
        <f t="shared" si="41"/>
        <v>0</v>
      </c>
      <c r="CQ72" s="12">
        <f t="shared" si="41"/>
        <v>0</v>
      </c>
      <c r="CR72" s="12">
        <f t="shared" si="41"/>
        <v>0</v>
      </c>
      <c r="CS72" s="12">
        <f t="shared" si="41"/>
        <v>0</v>
      </c>
      <c r="CT72" s="12">
        <f t="shared" si="41"/>
        <v>0</v>
      </c>
      <c r="CU72" s="12">
        <f t="shared" si="41"/>
        <v>0</v>
      </c>
      <c r="CV72" s="12">
        <f t="shared" si="41"/>
        <v>0</v>
      </c>
      <c r="CW72" s="12">
        <f t="shared" si="41"/>
        <v>0</v>
      </c>
      <c r="CX72" s="12">
        <f t="shared" si="41"/>
        <v>0</v>
      </c>
      <c r="CY72" s="12">
        <f t="shared" si="41"/>
        <v>0</v>
      </c>
      <c r="CZ72" s="12">
        <f t="shared" si="41"/>
        <v>0</v>
      </c>
      <c r="DA72" s="12">
        <f t="shared" si="41"/>
        <v>0</v>
      </c>
      <c r="DB72" s="12">
        <f t="shared" si="41"/>
        <v>0</v>
      </c>
      <c r="DC72" s="12">
        <f t="shared" si="41"/>
        <v>0</v>
      </c>
      <c r="DD72" s="12">
        <f t="shared" si="41"/>
        <v>0</v>
      </c>
      <c r="DE72" s="12">
        <f t="shared" si="41"/>
        <v>0</v>
      </c>
      <c r="DF72" s="12">
        <f t="shared" si="41"/>
        <v>0</v>
      </c>
      <c r="DG72" s="12">
        <f t="shared" si="41"/>
        <v>0</v>
      </c>
      <c r="DH72" s="12">
        <f t="shared" si="41"/>
        <v>0</v>
      </c>
      <c r="DI72" s="12">
        <f t="shared" si="41"/>
        <v>0</v>
      </c>
      <c r="DJ72" s="12">
        <f t="shared" si="41"/>
        <v>0</v>
      </c>
      <c r="DK72" s="12">
        <f t="shared" si="41"/>
        <v>0</v>
      </c>
      <c r="DL72" s="12">
        <f t="shared" si="41"/>
        <v>0</v>
      </c>
      <c r="DM72" s="12">
        <f t="shared" si="41"/>
        <v>0</v>
      </c>
      <c r="DN72" s="12">
        <f t="shared" si="41"/>
        <v>0</v>
      </c>
      <c r="DO72" s="12">
        <f t="shared" si="41"/>
        <v>0</v>
      </c>
      <c r="DP72" s="12">
        <f t="shared" si="41"/>
        <v>0</v>
      </c>
      <c r="DQ72" s="12">
        <f t="shared" si="41"/>
        <v>0</v>
      </c>
      <c r="DR72" s="12">
        <f t="shared" si="41"/>
        <v>0</v>
      </c>
      <c r="DS72" s="12">
        <f t="shared" si="41"/>
        <v>0</v>
      </c>
      <c r="DT72" s="12">
        <f t="shared" si="41"/>
        <v>0</v>
      </c>
      <c r="DU72" s="12">
        <f t="shared" si="41"/>
        <v>0</v>
      </c>
      <c r="DV72" s="12">
        <f t="shared" si="41"/>
        <v>0</v>
      </c>
      <c r="DW72" s="12">
        <f t="shared" si="41"/>
        <v>0</v>
      </c>
      <c r="DX72" s="12">
        <f t="shared" si="41"/>
        <v>0</v>
      </c>
      <c r="DY72" s="12">
        <f t="shared" si="41"/>
        <v>0</v>
      </c>
      <c r="DZ72" s="12">
        <f t="shared" si="41"/>
        <v>0</v>
      </c>
      <c r="EA72" s="12">
        <f t="shared" si="41"/>
        <v>0</v>
      </c>
      <c r="EB72" s="12">
        <f t="shared" ref="EB72:GM72" si="42">SUM(EB69:EB71)</f>
        <v>0</v>
      </c>
      <c r="EC72" s="12">
        <f t="shared" si="42"/>
        <v>0</v>
      </c>
      <c r="ED72" s="12">
        <f t="shared" si="42"/>
        <v>0</v>
      </c>
      <c r="EE72" s="12">
        <f t="shared" si="42"/>
        <v>0</v>
      </c>
      <c r="EF72" s="12">
        <f t="shared" si="42"/>
        <v>0</v>
      </c>
      <c r="EG72" s="12">
        <f t="shared" si="42"/>
        <v>0</v>
      </c>
      <c r="EH72" s="12">
        <f t="shared" si="42"/>
        <v>0</v>
      </c>
      <c r="EI72" s="12">
        <f t="shared" si="42"/>
        <v>0</v>
      </c>
      <c r="EJ72" s="12">
        <f t="shared" si="42"/>
        <v>0</v>
      </c>
      <c r="EK72" s="12">
        <f t="shared" si="42"/>
        <v>0</v>
      </c>
      <c r="EL72" s="12">
        <f t="shared" si="42"/>
        <v>0</v>
      </c>
      <c r="EM72" s="12">
        <f t="shared" si="42"/>
        <v>0</v>
      </c>
      <c r="EN72" s="12">
        <f t="shared" si="42"/>
        <v>0</v>
      </c>
      <c r="EO72" s="12">
        <f t="shared" si="42"/>
        <v>0</v>
      </c>
      <c r="EP72" s="12">
        <f t="shared" si="42"/>
        <v>0</v>
      </c>
      <c r="EQ72" s="12">
        <f t="shared" si="42"/>
        <v>0</v>
      </c>
      <c r="ER72" s="12">
        <f t="shared" si="42"/>
        <v>0</v>
      </c>
      <c r="ES72" s="12">
        <f t="shared" si="42"/>
        <v>0</v>
      </c>
      <c r="ET72" s="12">
        <f t="shared" si="42"/>
        <v>0</v>
      </c>
      <c r="EU72" s="12">
        <f t="shared" si="42"/>
        <v>0</v>
      </c>
      <c r="EV72" s="12">
        <f t="shared" si="42"/>
        <v>0</v>
      </c>
      <c r="EW72" s="12">
        <f t="shared" si="42"/>
        <v>0</v>
      </c>
      <c r="EX72" s="12">
        <f t="shared" si="42"/>
        <v>0</v>
      </c>
      <c r="EY72" s="12">
        <f t="shared" si="42"/>
        <v>0</v>
      </c>
      <c r="EZ72" s="12">
        <f t="shared" si="42"/>
        <v>0</v>
      </c>
      <c r="FA72" s="12">
        <f t="shared" si="42"/>
        <v>0</v>
      </c>
      <c r="FB72" s="12">
        <f t="shared" si="42"/>
        <v>0</v>
      </c>
      <c r="FC72" s="12">
        <f t="shared" si="42"/>
        <v>0</v>
      </c>
      <c r="FD72" s="12">
        <f t="shared" si="42"/>
        <v>0</v>
      </c>
      <c r="FE72" s="12">
        <f t="shared" si="42"/>
        <v>0</v>
      </c>
      <c r="FF72" s="12">
        <f t="shared" si="42"/>
        <v>0</v>
      </c>
      <c r="FG72" s="12">
        <f t="shared" si="42"/>
        <v>0</v>
      </c>
      <c r="FH72" s="12">
        <f t="shared" si="42"/>
        <v>0</v>
      </c>
      <c r="FI72" s="12">
        <f t="shared" si="42"/>
        <v>0</v>
      </c>
      <c r="FJ72" s="12">
        <f t="shared" si="42"/>
        <v>0</v>
      </c>
      <c r="FK72" s="12">
        <f t="shared" si="42"/>
        <v>0</v>
      </c>
      <c r="FL72" s="12">
        <f t="shared" si="42"/>
        <v>0</v>
      </c>
      <c r="FM72" s="12">
        <f t="shared" si="42"/>
        <v>0</v>
      </c>
      <c r="FN72" s="12">
        <f t="shared" si="42"/>
        <v>0</v>
      </c>
      <c r="FO72" s="12">
        <f t="shared" si="42"/>
        <v>0</v>
      </c>
      <c r="FP72" s="12">
        <f t="shared" si="42"/>
        <v>0</v>
      </c>
      <c r="FQ72" s="12">
        <f t="shared" si="42"/>
        <v>0</v>
      </c>
      <c r="FR72" s="12">
        <f t="shared" si="42"/>
        <v>0</v>
      </c>
      <c r="FS72" s="12">
        <f t="shared" si="42"/>
        <v>0</v>
      </c>
      <c r="FT72" s="12">
        <f t="shared" si="42"/>
        <v>0</v>
      </c>
      <c r="FU72" s="12">
        <f t="shared" si="42"/>
        <v>0</v>
      </c>
      <c r="FV72" s="12">
        <f t="shared" si="42"/>
        <v>0</v>
      </c>
      <c r="FW72" s="12">
        <f t="shared" si="42"/>
        <v>0</v>
      </c>
      <c r="FX72" s="12">
        <f t="shared" si="42"/>
        <v>0</v>
      </c>
      <c r="FY72" s="12">
        <f t="shared" si="42"/>
        <v>0</v>
      </c>
      <c r="FZ72" s="12">
        <f t="shared" si="42"/>
        <v>0</v>
      </c>
      <c r="GA72" s="12">
        <f t="shared" si="42"/>
        <v>0</v>
      </c>
      <c r="GB72" s="12">
        <f t="shared" si="42"/>
        <v>0</v>
      </c>
      <c r="GC72" s="12">
        <f t="shared" si="42"/>
        <v>0</v>
      </c>
      <c r="GD72" s="12">
        <f t="shared" si="42"/>
        <v>0</v>
      </c>
      <c r="GE72" s="12">
        <f t="shared" si="42"/>
        <v>0</v>
      </c>
      <c r="GF72" s="12">
        <f t="shared" si="42"/>
        <v>0</v>
      </c>
      <c r="GG72" s="12">
        <f t="shared" si="42"/>
        <v>0</v>
      </c>
      <c r="GH72" s="12">
        <f t="shared" si="42"/>
        <v>0</v>
      </c>
      <c r="GI72" s="12">
        <f t="shared" si="42"/>
        <v>0</v>
      </c>
      <c r="GJ72" s="12">
        <f t="shared" si="42"/>
        <v>0</v>
      </c>
      <c r="GK72" s="12">
        <f t="shared" si="42"/>
        <v>0</v>
      </c>
      <c r="GL72" s="12">
        <f t="shared" si="42"/>
        <v>0</v>
      </c>
      <c r="GM72" s="12">
        <f t="shared" si="42"/>
        <v>0</v>
      </c>
      <c r="GN72" s="12">
        <f t="shared" ref="GN72:GR72" si="43">SUM(GN69:GN71)</f>
        <v>0</v>
      </c>
      <c r="GO72" s="12">
        <f t="shared" si="43"/>
        <v>0</v>
      </c>
      <c r="GP72" s="12">
        <f t="shared" si="43"/>
        <v>0</v>
      </c>
      <c r="GQ72" s="12">
        <f t="shared" si="43"/>
        <v>0</v>
      </c>
      <c r="GR72" s="12">
        <f t="shared" si="43"/>
        <v>0</v>
      </c>
      <c r="GS72" s="12">
        <f>SUM(D72:GR72)</f>
        <v>96672.074439999997</v>
      </c>
      <c r="GT72" s="12"/>
      <c r="GU72" s="12">
        <f>GS72-GV72</f>
        <v>96672.074439999997</v>
      </c>
      <c r="GV72" s="12">
        <v>0</v>
      </c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</row>
    <row r="73" spans="1:220" ht="13" x14ac:dyDescent="0.3">
      <c r="A73" s="23"/>
      <c r="B73" s="20" t="s">
        <v>0</v>
      </c>
      <c r="C73" s="14">
        <f>XIRR(K72:GR72,K$4:GR$4)</f>
        <v>1.0134081721305843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</row>
    <row r="74" spans="1:220" ht="13" x14ac:dyDescent="0.3">
      <c r="A74" s="23"/>
      <c r="B74" s="20" t="s">
        <v>11</v>
      </c>
      <c r="C74" s="25">
        <f>(GS70+GS71)/-GS69</f>
        <v>3.6795251775168754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</row>
    <row r="75" spans="1:220" ht="13" x14ac:dyDescent="0.3">
      <c r="A75" s="23"/>
      <c r="B75" s="5" t="s">
        <v>100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</row>
    <row r="76" spans="1:220" ht="13" x14ac:dyDescent="0.3">
      <c r="A76" s="23"/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-3673.4693900000002</v>
      </c>
      <c r="M76" s="12">
        <v>-13775.510199999999</v>
      </c>
      <c r="N76" s="12">
        <v>-9183.6734700000015</v>
      </c>
      <c r="O76" s="12">
        <v>-12857.14286</v>
      </c>
      <c r="P76" s="12">
        <v>0</v>
      </c>
      <c r="Q76" s="12">
        <v>0</v>
      </c>
      <c r="R76" s="12">
        <v>-16530.612249999998</v>
      </c>
      <c r="S76" s="12">
        <v>0</v>
      </c>
      <c r="T76" s="12">
        <v>0</v>
      </c>
      <c r="U76" s="12">
        <v>0</v>
      </c>
      <c r="V76" s="12">
        <v>0</v>
      </c>
      <c r="W76" s="12">
        <v>-2755.1020400000002</v>
      </c>
      <c r="X76" s="12">
        <v>0</v>
      </c>
      <c r="Y76" s="12">
        <v>-1102.0408200000002</v>
      </c>
      <c r="Z76" s="12">
        <v>0</v>
      </c>
      <c r="AA76" s="12">
        <v>0</v>
      </c>
      <c r="AB76" s="12">
        <v>0</v>
      </c>
      <c r="AC76" s="12">
        <v>-1377.5510200000001</v>
      </c>
      <c r="AD76" s="12">
        <v>0</v>
      </c>
      <c r="AE76" s="12">
        <v>0</v>
      </c>
      <c r="AF76" s="12">
        <v>0</v>
      </c>
      <c r="AG76" s="12">
        <v>-4591.8367300000009</v>
      </c>
      <c r="AH76" s="12">
        <v>0</v>
      </c>
      <c r="AI76" s="12">
        <v>0</v>
      </c>
      <c r="AJ76" s="12">
        <v>0</v>
      </c>
      <c r="AK76" s="12">
        <v>0</v>
      </c>
      <c r="AL76" s="12">
        <v>-6428.57143</v>
      </c>
      <c r="AM76" s="12">
        <v>0</v>
      </c>
      <c r="AN76" s="12">
        <v>0</v>
      </c>
      <c r="AO76" s="12">
        <v>0</v>
      </c>
      <c r="AP76" s="12">
        <v>0</v>
      </c>
      <c r="AQ76" s="12">
        <v>-4591.8367300000009</v>
      </c>
      <c r="AR76" s="12">
        <v>0</v>
      </c>
      <c r="AS76" s="12">
        <v>0</v>
      </c>
      <c r="AT76" s="12">
        <v>0</v>
      </c>
      <c r="AU76" s="12">
        <v>-8173.4693899999993</v>
      </c>
      <c r="AV76" s="12">
        <v>0</v>
      </c>
      <c r="AW76" s="12">
        <v>-6795.9183700000003</v>
      </c>
      <c r="AX76" s="12">
        <v>0</v>
      </c>
      <c r="AY76" s="12">
        <v>0</v>
      </c>
      <c r="AZ76" s="12">
        <v>0</v>
      </c>
      <c r="BA76" s="12">
        <v>-9183.6734700000015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f>SUM(D76:GR76)</f>
        <v>-101020.40816999998</v>
      </c>
      <c r="GT76" s="12"/>
      <c r="GU76" s="12">
        <f>GS76-GV76</f>
        <v>-101020.40816999998</v>
      </c>
      <c r="GV76" s="12">
        <v>0</v>
      </c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</row>
    <row r="77" spans="1:220" ht="13" x14ac:dyDescent="0.3">
      <c r="A77" s="23"/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73.46969</v>
      </c>
      <c r="M77" s="12">
        <v>36.734690000000001</v>
      </c>
      <c r="N77" s="12">
        <v>238.77551</v>
      </c>
      <c r="O77" s="12">
        <v>257.14285999999998</v>
      </c>
      <c r="P77" s="12">
        <v>183.67347000000001</v>
      </c>
      <c r="Q77" s="12">
        <v>0</v>
      </c>
      <c r="R77" s="12">
        <v>330.61225000000002</v>
      </c>
      <c r="S77" s="12">
        <v>0</v>
      </c>
      <c r="T77" s="12">
        <v>0</v>
      </c>
      <c r="U77" s="12">
        <v>0</v>
      </c>
      <c r="V77" s="12">
        <v>0</v>
      </c>
      <c r="W77" s="12">
        <v>55.102040000000002</v>
      </c>
      <c r="X77" s="12">
        <v>0</v>
      </c>
      <c r="Y77" s="12">
        <v>22.04082</v>
      </c>
      <c r="Z77" s="12">
        <v>0</v>
      </c>
      <c r="AA77" s="12">
        <v>0</v>
      </c>
      <c r="AB77" s="12">
        <v>0</v>
      </c>
      <c r="AC77" s="12">
        <v>27.551020000000001</v>
      </c>
      <c r="AD77" s="12">
        <v>0</v>
      </c>
      <c r="AE77" s="12">
        <v>0</v>
      </c>
      <c r="AF77" s="12">
        <v>0</v>
      </c>
      <c r="AG77" s="12">
        <v>91.836730000000003</v>
      </c>
      <c r="AH77" s="12">
        <v>0</v>
      </c>
      <c r="AI77" s="12">
        <v>0</v>
      </c>
      <c r="AJ77" s="12">
        <v>0</v>
      </c>
      <c r="AK77" s="12">
        <v>0</v>
      </c>
      <c r="AL77" s="12">
        <v>128.57142999999999</v>
      </c>
      <c r="AM77" s="12">
        <v>0</v>
      </c>
      <c r="AN77" s="12">
        <v>0</v>
      </c>
      <c r="AO77" s="12">
        <v>0</v>
      </c>
      <c r="AP77" s="12">
        <v>0</v>
      </c>
      <c r="AQ77" s="12">
        <v>91.836730000000003</v>
      </c>
      <c r="AR77" s="12">
        <v>0</v>
      </c>
      <c r="AS77" s="12">
        <v>0</v>
      </c>
      <c r="AT77" s="12">
        <v>0</v>
      </c>
      <c r="AU77" s="12">
        <v>163.46938999999998</v>
      </c>
      <c r="AV77" s="12">
        <v>0</v>
      </c>
      <c r="AW77" s="12">
        <v>0</v>
      </c>
      <c r="AX77" s="12">
        <v>135.91836999999998</v>
      </c>
      <c r="AY77" s="12">
        <v>0</v>
      </c>
      <c r="AZ77" s="12">
        <v>0</v>
      </c>
      <c r="BA77" s="12">
        <v>183.67347000000001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f>SUM(D77:GR77)</f>
        <v>2020.4084699999996</v>
      </c>
      <c r="GT77" s="12"/>
      <c r="GU77" s="12">
        <f>GS77-GV77</f>
        <v>2020.4084699999996</v>
      </c>
      <c r="GV77" s="12">
        <v>0</v>
      </c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</row>
    <row r="78" spans="1:220" ht="14" x14ac:dyDescent="0.4">
      <c r="A78" s="23"/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138531.08300000001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75009.498999999996</v>
      </c>
      <c r="CH78" s="4">
        <v>41442.561999999998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4102.1018199999999</v>
      </c>
      <c r="CR78" s="4">
        <v>0</v>
      </c>
      <c r="CS78" s="4">
        <v>0</v>
      </c>
      <c r="CT78" s="4">
        <v>0</v>
      </c>
      <c r="CU78" s="4">
        <v>0</v>
      </c>
      <c r="CV78" s="4">
        <v>48620.636749999998</v>
      </c>
      <c r="CW78" s="4">
        <v>0</v>
      </c>
      <c r="CX78" s="4">
        <v>0</v>
      </c>
      <c r="CY78" s="4">
        <v>0</v>
      </c>
      <c r="CZ78" s="4">
        <v>3840.55861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5520</v>
      </c>
      <c r="DL78" s="4">
        <v>0</v>
      </c>
      <c r="DM78" s="4">
        <v>4867.8742499999998</v>
      </c>
      <c r="DN78" s="4">
        <v>4530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3240</v>
      </c>
      <c r="DU78" s="4">
        <v>0</v>
      </c>
      <c r="DV78" s="4">
        <v>0</v>
      </c>
      <c r="DW78" s="4">
        <v>2850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6912.3774000000003</v>
      </c>
      <c r="EF78" s="4">
        <v>0</v>
      </c>
      <c r="EG78" s="4">
        <v>0</v>
      </c>
      <c r="EH78" s="4">
        <v>0</v>
      </c>
      <c r="EI78" s="4">
        <v>4706.0205700000006</v>
      </c>
      <c r="EJ78" s="4">
        <v>0</v>
      </c>
      <c r="EK78" s="4">
        <v>1798.2</v>
      </c>
      <c r="EL78" s="4">
        <v>0</v>
      </c>
      <c r="EM78" s="4">
        <v>0</v>
      </c>
      <c r="EN78" s="4">
        <v>3496.5</v>
      </c>
      <c r="EO78" s="4">
        <v>0</v>
      </c>
      <c r="EP78" s="4">
        <v>2437.93262</v>
      </c>
      <c r="EQ78" s="4">
        <v>0</v>
      </c>
      <c r="ER78" s="4">
        <v>0</v>
      </c>
      <c r="ES78" s="4">
        <v>0</v>
      </c>
      <c r="ET78" s="4">
        <v>2697.3</v>
      </c>
      <c r="EU78" s="4">
        <v>-56.09957</v>
      </c>
      <c r="EV78" s="4">
        <v>0</v>
      </c>
      <c r="EW78" s="4">
        <v>1738.26</v>
      </c>
      <c r="EX78" s="4">
        <v>-400</v>
      </c>
      <c r="EY78" s="4">
        <v>567.32469000000003</v>
      </c>
      <c r="EZ78" s="4">
        <v>0</v>
      </c>
      <c r="FA78" s="4">
        <v>0</v>
      </c>
      <c r="FB78" s="4">
        <v>649.35</v>
      </c>
      <c r="FC78" s="4">
        <v>399.6</v>
      </c>
      <c r="FD78" s="4">
        <v>0</v>
      </c>
      <c r="FE78" s="4">
        <v>839.16</v>
      </c>
      <c r="FF78" s="4">
        <v>0</v>
      </c>
      <c r="FG78" s="4">
        <v>349.65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70348.26946000001</v>
      </c>
      <c r="FP78" s="4">
        <v>0</v>
      </c>
      <c r="FQ78" s="4">
        <v>0</v>
      </c>
      <c r="FR78" s="4">
        <v>0</v>
      </c>
      <c r="FS78" s="4">
        <v>-275.214</v>
      </c>
      <c r="FT78" s="4">
        <v>0</v>
      </c>
      <c r="FU78" s="4">
        <v>3526.34501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3526.1495800000002</v>
      </c>
      <c r="GB78" s="4">
        <v>0</v>
      </c>
      <c r="GC78" s="4">
        <v>0</v>
      </c>
      <c r="GD78" s="4">
        <v>2.3210000000000001E-2</v>
      </c>
      <c r="GE78" s="4">
        <v>-100</v>
      </c>
      <c r="GF78" s="4">
        <v>67.267200000000003</v>
      </c>
      <c r="GG78" s="4">
        <v>0</v>
      </c>
      <c r="GH78" s="4">
        <v>0</v>
      </c>
      <c r="GI78" s="4">
        <v>0</v>
      </c>
      <c r="GJ78" s="4">
        <v>180.46518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f>SUM(D78:GR78)</f>
        <v>435963.19678</v>
      </c>
      <c r="GT78" s="4"/>
      <c r="GU78" s="4">
        <f>GS78-GV78</f>
        <v>435963.19678</v>
      </c>
      <c r="GV78" s="4">
        <v>0</v>
      </c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</row>
    <row r="79" spans="1:220" ht="13" x14ac:dyDescent="0.3">
      <c r="A79" s="23"/>
      <c r="B79" s="8" t="s">
        <v>217</v>
      </c>
      <c r="C79" s="3"/>
      <c r="D79" s="12">
        <f t="shared" ref="D79:BO79" si="44">SUM(D76:D78)</f>
        <v>0</v>
      </c>
      <c r="E79" s="12">
        <f t="shared" si="44"/>
        <v>0</v>
      </c>
      <c r="F79" s="12">
        <f t="shared" si="44"/>
        <v>0</v>
      </c>
      <c r="G79" s="12">
        <f t="shared" si="44"/>
        <v>0</v>
      </c>
      <c r="H79" s="12">
        <f t="shared" si="44"/>
        <v>0</v>
      </c>
      <c r="I79" s="12">
        <f t="shared" si="44"/>
        <v>0</v>
      </c>
      <c r="J79" s="12">
        <f t="shared" si="44"/>
        <v>0</v>
      </c>
      <c r="K79" s="12">
        <f t="shared" si="44"/>
        <v>0</v>
      </c>
      <c r="L79" s="12">
        <f t="shared" si="44"/>
        <v>-3599.9997000000003</v>
      </c>
      <c r="M79" s="12">
        <f t="shared" si="44"/>
        <v>-13738.775509999999</v>
      </c>
      <c r="N79" s="12">
        <f t="shared" si="44"/>
        <v>-8944.8979600000021</v>
      </c>
      <c r="O79" s="12">
        <f t="shared" si="44"/>
        <v>-12600</v>
      </c>
      <c r="P79" s="12">
        <f t="shared" si="44"/>
        <v>183.67347000000001</v>
      </c>
      <c r="Q79" s="12">
        <f t="shared" si="44"/>
        <v>0</v>
      </c>
      <c r="R79" s="12">
        <f t="shared" si="44"/>
        <v>-16199.999999999998</v>
      </c>
      <c r="S79" s="12">
        <f t="shared" si="44"/>
        <v>0</v>
      </c>
      <c r="T79" s="12">
        <f t="shared" si="44"/>
        <v>0</v>
      </c>
      <c r="U79" s="12">
        <f t="shared" si="44"/>
        <v>0</v>
      </c>
      <c r="V79" s="12">
        <f t="shared" si="44"/>
        <v>0</v>
      </c>
      <c r="W79" s="12">
        <f t="shared" si="44"/>
        <v>-2700</v>
      </c>
      <c r="X79" s="12">
        <f t="shared" si="44"/>
        <v>0</v>
      </c>
      <c r="Y79" s="12">
        <f t="shared" si="44"/>
        <v>-1080.0000000000002</v>
      </c>
      <c r="Z79" s="12">
        <f t="shared" si="44"/>
        <v>0</v>
      </c>
      <c r="AA79" s="12">
        <f t="shared" si="44"/>
        <v>0</v>
      </c>
      <c r="AB79" s="12">
        <f t="shared" si="44"/>
        <v>0</v>
      </c>
      <c r="AC79" s="12">
        <f t="shared" si="44"/>
        <v>-1350</v>
      </c>
      <c r="AD79" s="12">
        <f t="shared" si="44"/>
        <v>0</v>
      </c>
      <c r="AE79" s="12">
        <f t="shared" si="44"/>
        <v>0</v>
      </c>
      <c r="AF79" s="12">
        <f t="shared" si="44"/>
        <v>0</v>
      </c>
      <c r="AG79" s="12">
        <f t="shared" si="44"/>
        <v>-4500.0000000000009</v>
      </c>
      <c r="AH79" s="12">
        <f t="shared" si="44"/>
        <v>0</v>
      </c>
      <c r="AI79" s="12">
        <f t="shared" si="44"/>
        <v>0</v>
      </c>
      <c r="AJ79" s="12">
        <f t="shared" si="44"/>
        <v>0</v>
      </c>
      <c r="AK79" s="12">
        <f t="shared" si="44"/>
        <v>0</v>
      </c>
      <c r="AL79" s="12">
        <f t="shared" si="44"/>
        <v>-6300</v>
      </c>
      <c r="AM79" s="12">
        <f t="shared" si="44"/>
        <v>0</v>
      </c>
      <c r="AN79" s="12">
        <f t="shared" si="44"/>
        <v>0</v>
      </c>
      <c r="AO79" s="12">
        <f t="shared" si="44"/>
        <v>0</v>
      </c>
      <c r="AP79" s="12">
        <f t="shared" si="44"/>
        <v>0</v>
      </c>
      <c r="AQ79" s="12">
        <f t="shared" si="44"/>
        <v>-4500.0000000000009</v>
      </c>
      <c r="AR79" s="12">
        <f t="shared" si="44"/>
        <v>0</v>
      </c>
      <c r="AS79" s="12">
        <f t="shared" si="44"/>
        <v>0</v>
      </c>
      <c r="AT79" s="12">
        <f t="shared" si="44"/>
        <v>0</v>
      </c>
      <c r="AU79" s="12">
        <f t="shared" si="44"/>
        <v>-8009.9999999999991</v>
      </c>
      <c r="AV79" s="12">
        <f t="shared" si="44"/>
        <v>0</v>
      </c>
      <c r="AW79" s="12">
        <f t="shared" si="44"/>
        <v>-6795.9183700000003</v>
      </c>
      <c r="AX79" s="12">
        <f t="shared" si="44"/>
        <v>135.91836999999998</v>
      </c>
      <c r="AY79" s="12">
        <f t="shared" si="44"/>
        <v>0</v>
      </c>
      <c r="AZ79" s="12">
        <f t="shared" si="44"/>
        <v>0</v>
      </c>
      <c r="BA79" s="12">
        <f t="shared" si="44"/>
        <v>-9000.0000000000018</v>
      </c>
      <c r="BB79" s="12">
        <f t="shared" si="44"/>
        <v>138531.08300000001</v>
      </c>
      <c r="BC79" s="12">
        <f t="shared" si="44"/>
        <v>0</v>
      </c>
      <c r="BD79" s="12">
        <f t="shared" si="44"/>
        <v>0</v>
      </c>
      <c r="BE79" s="12">
        <f t="shared" si="44"/>
        <v>0</v>
      </c>
      <c r="BF79" s="12">
        <f t="shared" si="44"/>
        <v>0</v>
      </c>
      <c r="BG79" s="12">
        <f t="shared" si="44"/>
        <v>0</v>
      </c>
      <c r="BH79" s="12">
        <f t="shared" si="44"/>
        <v>0</v>
      </c>
      <c r="BI79" s="12">
        <f t="shared" si="44"/>
        <v>0</v>
      </c>
      <c r="BJ79" s="12">
        <f t="shared" si="44"/>
        <v>0</v>
      </c>
      <c r="BK79" s="12">
        <f t="shared" si="44"/>
        <v>0</v>
      </c>
      <c r="BL79" s="12">
        <f t="shared" si="44"/>
        <v>0</v>
      </c>
      <c r="BM79" s="12">
        <f t="shared" si="44"/>
        <v>0</v>
      </c>
      <c r="BN79" s="12">
        <f t="shared" si="44"/>
        <v>0</v>
      </c>
      <c r="BO79" s="12">
        <f t="shared" si="44"/>
        <v>0</v>
      </c>
      <c r="BP79" s="12">
        <f t="shared" ref="BP79:EA79" si="45">SUM(BP76:BP78)</f>
        <v>0</v>
      </c>
      <c r="BQ79" s="12">
        <f t="shared" si="45"/>
        <v>0</v>
      </c>
      <c r="BR79" s="12">
        <f t="shared" si="45"/>
        <v>0</v>
      </c>
      <c r="BS79" s="12">
        <f t="shared" si="45"/>
        <v>0</v>
      </c>
      <c r="BT79" s="12">
        <f t="shared" si="45"/>
        <v>0</v>
      </c>
      <c r="BU79" s="12">
        <f t="shared" si="45"/>
        <v>0</v>
      </c>
      <c r="BV79" s="12">
        <f t="shared" si="45"/>
        <v>0</v>
      </c>
      <c r="BW79" s="12">
        <f t="shared" si="45"/>
        <v>0</v>
      </c>
      <c r="BX79" s="12">
        <f t="shared" si="45"/>
        <v>0</v>
      </c>
      <c r="BY79" s="12">
        <f t="shared" si="45"/>
        <v>0</v>
      </c>
      <c r="BZ79" s="12">
        <f t="shared" si="45"/>
        <v>0</v>
      </c>
      <c r="CA79" s="12">
        <f t="shared" si="45"/>
        <v>0</v>
      </c>
      <c r="CB79" s="12">
        <f t="shared" si="45"/>
        <v>0</v>
      </c>
      <c r="CC79" s="12">
        <f t="shared" si="45"/>
        <v>0</v>
      </c>
      <c r="CD79" s="12">
        <f t="shared" si="45"/>
        <v>0</v>
      </c>
      <c r="CE79" s="12">
        <f t="shared" si="45"/>
        <v>0</v>
      </c>
      <c r="CF79" s="12">
        <f t="shared" si="45"/>
        <v>0</v>
      </c>
      <c r="CG79" s="12">
        <f t="shared" si="45"/>
        <v>75009.498999999996</v>
      </c>
      <c r="CH79" s="12">
        <f t="shared" si="45"/>
        <v>41442.561999999998</v>
      </c>
      <c r="CI79" s="12">
        <f t="shared" si="45"/>
        <v>0</v>
      </c>
      <c r="CJ79" s="12">
        <f t="shared" si="45"/>
        <v>0</v>
      </c>
      <c r="CK79" s="12">
        <f t="shared" si="45"/>
        <v>0</v>
      </c>
      <c r="CL79" s="12">
        <f t="shared" si="45"/>
        <v>0</v>
      </c>
      <c r="CM79" s="12">
        <f t="shared" si="45"/>
        <v>0</v>
      </c>
      <c r="CN79" s="12">
        <f t="shared" si="45"/>
        <v>0</v>
      </c>
      <c r="CO79" s="12">
        <f t="shared" si="45"/>
        <v>0</v>
      </c>
      <c r="CP79" s="12">
        <f t="shared" si="45"/>
        <v>0</v>
      </c>
      <c r="CQ79" s="12">
        <f t="shared" si="45"/>
        <v>4102.1018199999999</v>
      </c>
      <c r="CR79" s="12">
        <f t="shared" si="45"/>
        <v>0</v>
      </c>
      <c r="CS79" s="12">
        <f t="shared" si="45"/>
        <v>0</v>
      </c>
      <c r="CT79" s="12">
        <f t="shared" si="45"/>
        <v>0</v>
      </c>
      <c r="CU79" s="12">
        <f t="shared" si="45"/>
        <v>0</v>
      </c>
      <c r="CV79" s="12">
        <f t="shared" si="45"/>
        <v>48620.636749999998</v>
      </c>
      <c r="CW79" s="12">
        <f t="shared" si="45"/>
        <v>0</v>
      </c>
      <c r="CX79" s="12">
        <f t="shared" si="45"/>
        <v>0</v>
      </c>
      <c r="CY79" s="12">
        <f t="shared" si="45"/>
        <v>0</v>
      </c>
      <c r="CZ79" s="12">
        <f t="shared" si="45"/>
        <v>3840.55861</v>
      </c>
      <c r="DA79" s="12">
        <f t="shared" si="45"/>
        <v>0</v>
      </c>
      <c r="DB79" s="12">
        <f t="shared" si="45"/>
        <v>0</v>
      </c>
      <c r="DC79" s="12">
        <f t="shared" si="45"/>
        <v>0</v>
      </c>
      <c r="DD79" s="12">
        <f t="shared" si="45"/>
        <v>0</v>
      </c>
      <c r="DE79" s="12">
        <f t="shared" si="45"/>
        <v>0</v>
      </c>
      <c r="DF79" s="12">
        <f t="shared" si="45"/>
        <v>0</v>
      </c>
      <c r="DG79" s="12">
        <f t="shared" si="45"/>
        <v>0</v>
      </c>
      <c r="DH79" s="12">
        <f t="shared" si="45"/>
        <v>0</v>
      </c>
      <c r="DI79" s="12">
        <f t="shared" si="45"/>
        <v>0</v>
      </c>
      <c r="DJ79" s="12">
        <f t="shared" si="45"/>
        <v>0</v>
      </c>
      <c r="DK79" s="12">
        <f t="shared" si="45"/>
        <v>5520</v>
      </c>
      <c r="DL79" s="12">
        <f t="shared" si="45"/>
        <v>0</v>
      </c>
      <c r="DM79" s="12">
        <f t="shared" si="45"/>
        <v>4867.8742499999998</v>
      </c>
      <c r="DN79" s="12">
        <f t="shared" si="45"/>
        <v>4530</v>
      </c>
      <c r="DO79" s="12">
        <f t="shared" si="45"/>
        <v>0</v>
      </c>
      <c r="DP79" s="12">
        <f t="shared" si="45"/>
        <v>0</v>
      </c>
      <c r="DQ79" s="12">
        <f t="shared" si="45"/>
        <v>0</v>
      </c>
      <c r="DR79" s="12">
        <f t="shared" si="45"/>
        <v>0</v>
      </c>
      <c r="DS79" s="12">
        <f t="shared" si="45"/>
        <v>0</v>
      </c>
      <c r="DT79" s="12">
        <f t="shared" si="45"/>
        <v>3240</v>
      </c>
      <c r="DU79" s="12">
        <f t="shared" si="45"/>
        <v>0</v>
      </c>
      <c r="DV79" s="12">
        <f t="shared" si="45"/>
        <v>0</v>
      </c>
      <c r="DW79" s="12">
        <f t="shared" si="45"/>
        <v>2850</v>
      </c>
      <c r="DX79" s="12">
        <f t="shared" si="45"/>
        <v>0</v>
      </c>
      <c r="DY79" s="12">
        <f t="shared" si="45"/>
        <v>0</v>
      </c>
      <c r="DZ79" s="12">
        <f t="shared" si="45"/>
        <v>0</v>
      </c>
      <c r="EA79" s="12">
        <f t="shared" si="45"/>
        <v>0</v>
      </c>
      <c r="EB79" s="12">
        <f t="shared" ref="EB79:GM79" si="46">SUM(EB76:EB78)</f>
        <v>0</v>
      </c>
      <c r="EC79" s="12">
        <f t="shared" si="46"/>
        <v>0</v>
      </c>
      <c r="ED79" s="12">
        <f t="shared" si="46"/>
        <v>0</v>
      </c>
      <c r="EE79" s="12">
        <f t="shared" si="46"/>
        <v>6912.3774000000003</v>
      </c>
      <c r="EF79" s="12">
        <f t="shared" si="46"/>
        <v>0</v>
      </c>
      <c r="EG79" s="12">
        <f t="shared" si="46"/>
        <v>0</v>
      </c>
      <c r="EH79" s="12">
        <f t="shared" si="46"/>
        <v>0</v>
      </c>
      <c r="EI79" s="12">
        <f t="shared" si="46"/>
        <v>4706.0205700000006</v>
      </c>
      <c r="EJ79" s="12">
        <f t="shared" si="46"/>
        <v>0</v>
      </c>
      <c r="EK79" s="12">
        <f t="shared" si="46"/>
        <v>1798.2</v>
      </c>
      <c r="EL79" s="12">
        <f t="shared" si="46"/>
        <v>0</v>
      </c>
      <c r="EM79" s="12">
        <f t="shared" si="46"/>
        <v>0</v>
      </c>
      <c r="EN79" s="12">
        <f t="shared" si="46"/>
        <v>3496.5</v>
      </c>
      <c r="EO79" s="12">
        <f t="shared" si="46"/>
        <v>0</v>
      </c>
      <c r="EP79" s="12">
        <f t="shared" si="46"/>
        <v>2437.93262</v>
      </c>
      <c r="EQ79" s="12">
        <f t="shared" si="46"/>
        <v>0</v>
      </c>
      <c r="ER79" s="12">
        <f t="shared" si="46"/>
        <v>0</v>
      </c>
      <c r="ES79" s="12">
        <f t="shared" si="46"/>
        <v>0</v>
      </c>
      <c r="ET79" s="12">
        <f t="shared" si="46"/>
        <v>2697.3</v>
      </c>
      <c r="EU79" s="12">
        <f t="shared" si="46"/>
        <v>-56.09957</v>
      </c>
      <c r="EV79" s="12">
        <f t="shared" si="46"/>
        <v>0</v>
      </c>
      <c r="EW79" s="12">
        <f t="shared" si="46"/>
        <v>1738.26</v>
      </c>
      <c r="EX79" s="12">
        <f t="shared" si="46"/>
        <v>-400</v>
      </c>
      <c r="EY79" s="12">
        <f t="shared" si="46"/>
        <v>567.32469000000003</v>
      </c>
      <c r="EZ79" s="12">
        <f t="shared" si="46"/>
        <v>0</v>
      </c>
      <c r="FA79" s="12">
        <f t="shared" si="46"/>
        <v>0</v>
      </c>
      <c r="FB79" s="12">
        <f t="shared" si="46"/>
        <v>649.35</v>
      </c>
      <c r="FC79" s="12">
        <f t="shared" si="46"/>
        <v>399.6</v>
      </c>
      <c r="FD79" s="12">
        <f t="shared" si="46"/>
        <v>0</v>
      </c>
      <c r="FE79" s="12">
        <f t="shared" si="46"/>
        <v>839.16</v>
      </c>
      <c r="FF79" s="12">
        <f t="shared" si="46"/>
        <v>0</v>
      </c>
      <c r="FG79" s="12">
        <f t="shared" si="46"/>
        <v>349.65</v>
      </c>
      <c r="FH79" s="12">
        <f t="shared" si="46"/>
        <v>0</v>
      </c>
      <c r="FI79" s="12">
        <f t="shared" si="46"/>
        <v>0</v>
      </c>
      <c r="FJ79" s="12">
        <f t="shared" si="46"/>
        <v>0</v>
      </c>
      <c r="FK79" s="12">
        <f t="shared" si="46"/>
        <v>0</v>
      </c>
      <c r="FL79" s="12">
        <f t="shared" si="46"/>
        <v>0</v>
      </c>
      <c r="FM79" s="12">
        <f t="shared" si="46"/>
        <v>0</v>
      </c>
      <c r="FN79" s="12">
        <f t="shared" si="46"/>
        <v>0</v>
      </c>
      <c r="FO79" s="12">
        <f t="shared" si="46"/>
        <v>70348.26946000001</v>
      </c>
      <c r="FP79" s="12">
        <f t="shared" si="46"/>
        <v>0</v>
      </c>
      <c r="FQ79" s="12">
        <f t="shared" si="46"/>
        <v>0</v>
      </c>
      <c r="FR79" s="12">
        <f t="shared" si="46"/>
        <v>0</v>
      </c>
      <c r="FS79" s="12">
        <f t="shared" si="46"/>
        <v>-275.214</v>
      </c>
      <c r="FT79" s="12">
        <f t="shared" si="46"/>
        <v>0</v>
      </c>
      <c r="FU79" s="12">
        <f t="shared" si="46"/>
        <v>3526.34501</v>
      </c>
      <c r="FV79" s="12">
        <f t="shared" si="46"/>
        <v>0</v>
      </c>
      <c r="FW79" s="12">
        <f t="shared" si="46"/>
        <v>0</v>
      </c>
      <c r="FX79" s="12">
        <f t="shared" si="46"/>
        <v>0</v>
      </c>
      <c r="FY79" s="12">
        <f t="shared" si="46"/>
        <v>0</v>
      </c>
      <c r="FZ79" s="12">
        <f t="shared" si="46"/>
        <v>0</v>
      </c>
      <c r="GA79" s="12">
        <f t="shared" si="46"/>
        <v>3526.1495800000002</v>
      </c>
      <c r="GB79" s="12">
        <f t="shared" si="46"/>
        <v>0</v>
      </c>
      <c r="GC79" s="12">
        <f t="shared" si="46"/>
        <v>0</v>
      </c>
      <c r="GD79" s="12">
        <f t="shared" si="46"/>
        <v>2.3210000000000001E-2</v>
      </c>
      <c r="GE79" s="12">
        <f t="shared" si="46"/>
        <v>-100</v>
      </c>
      <c r="GF79" s="12">
        <f t="shared" si="46"/>
        <v>67.267200000000003</v>
      </c>
      <c r="GG79" s="12">
        <f t="shared" si="46"/>
        <v>0</v>
      </c>
      <c r="GH79" s="12">
        <f t="shared" si="46"/>
        <v>0</v>
      </c>
      <c r="GI79" s="12">
        <f t="shared" si="46"/>
        <v>0</v>
      </c>
      <c r="GJ79" s="12">
        <f t="shared" si="46"/>
        <v>180.46518</v>
      </c>
      <c r="GK79" s="12">
        <f t="shared" si="46"/>
        <v>0</v>
      </c>
      <c r="GL79" s="12">
        <f t="shared" si="46"/>
        <v>0</v>
      </c>
      <c r="GM79" s="12">
        <f t="shared" si="46"/>
        <v>0</v>
      </c>
      <c r="GN79" s="12">
        <f t="shared" ref="GN79:GR79" si="47">SUM(GN76:GN78)</f>
        <v>0</v>
      </c>
      <c r="GO79" s="12">
        <f t="shared" si="47"/>
        <v>0</v>
      </c>
      <c r="GP79" s="12">
        <f t="shared" si="47"/>
        <v>0</v>
      </c>
      <c r="GQ79" s="12">
        <f t="shared" si="47"/>
        <v>0</v>
      </c>
      <c r="GR79" s="12">
        <f t="shared" si="47"/>
        <v>0</v>
      </c>
      <c r="GS79" s="12">
        <f>SUM(D79:GR79)</f>
        <v>336963.19708000013</v>
      </c>
      <c r="GT79" s="12"/>
      <c r="GU79" s="12">
        <f>GS79-GV79</f>
        <v>336963.19708000013</v>
      </c>
      <c r="GV79" s="12">
        <v>0</v>
      </c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</row>
    <row r="80" spans="1:220" ht="13" x14ac:dyDescent="0.3">
      <c r="A80" s="23"/>
      <c r="B80" s="20" t="s">
        <v>0</v>
      </c>
      <c r="C80" s="14">
        <f>XIRR(L79:GR79,L$4:GR$4)</f>
        <v>0.37446864247322076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</row>
    <row r="81" spans="1:220" ht="13" x14ac:dyDescent="0.3">
      <c r="A81" s="23"/>
      <c r="B81" s="20" t="s">
        <v>11</v>
      </c>
      <c r="C81" s="25">
        <f>(GS77+GS78)/-GS76</f>
        <v>4.3355952840038903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</row>
    <row r="82" spans="1:220" ht="13" x14ac:dyDescent="0.3">
      <c r="A82" s="23"/>
      <c r="B82" s="5" t="s">
        <v>105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</row>
    <row r="83" spans="1:220" ht="13" x14ac:dyDescent="0.3">
      <c r="A83" s="23"/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-12320.121630000001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-3735.3035499999996</v>
      </c>
      <c r="Y83" s="12">
        <v>0</v>
      </c>
      <c r="Z83" s="12">
        <v>-1306.7658300000001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f>SUM(D83:GR83)</f>
        <v>-17362.191010000002</v>
      </c>
      <c r="GT83" s="12"/>
      <c r="GU83" s="12">
        <f>GS83-GV83</f>
        <v>-17362.191010000002</v>
      </c>
      <c r="GV83" s="12">
        <v>0</v>
      </c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</row>
    <row r="84" spans="1:220" ht="13" x14ac:dyDescent="0.3">
      <c r="A84" s="23"/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246.40242999999998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74.70608</v>
      </c>
      <c r="Y84" s="12">
        <v>0</v>
      </c>
      <c r="Z84" s="12">
        <v>0</v>
      </c>
      <c r="AA84" s="12">
        <v>26.13532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f>SUM(D84:GR84)</f>
        <v>347.24382999999995</v>
      </c>
      <c r="GT84" s="12"/>
      <c r="GU84" s="12">
        <f>GS84-GV84</f>
        <v>347.24382999999995</v>
      </c>
      <c r="GV84" s="12">
        <v>0</v>
      </c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</row>
    <row r="85" spans="1:220" ht="14" x14ac:dyDescent="0.4">
      <c r="A85" s="23"/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3867.6495099999997</v>
      </c>
      <c r="O85" s="4">
        <v>26754.747769999998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250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55.45937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f>SUM(D85:GR85)</f>
        <v>30927.856649999998</v>
      </c>
      <c r="GT85" s="4"/>
      <c r="GU85" s="4">
        <f>GS85-GV85</f>
        <v>30927.856649999998</v>
      </c>
      <c r="GV85" s="4">
        <v>0</v>
      </c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</row>
    <row r="86" spans="1:220" ht="13" x14ac:dyDescent="0.3">
      <c r="A86" s="23"/>
      <c r="B86" s="8" t="s">
        <v>217</v>
      </c>
      <c r="C86" s="3"/>
      <c r="D86" s="12">
        <f t="shared" ref="D86:BO86" si="48">SUM(D83:D85)</f>
        <v>0</v>
      </c>
      <c r="E86" s="12">
        <f t="shared" si="48"/>
        <v>0</v>
      </c>
      <c r="F86" s="12">
        <f t="shared" si="48"/>
        <v>0</v>
      </c>
      <c r="G86" s="12">
        <f t="shared" si="48"/>
        <v>0</v>
      </c>
      <c r="H86" s="12">
        <f t="shared" si="48"/>
        <v>0</v>
      </c>
      <c r="I86" s="12">
        <f t="shared" si="48"/>
        <v>0</v>
      </c>
      <c r="J86" s="12">
        <f t="shared" si="48"/>
        <v>0</v>
      </c>
      <c r="K86" s="12">
        <f t="shared" si="48"/>
        <v>0</v>
      </c>
      <c r="L86" s="12">
        <f t="shared" si="48"/>
        <v>-12073.719200000001</v>
      </c>
      <c r="M86" s="12">
        <f t="shared" si="48"/>
        <v>0</v>
      </c>
      <c r="N86" s="12">
        <f t="shared" si="48"/>
        <v>3867.6495099999997</v>
      </c>
      <c r="O86" s="12">
        <f t="shared" si="48"/>
        <v>26754.747769999998</v>
      </c>
      <c r="P86" s="12">
        <f t="shared" si="48"/>
        <v>0</v>
      </c>
      <c r="Q86" s="12">
        <f t="shared" si="48"/>
        <v>0</v>
      </c>
      <c r="R86" s="12">
        <f t="shared" si="48"/>
        <v>0</v>
      </c>
      <c r="S86" s="12">
        <f t="shared" si="48"/>
        <v>0</v>
      </c>
      <c r="T86" s="12">
        <f t="shared" si="48"/>
        <v>0</v>
      </c>
      <c r="U86" s="12">
        <f t="shared" si="48"/>
        <v>0</v>
      </c>
      <c r="V86" s="12">
        <f t="shared" si="48"/>
        <v>0</v>
      </c>
      <c r="W86" s="12">
        <f t="shared" si="48"/>
        <v>0</v>
      </c>
      <c r="X86" s="12">
        <f t="shared" si="48"/>
        <v>-3660.5974699999997</v>
      </c>
      <c r="Y86" s="12">
        <f t="shared" si="48"/>
        <v>0</v>
      </c>
      <c r="Z86" s="12">
        <f t="shared" si="48"/>
        <v>-1306.7658300000001</v>
      </c>
      <c r="AA86" s="12">
        <f t="shared" si="48"/>
        <v>26.13532</v>
      </c>
      <c r="AB86" s="12">
        <f t="shared" si="48"/>
        <v>0</v>
      </c>
      <c r="AC86" s="12">
        <f t="shared" si="48"/>
        <v>0</v>
      </c>
      <c r="AD86" s="12">
        <f t="shared" si="48"/>
        <v>0</v>
      </c>
      <c r="AE86" s="12">
        <f t="shared" si="48"/>
        <v>0</v>
      </c>
      <c r="AF86" s="12">
        <f t="shared" si="48"/>
        <v>0</v>
      </c>
      <c r="AG86" s="12">
        <f t="shared" si="48"/>
        <v>0</v>
      </c>
      <c r="AH86" s="12">
        <f t="shared" si="48"/>
        <v>0</v>
      </c>
      <c r="AI86" s="12">
        <f t="shared" si="48"/>
        <v>0</v>
      </c>
      <c r="AJ86" s="12">
        <f t="shared" si="48"/>
        <v>0</v>
      </c>
      <c r="AK86" s="12">
        <f t="shared" si="48"/>
        <v>0</v>
      </c>
      <c r="AL86" s="12">
        <f t="shared" si="48"/>
        <v>0</v>
      </c>
      <c r="AM86" s="12">
        <f t="shared" si="48"/>
        <v>0</v>
      </c>
      <c r="AN86" s="12">
        <f t="shared" si="48"/>
        <v>0</v>
      </c>
      <c r="AO86" s="12">
        <f t="shared" si="48"/>
        <v>0</v>
      </c>
      <c r="AP86" s="12">
        <f t="shared" si="48"/>
        <v>0</v>
      </c>
      <c r="AQ86" s="12">
        <f t="shared" si="48"/>
        <v>0</v>
      </c>
      <c r="AR86" s="12">
        <f t="shared" si="48"/>
        <v>0</v>
      </c>
      <c r="AS86" s="12">
        <f t="shared" si="48"/>
        <v>0</v>
      </c>
      <c r="AT86" s="12">
        <f t="shared" si="48"/>
        <v>0</v>
      </c>
      <c r="AU86" s="12">
        <f t="shared" si="48"/>
        <v>0</v>
      </c>
      <c r="AV86" s="12">
        <f t="shared" si="48"/>
        <v>0</v>
      </c>
      <c r="AW86" s="12">
        <f t="shared" si="48"/>
        <v>0</v>
      </c>
      <c r="AX86" s="12">
        <f t="shared" si="48"/>
        <v>0</v>
      </c>
      <c r="AY86" s="12">
        <f t="shared" si="48"/>
        <v>0</v>
      </c>
      <c r="AZ86" s="12">
        <f t="shared" si="48"/>
        <v>0</v>
      </c>
      <c r="BA86" s="12">
        <f t="shared" si="48"/>
        <v>0</v>
      </c>
      <c r="BB86" s="12">
        <f t="shared" si="48"/>
        <v>0</v>
      </c>
      <c r="BC86" s="12">
        <f t="shared" si="48"/>
        <v>0</v>
      </c>
      <c r="BD86" s="12">
        <f t="shared" si="48"/>
        <v>0</v>
      </c>
      <c r="BE86" s="12">
        <f t="shared" si="48"/>
        <v>0</v>
      </c>
      <c r="BF86" s="12">
        <f t="shared" si="48"/>
        <v>0</v>
      </c>
      <c r="BG86" s="12">
        <f t="shared" si="48"/>
        <v>0</v>
      </c>
      <c r="BH86" s="12">
        <f t="shared" si="48"/>
        <v>0</v>
      </c>
      <c r="BI86" s="12">
        <f t="shared" si="48"/>
        <v>0</v>
      </c>
      <c r="BJ86" s="12">
        <f t="shared" si="48"/>
        <v>0</v>
      </c>
      <c r="BK86" s="12">
        <f t="shared" si="48"/>
        <v>0</v>
      </c>
      <c r="BL86" s="12">
        <f t="shared" si="48"/>
        <v>0</v>
      </c>
      <c r="BM86" s="12">
        <f t="shared" si="48"/>
        <v>0</v>
      </c>
      <c r="BN86" s="12">
        <f t="shared" si="48"/>
        <v>0</v>
      </c>
      <c r="BO86" s="12">
        <f t="shared" si="48"/>
        <v>0</v>
      </c>
      <c r="BP86" s="12">
        <f t="shared" ref="BP86:EA86" si="49">SUM(BP83:BP85)</f>
        <v>0</v>
      </c>
      <c r="BQ86" s="12">
        <f t="shared" si="49"/>
        <v>0</v>
      </c>
      <c r="BR86" s="12">
        <f t="shared" si="49"/>
        <v>0</v>
      </c>
      <c r="BS86" s="12">
        <f t="shared" si="49"/>
        <v>0</v>
      </c>
      <c r="BT86" s="12">
        <f t="shared" si="49"/>
        <v>0</v>
      </c>
      <c r="BU86" s="12">
        <f t="shared" si="49"/>
        <v>250</v>
      </c>
      <c r="BV86" s="12">
        <f t="shared" si="49"/>
        <v>0</v>
      </c>
      <c r="BW86" s="12">
        <f t="shared" si="49"/>
        <v>0</v>
      </c>
      <c r="BX86" s="12">
        <f t="shared" si="49"/>
        <v>0</v>
      </c>
      <c r="BY86" s="12">
        <f t="shared" si="49"/>
        <v>0</v>
      </c>
      <c r="BZ86" s="12">
        <f t="shared" si="49"/>
        <v>0</v>
      </c>
      <c r="CA86" s="12">
        <f t="shared" si="49"/>
        <v>0</v>
      </c>
      <c r="CB86" s="12">
        <f t="shared" si="49"/>
        <v>0</v>
      </c>
      <c r="CC86" s="12">
        <f t="shared" si="49"/>
        <v>0</v>
      </c>
      <c r="CD86" s="12">
        <f t="shared" si="49"/>
        <v>0</v>
      </c>
      <c r="CE86" s="12">
        <f t="shared" si="49"/>
        <v>0</v>
      </c>
      <c r="CF86" s="12">
        <f t="shared" si="49"/>
        <v>0</v>
      </c>
      <c r="CG86" s="12">
        <f t="shared" si="49"/>
        <v>0</v>
      </c>
      <c r="CH86" s="12">
        <f t="shared" si="49"/>
        <v>0</v>
      </c>
      <c r="CI86" s="12">
        <f t="shared" si="49"/>
        <v>0</v>
      </c>
      <c r="CJ86" s="12">
        <f t="shared" si="49"/>
        <v>0</v>
      </c>
      <c r="CK86" s="12">
        <f t="shared" si="49"/>
        <v>0</v>
      </c>
      <c r="CL86" s="12">
        <f t="shared" si="49"/>
        <v>0</v>
      </c>
      <c r="CM86" s="12">
        <f t="shared" si="49"/>
        <v>0</v>
      </c>
      <c r="CN86" s="12">
        <f t="shared" si="49"/>
        <v>0</v>
      </c>
      <c r="CO86" s="12">
        <f t="shared" si="49"/>
        <v>0</v>
      </c>
      <c r="CP86" s="12">
        <f t="shared" si="49"/>
        <v>0</v>
      </c>
      <c r="CQ86" s="12">
        <f t="shared" si="49"/>
        <v>0</v>
      </c>
      <c r="CR86" s="12">
        <f t="shared" si="49"/>
        <v>0</v>
      </c>
      <c r="CS86" s="12">
        <f t="shared" si="49"/>
        <v>0</v>
      </c>
      <c r="CT86" s="12">
        <f t="shared" si="49"/>
        <v>0</v>
      </c>
      <c r="CU86" s="12">
        <f t="shared" si="49"/>
        <v>0</v>
      </c>
      <c r="CV86" s="12">
        <f t="shared" si="49"/>
        <v>0</v>
      </c>
      <c r="CW86" s="12">
        <f t="shared" si="49"/>
        <v>0</v>
      </c>
      <c r="CX86" s="12">
        <f t="shared" si="49"/>
        <v>0</v>
      </c>
      <c r="CY86" s="12">
        <f t="shared" si="49"/>
        <v>0</v>
      </c>
      <c r="CZ86" s="12">
        <f t="shared" si="49"/>
        <v>0</v>
      </c>
      <c r="DA86" s="12">
        <f t="shared" si="49"/>
        <v>0</v>
      </c>
      <c r="DB86" s="12">
        <f t="shared" si="49"/>
        <v>0</v>
      </c>
      <c r="DC86" s="12">
        <f t="shared" si="49"/>
        <v>0</v>
      </c>
      <c r="DD86" s="12">
        <f t="shared" si="49"/>
        <v>0</v>
      </c>
      <c r="DE86" s="12">
        <f t="shared" si="49"/>
        <v>0</v>
      </c>
      <c r="DF86" s="12">
        <f t="shared" si="49"/>
        <v>0</v>
      </c>
      <c r="DG86" s="12">
        <f t="shared" si="49"/>
        <v>0</v>
      </c>
      <c r="DH86" s="12">
        <f t="shared" si="49"/>
        <v>0</v>
      </c>
      <c r="DI86" s="12">
        <f t="shared" si="49"/>
        <v>0</v>
      </c>
      <c r="DJ86" s="12">
        <f t="shared" si="49"/>
        <v>0</v>
      </c>
      <c r="DK86" s="12">
        <f t="shared" si="49"/>
        <v>55.45937</v>
      </c>
      <c r="DL86" s="12">
        <f t="shared" si="49"/>
        <v>0</v>
      </c>
      <c r="DM86" s="12">
        <f t="shared" si="49"/>
        <v>0</v>
      </c>
      <c r="DN86" s="12">
        <f t="shared" si="49"/>
        <v>0</v>
      </c>
      <c r="DO86" s="12">
        <f t="shared" si="49"/>
        <v>0</v>
      </c>
      <c r="DP86" s="12">
        <f t="shared" si="49"/>
        <v>0</v>
      </c>
      <c r="DQ86" s="12">
        <f t="shared" si="49"/>
        <v>0</v>
      </c>
      <c r="DR86" s="12">
        <f t="shared" si="49"/>
        <v>0</v>
      </c>
      <c r="DS86" s="12">
        <f t="shared" si="49"/>
        <v>0</v>
      </c>
      <c r="DT86" s="12">
        <f t="shared" si="49"/>
        <v>0</v>
      </c>
      <c r="DU86" s="12">
        <f t="shared" si="49"/>
        <v>0</v>
      </c>
      <c r="DV86" s="12">
        <f t="shared" si="49"/>
        <v>0</v>
      </c>
      <c r="DW86" s="12">
        <f t="shared" si="49"/>
        <v>0</v>
      </c>
      <c r="DX86" s="12">
        <f t="shared" si="49"/>
        <v>0</v>
      </c>
      <c r="DY86" s="12">
        <f t="shared" si="49"/>
        <v>0</v>
      </c>
      <c r="DZ86" s="12">
        <f t="shared" si="49"/>
        <v>0</v>
      </c>
      <c r="EA86" s="12">
        <f t="shared" si="49"/>
        <v>0</v>
      </c>
      <c r="EB86" s="12">
        <f t="shared" ref="EB86:GM86" si="50">SUM(EB83:EB85)</f>
        <v>0</v>
      </c>
      <c r="EC86" s="12">
        <f t="shared" si="50"/>
        <v>0</v>
      </c>
      <c r="ED86" s="12">
        <f t="shared" si="50"/>
        <v>0</v>
      </c>
      <c r="EE86" s="12">
        <f t="shared" si="50"/>
        <v>0</v>
      </c>
      <c r="EF86" s="12">
        <f t="shared" si="50"/>
        <v>0</v>
      </c>
      <c r="EG86" s="12">
        <f t="shared" si="50"/>
        <v>0</v>
      </c>
      <c r="EH86" s="12">
        <f t="shared" si="50"/>
        <v>0</v>
      </c>
      <c r="EI86" s="12">
        <f t="shared" si="50"/>
        <v>0</v>
      </c>
      <c r="EJ86" s="12">
        <f t="shared" si="50"/>
        <v>0</v>
      </c>
      <c r="EK86" s="12">
        <f t="shared" si="50"/>
        <v>0</v>
      </c>
      <c r="EL86" s="12">
        <f t="shared" si="50"/>
        <v>0</v>
      </c>
      <c r="EM86" s="12">
        <f t="shared" si="50"/>
        <v>0</v>
      </c>
      <c r="EN86" s="12">
        <f t="shared" si="50"/>
        <v>0</v>
      </c>
      <c r="EO86" s="12">
        <f t="shared" si="50"/>
        <v>0</v>
      </c>
      <c r="EP86" s="12">
        <f t="shared" si="50"/>
        <v>0</v>
      </c>
      <c r="EQ86" s="12">
        <f t="shared" si="50"/>
        <v>0</v>
      </c>
      <c r="ER86" s="12">
        <f t="shared" si="50"/>
        <v>0</v>
      </c>
      <c r="ES86" s="12">
        <f t="shared" si="50"/>
        <v>0</v>
      </c>
      <c r="ET86" s="12">
        <f t="shared" si="50"/>
        <v>0</v>
      </c>
      <c r="EU86" s="12">
        <f t="shared" si="50"/>
        <v>0</v>
      </c>
      <c r="EV86" s="12">
        <f t="shared" si="50"/>
        <v>0</v>
      </c>
      <c r="EW86" s="12">
        <f t="shared" si="50"/>
        <v>0</v>
      </c>
      <c r="EX86" s="12">
        <f t="shared" si="50"/>
        <v>0</v>
      </c>
      <c r="EY86" s="12">
        <f t="shared" si="50"/>
        <v>0</v>
      </c>
      <c r="EZ86" s="12">
        <f t="shared" si="50"/>
        <v>0</v>
      </c>
      <c r="FA86" s="12">
        <f t="shared" si="50"/>
        <v>0</v>
      </c>
      <c r="FB86" s="12">
        <f t="shared" si="50"/>
        <v>0</v>
      </c>
      <c r="FC86" s="12">
        <f t="shared" si="50"/>
        <v>0</v>
      </c>
      <c r="FD86" s="12">
        <f t="shared" si="50"/>
        <v>0</v>
      </c>
      <c r="FE86" s="12">
        <f t="shared" si="50"/>
        <v>0</v>
      </c>
      <c r="FF86" s="12">
        <f t="shared" si="50"/>
        <v>0</v>
      </c>
      <c r="FG86" s="12">
        <f t="shared" si="50"/>
        <v>0</v>
      </c>
      <c r="FH86" s="12">
        <f t="shared" si="50"/>
        <v>0</v>
      </c>
      <c r="FI86" s="12">
        <f t="shared" si="50"/>
        <v>0</v>
      </c>
      <c r="FJ86" s="12">
        <f t="shared" si="50"/>
        <v>0</v>
      </c>
      <c r="FK86" s="12">
        <f t="shared" si="50"/>
        <v>0</v>
      </c>
      <c r="FL86" s="12">
        <f t="shared" si="50"/>
        <v>0</v>
      </c>
      <c r="FM86" s="12">
        <f t="shared" si="50"/>
        <v>0</v>
      </c>
      <c r="FN86" s="12">
        <f t="shared" si="50"/>
        <v>0</v>
      </c>
      <c r="FO86" s="12">
        <f t="shared" si="50"/>
        <v>0</v>
      </c>
      <c r="FP86" s="12">
        <f t="shared" si="50"/>
        <v>0</v>
      </c>
      <c r="FQ86" s="12">
        <f t="shared" si="50"/>
        <v>0</v>
      </c>
      <c r="FR86" s="12">
        <f t="shared" si="50"/>
        <v>0</v>
      </c>
      <c r="FS86" s="12">
        <f t="shared" si="50"/>
        <v>0</v>
      </c>
      <c r="FT86" s="12">
        <f t="shared" si="50"/>
        <v>0</v>
      </c>
      <c r="FU86" s="12">
        <f t="shared" si="50"/>
        <v>0</v>
      </c>
      <c r="FV86" s="12">
        <f t="shared" si="50"/>
        <v>0</v>
      </c>
      <c r="FW86" s="12">
        <f t="shared" si="50"/>
        <v>0</v>
      </c>
      <c r="FX86" s="12">
        <f t="shared" si="50"/>
        <v>0</v>
      </c>
      <c r="FY86" s="12">
        <f t="shared" si="50"/>
        <v>0</v>
      </c>
      <c r="FZ86" s="12">
        <f t="shared" si="50"/>
        <v>0</v>
      </c>
      <c r="GA86" s="12">
        <f t="shared" si="50"/>
        <v>0</v>
      </c>
      <c r="GB86" s="12">
        <f t="shared" si="50"/>
        <v>0</v>
      </c>
      <c r="GC86" s="12">
        <f t="shared" si="50"/>
        <v>0</v>
      </c>
      <c r="GD86" s="12">
        <f t="shared" si="50"/>
        <v>0</v>
      </c>
      <c r="GE86" s="12">
        <f t="shared" si="50"/>
        <v>0</v>
      </c>
      <c r="GF86" s="12">
        <f t="shared" si="50"/>
        <v>0</v>
      </c>
      <c r="GG86" s="12">
        <f t="shared" si="50"/>
        <v>0</v>
      </c>
      <c r="GH86" s="12">
        <f t="shared" si="50"/>
        <v>0</v>
      </c>
      <c r="GI86" s="12">
        <f t="shared" si="50"/>
        <v>0</v>
      </c>
      <c r="GJ86" s="12">
        <f t="shared" si="50"/>
        <v>0</v>
      </c>
      <c r="GK86" s="12">
        <f t="shared" si="50"/>
        <v>0</v>
      </c>
      <c r="GL86" s="12">
        <f t="shared" si="50"/>
        <v>0</v>
      </c>
      <c r="GM86" s="12">
        <f t="shared" si="50"/>
        <v>0</v>
      </c>
      <c r="GN86" s="12">
        <f t="shared" ref="GN86:GR86" si="51">SUM(GN83:GN85)</f>
        <v>0</v>
      </c>
      <c r="GO86" s="12">
        <f t="shared" si="51"/>
        <v>0</v>
      </c>
      <c r="GP86" s="12">
        <f t="shared" si="51"/>
        <v>0</v>
      </c>
      <c r="GQ86" s="12">
        <f t="shared" si="51"/>
        <v>0</v>
      </c>
      <c r="GR86" s="12">
        <f t="shared" si="51"/>
        <v>0</v>
      </c>
      <c r="GS86" s="12">
        <f>SUM(D86:GR86)</f>
        <v>13912.909469999997</v>
      </c>
      <c r="GT86" s="12"/>
      <c r="GU86" s="12">
        <f>GS86-GV86</f>
        <v>13912.909469999997</v>
      </c>
      <c r="GV86" s="12">
        <v>0</v>
      </c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</row>
    <row r="87" spans="1:220" ht="13" x14ac:dyDescent="0.3">
      <c r="A87" s="23"/>
      <c r="B87" s="20" t="s">
        <v>0</v>
      </c>
      <c r="C87" s="14">
        <f>XIRR(L86:GR86,L$4:GR$4)</f>
        <v>46.068590164184585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</row>
    <row r="88" spans="1:220" ht="13" x14ac:dyDescent="0.3">
      <c r="A88" s="23"/>
      <c r="B88" s="20" t="s">
        <v>11</v>
      </c>
      <c r="C88" s="25">
        <f>(GS84+GS85)/-GS83</f>
        <v>1.8013337407696215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</row>
    <row r="89" spans="1:220" ht="13" x14ac:dyDescent="0.3">
      <c r="A89" s="23"/>
      <c r="B89" s="5" t="s">
        <v>106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</row>
    <row r="90" spans="1:220" ht="13" x14ac:dyDescent="0.3">
      <c r="A90" s="23"/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-5000</v>
      </c>
      <c r="M90" s="12">
        <v>0</v>
      </c>
      <c r="N90" s="12">
        <v>0</v>
      </c>
      <c r="O90" s="12">
        <v>-4895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-8188</v>
      </c>
      <c r="AH90" s="12">
        <v>0</v>
      </c>
      <c r="AI90" s="12">
        <v>0</v>
      </c>
      <c r="AJ90" s="12">
        <v>0</v>
      </c>
      <c r="AK90" s="12">
        <v>-12638</v>
      </c>
      <c r="AL90" s="12">
        <v>0</v>
      </c>
      <c r="AM90" s="12">
        <v>-8188</v>
      </c>
      <c r="AN90" s="12">
        <v>0</v>
      </c>
      <c r="AO90" s="12">
        <v>0</v>
      </c>
      <c r="AP90" s="12">
        <v>-5591</v>
      </c>
      <c r="AQ90" s="12">
        <v>0</v>
      </c>
      <c r="AR90" s="12">
        <v>0</v>
      </c>
      <c r="AS90" s="12">
        <v>0</v>
      </c>
      <c r="AT90" s="12">
        <v>0</v>
      </c>
      <c r="AU90" s="12">
        <v>-3000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f>SUM(D90:GR90)</f>
        <v>-47500</v>
      </c>
      <c r="GT90" s="12"/>
      <c r="GU90" s="12">
        <f>GS90-GV90</f>
        <v>-47500</v>
      </c>
      <c r="GV90" s="12">
        <v>0</v>
      </c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</row>
    <row r="91" spans="1:220" ht="13" x14ac:dyDescent="0.3">
      <c r="A91" s="23"/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100</v>
      </c>
      <c r="M91" s="12">
        <v>0</v>
      </c>
      <c r="N91" s="12">
        <v>0</v>
      </c>
      <c r="O91" s="12">
        <v>97.9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163.76</v>
      </c>
      <c r="AH91" s="12">
        <v>0</v>
      </c>
      <c r="AI91" s="12">
        <v>0</v>
      </c>
      <c r="AJ91" s="12">
        <v>0</v>
      </c>
      <c r="AK91" s="12">
        <v>252.76</v>
      </c>
      <c r="AL91" s="12">
        <v>0</v>
      </c>
      <c r="AM91" s="12">
        <v>163.76</v>
      </c>
      <c r="AN91" s="12">
        <v>0</v>
      </c>
      <c r="AO91" s="12">
        <v>0</v>
      </c>
      <c r="AP91" s="12">
        <v>111.82</v>
      </c>
      <c r="AQ91" s="12">
        <v>0</v>
      </c>
      <c r="AR91" s="12">
        <v>0</v>
      </c>
      <c r="AS91" s="12">
        <v>0</v>
      </c>
      <c r="AT91" s="12">
        <v>0</v>
      </c>
      <c r="AU91" s="12">
        <v>60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f>SUM(D91:GR91)</f>
        <v>950</v>
      </c>
      <c r="GT91" s="12"/>
      <c r="GU91" s="12">
        <f>GS91-GV91</f>
        <v>950</v>
      </c>
      <c r="GV91" s="12">
        <v>0</v>
      </c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</row>
    <row r="92" spans="1:220" ht="14" x14ac:dyDescent="0.4">
      <c r="A92" s="23"/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22415.642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30023.584999999999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870.697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f>SUM(D92:GR92)</f>
        <v>53309.923999999999</v>
      </c>
      <c r="GT92" s="4"/>
      <c r="GU92" s="4">
        <f>GS92-GV92</f>
        <v>53309.923999999999</v>
      </c>
      <c r="GV92" s="4">
        <v>0</v>
      </c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</row>
    <row r="93" spans="1:220" ht="13" x14ac:dyDescent="0.3">
      <c r="A93" s="23"/>
      <c r="B93" s="8" t="s">
        <v>217</v>
      </c>
      <c r="C93" s="3"/>
      <c r="D93" s="12">
        <f t="shared" ref="D93:BO93" si="52">SUM(D90:D92)</f>
        <v>0</v>
      </c>
      <c r="E93" s="12">
        <f t="shared" si="52"/>
        <v>0</v>
      </c>
      <c r="F93" s="12">
        <f t="shared" si="52"/>
        <v>0</v>
      </c>
      <c r="G93" s="12">
        <f t="shared" si="52"/>
        <v>0</v>
      </c>
      <c r="H93" s="12">
        <f t="shared" si="52"/>
        <v>0</v>
      </c>
      <c r="I93" s="12">
        <f t="shared" si="52"/>
        <v>0</v>
      </c>
      <c r="J93" s="12">
        <f t="shared" si="52"/>
        <v>0</v>
      </c>
      <c r="K93" s="12">
        <f t="shared" si="52"/>
        <v>0</v>
      </c>
      <c r="L93" s="12">
        <f t="shared" si="52"/>
        <v>-4900</v>
      </c>
      <c r="M93" s="12">
        <f t="shared" si="52"/>
        <v>0</v>
      </c>
      <c r="N93" s="12">
        <f t="shared" si="52"/>
        <v>0</v>
      </c>
      <c r="O93" s="12">
        <f t="shared" si="52"/>
        <v>-4797.1000000000004</v>
      </c>
      <c r="P93" s="12">
        <f t="shared" si="52"/>
        <v>0</v>
      </c>
      <c r="Q93" s="12">
        <f t="shared" si="52"/>
        <v>0</v>
      </c>
      <c r="R93" s="12">
        <f t="shared" si="52"/>
        <v>0</v>
      </c>
      <c r="S93" s="12">
        <f t="shared" si="52"/>
        <v>0</v>
      </c>
      <c r="T93" s="12">
        <f t="shared" si="52"/>
        <v>0</v>
      </c>
      <c r="U93" s="12">
        <f t="shared" si="52"/>
        <v>0</v>
      </c>
      <c r="V93" s="12">
        <f t="shared" si="52"/>
        <v>0</v>
      </c>
      <c r="W93" s="12">
        <f t="shared" si="52"/>
        <v>0</v>
      </c>
      <c r="X93" s="12">
        <f t="shared" si="52"/>
        <v>0</v>
      </c>
      <c r="Y93" s="12">
        <f t="shared" si="52"/>
        <v>0</v>
      </c>
      <c r="Z93" s="12">
        <f t="shared" si="52"/>
        <v>0</v>
      </c>
      <c r="AA93" s="12">
        <f t="shared" si="52"/>
        <v>0</v>
      </c>
      <c r="AB93" s="12">
        <f t="shared" si="52"/>
        <v>0</v>
      </c>
      <c r="AC93" s="12">
        <f t="shared" si="52"/>
        <v>0</v>
      </c>
      <c r="AD93" s="12">
        <f t="shared" si="52"/>
        <v>0</v>
      </c>
      <c r="AE93" s="12">
        <f t="shared" si="52"/>
        <v>0</v>
      </c>
      <c r="AF93" s="12">
        <f t="shared" si="52"/>
        <v>0</v>
      </c>
      <c r="AG93" s="12">
        <f t="shared" si="52"/>
        <v>-8024.24</v>
      </c>
      <c r="AH93" s="12">
        <f t="shared" si="52"/>
        <v>0</v>
      </c>
      <c r="AI93" s="12">
        <f t="shared" si="52"/>
        <v>0</v>
      </c>
      <c r="AJ93" s="12">
        <f t="shared" si="52"/>
        <v>0</v>
      </c>
      <c r="AK93" s="12">
        <f t="shared" si="52"/>
        <v>-12385.24</v>
      </c>
      <c r="AL93" s="12">
        <f t="shared" si="52"/>
        <v>0</v>
      </c>
      <c r="AM93" s="12">
        <f t="shared" si="52"/>
        <v>-8024.24</v>
      </c>
      <c r="AN93" s="12">
        <f t="shared" si="52"/>
        <v>0</v>
      </c>
      <c r="AO93" s="12">
        <f t="shared" si="52"/>
        <v>0</v>
      </c>
      <c r="AP93" s="12">
        <f t="shared" si="52"/>
        <v>-5479.18</v>
      </c>
      <c r="AQ93" s="12">
        <f t="shared" si="52"/>
        <v>0</v>
      </c>
      <c r="AR93" s="12">
        <f t="shared" si="52"/>
        <v>0</v>
      </c>
      <c r="AS93" s="12">
        <f t="shared" si="52"/>
        <v>0</v>
      </c>
      <c r="AT93" s="12">
        <f t="shared" si="52"/>
        <v>0</v>
      </c>
      <c r="AU93" s="12">
        <f t="shared" si="52"/>
        <v>-2940</v>
      </c>
      <c r="AV93" s="12">
        <f t="shared" si="52"/>
        <v>0</v>
      </c>
      <c r="AW93" s="12">
        <f t="shared" si="52"/>
        <v>0</v>
      </c>
      <c r="AX93" s="12">
        <f t="shared" si="52"/>
        <v>0</v>
      </c>
      <c r="AY93" s="12">
        <f t="shared" si="52"/>
        <v>0</v>
      </c>
      <c r="AZ93" s="12">
        <f t="shared" si="52"/>
        <v>22415.642</v>
      </c>
      <c r="BA93" s="12">
        <f t="shared" si="52"/>
        <v>0</v>
      </c>
      <c r="BB93" s="12">
        <f t="shared" si="52"/>
        <v>0</v>
      </c>
      <c r="BC93" s="12">
        <f t="shared" si="52"/>
        <v>0</v>
      </c>
      <c r="BD93" s="12">
        <f t="shared" si="52"/>
        <v>0</v>
      </c>
      <c r="BE93" s="12">
        <f t="shared" si="52"/>
        <v>0</v>
      </c>
      <c r="BF93" s="12">
        <f t="shared" si="52"/>
        <v>0</v>
      </c>
      <c r="BG93" s="12">
        <f t="shared" si="52"/>
        <v>0</v>
      </c>
      <c r="BH93" s="12">
        <f t="shared" si="52"/>
        <v>0</v>
      </c>
      <c r="BI93" s="12">
        <f t="shared" si="52"/>
        <v>0</v>
      </c>
      <c r="BJ93" s="12">
        <f t="shared" si="52"/>
        <v>0</v>
      </c>
      <c r="BK93" s="12">
        <f t="shared" si="52"/>
        <v>0</v>
      </c>
      <c r="BL93" s="12">
        <f t="shared" si="52"/>
        <v>0</v>
      </c>
      <c r="BM93" s="12">
        <f t="shared" si="52"/>
        <v>0</v>
      </c>
      <c r="BN93" s="12">
        <f t="shared" si="52"/>
        <v>0</v>
      </c>
      <c r="BO93" s="12">
        <f t="shared" si="52"/>
        <v>30023.584999999999</v>
      </c>
      <c r="BP93" s="12">
        <f t="shared" ref="BP93:EA93" si="53">SUM(BP90:BP92)</f>
        <v>0</v>
      </c>
      <c r="BQ93" s="12">
        <f t="shared" si="53"/>
        <v>0</v>
      </c>
      <c r="BR93" s="12">
        <f t="shared" si="53"/>
        <v>0</v>
      </c>
      <c r="BS93" s="12">
        <f t="shared" si="53"/>
        <v>0</v>
      </c>
      <c r="BT93" s="12">
        <f t="shared" si="53"/>
        <v>0</v>
      </c>
      <c r="BU93" s="12">
        <f t="shared" si="53"/>
        <v>0</v>
      </c>
      <c r="BV93" s="12">
        <f t="shared" si="53"/>
        <v>0</v>
      </c>
      <c r="BW93" s="12">
        <f t="shared" si="53"/>
        <v>0</v>
      </c>
      <c r="BX93" s="12">
        <f t="shared" si="53"/>
        <v>0</v>
      </c>
      <c r="BY93" s="12">
        <f t="shared" si="53"/>
        <v>0</v>
      </c>
      <c r="BZ93" s="12">
        <f t="shared" si="53"/>
        <v>0</v>
      </c>
      <c r="CA93" s="12">
        <f t="shared" si="53"/>
        <v>0</v>
      </c>
      <c r="CB93" s="12">
        <f t="shared" si="53"/>
        <v>0</v>
      </c>
      <c r="CC93" s="12">
        <f t="shared" si="53"/>
        <v>0</v>
      </c>
      <c r="CD93" s="12">
        <f t="shared" si="53"/>
        <v>0</v>
      </c>
      <c r="CE93" s="12">
        <f t="shared" si="53"/>
        <v>0</v>
      </c>
      <c r="CF93" s="12">
        <f t="shared" si="53"/>
        <v>0</v>
      </c>
      <c r="CG93" s="12">
        <f t="shared" si="53"/>
        <v>0</v>
      </c>
      <c r="CH93" s="12">
        <f t="shared" si="53"/>
        <v>0</v>
      </c>
      <c r="CI93" s="12">
        <f t="shared" si="53"/>
        <v>0</v>
      </c>
      <c r="CJ93" s="12">
        <f t="shared" si="53"/>
        <v>0</v>
      </c>
      <c r="CK93" s="12">
        <f t="shared" si="53"/>
        <v>0</v>
      </c>
      <c r="CL93" s="12">
        <f t="shared" si="53"/>
        <v>0</v>
      </c>
      <c r="CM93" s="12">
        <f t="shared" si="53"/>
        <v>0</v>
      </c>
      <c r="CN93" s="12">
        <f t="shared" si="53"/>
        <v>0</v>
      </c>
      <c r="CO93" s="12">
        <f t="shared" si="53"/>
        <v>0</v>
      </c>
      <c r="CP93" s="12">
        <f t="shared" si="53"/>
        <v>0</v>
      </c>
      <c r="CQ93" s="12">
        <f t="shared" si="53"/>
        <v>0</v>
      </c>
      <c r="CR93" s="12">
        <f t="shared" si="53"/>
        <v>0</v>
      </c>
      <c r="CS93" s="12">
        <f t="shared" si="53"/>
        <v>0</v>
      </c>
      <c r="CT93" s="12">
        <f t="shared" si="53"/>
        <v>0</v>
      </c>
      <c r="CU93" s="12">
        <f t="shared" si="53"/>
        <v>0</v>
      </c>
      <c r="CV93" s="12">
        <f t="shared" si="53"/>
        <v>0</v>
      </c>
      <c r="CW93" s="12">
        <f t="shared" si="53"/>
        <v>0</v>
      </c>
      <c r="CX93" s="12">
        <f t="shared" si="53"/>
        <v>0</v>
      </c>
      <c r="CY93" s="12">
        <f t="shared" si="53"/>
        <v>0</v>
      </c>
      <c r="CZ93" s="12">
        <f t="shared" si="53"/>
        <v>0</v>
      </c>
      <c r="DA93" s="12">
        <f t="shared" si="53"/>
        <v>0</v>
      </c>
      <c r="DB93" s="12">
        <f t="shared" si="53"/>
        <v>0</v>
      </c>
      <c r="DC93" s="12">
        <f t="shared" si="53"/>
        <v>0</v>
      </c>
      <c r="DD93" s="12">
        <f t="shared" si="53"/>
        <v>0</v>
      </c>
      <c r="DE93" s="12">
        <f t="shared" si="53"/>
        <v>0</v>
      </c>
      <c r="DF93" s="12">
        <f t="shared" si="53"/>
        <v>0</v>
      </c>
      <c r="DG93" s="12">
        <f t="shared" si="53"/>
        <v>0</v>
      </c>
      <c r="DH93" s="12">
        <f t="shared" si="53"/>
        <v>0</v>
      </c>
      <c r="DI93" s="12">
        <f t="shared" si="53"/>
        <v>0</v>
      </c>
      <c r="DJ93" s="12">
        <f t="shared" si="53"/>
        <v>0</v>
      </c>
      <c r="DK93" s="12">
        <f t="shared" si="53"/>
        <v>0</v>
      </c>
      <c r="DL93" s="12">
        <f t="shared" si="53"/>
        <v>0</v>
      </c>
      <c r="DM93" s="12">
        <f t="shared" si="53"/>
        <v>0</v>
      </c>
      <c r="DN93" s="12">
        <f t="shared" si="53"/>
        <v>0</v>
      </c>
      <c r="DO93" s="12">
        <f t="shared" si="53"/>
        <v>0</v>
      </c>
      <c r="DP93" s="12">
        <f t="shared" si="53"/>
        <v>0</v>
      </c>
      <c r="DQ93" s="12">
        <f t="shared" si="53"/>
        <v>0</v>
      </c>
      <c r="DR93" s="12">
        <f t="shared" si="53"/>
        <v>0</v>
      </c>
      <c r="DS93" s="12">
        <f t="shared" si="53"/>
        <v>0</v>
      </c>
      <c r="DT93" s="12">
        <f t="shared" si="53"/>
        <v>0</v>
      </c>
      <c r="DU93" s="12">
        <f t="shared" si="53"/>
        <v>0</v>
      </c>
      <c r="DV93" s="12">
        <f t="shared" si="53"/>
        <v>0</v>
      </c>
      <c r="DW93" s="12">
        <f t="shared" si="53"/>
        <v>0</v>
      </c>
      <c r="DX93" s="12">
        <f t="shared" si="53"/>
        <v>0</v>
      </c>
      <c r="DY93" s="12">
        <f t="shared" si="53"/>
        <v>0</v>
      </c>
      <c r="DZ93" s="12">
        <f t="shared" si="53"/>
        <v>0</v>
      </c>
      <c r="EA93" s="12">
        <f t="shared" si="53"/>
        <v>0</v>
      </c>
      <c r="EB93" s="12">
        <f t="shared" ref="EB93:GM93" si="54">SUM(EB90:EB92)</f>
        <v>0</v>
      </c>
      <c r="EC93" s="12">
        <f t="shared" si="54"/>
        <v>0</v>
      </c>
      <c r="ED93" s="12">
        <f t="shared" si="54"/>
        <v>0</v>
      </c>
      <c r="EE93" s="12">
        <f t="shared" si="54"/>
        <v>0</v>
      </c>
      <c r="EF93" s="12">
        <f t="shared" si="54"/>
        <v>0</v>
      </c>
      <c r="EG93" s="12">
        <f t="shared" si="54"/>
        <v>0</v>
      </c>
      <c r="EH93" s="12">
        <f t="shared" si="54"/>
        <v>0</v>
      </c>
      <c r="EI93" s="12">
        <f t="shared" si="54"/>
        <v>870.697</v>
      </c>
      <c r="EJ93" s="12">
        <f t="shared" si="54"/>
        <v>0</v>
      </c>
      <c r="EK93" s="12">
        <f t="shared" si="54"/>
        <v>0</v>
      </c>
      <c r="EL93" s="12">
        <f t="shared" si="54"/>
        <v>0</v>
      </c>
      <c r="EM93" s="12">
        <f t="shared" si="54"/>
        <v>0</v>
      </c>
      <c r="EN93" s="12">
        <f t="shared" si="54"/>
        <v>0</v>
      </c>
      <c r="EO93" s="12">
        <f t="shared" si="54"/>
        <v>0</v>
      </c>
      <c r="EP93" s="12">
        <f t="shared" si="54"/>
        <v>0</v>
      </c>
      <c r="EQ93" s="12">
        <f t="shared" si="54"/>
        <v>0</v>
      </c>
      <c r="ER93" s="12">
        <f t="shared" si="54"/>
        <v>0</v>
      </c>
      <c r="ES93" s="12">
        <f t="shared" si="54"/>
        <v>0</v>
      </c>
      <c r="ET93" s="12">
        <f t="shared" si="54"/>
        <v>0</v>
      </c>
      <c r="EU93" s="12">
        <f t="shared" si="54"/>
        <v>0</v>
      </c>
      <c r="EV93" s="12">
        <f t="shared" si="54"/>
        <v>0</v>
      </c>
      <c r="EW93" s="12">
        <f t="shared" si="54"/>
        <v>0</v>
      </c>
      <c r="EX93" s="12">
        <f t="shared" si="54"/>
        <v>0</v>
      </c>
      <c r="EY93" s="12">
        <f t="shared" si="54"/>
        <v>0</v>
      </c>
      <c r="EZ93" s="12">
        <f t="shared" si="54"/>
        <v>0</v>
      </c>
      <c r="FA93" s="12">
        <f t="shared" si="54"/>
        <v>0</v>
      </c>
      <c r="FB93" s="12">
        <f t="shared" si="54"/>
        <v>0</v>
      </c>
      <c r="FC93" s="12">
        <f t="shared" si="54"/>
        <v>0</v>
      </c>
      <c r="FD93" s="12">
        <f t="shared" si="54"/>
        <v>0</v>
      </c>
      <c r="FE93" s="12">
        <f t="shared" si="54"/>
        <v>0</v>
      </c>
      <c r="FF93" s="12">
        <f t="shared" si="54"/>
        <v>0</v>
      </c>
      <c r="FG93" s="12">
        <f t="shared" si="54"/>
        <v>0</v>
      </c>
      <c r="FH93" s="12">
        <f t="shared" si="54"/>
        <v>0</v>
      </c>
      <c r="FI93" s="12">
        <f t="shared" si="54"/>
        <v>0</v>
      </c>
      <c r="FJ93" s="12">
        <f t="shared" si="54"/>
        <v>0</v>
      </c>
      <c r="FK93" s="12">
        <f t="shared" si="54"/>
        <v>0</v>
      </c>
      <c r="FL93" s="12">
        <f t="shared" si="54"/>
        <v>0</v>
      </c>
      <c r="FM93" s="12">
        <f t="shared" si="54"/>
        <v>0</v>
      </c>
      <c r="FN93" s="12">
        <f t="shared" si="54"/>
        <v>0</v>
      </c>
      <c r="FO93" s="12">
        <f t="shared" si="54"/>
        <v>0</v>
      </c>
      <c r="FP93" s="12">
        <f t="shared" si="54"/>
        <v>0</v>
      </c>
      <c r="FQ93" s="12">
        <f t="shared" si="54"/>
        <v>0</v>
      </c>
      <c r="FR93" s="12">
        <f t="shared" si="54"/>
        <v>0</v>
      </c>
      <c r="FS93" s="12">
        <f t="shared" si="54"/>
        <v>0</v>
      </c>
      <c r="FT93" s="12">
        <f t="shared" si="54"/>
        <v>0</v>
      </c>
      <c r="FU93" s="12">
        <f t="shared" si="54"/>
        <v>0</v>
      </c>
      <c r="FV93" s="12">
        <f t="shared" si="54"/>
        <v>0</v>
      </c>
      <c r="FW93" s="12">
        <f t="shared" si="54"/>
        <v>0</v>
      </c>
      <c r="FX93" s="12">
        <f t="shared" si="54"/>
        <v>0</v>
      </c>
      <c r="FY93" s="12">
        <f t="shared" si="54"/>
        <v>0</v>
      </c>
      <c r="FZ93" s="12">
        <f t="shared" si="54"/>
        <v>0</v>
      </c>
      <c r="GA93" s="12">
        <f t="shared" si="54"/>
        <v>0</v>
      </c>
      <c r="GB93" s="12">
        <f t="shared" si="54"/>
        <v>0</v>
      </c>
      <c r="GC93" s="12">
        <f t="shared" si="54"/>
        <v>0</v>
      </c>
      <c r="GD93" s="12">
        <f t="shared" si="54"/>
        <v>0</v>
      </c>
      <c r="GE93" s="12">
        <f t="shared" si="54"/>
        <v>0</v>
      </c>
      <c r="GF93" s="12">
        <f t="shared" si="54"/>
        <v>0</v>
      </c>
      <c r="GG93" s="12">
        <f t="shared" si="54"/>
        <v>0</v>
      </c>
      <c r="GH93" s="12">
        <f t="shared" si="54"/>
        <v>0</v>
      </c>
      <c r="GI93" s="12">
        <f t="shared" si="54"/>
        <v>0</v>
      </c>
      <c r="GJ93" s="12">
        <f t="shared" si="54"/>
        <v>0</v>
      </c>
      <c r="GK93" s="12">
        <f t="shared" si="54"/>
        <v>0</v>
      </c>
      <c r="GL93" s="12">
        <f t="shared" si="54"/>
        <v>0</v>
      </c>
      <c r="GM93" s="12">
        <f t="shared" si="54"/>
        <v>0</v>
      </c>
      <c r="GN93" s="12">
        <f t="shared" ref="GN93:GR93" si="55">SUM(GN90:GN92)</f>
        <v>0</v>
      </c>
      <c r="GO93" s="12">
        <f t="shared" si="55"/>
        <v>0</v>
      </c>
      <c r="GP93" s="12">
        <f t="shared" si="55"/>
        <v>0</v>
      </c>
      <c r="GQ93" s="12">
        <f t="shared" si="55"/>
        <v>0</v>
      </c>
      <c r="GR93" s="12">
        <f t="shared" si="55"/>
        <v>0</v>
      </c>
      <c r="GS93" s="12">
        <f>SUM(D93:GR93)</f>
        <v>6759.9239999999991</v>
      </c>
      <c r="GT93" s="12"/>
      <c r="GU93" s="12">
        <f>GS93-GV93</f>
        <v>6759.9239999999991</v>
      </c>
      <c r="GV93" s="12">
        <v>0</v>
      </c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</row>
    <row r="94" spans="1:220" ht="13" x14ac:dyDescent="0.3">
      <c r="A94" s="23"/>
      <c r="B94" s="20" t="s">
        <v>0</v>
      </c>
      <c r="C94" s="14">
        <f>XIRR(L93:GR93,L$4:GR$4)</f>
        <v>5.7981565594673157E-2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</row>
    <row r="95" spans="1:220" ht="13" x14ac:dyDescent="0.3">
      <c r="A95" s="23"/>
      <c r="B95" s="20" t="s">
        <v>11</v>
      </c>
      <c r="C95" s="25">
        <f>(GS91+GS92)/-GS90</f>
        <v>1.1423141894736841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</row>
    <row r="96" spans="1:220" ht="13" x14ac:dyDescent="0.3">
      <c r="A96" s="23"/>
      <c r="B96" s="5" t="s">
        <v>107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</row>
    <row r="97" spans="1:220" ht="13" x14ac:dyDescent="0.3">
      <c r="A97" s="23"/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-2500</v>
      </c>
      <c r="O97" s="12">
        <v>0</v>
      </c>
      <c r="P97" s="12">
        <v>0</v>
      </c>
      <c r="Q97" s="12">
        <v>-3930</v>
      </c>
      <c r="R97" s="12">
        <v>-800</v>
      </c>
      <c r="S97" s="12">
        <v>0</v>
      </c>
      <c r="T97" s="12">
        <v>-5096</v>
      </c>
      <c r="U97" s="12">
        <v>-1470</v>
      </c>
      <c r="V97" s="12">
        <v>0</v>
      </c>
      <c r="W97" s="12">
        <v>0</v>
      </c>
      <c r="X97" s="12">
        <v>0</v>
      </c>
      <c r="Y97" s="12">
        <v>-4018</v>
      </c>
      <c r="Z97" s="12">
        <v>0</v>
      </c>
      <c r="AA97" s="12">
        <v>0</v>
      </c>
      <c r="AB97" s="12">
        <v>0</v>
      </c>
      <c r="AC97" s="12">
        <v>0</v>
      </c>
      <c r="AD97" s="12">
        <v>-1225</v>
      </c>
      <c r="AE97" s="12">
        <v>0</v>
      </c>
      <c r="AF97" s="12">
        <v>-2352</v>
      </c>
      <c r="AG97" s="12">
        <v>0</v>
      </c>
      <c r="AH97" s="12">
        <v>0</v>
      </c>
      <c r="AI97" s="12">
        <v>0</v>
      </c>
      <c r="AJ97" s="12">
        <v>-1470</v>
      </c>
      <c r="AK97" s="12">
        <v>-2580.34</v>
      </c>
      <c r="AL97" s="12">
        <v>0</v>
      </c>
      <c r="AM97" s="12">
        <v>0</v>
      </c>
      <c r="AN97" s="12">
        <v>-5292</v>
      </c>
      <c r="AO97" s="12">
        <v>0</v>
      </c>
      <c r="AP97" s="12">
        <v>0</v>
      </c>
      <c r="AQ97" s="12">
        <v>-2283.4</v>
      </c>
      <c r="AR97" s="12">
        <v>0</v>
      </c>
      <c r="AS97" s="12">
        <v>-3248.7</v>
      </c>
      <c r="AT97" s="12">
        <v>-3692</v>
      </c>
      <c r="AU97" s="12">
        <v>0</v>
      </c>
      <c r="AV97" s="12">
        <v>-1705</v>
      </c>
      <c r="AW97" s="12">
        <v>0</v>
      </c>
      <c r="AX97" s="12">
        <v>-2470</v>
      </c>
      <c r="AY97" s="12">
        <v>-5130</v>
      </c>
      <c r="AZ97" s="12">
        <v>0</v>
      </c>
      <c r="BA97" s="12">
        <v>-11001</v>
      </c>
      <c r="BB97" s="12">
        <v>0</v>
      </c>
      <c r="BC97" s="12">
        <v>-6750</v>
      </c>
      <c r="BD97" s="12">
        <v>-1180</v>
      </c>
      <c r="BE97" s="12">
        <v>-5000</v>
      </c>
      <c r="BF97" s="12">
        <v>0</v>
      </c>
      <c r="BG97" s="12">
        <v>-6500</v>
      </c>
      <c r="BH97" s="12">
        <v>0</v>
      </c>
      <c r="BI97" s="12">
        <v>-3500</v>
      </c>
      <c r="BJ97" s="12">
        <v>-1500</v>
      </c>
      <c r="BK97" s="12">
        <v>0</v>
      </c>
      <c r="BL97" s="12">
        <v>-800</v>
      </c>
      <c r="BM97" s="12">
        <v>-1000</v>
      </c>
      <c r="BN97" s="12">
        <v>-1000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f>SUM(D97:GR97)</f>
        <v>-87493.440000000002</v>
      </c>
      <c r="GT97" s="12"/>
      <c r="GU97" s="12">
        <f>GS97-GV97</f>
        <v>-87493.440000000002</v>
      </c>
      <c r="GV97" s="12">
        <v>0</v>
      </c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</row>
    <row r="98" spans="1:220" ht="13" x14ac:dyDescent="0.3">
      <c r="A98" s="23"/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50</v>
      </c>
      <c r="P98" s="12">
        <v>0</v>
      </c>
      <c r="Q98" s="12">
        <v>68.599999999999994</v>
      </c>
      <c r="R98" s="12">
        <v>26</v>
      </c>
      <c r="S98" s="12">
        <v>0</v>
      </c>
      <c r="T98" s="12">
        <v>101.92</v>
      </c>
      <c r="U98" s="12">
        <v>29.4</v>
      </c>
      <c r="V98" s="12">
        <v>0</v>
      </c>
      <c r="W98" s="12">
        <v>0</v>
      </c>
      <c r="X98" s="12">
        <v>0</v>
      </c>
      <c r="Y98" s="12">
        <v>80.36</v>
      </c>
      <c r="Z98" s="12">
        <v>0</v>
      </c>
      <c r="AA98" s="12">
        <v>0</v>
      </c>
      <c r="AB98" s="12">
        <v>0</v>
      </c>
      <c r="AC98" s="12">
        <v>0</v>
      </c>
      <c r="AD98" s="12">
        <v>24.5</v>
      </c>
      <c r="AE98" s="12">
        <v>0</v>
      </c>
      <c r="AF98" s="12">
        <v>47.04</v>
      </c>
      <c r="AG98" s="12">
        <v>0</v>
      </c>
      <c r="AH98" s="12">
        <v>0</v>
      </c>
      <c r="AI98" s="12">
        <v>0</v>
      </c>
      <c r="AJ98" s="12">
        <v>29.4</v>
      </c>
      <c r="AK98" s="12">
        <v>0</v>
      </c>
      <c r="AL98" s="12">
        <v>51.606999999999999</v>
      </c>
      <c r="AM98" s="12">
        <v>0</v>
      </c>
      <c r="AN98" s="12">
        <v>105.84</v>
      </c>
      <c r="AO98" s="12">
        <v>0</v>
      </c>
      <c r="AP98" s="12">
        <v>0</v>
      </c>
      <c r="AQ98" s="12">
        <v>45.667999999999999</v>
      </c>
      <c r="AR98" s="12">
        <v>0</v>
      </c>
      <c r="AS98" s="12">
        <v>64.974000000000004</v>
      </c>
      <c r="AT98" s="12">
        <v>73.84</v>
      </c>
      <c r="AU98" s="12">
        <v>0</v>
      </c>
      <c r="AV98" s="12">
        <v>34.1</v>
      </c>
      <c r="AW98" s="12">
        <v>0</v>
      </c>
      <c r="AX98" s="12">
        <v>49.4</v>
      </c>
      <c r="AY98" s="12">
        <v>102.6</v>
      </c>
      <c r="AZ98" s="12">
        <v>0</v>
      </c>
      <c r="BA98" s="12">
        <v>220.02</v>
      </c>
      <c r="BB98" s="12">
        <v>0</v>
      </c>
      <c r="BC98" s="12">
        <v>135</v>
      </c>
      <c r="BD98" s="12">
        <v>24.082000000000001</v>
      </c>
      <c r="BE98" s="12">
        <v>99.518000000000001</v>
      </c>
      <c r="BF98" s="12">
        <v>0</v>
      </c>
      <c r="BG98" s="12">
        <v>130</v>
      </c>
      <c r="BH98" s="12">
        <v>0</v>
      </c>
      <c r="BI98" s="12">
        <v>70</v>
      </c>
      <c r="BJ98" s="12">
        <v>30</v>
      </c>
      <c r="BK98" s="12">
        <v>0</v>
      </c>
      <c r="BL98" s="12">
        <v>16</v>
      </c>
      <c r="BM98" s="12">
        <v>20</v>
      </c>
      <c r="BN98" s="12">
        <v>20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f>SUM(D98:GR98)</f>
        <v>1749.8690000000004</v>
      </c>
      <c r="GT98" s="12"/>
      <c r="GU98" s="12">
        <f>GS98-GV98</f>
        <v>1749.8690000000004</v>
      </c>
      <c r="GV98" s="12">
        <v>0</v>
      </c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</row>
    <row r="99" spans="1:220" ht="14" x14ac:dyDescent="0.4">
      <c r="A99" s="23"/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100058</v>
      </c>
      <c r="BP99" s="4">
        <v>0</v>
      </c>
      <c r="BQ99" s="4">
        <v>0</v>
      </c>
      <c r="BR99" s="4">
        <v>0</v>
      </c>
      <c r="BS99" s="4">
        <v>0</v>
      </c>
      <c r="BT99" s="4">
        <v>5880</v>
      </c>
      <c r="BU99" s="4">
        <v>1078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10043.413259999999</v>
      </c>
      <c r="CB99" s="4">
        <v>0</v>
      </c>
      <c r="CC99" s="4">
        <v>0</v>
      </c>
      <c r="CD99" s="4">
        <v>481.23480000000001</v>
      </c>
      <c r="CE99" s="4">
        <v>0</v>
      </c>
      <c r="CF99" s="4">
        <v>1.55827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f>SUM(D99:GR99)</f>
        <v>117542.20633</v>
      </c>
      <c r="GT99" s="4"/>
      <c r="GU99" s="4">
        <f>GS99-GV99</f>
        <v>117542.20633</v>
      </c>
      <c r="GV99" s="4">
        <v>0</v>
      </c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</row>
    <row r="100" spans="1:220" ht="13" x14ac:dyDescent="0.3">
      <c r="A100" s="23"/>
      <c r="B100" s="8" t="s">
        <v>217</v>
      </c>
      <c r="C100" s="3"/>
      <c r="D100" s="12">
        <f t="shared" ref="D100:BO100" si="56">SUM(D97:D99)</f>
        <v>0</v>
      </c>
      <c r="E100" s="12">
        <f t="shared" si="56"/>
        <v>0</v>
      </c>
      <c r="F100" s="12">
        <f t="shared" si="56"/>
        <v>0</v>
      </c>
      <c r="G100" s="12">
        <f t="shared" si="56"/>
        <v>0</v>
      </c>
      <c r="H100" s="12">
        <f t="shared" si="56"/>
        <v>0</v>
      </c>
      <c r="I100" s="12">
        <f t="shared" si="56"/>
        <v>0</v>
      </c>
      <c r="J100" s="12">
        <f t="shared" si="56"/>
        <v>0</v>
      </c>
      <c r="K100" s="12">
        <f t="shared" si="56"/>
        <v>0</v>
      </c>
      <c r="L100" s="12">
        <f t="shared" si="56"/>
        <v>0</v>
      </c>
      <c r="M100" s="12">
        <f t="shared" si="56"/>
        <v>0</v>
      </c>
      <c r="N100" s="12">
        <f t="shared" si="56"/>
        <v>-2500</v>
      </c>
      <c r="O100" s="12">
        <f t="shared" si="56"/>
        <v>50</v>
      </c>
      <c r="P100" s="12">
        <f t="shared" si="56"/>
        <v>0</v>
      </c>
      <c r="Q100" s="12">
        <f t="shared" si="56"/>
        <v>-3861.4</v>
      </c>
      <c r="R100" s="12">
        <f t="shared" si="56"/>
        <v>-774</v>
      </c>
      <c r="S100" s="12">
        <f t="shared" si="56"/>
        <v>0</v>
      </c>
      <c r="T100" s="12">
        <f t="shared" si="56"/>
        <v>-4994.08</v>
      </c>
      <c r="U100" s="12">
        <f t="shared" si="56"/>
        <v>-1440.6</v>
      </c>
      <c r="V100" s="12">
        <f t="shared" si="56"/>
        <v>0</v>
      </c>
      <c r="W100" s="12">
        <f t="shared" si="56"/>
        <v>0</v>
      </c>
      <c r="X100" s="12">
        <f t="shared" si="56"/>
        <v>0</v>
      </c>
      <c r="Y100" s="12">
        <f t="shared" si="56"/>
        <v>-3937.64</v>
      </c>
      <c r="Z100" s="12">
        <f t="shared" si="56"/>
        <v>0</v>
      </c>
      <c r="AA100" s="12">
        <f t="shared" si="56"/>
        <v>0</v>
      </c>
      <c r="AB100" s="12">
        <f t="shared" si="56"/>
        <v>0</v>
      </c>
      <c r="AC100" s="12">
        <f t="shared" si="56"/>
        <v>0</v>
      </c>
      <c r="AD100" s="12">
        <f t="shared" si="56"/>
        <v>-1200.5</v>
      </c>
      <c r="AE100" s="12">
        <f t="shared" si="56"/>
        <v>0</v>
      </c>
      <c r="AF100" s="12">
        <f t="shared" si="56"/>
        <v>-2304.96</v>
      </c>
      <c r="AG100" s="12">
        <f t="shared" si="56"/>
        <v>0</v>
      </c>
      <c r="AH100" s="12">
        <f t="shared" si="56"/>
        <v>0</v>
      </c>
      <c r="AI100" s="12">
        <f t="shared" si="56"/>
        <v>0</v>
      </c>
      <c r="AJ100" s="12">
        <f t="shared" si="56"/>
        <v>-1440.6</v>
      </c>
      <c r="AK100" s="12">
        <f t="shared" si="56"/>
        <v>-2580.34</v>
      </c>
      <c r="AL100" s="12">
        <f t="shared" si="56"/>
        <v>51.606999999999999</v>
      </c>
      <c r="AM100" s="12">
        <f t="shared" si="56"/>
        <v>0</v>
      </c>
      <c r="AN100" s="12">
        <f t="shared" si="56"/>
        <v>-5186.16</v>
      </c>
      <c r="AO100" s="12">
        <f t="shared" si="56"/>
        <v>0</v>
      </c>
      <c r="AP100" s="12">
        <f t="shared" si="56"/>
        <v>0</v>
      </c>
      <c r="AQ100" s="12">
        <f t="shared" si="56"/>
        <v>-2237.732</v>
      </c>
      <c r="AR100" s="12">
        <f t="shared" si="56"/>
        <v>0</v>
      </c>
      <c r="AS100" s="12">
        <f t="shared" si="56"/>
        <v>-3183.7259999999997</v>
      </c>
      <c r="AT100" s="12">
        <f t="shared" si="56"/>
        <v>-3618.16</v>
      </c>
      <c r="AU100" s="12">
        <f t="shared" si="56"/>
        <v>0</v>
      </c>
      <c r="AV100" s="12">
        <f t="shared" si="56"/>
        <v>-1670.9</v>
      </c>
      <c r="AW100" s="12">
        <f t="shared" si="56"/>
        <v>0</v>
      </c>
      <c r="AX100" s="12">
        <f t="shared" si="56"/>
        <v>-2420.6</v>
      </c>
      <c r="AY100" s="12">
        <f t="shared" si="56"/>
        <v>-5027.3999999999996</v>
      </c>
      <c r="AZ100" s="12">
        <f t="shared" si="56"/>
        <v>0</v>
      </c>
      <c r="BA100" s="12">
        <f t="shared" si="56"/>
        <v>-10780.98</v>
      </c>
      <c r="BB100" s="12">
        <f t="shared" si="56"/>
        <v>0</v>
      </c>
      <c r="BC100" s="12">
        <f t="shared" si="56"/>
        <v>-6615</v>
      </c>
      <c r="BD100" s="12">
        <f t="shared" si="56"/>
        <v>-1155.9179999999999</v>
      </c>
      <c r="BE100" s="12">
        <f t="shared" si="56"/>
        <v>-4900.482</v>
      </c>
      <c r="BF100" s="12">
        <f t="shared" si="56"/>
        <v>0</v>
      </c>
      <c r="BG100" s="12">
        <f t="shared" si="56"/>
        <v>-6370</v>
      </c>
      <c r="BH100" s="12">
        <f t="shared" si="56"/>
        <v>0</v>
      </c>
      <c r="BI100" s="12">
        <f t="shared" si="56"/>
        <v>-3430</v>
      </c>
      <c r="BJ100" s="12">
        <f t="shared" si="56"/>
        <v>-1470</v>
      </c>
      <c r="BK100" s="12">
        <f t="shared" si="56"/>
        <v>0</v>
      </c>
      <c r="BL100" s="12">
        <f t="shared" si="56"/>
        <v>-784</v>
      </c>
      <c r="BM100" s="12">
        <f t="shared" si="56"/>
        <v>-980</v>
      </c>
      <c r="BN100" s="12">
        <f t="shared" si="56"/>
        <v>-980</v>
      </c>
      <c r="BO100" s="12">
        <f t="shared" si="56"/>
        <v>100058</v>
      </c>
      <c r="BP100" s="12">
        <f t="shared" ref="BP100:EA100" si="57">SUM(BP97:BP99)</f>
        <v>0</v>
      </c>
      <c r="BQ100" s="12">
        <f t="shared" si="57"/>
        <v>0</v>
      </c>
      <c r="BR100" s="12">
        <f t="shared" si="57"/>
        <v>0</v>
      </c>
      <c r="BS100" s="12">
        <f t="shared" si="57"/>
        <v>0</v>
      </c>
      <c r="BT100" s="12">
        <f t="shared" si="57"/>
        <v>5880</v>
      </c>
      <c r="BU100" s="12">
        <f t="shared" si="57"/>
        <v>1078</v>
      </c>
      <c r="BV100" s="12">
        <f t="shared" si="57"/>
        <v>0</v>
      </c>
      <c r="BW100" s="12">
        <f t="shared" si="57"/>
        <v>0</v>
      </c>
      <c r="BX100" s="12">
        <f t="shared" si="57"/>
        <v>0</v>
      </c>
      <c r="BY100" s="12">
        <f t="shared" si="57"/>
        <v>0</v>
      </c>
      <c r="BZ100" s="12">
        <f t="shared" si="57"/>
        <v>0</v>
      </c>
      <c r="CA100" s="12">
        <f t="shared" si="57"/>
        <v>10043.413259999999</v>
      </c>
      <c r="CB100" s="12">
        <f t="shared" si="57"/>
        <v>0</v>
      </c>
      <c r="CC100" s="12">
        <f t="shared" si="57"/>
        <v>0</v>
      </c>
      <c r="CD100" s="12">
        <f t="shared" si="57"/>
        <v>481.23480000000001</v>
      </c>
      <c r="CE100" s="12">
        <f t="shared" si="57"/>
        <v>0</v>
      </c>
      <c r="CF100" s="12">
        <f t="shared" si="57"/>
        <v>1.55827</v>
      </c>
      <c r="CG100" s="12">
        <f t="shared" si="57"/>
        <v>0</v>
      </c>
      <c r="CH100" s="12">
        <f t="shared" si="57"/>
        <v>0</v>
      </c>
      <c r="CI100" s="12">
        <f t="shared" si="57"/>
        <v>0</v>
      </c>
      <c r="CJ100" s="12">
        <f t="shared" si="57"/>
        <v>0</v>
      </c>
      <c r="CK100" s="12">
        <f t="shared" si="57"/>
        <v>0</v>
      </c>
      <c r="CL100" s="12">
        <f t="shared" si="57"/>
        <v>0</v>
      </c>
      <c r="CM100" s="12">
        <f t="shared" si="57"/>
        <v>0</v>
      </c>
      <c r="CN100" s="12">
        <f t="shared" si="57"/>
        <v>0</v>
      </c>
      <c r="CO100" s="12">
        <f t="shared" si="57"/>
        <v>0</v>
      </c>
      <c r="CP100" s="12">
        <f t="shared" si="57"/>
        <v>0</v>
      </c>
      <c r="CQ100" s="12">
        <f t="shared" si="57"/>
        <v>0</v>
      </c>
      <c r="CR100" s="12">
        <f t="shared" si="57"/>
        <v>0</v>
      </c>
      <c r="CS100" s="12">
        <f t="shared" si="57"/>
        <v>0</v>
      </c>
      <c r="CT100" s="12">
        <f t="shared" si="57"/>
        <v>0</v>
      </c>
      <c r="CU100" s="12">
        <f t="shared" si="57"/>
        <v>0</v>
      </c>
      <c r="CV100" s="12">
        <f t="shared" si="57"/>
        <v>0</v>
      </c>
      <c r="CW100" s="12">
        <f t="shared" si="57"/>
        <v>0</v>
      </c>
      <c r="CX100" s="12">
        <f t="shared" si="57"/>
        <v>0</v>
      </c>
      <c r="CY100" s="12">
        <f t="shared" si="57"/>
        <v>0</v>
      </c>
      <c r="CZ100" s="12">
        <f t="shared" si="57"/>
        <v>0</v>
      </c>
      <c r="DA100" s="12">
        <f t="shared" si="57"/>
        <v>0</v>
      </c>
      <c r="DB100" s="12">
        <f t="shared" si="57"/>
        <v>0</v>
      </c>
      <c r="DC100" s="12">
        <f t="shared" si="57"/>
        <v>0</v>
      </c>
      <c r="DD100" s="12">
        <f t="shared" si="57"/>
        <v>0</v>
      </c>
      <c r="DE100" s="12">
        <f t="shared" si="57"/>
        <v>0</v>
      </c>
      <c r="DF100" s="12">
        <f t="shared" si="57"/>
        <v>0</v>
      </c>
      <c r="DG100" s="12">
        <f t="shared" si="57"/>
        <v>0</v>
      </c>
      <c r="DH100" s="12">
        <f t="shared" si="57"/>
        <v>0</v>
      </c>
      <c r="DI100" s="12">
        <f t="shared" si="57"/>
        <v>0</v>
      </c>
      <c r="DJ100" s="12">
        <f t="shared" si="57"/>
        <v>0</v>
      </c>
      <c r="DK100" s="12">
        <f t="shared" si="57"/>
        <v>0</v>
      </c>
      <c r="DL100" s="12">
        <f t="shared" si="57"/>
        <v>0</v>
      </c>
      <c r="DM100" s="12">
        <f t="shared" si="57"/>
        <v>0</v>
      </c>
      <c r="DN100" s="12">
        <f t="shared" si="57"/>
        <v>0</v>
      </c>
      <c r="DO100" s="12">
        <f t="shared" si="57"/>
        <v>0</v>
      </c>
      <c r="DP100" s="12">
        <f t="shared" si="57"/>
        <v>0</v>
      </c>
      <c r="DQ100" s="12">
        <f t="shared" si="57"/>
        <v>0</v>
      </c>
      <c r="DR100" s="12">
        <f t="shared" si="57"/>
        <v>0</v>
      </c>
      <c r="DS100" s="12">
        <f t="shared" si="57"/>
        <v>0</v>
      </c>
      <c r="DT100" s="12">
        <f t="shared" si="57"/>
        <v>0</v>
      </c>
      <c r="DU100" s="12">
        <f t="shared" si="57"/>
        <v>0</v>
      </c>
      <c r="DV100" s="12">
        <f t="shared" si="57"/>
        <v>0</v>
      </c>
      <c r="DW100" s="12">
        <f t="shared" si="57"/>
        <v>0</v>
      </c>
      <c r="DX100" s="12">
        <f t="shared" si="57"/>
        <v>0</v>
      </c>
      <c r="DY100" s="12">
        <f t="shared" si="57"/>
        <v>0</v>
      </c>
      <c r="DZ100" s="12">
        <f t="shared" si="57"/>
        <v>0</v>
      </c>
      <c r="EA100" s="12">
        <f t="shared" si="57"/>
        <v>0</v>
      </c>
      <c r="EB100" s="12">
        <f t="shared" ref="EB100:GM100" si="58">SUM(EB97:EB99)</f>
        <v>0</v>
      </c>
      <c r="EC100" s="12">
        <f t="shared" si="58"/>
        <v>0</v>
      </c>
      <c r="ED100" s="12">
        <f t="shared" si="58"/>
        <v>0</v>
      </c>
      <c r="EE100" s="12">
        <f t="shared" si="58"/>
        <v>0</v>
      </c>
      <c r="EF100" s="12">
        <f t="shared" si="58"/>
        <v>0</v>
      </c>
      <c r="EG100" s="12">
        <f t="shared" si="58"/>
        <v>0</v>
      </c>
      <c r="EH100" s="12">
        <f t="shared" si="58"/>
        <v>0</v>
      </c>
      <c r="EI100" s="12">
        <f t="shared" si="58"/>
        <v>0</v>
      </c>
      <c r="EJ100" s="12">
        <f t="shared" si="58"/>
        <v>0</v>
      </c>
      <c r="EK100" s="12">
        <f t="shared" si="58"/>
        <v>0</v>
      </c>
      <c r="EL100" s="12">
        <f t="shared" si="58"/>
        <v>0</v>
      </c>
      <c r="EM100" s="12">
        <f t="shared" si="58"/>
        <v>0</v>
      </c>
      <c r="EN100" s="12">
        <f t="shared" si="58"/>
        <v>0</v>
      </c>
      <c r="EO100" s="12">
        <f t="shared" si="58"/>
        <v>0</v>
      </c>
      <c r="EP100" s="12">
        <f t="shared" si="58"/>
        <v>0</v>
      </c>
      <c r="EQ100" s="12">
        <f t="shared" si="58"/>
        <v>0</v>
      </c>
      <c r="ER100" s="12">
        <f t="shared" si="58"/>
        <v>0</v>
      </c>
      <c r="ES100" s="12">
        <f t="shared" si="58"/>
        <v>0</v>
      </c>
      <c r="ET100" s="12">
        <f t="shared" si="58"/>
        <v>0</v>
      </c>
      <c r="EU100" s="12">
        <f t="shared" si="58"/>
        <v>0</v>
      </c>
      <c r="EV100" s="12">
        <f t="shared" si="58"/>
        <v>0</v>
      </c>
      <c r="EW100" s="12">
        <f t="shared" si="58"/>
        <v>0</v>
      </c>
      <c r="EX100" s="12">
        <f t="shared" si="58"/>
        <v>0</v>
      </c>
      <c r="EY100" s="12">
        <f t="shared" si="58"/>
        <v>0</v>
      </c>
      <c r="EZ100" s="12">
        <f t="shared" si="58"/>
        <v>0</v>
      </c>
      <c r="FA100" s="12">
        <f t="shared" si="58"/>
        <v>0</v>
      </c>
      <c r="FB100" s="12">
        <f t="shared" si="58"/>
        <v>0</v>
      </c>
      <c r="FC100" s="12">
        <f t="shared" si="58"/>
        <v>0</v>
      </c>
      <c r="FD100" s="12">
        <f t="shared" si="58"/>
        <v>0</v>
      </c>
      <c r="FE100" s="12">
        <f t="shared" si="58"/>
        <v>0</v>
      </c>
      <c r="FF100" s="12">
        <f t="shared" si="58"/>
        <v>0</v>
      </c>
      <c r="FG100" s="12">
        <f t="shared" si="58"/>
        <v>0</v>
      </c>
      <c r="FH100" s="12">
        <f t="shared" si="58"/>
        <v>0</v>
      </c>
      <c r="FI100" s="12">
        <f t="shared" si="58"/>
        <v>0</v>
      </c>
      <c r="FJ100" s="12">
        <f t="shared" si="58"/>
        <v>0</v>
      </c>
      <c r="FK100" s="12">
        <f t="shared" si="58"/>
        <v>0</v>
      </c>
      <c r="FL100" s="12">
        <f t="shared" si="58"/>
        <v>0</v>
      </c>
      <c r="FM100" s="12">
        <f t="shared" si="58"/>
        <v>0</v>
      </c>
      <c r="FN100" s="12">
        <f t="shared" si="58"/>
        <v>0</v>
      </c>
      <c r="FO100" s="12">
        <f t="shared" si="58"/>
        <v>0</v>
      </c>
      <c r="FP100" s="12">
        <f t="shared" si="58"/>
        <v>0</v>
      </c>
      <c r="FQ100" s="12">
        <f t="shared" si="58"/>
        <v>0</v>
      </c>
      <c r="FR100" s="12">
        <f t="shared" si="58"/>
        <v>0</v>
      </c>
      <c r="FS100" s="12">
        <f t="shared" si="58"/>
        <v>0</v>
      </c>
      <c r="FT100" s="12">
        <f t="shared" si="58"/>
        <v>0</v>
      </c>
      <c r="FU100" s="12">
        <f t="shared" si="58"/>
        <v>0</v>
      </c>
      <c r="FV100" s="12">
        <f t="shared" si="58"/>
        <v>0</v>
      </c>
      <c r="FW100" s="12">
        <f t="shared" si="58"/>
        <v>0</v>
      </c>
      <c r="FX100" s="12">
        <f t="shared" si="58"/>
        <v>0</v>
      </c>
      <c r="FY100" s="12">
        <f t="shared" si="58"/>
        <v>0</v>
      </c>
      <c r="FZ100" s="12">
        <f t="shared" si="58"/>
        <v>0</v>
      </c>
      <c r="GA100" s="12">
        <f t="shared" si="58"/>
        <v>0</v>
      </c>
      <c r="GB100" s="12">
        <f t="shared" si="58"/>
        <v>0</v>
      </c>
      <c r="GC100" s="12">
        <f t="shared" si="58"/>
        <v>0</v>
      </c>
      <c r="GD100" s="12">
        <f t="shared" si="58"/>
        <v>0</v>
      </c>
      <c r="GE100" s="12">
        <f t="shared" si="58"/>
        <v>0</v>
      </c>
      <c r="GF100" s="12">
        <f t="shared" si="58"/>
        <v>0</v>
      </c>
      <c r="GG100" s="12">
        <f t="shared" si="58"/>
        <v>0</v>
      </c>
      <c r="GH100" s="12">
        <f t="shared" si="58"/>
        <v>0</v>
      </c>
      <c r="GI100" s="12">
        <f t="shared" si="58"/>
        <v>0</v>
      </c>
      <c r="GJ100" s="12">
        <f t="shared" si="58"/>
        <v>0</v>
      </c>
      <c r="GK100" s="12">
        <f t="shared" si="58"/>
        <v>0</v>
      </c>
      <c r="GL100" s="12">
        <f t="shared" si="58"/>
        <v>0</v>
      </c>
      <c r="GM100" s="12">
        <f t="shared" si="58"/>
        <v>0</v>
      </c>
      <c r="GN100" s="12">
        <f t="shared" ref="GN100:GR100" si="59">SUM(GN97:GN99)</f>
        <v>0</v>
      </c>
      <c r="GO100" s="12">
        <f t="shared" si="59"/>
        <v>0</v>
      </c>
      <c r="GP100" s="12">
        <f t="shared" si="59"/>
        <v>0</v>
      </c>
      <c r="GQ100" s="12">
        <f t="shared" si="59"/>
        <v>0</v>
      </c>
      <c r="GR100" s="12">
        <f t="shared" si="59"/>
        <v>0</v>
      </c>
      <c r="GS100" s="12">
        <f>SUM(D100:GR100)</f>
        <v>31798.63532999999</v>
      </c>
      <c r="GT100" s="12"/>
      <c r="GU100" s="12">
        <f>GS100-GV100</f>
        <v>31798.63532999999</v>
      </c>
      <c r="GV100" s="12">
        <v>0</v>
      </c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</row>
    <row r="101" spans="1:220" ht="13" x14ac:dyDescent="0.3">
      <c r="A101" s="23"/>
      <c r="B101" s="20" t="s">
        <v>0</v>
      </c>
      <c r="C101" s="14">
        <f>XIRR(N100:GR100,N$4:GR$4)</f>
        <v>0.16058476567268379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</row>
    <row r="102" spans="1:220" ht="13" x14ac:dyDescent="0.3">
      <c r="A102" s="23"/>
      <c r="B102" s="20" t="s">
        <v>11</v>
      </c>
      <c r="C102" s="25">
        <f>(GS98+GS99)/-GS97</f>
        <v>1.3634402228327061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</row>
    <row r="103" spans="1:220" ht="13" x14ac:dyDescent="0.3">
      <c r="A103" s="23"/>
      <c r="B103" s="5" t="s">
        <v>108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</row>
    <row r="104" spans="1:220" ht="13" x14ac:dyDescent="0.3">
      <c r="A104" s="23"/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-19687.5</v>
      </c>
      <c r="O104" s="12">
        <v>0</v>
      </c>
      <c r="P104" s="12">
        <v>0</v>
      </c>
      <c r="Q104" s="12">
        <v>0</v>
      </c>
      <c r="R104" s="12">
        <v>0</v>
      </c>
      <c r="S104" s="12">
        <v>-13125</v>
      </c>
      <c r="T104" s="12">
        <v>0</v>
      </c>
      <c r="U104" s="12">
        <v>-10937.5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-3500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-2100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-2100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f>SUM(D104:GR104)</f>
        <v>-51450</v>
      </c>
      <c r="GT104" s="12"/>
      <c r="GU104" s="12">
        <f>GS104-GV104</f>
        <v>-51450</v>
      </c>
      <c r="GV104" s="12">
        <v>0</v>
      </c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</row>
    <row r="105" spans="1:220" ht="13" x14ac:dyDescent="0.3">
      <c r="A105" s="23"/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393.75</v>
      </c>
      <c r="P105" s="12">
        <v>0</v>
      </c>
      <c r="Q105" s="12">
        <v>0</v>
      </c>
      <c r="R105" s="12">
        <v>0</v>
      </c>
      <c r="S105" s="12">
        <v>262.5</v>
      </c>
      <c r="T105" s="12">
        <v>0</v>
      </c>
      <c r="U105" s="12">
        <v>218.75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70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42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42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f>SUM(D105:GR105)</f>
        <v>1029</v>
      </c>
      <c r="GT105" s="12"/>
      <c r="GU105" s="12">
        <f>GS105-GV105</f>
        <v>1029</v>
      </c>
      <c r="GV105" s="12">
        <v>0</v>
      </c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</row>
    <row r="106" spans="1:220" ht="14" x14ac:dyDescent="0.4">
      <c r="A106" s="23"/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4200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14350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2450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544.22379000000001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f>SUM(D106:GR106)</f>
        <v>21544.22379</v>
      </c>
      <c r="GT106" s="4"/>
      <c r="GU106" s="4">
        <f>GS106-GV106</f>
        <v>21544.22379</v>
      </c>
      <c r="GV106" s="4">
        <v>0</v>
      </c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</row>
    <row r="107" spans="1:220" ht="13" x14ac:dyDescent="0.3">
      <c r="A107" s="23"/>
      <c r="B107" s="8" t="s">
        <v>217</v>
      </c>
      <c r="C107" s="3"/>
      <c r="D107" s="12">
        <f t="shared" ref="D107:BO107" si="60">SUM(D104:D106)</f>
        <v>0</v>
      </c>
      <c r="E107" s="12">
        <f t="shared" si="60"/>
        <v>0</v>
      </c>
      <c r="F107" s="12">
        <f t="shared" si="60"/>
        <v>0</v>
      </c>
      <c r="G107" s="12">
        <f t="shared" si="60"/>
        <v>0</v>
      </c>
      <c r="H107" s="12">
        <f t="shared" si="60"/>
        <v>0</v>
      </c>
      <c r="I107" s="12">
        <f t="shared" si="60"/>
        <v>0</v>
      </c>
      <c r="J107" s="12">
        <f t="shared" si="60"/>
        <v>0</v>
      </c>
      <c r="K107" s="12">
        <f t="shared" si="60"/>
        <v>0</v>
      </c>
      <c r="L107" s="12">
        <f t="shared" si="60"/>
        <v>0</v>
      </c>
      <c r="M107" s="12">
        <f t="shared" si="60"/>
        <v>0</v>
      </c>
      <c r="N107" s="12">
        <f t="shared" si="60"/>
        <v>-19687.5</v>
      </c>
      <c r="O107" s="12">
        <f t="shared" si="60"/>
        <v>393.75</v>
      </c>
      <c r="P107" s="12">
        <f t="shared" si="60"/>
        <v>0</v>
      </c>
      <c r="Q107" s="12">
        <f t="shared" si="60"/>
        <v>0</v>
      </c>
      <c r="R107" s="12">
        <f t="shared" si="60"/>
        <v>0</v>
      </c>
      <c r="S107" s="12">
        <f t="shared" si="60"/>
        <v>-12862.5</v>
      </c>
      <c r="T107" s="12">
        <f t="shared" si="60"/>
        <v>0</v>
      </c>
      <c r="U107" s="12">
        <f t="shared" si="60"/>
        <v>-10718.75</v>
      </c>
      <c r="V107" s="12">
        <f t="shared" si="60"/>
        <v>0</v>
      </c>
      <c r="W107" s="12">
        <f t="shared" si="60"/>
        <v>0</v>
      </c>
      <c r="X107" s="12">
        <f t="shared" si="60"/>
        <v>0</v>
      </c>
      <c r="Y107" s="12">
        <f t="shared" si="60"/>
        <v>0</v>
      </c>
      <c r="Z107" s="12">
        <f t="shared" si="60"/>
        <v>0</v>
      </c>
      <c r="AA107" s="12">
        <f t="shared" si="60"/>
        <v>0</v>
      </c>
      <c r="AB107" s="12">
        <f t="shared" si="60"/>
        <v>0</v>
      </c>
      <c r="AC107" s="12">
        <f t="shared" si="60"/>
        <v>0</v>
      </c>
      <c r="AD107" s="12">
        <f t="shared" si="60"/>
        <v>0</v>
      </c>
      <c r="AE107" s="12">
        <f t="shared" si="60"/>
        <v>0</v>
      </c>
      <c r="AF107" s="12">
        <f t="shared" si="60"/>
        <v>0</v>
      </c>
      <c r="AG107" s="12">
        <f t="shared" si="60"/>
        <v>0</v>
      </c>
      <c r="AH107" s="12">
        <f t="shared" si="60"/>
        <v>-3430</v>
      </c>
      <c r="AI107" s="12">
        <f t="shared" si="60"/>
        <v>0</v>
      </c>
      <c r="AJ107" s="12">
        <f t="shared" si="60"/>
        <v>0</v>
      </c>
      <c r="AK107" s="12">
        <f t="shared" si="60"/>
        <v>0</v>
      </c>
      <c r="AL107" s="12">
        <f t="shared" si="60"/>
        <v>0</v>
      </c>
      <c r="AM107" s="12">
        <f t="shared" si="60"/>
        <v>0</v>
      </c>
      <c r="AN107" s="12">
        <f t="shared" si="60"/>
        <v>0</v>
      </c>
      <c r="AO107" s="12">
        <f t="shared" si="60"/>
        <v>0</v>
      </c>
      <c r="AP107" s="12">
        <f t="shared" si="60"/>
        <v>0</v>
      </c>
      <c r="AQ107" s="12">
        <f t="shared" si="60"/>
        <v>0</v>
      </c>
      <c r="AR107" s="12">
        <f t="shared" si="60"/>
        <v>0</v>
      </c>
      <c r="AS107" s="12">
        <f t="shared" si="60"/>
        <v>4200</v>
      </c>
      <c r="AT107" s="12">
        <f t="shared" si="60"/>
        <v>0</v>
      </c>
      <c r="AU107" s="12">
        <f t="shared" si="60"/>
        <v>0</v>
      </c>
      <c r="AV107" s="12">
        <f t="shared" si="60"/>
        <v>0</v>
      </c>
      <c r="AW107" s="12">
        <f t="shared" si="60"/>
        <v>0</v>
      </c>
      <c r="AX107" s="12">
        <f t="shared" si="60"/>
        <v>0</v>
      </c>
      <c r="AY107" s="12">
        <f t="shared" si="60"/>
        <v>0</v>
      </c>
      <c r="AZ107" s="12">
        <f t="shared" si="60"/>
        <v>0</v>
      </c>
      <c r="BA107" s="12">
        <f t="shared" si="60"/>
        <v>0</v>
      </c>
      <c r="BB107" s="12">
        <f t="shared" si="60"/>
        <v>0</v>
      </c>
      <c r="BC107" s="12">
        <f t="shared" si="60"/>
        <v>0</v>
      </c>
      <c r="BD107" s="12">
        <f t="shared" si="60"/>
        <v>0</v>
      </c>
      <c r="BE107" s="12">
        <f t="shared" si="60"/>
        <v>0</v>
      </c>
      <c r="BF107" s="12">
        <f t="shared" si="60"/>
        <v>0</v>
      </c>
      <c r="BG107" s="12">
        <f t="shared" si="60"/>
        <v>-2058</v>
      </c>
      <c r="BH107" s="12">
        <f t="shared" si="60"/>
        <v>0</v>
      </c>
      <c r="BI107" s="12">
        <f t="shared" si="60"/>
        <v>0</v>
      </c>
      <c r="BJ107" s="12">
        <f t="shared" si="60"/>
        <v>0</v>
      </c>
      <c r="BK107" s="12">
        <f t="shared" si="60"/>
        <v>0</v>
      </c>
      <c r="BL107" s="12">
        <f t="shared" si="60"/>
        <v>0</v>
      </c>
      <c r="BM107" s="12">
        <f t="shared" si="60"/>
        <v>0</v>
      </c>
      <c r="BN107" s="12">
        <f t="shared" si="60"/>
        <v>0</v>
      </c>
      <c r="BO107" s="12">
        <f t="shared" si="60"/>
        <v>0</v>
      </c>
      <c r="BP107" s="12">
        <f t="shared" ref="BP107:EA107" si="61">SUM(BP104:BP106)</f>
        <v>0</v>
      </c>
      <c r="BQ107" s="12">
        <f t="shared" si="61"/>
        <v>-2058</v>
      </c>
      <c r="BR107" s="12">
        <f t="shared" si="61"/>
        <v>0</v>
      </c>
      <c r="BS107" s="12">
        <f t="shared" si="61"/>
        <v>0</v>
      </c>
      <c r="BT107" s="12">
        <f t="shared" si="61"/>
        <v>0</v>
      </c>
      <c r="BU107" s="12">
        <f t="shared" si="61"/>
        <v>0</v>
      </c>
      <c r="BV107" s="12">
        <f t="shared" si="61"/>
        <v>0</v>
      </c>
      <c r="BW107" s="12">
        <f t="shared" si="61"/>
        <v>0</v>
      </c>
      <c r="BX107" s="12">
        <f t="shared" si="61"/>
        <v>0</v>
      </c>
      <c r="BY107" s="12">
        <f t="shared" si="61"/>
        <v>0</v>
      </c>
      <c r="BZ107" s="12">
        <f t="shared" si="61"/>
        <v>14350</v>
      </c>
      <c r="CA107" s="12">
        <f t="shared" si="61"/>
        <v>0</v>
      </c>
      <c r="CB107" s="12">
        <f t="shared" si="61"/>
        <v>0</v>
      </c>
      <c r="CC107" s="12">
        <f t="shared" si="61"/>
        <v>0</v>
      </c>
      <c r="CD107" s="12">
        <f t="shared" si="61"/>
        <v>0</v>
      </c>
      <c r="CE107" s="12">
        <f t="shared" si="61"/>
        <v>0</v>
      </c>
      <c r="CF107" s="12">
        <f t="shared" si="61"/>
        <v>0</v>
      </c>
      <c r="CG107" s="12">
        <f t="shared" si="61"/>
        <v>0</v>
      </c>
      <c r="CH107" s="12">
        <f t="shared" si="61"/>
        <v>0</v>
      </c>
      <c r="CI107" s="12">
        <f t="shared" si="61"/>
        <v>2450</v>
      </c>
      <c r="CJ107" s="12">
        <f t="shared" si="61"/>
        <v>0</v>
      </c>
      <c r="CK107" s="12">
        <f t="shared" si="61"/>
        <v>0</v>
      </c>
      <c r="CL107" s="12">
        <f t="shared" si="61"/>
        <v>0</v>
      </c>
      <c r="CM107" s="12">
        <f t="shared" si="61"/>
        <v>0</v>
      </c>
      <c r="CN107" s="12">
        <f t="shared" si="61"/>
        <v>0</v>
      </c>
      <c r="CO107" s="12">
        <f t="shared" si="61"/>
        <v>0</v>
      </c>
      <c r="CP107" s="12">
        <f t="shared" si="61"/>
        <v>0</v>
      </c>
      <c r="CQ107" s="12">
        <f t="shared" si="61"/>
        <v>0</v>
      </c>
      <c r="CR107" s="12">
        <f t="shared" si="61"/>
        <v>0</v>
      </c>
      <c r="CS107" s="12">
        <f t="shared" si="61"/>
        <v>0</v>
      </c>
      <c r="CT107" s="12">
        <f t="shared" si="61"/>
        <v>0</v>
      </c>
      <c r="CU107" s="12">
        <f t="shared" si="61"/>
        <v>0</v>
      </c>
      <c r="CV107" s="12">
        <f t="shared" si="61"/>
        <v>0</v>
      </c>
      <c r="CW107" s="12">
        <f t="shared" si="61"/>
        <v>0</v>
      </c>
      <c r="CX107" s="12">
        <f t="shared" si="61"/>
        <v>0</v>
      </c>
      <c r="CY107" s="12">
        <f t="shared" si="61"/>
        <v>0</v>
      </c>
      <c r="CZ107" s="12">
        <f t="shared" si="61"/>
        <v>0</v>
      </c>
      <c r="DA107" s="12">
        <f t="shared" si="61"/>
        <v>0</v>
      </c>
      <c r="DB107" s="12">
        <f t="shared" si="61"/>
        <v>0</v>
      </c>
      <c r="DC107" s="12">
        <f t="shared" si="61"/>
        <v>0</v>
      </c>
      <c r="DD107" s="12">
        <f t="shared" si="61"/>
        <v>0</v>
      </c>
      <c r="DE107" s="12">
        <f t="shared" si="61"/>
        <v>0</v>
      </c>
      <c r="DF107" s="12">
        <f t="shared" si="61"/>
        <v>0</v>
      </c>
      <c r="DG107" s="12">
        <f t="shared" si="61"/>
        <v>0</v>
      </c>
      <c r="DH107" s="12">
        <f t="shared" si="61"/>
        <v>0</v>
      </c>
      <c r="DI107" s="12">
        <f t="shared" si="61"/>
        <v>0</v>
      </c>
      <c r="DJ107" s="12">
        <f t="shared" si="61"/>
        <v>0</v>
      </c>
      <c r="DK107" s="12">
        <f t="shared" si="61"/>
        <v>544.22379000000001</v>
      </c>
      <c r="DL107" s="12">
        <f t="shared" si="61"/>
        <v>0</v>
      </c>
      <c r="DM107" s="12">
        <f t="shared" si="61"/>
        <v>0</v>
      </c>
      <c r="DN107" s="12">
        <f t="shared" si="61"/>
        <v>0</v>
      </c>
      <c r="DO107" s="12">
        <f t="shared" si="61"/>
        <v>0</v>
      </c>
      <c r="DP107" s="12">
        <f t="shared" si="61"/>
        <v>0</v>
      </c>
      <c r="DQ107" s="12">
        <f t="shared" si="61"/>
        <v>0</v>
      </c>
      <c r="DR107" s="12">
        <f t="shared" si="61"/>
        <v>0</v>
      </c>
      <c r="DS107" s="12">
        <f t="shared" si="61"/>
        <v>0</v>
      </c>
      <c r="DT107" s="12">
        <f t="shared" si="61"/>
        <v>0</v>
      </c>
      <c r="DU107" s="12">
        <f t="shared" si="61"/>
        <v>0</v>
      </c>
      <c r="DV107" s="12">
        <f t="shared" si="61"/>
        <v>0</v>
      </c>
      <c r="DW107" s="12">
        <f t="shared" si="61"/>
        <v>0</v>
      </c>
      <c r="DX107" s="12">
        <f t="shared" si="61"/>
        <v>0</v>
      </c>
      <c r="DY107" s="12">
        <f t="shared" si="61"/>
        <v>0</v>
      </c>
      <c r="DZ107" s="12">
        <f t="shared" si="61"/>
        <v>0</v>
      </c>
      <c r="EA107" s="12">
        <f t="shared" si="61"/>
        <v>0</v>
      </c>
      <c r="EB107" s="12">
        <f t="shared" ref="EB107:GM107" si="62">SUM(EB104:EB106)</f>
        <v>0</v>
      </c>
      <c r="EC107" s="12">
        <f t="shared" si="62"/>
        <v>0</v>
      </c>
      <c r="ED107" s="12">
        <f t="shared" si="62"/>
        <v>0</v>
      </c>
      <c r="EE107" s="12">
        <f t="shared" si="62"/>
        <v>0</v>
      </c>
      <c r="EF107" s="12">
        <f t="shared" si="62"/>
        <v>0</v>
      </c>
      <c r="EG107" s="12">
        <f t="shared" si="62"/>
        <v>0</v>
      </c>
      <c r="EH107" s="12">
        <f t="shared" si="62"/>
        <v>0</v>
      </c>
      <c r="EI107" s="12">
        <f t="shared" si="62"/>
        <v>0</v>
      </c>
      <c r="EJ107" s="12">
        <f t="shared" si="62"/>
        <v>0</v>
      </c>
      <c r="EK107" s="12">
        <f t="shared" si="62"/>
        <v>0</v>
      </c>
      <c r="EL107" s="12">
        <f t="shared" si="62"/>
        <v>0</v>
      </c>
      <c r="EM107" s="12">
        <f t="shared" si="62"/>
        <v>0</v>
      </c>
      <c r="EN107" s="12">
        <f t="shared" si="62"/>
        <v>0</v>
      </c>
      <c r="EO107" s="12">
        <f t="shared" si="62"/>
        <v>0</v>
      </c>
      <c r="EP107" s="12">
        <f t="shared" si="62"/>
        <v>0</v>
      </c>
      <c r="EQ107" s="12">
        <f t="shared" si="62"/>
        <v>0</v>
      </c>
      <c r="ER107" s="12">
        <f t="shared" si="62"/>
        <v>0</v>
      </c>
      <c r="ES107" s="12">
        <f t="shared" si="62"/>
        <v>0</v>
      </c>
      <c r="ET107" s="12">
        <f t="shared" si="62"/>
        <v>0</v>
      </c>
      <c r="EU107" s="12">
        <f t="shared" si="62"/>
        <v>0</v>
      </c>
      <c r="EV107" s="12">
        <f t="shared" si="62"/>
        <v>0</v>
      </c>
      <c r="EW107" s="12">
        <f t="shared" si="62"/>
        <v>0</v>
      </c>
      <c r="EX107" s="12">
        <f t="shared" si="62"/>
        <v>0</v>
      </c>
      <c r="EY107" s="12">
        <f t="shared" si="62"/>
        <v>0</v>
      </c>
      <c r="EZ107" s="12">
        <f t="shared" si="62"/>
        <v>0</v>
      </c>
      <c r="FA107" s="12">
        <f t="shared" si="62"/>
        <v>0</v>
      </c>
      <c r="FB107" s="12">
        <f t="shared" si="62"/>
        <v>0</v>
      </c>
      <c r="FC107" s="12">
        <f t="shared" si="62"/>
        <v>0</v>
      </c>
      <c r="FD107" s="12">
        <f t="shared" si="62"/>
        <v>0</v>
      </c>
      <c r="FE107" s="12">
        <f t="shared" si="62"/>
        <v>0</v>
      </c>
      <c r="FF107" s="12">
        <f t="shared" si="62"/>
        <v>0</v>
      </c>
      <c r="FG107" s="12">
        <f t="shared" si="62"/>
        <v>0</v>
      </c>
      <c r="FH107" s="12">
        <f t="shared" si="62"/>
        <v>0</v>
      </c>
      <c r="FI107" s="12">
        <f t="shared" si="62"/>
        <v>0</v>
      </c>
      <c r="FJ107" s="12">
        <f t="shared" si="62"/>
        <v>0</v>
      </c>
      <c r="FK107" s="12">
        <f t="shared" si="62"/>
        <v>0</v>
      </c>
      <c r="FL107" s="12">
        <f t="shared" si="62"/>
        <v>0</v>
      </c>
      <c r="FM107" s="12">
        <f t="shared" si="62"/>
        <v>0</v>
      </c>
      <c r="FN107" s="12">
        <f t="shared" si="62"/>
        <v>0</v>
      </c>
      <c r="FO107" s="12">
        <f t="shared" si="62"/>
        <v>0</v>
      </c>
      <c r="FP107" s="12">
        <f t="shared" si="62"/>
        <v>0</v>
      </c>
      <c r="FQ107" s="12">
        <f t="shared" si="62"/>
        <v>0</v>
      </c>
      <c r="FR107" s="12">
        <f t="shared" si="62"/>
        <v>0</v>
      </c>
      <c r="FS107" s="12">
        <f t="shared" si="62"/>
        <v>0</v>
      </c>
      <c r="FT107" s="12">
        <f t="shared" si="62"/>
        <v>0</v>
      </c>
      <c r="FU107" s="12">
        <f t="shared" si="62"/>
        <v>0</v>
      </c>
      <c r="FV107" s="12">
        <f t="shared" si="62"/>
        <v>0</v>
      </c>
      <c r="FW107" s="12">
        <f t="shared" si="62"/>
        <v>0</v>
      </c>
      <c r="FX107" s="12">
        <f t="shared" si="62"/>
        <v>0</v>
      </c>
      <c r="FY107" s="12">
        <f t="shared" si="62"/>
        <v>0</v>
      </c>
      <c r="FZ107" s="12">
        <f t="shared" si="62"/>
        <v>0</v>
      </c>
      <c r="GA107" s="12">
        <f t="shared" si="62"/>
        <v>0</v>
      </c>
      <c r="GB107" s="12">
        <f t="shared" si="62"/>
        <v>0</v>
      </c>
      <c r="GC107" s="12">
        <f t="shared" si="62"/>
        <v>0</v>
      </c>
      <c r="GD107" s="12">
        <f t="shared" si="62"/>
        <v>0</v>
      </c>
      <c r="GE107" s="12">
        <f t="shared" si="62"/>
        <v>0</v>
      </c>
      <c r="GF107" s="12">
        <f t="shared" si="62"/>
        <v>0</v>
      </c>
      <c r="GG107" s="12">
        <f t="shared" si="62"/>
        <v>0</v>
      </c>
      <c r="GH107" s="12">
        <f t="shared" si="62"/>
        <v>0</v>
      </c>
      <c r="GI107" s="12">
        <f t="shared" si="62"/>
        <v>0</v>
      </c>
      <c r="GJ107" s="12">
        <f t="shared" si="62"/>
        <v>0</v>
      </c>
      <c r="GK107" s="12">
        <f t="shared" si="62"/>
        <v>0</v>
      </c>
      <c r="GL107" s="12">
        <f t="shared" si="62"/>
        <v>0</v>
      </c>
      <c r="GM107" s="12">
        <f t="shared" si="62"/>
        <v>0</v>
      </c>
      <c r="GN107" s="12">
        <f t="shared" ref="GN107:GR107" si="63">SUM(GN104:GN106)</f>
        <v>0</v>
      </c>
      <c r="GO107" s="12">
        <f t="shared" si="63"/>
        <v>0</v>
      </c>
      <c r="GP107" s="12">
        <f t="shared" si="63"/>
        <v>0</v>
      </c>
      <c r="GQ107" s="12">
        <f t="shared" si="63"/>
        <v>0</v>
      </c>
      <c r="GR107" s="12">
        <f t="shared" si="63"/>
        <v>0</v>
      </c>
      <c r="GS107" s="12">
        <f>SUM(D107:GR107)</f>
        <v>-28876.77621</v>
      </c>
      <c r="GT107" s="12"/>
      <c r="GU107" s="12">
        <f>GS107-GV107</f>
        <v>-28876.77621</v>
      </c>
      <c r="GV107" s="12">
        <v>0</v>
      </c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</row>
    <row r="108" spans="1:220" ht="13" x14ac:dyDescent="0.3">
      <c r="A108" s="23"/>
      <c r="B108" s="20" t="s">
        <v>0</v>
      </c>
      <c r="C108" s="14">
        <f>XIRR(N107:GR107,N$4:GR$4)</f>
        <v>-0.18006640840321786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</row>
    <row r="109" spans="1:220" ht="13" x14ac:dyDescent="0.3">
      <c r="A109" s="23"/>
      <c r="B109" s="20" t="s">
        <v>11</v>
      </c>
      <c r="C109" s="25">
        <f>(GS105+GS106)/-GS104</f>
        <v>0.43874098717201165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</row>
    <row r="110" spans="1:220" ht="13" x14ac:dyDescent="0.3">
      <c r="A110" s="23"/>
      <c r="B110" s="5" t="s">
        <v>110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</row>
    <row r="111" spans="1:220" ht="13" x14ac:dyDescent="0.3">
      <c r="A111" s="23"/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-14695.5</v>
      </c>
      <c r="P111" s="12">
        <v>0</v>
      </c>
      <c r="Q111" s="12">
        <v>0</v>
      </c>
      <c r="R111" s="12">
        <v>0</v>
      </c>
      <c r="S111" s="12">
        <v>-1455</v>
      </c>
      <c r="T111" s="12">
        <v>0</v>
      </c>
      <c r="U111" s="12">
        <v>-250</v>
      </c>
      <c r="V111" s="12">
        <v>-1690</v>
      </c>
      <c r="W111" s="12">
        <v>0</v>
      </c>
      <c r="X111" s="12">
        <v>0</v>
      </c>
      <c r="Y111" s="12">
        <v>0</v>
      </c>
      <c r="Z111" s="12">
        <v>0</v>
      </c>
      <c r="AA111" s="12">
        <v>-1455</v>
      </c>
      <c r="AB111" s="12">
        <v>0</v>
      </c>
      <c r="AC111" s="12">
        <v>-1940</v>
      </c>
      <c r="AD111" s="12">
        <v>0</v>
      </c>
      <c r="AE111" s="12">
        <v>-4014.83</v>
      </c>
      <c r="AF111" s="12">
        <v>0</v>
      </c>
      <c r="AG111" s="12">
        <v>-485</v>
      </c>
      <c r="AH111" s="12">
        <v>-2425</v>
      </c>
      <c r="AI111" s="12">
        <v>0</v>
      </c>
      <c r="AJ111" s="12">
        <v>0</v>
      </c>
      <c r="AK111" s="12">
        <v>0</v>
      </c>
      <c r="AL111" s="12">
        <v>0</v>
      </c>
      <c r="AM111" s="12">
        <v>-1455</v>
      </c>
      <c r="AN111" s="12">
        <v>0</v>
      </c>
      <c r="AO111" s="12">
        <v>0</v>
      </c>
      <c r="AP111" s="12">
        <v>0</v>
      </c>
      <c r="AQ111" s="12">
        <v>-2425</v>
      </c>
      <c r="AR111" s="12">
        <v>0</v>
      </c>
      <c r="AS111" s="12">
        <v>0</v>
      </c>
      <c r="AT111" s="12">
        <v>0</v>
      </c>
      <c r="AU111" s="12">
        <v>-3395</v>
      </c>
      <c r="AV111" s="12">
        <v>0</v>
      </c>
      <c r="AW111" s="12">
        <v>0</v>
      </c>
      <c r="AX111" s="12">
        <v>0</v>
      </c>
      <c r="AY111" s="12">
        <v>-2910</v>
      </c>
      <c r="AZ111" s="12">
        <v>0</v>
      </c>
      <c r="BA111" s="12">
        <v>-7760</v>
      </c>
      <c r="BB111" s="12">
        <v>0</v>
      </c>
      <c r="BC111" s="12">
        <v>0</v>
      </c>
      <c r="BD111" s="12">
        <v>0</v>
      </c>
      <c r="BE111" s="12">
        <v>0</v>
      </c>
      <c r="BF111" s="12">
        <v>-8245</v>
      </c>
      <c r="BG111" s="12">
        <v>0</v>
      </c>
      <c r="BH111" s="12">
        <v>-13580</v>
      </c>
      <c r="BI111" s="12">
        <v>0</v>
      </c>
      <c r="BJ111" s="12">
        <v>0</v>
      </c>
      <c r="BK111" s="12">
        <v>0</v>
      </c>
      <c r="BL111" s="12">
        <v>-9215</v>
      </c>
      <c r="BM111" s="12">
        <v>0</v>
      </c>
      <c r="BN111" s="12">
        <v>-9700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f>SUM(D111:GR111)</f>
        <v>-87095.33</v>
      </c>
      <c r="GT111" s="12"/>
      <c r="GU111" s="12">
        <f>GS111-GV111</f>
        <v>-87095.33</v>
      </c>
      <c r="GV111" s="12">
        <v>0</v>
      </c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</row>
    <row r="112" spans="1:220" ht="13" x14ac:dyDescent="0.3">
      <c r="A112" s="23"/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293.91000000000003</v>
      </c>
      <c r="P112" s="12">
        <v>0</v>
      </c>
      <c r="Q112" s="12">
        <v>0</v>
      </c>
      <c r="R112" s="12">
        <v>0</v>
      </c>
      <c r="S112" s="12">
        <v>29.1</v>
      </c>
      <c r="T112" s="12">
        <v>0</v>
      </c>
      <c r="U112" s="12">
        <v>5</v>
      </c>
      <c r="V112" s="12">
        <v>33.799999999999997</v>
      </c>
      <c r="W112" s="12">
        <v>0</v>
      </c>
      <c r="X112" s="12">
        <v>0</v>
      </c>
      <c r="Y112" s="12">
        <v>0</v>
      </c>
      <c r="Z112" s="12">
        <v>0</v>
      </c>
      <c r="AA112" s="12">
        <v>29.1</v>
      </c>
      <c r="AB112" s="12">
        <v>0</v>
      </c>
      <c r="AC112" s="12">
        <v>38.799999999999997</v>
      </c>
      <c r="AD112" s="12">
        <v>0</v>
      </c>
      <c r="AE112" s="12">
        <v>80.296800000000005</v>
      </c>
      <c r="AF112" s="12">
        <v>0</v>
      </c>
      <c r="AG112" s="12">
        <v>9.6999999999999993</v>
      </c>
      <c r="AH112" s="12">
        <v>48.5</v>
      </c>
      <c r="AI112" s="12">
        <v>0</v>
      </c>
      <c r="AJ112" s="12">
        <v>0</v>
      </c>
      <c r="AK112" s="12">
        <v>0</v>
      </c>
      <c r="AL112" s="12">
        <v>0</v>
      </c>
      <c r="AM112" s="12">
        <v>29.1</v>
      </c>
      <c r="AN112" s="12">
        <v>0</v>
      </c>
      <c r="AO112" s="12">
        <v>0</v>
      </c>
      <c r="AP112" s="12">
        <v>0</v>
      </c>
      <c r="AQ112" s="12">
        <v>48.5</v>
      </c>
      <c r="AR112" s="12">
        <v>0</v>
      </c>
      <c r="AS112" s="12">
        <v>0</v>
      </c>
      <c r="AT112" s="12">
        <v>0</v>
      </c>
      <c r="AU112" s="12">
        <v>67.900000000000006</v>
      </c>
      <c r="AV112" s="12">
        <v>0</v>
      </c>
      <c r="AW112" s="12">
        <v>0</v>
      </c>
      <c r="AX112" s="12">
        <v>0</v>
      </c>
      <c r="AY112" s="12">
        <v>58.2</v>
      </c>
      <c r="AZ112" s="12">
        <v>0</v>
      </c>
      <c r="BA112" s="12">
        <v>155.19999999999999</v>
      </c>
      <c r="BB112" s="12">
        <v>0</v>
      </c>
      <c r="BC112" s="12">
        <v>0</v>
      </c>
      <c r="BD112" s="12">
        <v>0</v>
      </c>
      <c r="BE112" s="12">
        <v>0</v>
      </c>
      <c r="BF112" s="12">
        <v>164.9</v>
      </c>
      <c r="BG112" s="12">
        <v>0</v>
      </c>
      <c r="BH112" s="12">
        <v>271.60000000000002</v>
      </c>
      <c r="BI112" s="12">
        <v>0</v>
      </c>
      <c r="BJ112" s="12">
        <v>0</v>
      </c>
      <c r="BK112" s="12">
        <v>0</v>
      </c>
      <c r="BL112" s="12">
        <v>184.3</v>
      </c>
      <c r="BM112" s="12">
        <v>0</v>
      </c>
      <c r="BN112" s="12">
        <v>194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f>SUM(D112:GR112)</f>
        <v>1741.9068000000004</v>
      </c>
      <c r="GT112" s="12"/>
      <c r="GU112" s="12">
        <f>GS112-GV112</f>
        <v>1741.9068000000004</v>
      </c>
      <c r="GV112" s="12">
        <v>0</v>
      </c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</row>
    <row r="113" spans="1:220" ht="14" x14ac:dyDescent="0.4">
      <c r="A113" s="23"/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165999.285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16164.982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18222.871999999999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507.5</v>
      </c>
      <c r="CP113" s="4">
        <v>0</v>
      </c>
      <c r="CQ113" s="4">
        <v>0</v>
      </c>
      <c r="CR113" s="4">
        <v>0</v>
      </c>
      <c r="CS113" s="4">
        <v>0</v>
      </c>
      <c r="CT113" s="4">
        <v>2.4593000000000003</v>
      </c>
      <c r="CU113" s="4">
        <v>0.13238</v>
      </c>
      <c r="CV113" s="4">
        <v>0.13071000000000002</v>
      </c>
      <c r="CW113" s="4">
        <v>0.13363999999999998</v>
      </c>
      <c r="CX113" s="4">
        <v>0.13686000000000001</v>
      </c>
      <c r="CY113" s="4">
        <v>0.11724</v>
      </c>
      <c r="CZ113" s="4">
        <v>9.8409999999999997E-2</v>
      </c>
      <c r="DA113" s="4">
        <v>7.3840000000000003E-2</v>
      </c>
      <c r="DB113" s="4">
        <v>7.7510000000000009E-2</v>
      </c>
      <c r="DC113" s="4">
        <v>0</v>
      </c>
      <c r="DD113" s="4">
        <v>0</v>
      </c>
      <c r="DE113" s="4">
        <v>0</v>
      </c>
      <c r="DF113" s="4">
        <v>5.0619999999999998E-2</v>
      </c>
      <c r="DG113" s="4">
        <v>5.1609999999999996E-2</v>
      </c>
      <c r="DH113" s="4">
        <v>5.8790000000000002E-2</v>
      </c>
      <c r="DI113" s="4">
        <v>7.22E-2</v>
      </c>
      <c r="DJ113" s="4">
        <v>0.11894</v>
      </c>
      <c r="DK113" s="4">
        <v>0</v>
      </c>
      <c r="DL113" s="4">
        <v>127.74392</v>
      </c>
      <c r="DM113" s="4">
        <v>7.9899999999999999E-2</v>
      </c>
      <c r="DN113" s="4">
        <v>0</v>
      </c>
      <c r="DO113" s="4">
        <v>0.16864999999999999</v>
      </c>
      <c r="DP113" s="4">
        <v>1.1619999999999998E-2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33.228160000000003</v>
      </c>
      <c r="EC113" s="4">
        <v>0</v>
      </c>
      <c r="ED113" s="4">
        <v>23.515229999999999</v>
      </c>
      <c r="EE113" s="4">
        <v>0</v>
      </c>
      <c r="EF113" s="4">
        <v>210.20198000000002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f>SUM(D113:GR113)</f>
        <v>201293.30050999997</v>
      </c>
      <c r="GT113" s="4"/>
      <c r="GU113" s="4">
        <f>GS113-GV113</f>
        <v>201293.30050999997</v>
      </c>
      <c r="GV113" s="4">
        <v>0</v>
      </c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</row>
    <row r="114" spans="1:220" ht="13" x14ac:dyDescent="0.3">
      <c r="A114" s="23"/>
      <c r="B114" s="8" t="s">
        <v>217</v>
      </c>
      <c r="C114" s="3"/>
      <c r="D114" s="12">
        <f t="shared" ref="D114:BO114" si="64">SUM(D111:D113)</f>
        <v>0</v>
      </c>
      <c r="E114" s="12">
        <f t="shared" si="64"/>
        <v>0</v>
      </c>
      <c r="F114" s="12">
        <f t="shared" si="64"/>
        <v>0</v>
      </c>
      <c r="G114" s="12">
        <f t="shared" si="64"/>
        <v>0</v>
      </c>
      <c r="H114" s="12">
        <f t="shared" si="64"/>
        <v>0</v>
      </c>
      <c r="I114" s="12">
        <f t="shared" si="64"/>
        <v>0</v>
      </c>
      <c r="J114" s="12">
        <f t="shared" si="64"/>
        <v>0</v>
      </c>
      <c r="K114" s="12">
        <f t="shared" si="64"/>
        <v>0</v>
      </c>
      <c r="L114" s="12">
        <f t="shared" si="64"/>
        <v>0</v>
      </c>
      <c r="M114" s="12">
        <f t="shared" si="64"/>
        <v>0</v>
      </c>
      <c r="N114" s="12">
        <f t="shared" si="64"/>
        <v>0</v>
      </c>
      <c r="O114" s="12">
        <f t="shared" si="64"/>
        <v>-14401.59</v>
      </c>
      <c r="P114" s="12">
        <f t="shared" si="64"/>
        <v>0</v>
      </c>
      <c r="Q114" s="12">
        <f t="shared" si="64"/>
        <v>0</v>
      </c>
      <c r="R114" s="12">
        <f t="shared" si="64"/>
        <v>0</v>
      </c>
      <c r="S114" s="12">
        <f t="shared" si="64"/>
        <v>-1425.9</v>
      </c>
      <c r="T114" s="12">
        <f t="shared" si="64"/>
        <v>0</v>
      </c>
      <c r="U114" s="12">
        <f t="shared" si="64"/>
        <v>-245</v>
      </c>
      <c r="V114" s="12">
        <f t="shared" si="64"/>
        <v>-1656.2</v>
      </c>
      <c r="W114" s="12">
        <f t="shared" si="64"/>
        <v>0</v>
      </c>
      <c r="X114" s="12">
        <f t="shared" si="64"/>
        <v>0</v>
      </c>
      <c r="Y114" s="12">
        <f t="shared" si="64"/>
        <v>0</v>
      </c>
      <c r="Z114" s="12">
        <f t="shared" si="64"/>
        <v>0</v>
      </c>
      <c r="AA114" s="12">
        <f t="shared" si="64"/>
        <v>-1425.9</v>
      </c>
      <c r="AB114" s="12">
        <f t="shared" si="64"/>
        <v>0</v>
      </c>
      <c r="AC114" s="12">
        <f t="shared" si="64"/>
        <v>-1901.2</v>
      </c>
      <c r="AD114" s="12">
        <f t="shared" si="64"/>
        <v>0</v>
      </c>
      <c r="AE114" s="12">
        <f t="shared" si="64"/>
        <v>-3934.5331999999999</v>
      </c>
      <c r="AF114" s="12">
        <f t="shared" si="64"/>
        <v>0</v>
      </c>
      <c r="AG114" s="12">
        <f t="shared" si="64"/>
        <v>-475.3</v>
      </c>
      <c r="AH114" s="12">
        <f t="shared" si="64"/>
        <v>-2376.5</v>
      </c>
      <c r="AI114" s="12">
        <f t="shared" si="64"/>
        <v>0</v>
      </c>
      <c r="AJ114" s="12">
        <f t="shared" si="64"/>
        <v>0</v>
      </c>
      <c r="AK114" s="12">
        <f t="shared" si="64"/>
        <v>0</v>
      </c>
      <c r="AL114" s="12">
        <f t="shared" si="64"/>
        <v>0</v>
      </c>
      <c r="AM114" s="12">
        <f t="shared" si="64"/>
        <v>-1425.9</v>
      </c>
      <c r="AN114" s="12">
        <f t="shared" si="64"/>
        <v>0</v>
      </c>
      <c r="AO114" s="12">
        <f t="shared" si="64"/>
        <v>0</v>
      </c>
      <c r="AP114" s="12">
        <f t="shared" si="64"/>
        <v>0</v>
      </c>
      <c r="AQ114" s="12">
        <f t="shared" si="64"/>
        <v>-2376.5</v>
      </c>
      <c r="AR114" s="12">
        <f t="shared" si="64"/>
        <v>0</v>
      </c>
      <c r="AS114" s="12">
        <f t="shared" si="64"/>
        <v>0</v>
      </c>
      <c r="AT114" s="12">
        <f t="shared" si="64"/>
        <v>0</v>
      </c>
      <c r="AU114" s="12">
        <f t="shared" si="64"/>
        <v>-3327.1</v>
      </c>
      <c r="AV114" s="12">
        <f t="shared" si="64"/>
        <v>0</v>
      </c>
      <c r="AW114" s="12">
        <f t="shared" si="64"/>
        <v>0</v>
      </c>
      <c r="AX114" s="12">
        <f t="shared" si="64"/>
        <v>0</v>
      </c>
      <c r="AY114" s="12">
        <f t="shared" si="64"/>
        <v>-2851.8</v>
      </c>
      <c r="AZ114" s="12">
        <f t="shared" si="64"/>
        <v>0</v>
      </c>
      <c r="BA114" s="12">
        <f t="shared" si="64"/>
        <v>-7604.8</v>
      </c>
      <c r="BB114" s="12">
        <f t="shared" si="64"/>
        <v>0</v>
      </c>
      <c r="BC114" s="12">
        <f t="shared" si="64"/>
        <v>0</v>
      </c>
      <c r="BD114" s="12">
        <f t="shared" si="64"/>
        <v>0</v>
      </c>
      <c r="BE114" s="12">
        <f t="shared" si="64"/>
        <v>0</v>
      </c>
      <c r="BF114" s="12">
        <f t="shared" si="64"/>
        <v>-8080.1</v>
      </c>
      <c r="BG114" s="12">
        <f t="shared" si="64"/>
        <v>0</v>
      </c>
      <c r="BH114" s="12">
        <f t="shared" si="64"/>
        <v>-13308.4</v>
      </c>
      <c r="BI114" s="12">
        <f t="shared" si="64"/>
        <v>0</v>
      </c>
      <c r="BJ114" s="12">
        <f t="shared" si="64"/>
        <v>0</v>
      </c>
      <c r="BK114" s="12">
        <f t="shared" si="64"/>
        <v>0</v>
      </c>
      <c r="BL114" s="12">
        <f t="shared" si="64"/>
        <v>-9030.7000000000007</v>
      </c>
      <c r="BM114" s="12">
        <f t="shared" si="64"/>
        <v>0</v>
      </c>
      <c r="BN114" s="12">
        <f t="shared" si="64"/>
        <v>-9506</v>
      </c>
      <c r="BO114" s="12">
        <f t="shared" si="64"/>
        <v>165999.285</v>
      </c>
      <c r="BP114" s="12">
        <f t="shared" ref="BP114:EA114" si="65">SUM(BP111:BP113)</f>
        <v>0</v>
      </c>
      <c r="BQ114" s="12">
        <f t="shared" si="65"/>
        <v>0</v>
      </c>
      <c r="BR114" s="12">
        <f t="shared" si="65"/>
        <v>0</v>
      </c>
      <c r="BS114" s="12">
        <f t="shared" si="65"/>
        <v>0</v>
      </c>
      <c r="BT114" s="12">
        <f t="shared" si="65"/>
        <v>0</v>
      </c>
      <c r="BU114" s="12">
        <f t="shared" si="65"/>
        <v>16164.982</v>
      </c>
      <c r="BV114" s="12">
        <f t="shared" si="65"/>
        <v>0</v>
      </c>
      <c r="BW114" s="12">
        <f t="shared" si="65"/>
        <v>0</v>
      </c>
      <c r="BX114" s="12">
        <f t="shared" si="65"/>
        <v>0</v>
      </c>
      <c r="BY114" s="12">
        <f t="shared" si="65"/>
        <v>0</v>
      </c>
      <c r="BZ114" s="12">
        <f t="shared" si="65"/>
        <v>0</v>
      </c>
      <c r="CA114" s="12">
        <f t="shared" si="65"/>
        <v>18222.871999999999</v>
      </c>
      <c r="CB114" s="12">
        <f t="shared" si="65"/>
        <v>0</v>
      </c>
      <c r="CC114" s="12">
        <f t="shared" si="65"/>
        <v>0</v>
      </c>
      <c r="CD114" s="12">
        <f t="shared" si="65"/>
        <v>0</v>
      </c>
      <c r="CE114" s="12">
        <f t="shared" si="65"/>
        <v>0</v>
      </c>
      <c r="CF114" s="12">
        <f t="shared" si="65"/>
        <v>0</v>
      </c>
      <c r="CG114" s="12">
        <f t="shared" si="65"/>
        <v>0</v>
      </c>
      <c r="CH114" s="12">
        <f t="shared" si="65"/>
        <v>0</v>
      </c>
      <c r="CI114" s="12">
        <f t="shared" si="65"/>
        <v>0</v>
      </c>
      <c r="CJ114" s="12">
        <f t="shared" si="65"/>
        <v>0</v>
      </c>
      <c r="CK114" s="12">
        <f t="shared" si="65"/>
        <v>0</v>
      </c>
      <c r="CL114" s="12">
        <f t="shared" si="65"/>
        <v>0</v>
      </c>
      <c r="CM114" s="12">
        <f t="shared" si="65"/>
        <v>0</v>
      </c>
      <c r="CN114" s="12">
        <f t="shared" si="65"/>
        <v>0</v>
      </c>
      <c r="CO114" s="12">
        <f t="shared" si="65"/>
        <v>507.5</v>
      </c>
      <c r="CP114" s="12">
        <f t="shared" si="65"/>
        <v>0</v>
      </c>
      <c r="CQ114" s="12">
        <f t="shared" si="65"/>
        <v>0</v>
      </c>
      <c r="CR114" s="12">
        <f t="shared" si="65"/>
        <v>0</v>
      </c>
      <c r="CS114" s="12">
        <f t="shared" si="65"/>
        <v>0</v>
      </c>
      <c r="CT114" s="12">
        <f t="shared" si="65"/>
        <v>2.4593000000000003</v>
      </c>
      <c r="CU114" s="12">
        <f t="shared" si="65"/>
        <v>0.13238</v>
      </c>
      <c r="CV114" s="12">
        <f t="shared" si="65"/>
        <v>0.13071000000000002</v>
      </c>
      <c r="CW114" s="12">
        <f t="shared" si="65"/>
        <v>0.13363999999999998</v>
      </c>
      <c r="CX114" s="12">
        <f t="shared" si="65"/>
        <v>0.13686000000000001</v>
      </c>
      <c r="CY114" s="12">
        <f t="shared" si="65"/>
        <v>0.11724</v>
      </c>
      <c r="CZ114" s="12">
        <f t="shared" si="65"/>
        <v>9.8409999999999997E-2</v>
      </c>
      <c r="DA114" s="12">
        <f t="shared" si="65"/>
        <v>7.3840000000000003E-2</v>
      </c>
      <c r="DB114" s="12">
        <f t="shared" si="65"/>
        <v>7.7510000000000009E-2</v>
      </c>
      <c r="DC114" s="12">
        <f t="shared" si="65"/>
        <v>0</v>
      </c>
      <c r="DD114" s="12">
        <f t="shared" si="65"/>
        <v>0</v>
      </c>
      <c r="DE114" s="12">
        <f t="shared" si="65"/>
        <v>0</v>
      </c>
      <c r="DF114" s="12">
        <f t="shared" si="65"/>
        <v>5.0619999999999998E-2</v>
      </c>
      <c r="DG114" s="12">
        <f t="shared" si="65"/>
        <v>5.1609999999999996E-2</v>
      </c>
      <c r="DH114" s="12">
        <f t="shared" si="65"/>
        <v>5.8790000000000002E-2</v>
      </c>
      <c r="DI114" s="12">
        <f t="shared" si="65"/>
        <v>7.22E-2</v>
      </c>
      <c r="DJ114" s="12">
        <f t="shared" si="65"/>
        <v>0.11894</v>
      </c>
      <c r="DK114" s="12">
        <f t="shared" si="65"/>
        <v>0</v>
      </c>
      <c r="DL114" s="12">
        <f t="shared" si="65"/>
        <v>127.74392</v>
      </c>
      <c r="DM114" s="12">
        <f t="shared" si="65"/>
        <v>7.9899999999999999E-2</v>
      </c>
      <c r="DN114" s="12">
        <f t="shared" si="65"/>
        <v>0</v>
      </c>
      <c r="DO114" s="12">
        <f t="shared" si="65"/>
        <v>0.16864999999999999</v>
      </c>
      <c r="DP114" s="12">
        <f t="shared" si="65"/>
        <v>1.1619999999999998E-2</v>
      </c>
      <c r="DQ114" s="12">
        <f t="shared" si="65"/>
        <v>0</v>
      </c>
      <c r="DR114" s="12">
        <f t="shared" si="65"/>
        <v>0</v>
      </c>
      <c r="DS114" s="12">
        <f t="shared" si="65"/>
        <v>0</v>
      </c>
      <c r="DT114" s="12">
        <f t="shared" si="65"/>
        <v>0</v>
      </c>
      <c r="DU114" s="12">
        <f t="shared" si="65"/>
        <v>0</v>
      </c>
      <c r="DV114" s="12">
        <f t="shared" si="65"/>
        <v>0</v>
      </c>
      <c r="DW114" s="12">
        <f t="shared" si="65"/>
        <v>0</v>
      </c>
      <c r="DX114" s="12">
        <f t="shared" si="65"/>
        <v>0</v>
      </c>
      <c r="DY114" s="12">
        <f t="shared" si="65"/>
        <v>0</v>
      </c>
      <c r="DZ114" s="12">
        <f t="shared" si="65"/>
        <v>0</v>
      </c>
      <c r="EA114" s="12">
        <f t="shared" si="65"/>
        <v>0</v>
      </c>
      <c r="EB114" s="12">
        <f t="shared" ref="EB114:GM114" si="66">SUM(EB111:EB113)</f>
        <v>33.228160000000003</v>
      </c>
      <c r="EC114" s="12">
        <f t="shared" si="66"/>
        <v>0</v>
      </c>
      <c r="ED114" s="12">
        <f t="shared" si="66"/>
        <v>23.515229999999999</v>
      </c>
      <c r="EE114" s="12">
        <f t="shared" si="66"/>
        <v>0</v>
      </c>
      <c r="EF114" s="12">
        <f t="shared" si="66"/>
        <v>210.20198000000002</v>
      </c>
      <c r="EG114" s="12">
        <f t="shared" si="66"/>
        <v>0</v>
      </c>
      <c r="EH114" s="12">
        <f t="shared" si="66"/>
        <v>0</v>
      </c>
      <c r="EI114" s="12">
        <f t="shared" si="66"/>
        <v>0</v>
      </c>
      <c r="EJ114" s="12">
        <f t="shared" si="66"/>
        <v>0</v>
      </c>
      <c r="EK114" s="12">
        <f t="shared" si="66"/>
        <v>0</v>
      </c>
      <c r="EL114" s="12">
        <f t="shared" si="66"/>
        <v>0</v>
      </c>
      <c r="EM114" s="12">
        <f t="shared" si="66"/>
        <v>0</v>
      </c>
      <c r="EN114" s="12">
        <f t="shared" si="66"/>
        <v>0</v>
      </c>
      <c r="EO114" s="12">
        <f t="shared" si="66"/>
        <v>0</v>
      </c>
      <c r="EP114" s="12">
        <f t="shared" si="66"/>
        <v>0</v>
      </c>
      <c r="EQ114" s="12">
        <f t="shared" si="66"/>
        <v>0</v>
      </c>
      <c r="ER114" s="12">
        <f t="shared" si="66"/>
        <v>0</v>
      </c>
      <c r="ES114" s="12">
        <f t="shared" si="66"/>
        <v>0</v>
      </c>
      <c r="ET114" s="12">
        <f t="shared" si="66"/>
        <v>0</v>
      </c>
      <c r="EU114" s="12">
        <f t="shared" si="66"/>
        <v>0</v>
      </c>
      <c r="EV114" s="12">
        <f t="shared" si="66"/>
        <v>0</v>
      </c>
      <c r="EW114" s="12">
        <f t="shared" si="66"/>
        <v>0</v>
      </c>
      <c r="EX114" s="12">
        <f t="shared" si="66"/>
        <v>0</v>
      </c>
      <c r="EY114" s="12">
        <f t="shared" si="66"/>
        <v>0</v>
      </c>
      <c r="EZ114" s="12">
        <f t="shared" si="66"/>
        <v>0</v>
      </c>
      <c r="FA114" s="12">
        <f t="shared" si="66"/>
        <v>0</v>
      </c>
      <c r="FB114" s="12">
        <f t="shared" si="66"/>
        <v>0</v>
      </c>
      <c r="FC114" s="12">
        <f t="shared" si="66"/>
        <v>0</v>
      </c>
      <c r="FD114" s="12">
        <f t="shared" si="66"/>
        <v>0</v>
      </c>
      <c r="FE114" s="12">
        <f t="shared" si="66"/>
        <v>0</v>
      </c>
      <c r="FF114" s="12">
        <f t="shared" si="66"/>
        <v>0</v>
      </c>
      <c r="FG114" s="12">
        <f t="shared" si="66"/>
        <v>0</v>
      </c>
      <c r="FH114" s="12">
        <f t="shared" si="66"/>
        <v>0</v>
      </c>
      <c r="FI114" s="12">
        <f t="shared" si="66"/>
        <v>0</v>
      </c>
      <c r="FJ114" s="12">
        <f t="shared" si="66"/>
        <v>0</v>
      </c>
      <c r="FK114" s="12">
        <f t="shared" si="66"/>
        <v>0</v>
      </c>
      <c r="FL114" s="12">
        <f t="shared" si="66"/>
        <v>0</v>
      </c>
      <c r="FM114" s="12">
        <f t="shared" si="66"/>
        <v>0</v>
      </c>
      <c r="FN114" s="12">
        <f t="shared" si="66"/>
        <v>0</v>
      </c>
      <c r="FO114" s="12">
        <f t="shared" si="66"/>
        <v>0</v>
      </c>
      <c r="FP114" s="12">
        <f t="shared" si="66"/>
        <v>0</v>
      </c>
      <c r="FQ114" s="12">
        <f t="shared" si="66"/>
        <v>0</v>
      </c>
      <c r="FR114" s="12">
        <f t="shared" si="66"/>
        <v>0</v>
      </c>
      <c r="FS114" s="12">
        <f t="shared" si="66"/>
        <v>0</v>
      </c>
      <c r="FT114" s="12">
        <f t="shared" si="66"/>
        <v>0</v>
      </c>
      <c r="FU114" s="12">
        <f t="shared" si="66"/>
        <v>0</v>
      </c>
      <c r="FV114" s="12">
        <f t="shared" si="66"/>
        <v>0</v>
      </c>
      <c r="FW114" s="12">
        <f t="shared" si="66"/>
        <v>0</v>
      </c>
      <c r="FX114" s="12">
        <f t="shared" si="66"/>
        <v>0</v>
      </c>
      <c r="FY114" s="12">
        <f t="shared" si="66"/>
        <v>0</v>
      </c>
      <c r="FZ114" s="12">
        <f t="shared" si="66"/>
        <v>0</v>
      </c>
      <c r="GA114" s="12">
        <f t="shared" si="66"/>
        <v>0</v>
      </c>
      <c r="GB114" s="12">
        <f t="shared" si="66"/>
        <v>0</v>
      </c>
      <c r="GC114" s="12">
        <f t="shared" si="66"/>
        <v>0</v>
      </c>
      <c r="GD114" s="12">
        <f t="shared" si="66"/>
        <v>0</v>
      </c>
      <c r="GE114" s="12">
        <f t="shared" si="66"/>
        <v>0</v>
      </c>
      <c r="GF114" s="12">
        <f t="shared" si="66"/>
        <v>0</v>
      </c>
      <c r="GG114" s="12">
        <f t="shared" si="66"/>
        <v>0</v>
      </c>
      <c r="GH114" s="12">
        <f t="shared" si="66"/>
        <v>0</v>
      </c>
      <c r="GI114" s="12">
        <f t="shared" si="66"/>
        <v>0</v>
      </c>
      <c r="GJ114" s="12">
        <f t="shared" si="66"/>
        <v>0</v>
      </c>
      <c r="GK114" s="12">
        <f t="shared" si="66"/>
        <v>0</v>
      </c>
      <c r="GL114" s="12">
        <f t="shared" si="66"/>
        <v>0</v>
      </c>
      <c r="GM114" s="12">
        <f t="shared" si="66"/>
        <v>0</v>
      </c>
      <c r="GN114" s="12">
        <f t="shared" ref="GN114:GR114" si="67">SUM(GN111:GN113)</f>
        <v>0</v>
      </c>
      <c r="GO114" s="12">
        <f t="shared" si="67"/>
        <v>0</v>
      </c>
      <c r="GP114" s="12">
        <f t="shared" si="67"/>
        <v>0</v>
      </c>
      <c r="GQ114" s="12">
        <f t="shared" si="67"/>
        <v>0</v>
      </c>
      <c r="GR114" s="12">
        <f t="shared" si="67"/>
        <v>0</v>
      </c>
      <c r="GS114" s="12">
        <f>SUM(D114:GR114)</f>
        <v>115939.87731</v>
      </c>
      <c r="GT114" s="12"/>
      <c r="GU114" s="12">
        <f>GS114-GV114</f>
        <v>115939.87731</v>
      </c>
      <c r="GV114" s="12">
        <v>0</v>
      </c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</row>
    <row r="115" spans="1:220" ht="13" x14ac:dyDescent="0.3">
      <c r="A115" s="23"/>
      <c r="B115" s="20" t="s">
        <v>0</v>
      </c>
      <c r="C115" s="14">
        <f>XIRR(O114:GR114,O$4:GR$4)</f>
        <v>0.4421629011631012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</row>
    <row r="116" spans="1:220" ht="13" x14ac:dyDescent="0.3">
      <c r="A116" s="23"/>
      <c r="B116" s="20" t="s">
        <v>11</v>
      </c>
      <c r="C116" s="25">
        <f>(GS112+GS113)/-GS111</f>
        <v>2.3311836272966642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</row>
    <row r="117" spans="1:220" ht="13" x14ac:dyDescent="0.3">
      <c r="A117" s="23"/>
      <c r="B117" s="5" t="s">
        <v>6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</row>
    <row r="118" spans="1:220" ht="13" x14ac:dyDescent="0.3">
      <c r="A118" s="23"/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-2425</v>
      </c>
      <c r="Q118" s="12">
        <v>0</v>
      </c>
      <c r="R118" s="12">
        <v>0</v>
      </c>
      <c r="S118" s="12">
        <v>0</v>
      </c>
      <c r="T118" s="12">
        <v>1616.6666699999998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-1455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-970</v>
      </c>
      <c r="AI118" s="12">
        <v>0</v>
      </c>
      <c r="AJ118" s="12">
        <v>0</v>
      </c>
      <c r="AK118" s="12">
        <v>0</v>
      </c>
      <c r="AL118" s="12">
        <v>0</v>
      </c>
      <c r="AM118" s="12">
        <v>-1293.3333300000002</v>
      </c>
      <c r="AN118" s="12">
        <v>-4332.6666699999996</v>
      </c>
      <c r="AO118" s="12">
        <v>-1616.6666699999998</v>
      </c>
      <c r="AP118" s="12">
        <v>-128181.31337</v>
      </c>
      <c r="AQ118" s="12">
        <v>0</v>
      </c>
      <c r="AR118" s="12">
        <v>0</v>
      </c>
      <c r="AS118" s="12">
        <v>-8406.8702400000002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-2802.2900800000002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f>SUM(D118:GR118)</f>
        <v>-149866.47369000001</v>
      </c>
      <c r="GT118" s="12"/>
      <c r="GU118" s="12">
        <f>GS118-GV118</f>
        <v>-149866.47369000001</v>
      </c>
      <c r="GV118" s="12">
        <v>0</v>
      </c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</row>
    <row r="119" spans="1:220" ht="13" x14ac:dyDescent="0.3">
      <c r="A119" s="23"/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48.5</v>
      </c>
      <c r="Q119" s="12">
        <v>0</v>
      </c>
      <c r="R119" s="12">
        <v>0</v>
      </c>
      <c r="S119" s="12">
        <v>0</v>
      </c>
      <c r="T119" s="12">
        <v>-32.333330000000004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29.1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19.399999999999999</v>
      </c>
      <c r="AI119" s="12">
        <v>0</v>
      </c>
      <c r="AJ119" s="12">
        <v>0</v>
      </c>
      <c r="AK119" s="12">
        <v>0</v>
      </c>
      <c r="AL119" s="12">
        <v>0</v>
      </c>
      <c r="AM119" s="12">
        <v>25.866669999999999</v>
      </c>
      <c r="AN119" s="12">
        <v>0</v>
      </c>
      <c r="AO119" s="12">
        <v>0</v>
      </c>
      <c r="AP119" s="12">
        <v>2682.6129300000002</v>
      </c>
      <c r="AQ119" s="12">
        <v>0</v>
      </c>
      <c r="AR119" s="12">
        <v>0</v>
      </c>
      <c r="AS119" s="12">
        <v>0</v>
      </c>
      <c r="AT119" s="12">
        <v>168.13739999999999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56.0458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f>SUM(D119:GR119)</f>
        <v>2997.3294700000001</v>
      </c>
      <c r="GT119" s="12"/>
      <c r="GU119" s="12">
        <f>GS119-GV119</f>
        <v>2997.3294700000001</v>
      </c>
      <c r="GV119" s="12">
        <v>0</v>
      </c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</row>
    <row r="120" spans="1:220" ht="14" x14ac:dyDescent="0.4">
      <c r="A120" s="23"/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262824.54418000003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14270.85541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52.353079999999999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f>SUM(D120:GR120)</f>
        <v>277147.75267000002</v>
      </c>
      <c r="GT120" s="4"/>
      <c r="GU120" s="4">
        <f>GS120-GV120</f>
        <v>277147.75267000002</v>
      </c>
      <c r="GV120" s="4">
        <v>0</v>
      </c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</row>
    <row r="121" spans="1:220" ht="13" x14ac:dyDescent="0.3">
      <c r="A121" s="23"/>
      <c r="B121" s="8" t="s">
        <v>217</v>
      </c>
      <c r="C121" s="3"/>
      <c r="D121" s="12">
        <f t="shared" ref="D121:BO121" si="68">SUM(D118:D120)</f>
        <v>0</v>
      </c>
      <c r="E121" s="12">
        <f t="shared" si="68"/>
        <v>0</v>
      </c>
      <c r="F121" s="12">
        <f t="shared" si="68"/>
        <v>0</v>
      </c>
      <c r="G121" s="12">
        <f t="shared" si="68"/>
        <v>0</v>
      </c>
      <c r="H121" s="12">
        <f t="shared" si="68"/>
        <v>0</v>
      </c>
      <c r="I121" s="12">
        <f t="shared" si="68"/>
        <v>0</v>
      </c>
      <c r="J121" s="12">
        <f t="shared" si="68"/>
        <v>0</v>
      </c>
      <c r="K121" s="12">
        <f t="shared" si="68"/>
        <v>0</v>
      </c>
      <c r="L121" s="12">
        <f t="shared" si="68"/>
        <v>0</v>
      </c>
      <c r="M121" s="12">
        <f t="shared" si="68"/>
        <v>0</v>
      </c>
      <c r="N121" s="12">
        <f t="shared" si="68"/>
        <v>0</v>
      </c>
      <c r="O121" s="12">
        <f t="shared" si="68"/>
        <v>0</v>
      </c>
      <c r="P121" s="12">
        <f t="shared" si="68"/>
        <v>-2376.5</v>
      </c>
      <c r="Q121" s="12">
        <f t="shared" si="68"/>
        <v>0</v>
      </c>
      <c r="R121" s="12">
        <f t="shared" si="68"/>
        <v>0</v>
      </c>
      <c r="S121" s="12">
        <f t="shared" si="68"/>
        <v>0</v>
      </c>
      <c r="T121" s="12">
        <f t="shared" si="68"/>
        <v>1584.3333399999999</v>
      </c>
      <c r="U121" s="12">
        <f t="shared" si="68"/>
        <v>0</v>
      </c>
      <c r="V121" s="12">
        <f t="shared" si="68"/>
        <v>0</v>
      </c>
      <c r="W121" s="12">
        <f t="shared" si="68"/>
        <v>0</v>
      </c>
      <c r="X121" s="12">
        <f t="shared" si="68"/>
        <v>0</v>
      </c>
      <c r="Y121" s="12">
        <f t="shared" si="68"/>
        <v>0</v>
      </c>
      <c r="Z121" s="12">
        <f t="shared" si="68"/>
        <v>-1425.9</v>
      </c>
      <c r="AA121" s="12">
        <f t="shared" si="68"/>
        <v>0</v>
      </c>
      <c r="AB121" s="12">
        <f t="shared" si="68"/>
        <v>0</v>
      </c>
      <c r="AC121" s="12">
        <f t="shared" si="68"/>
        <v>0</v>
      </c>
      <c r="AD121" s="12">
        <f t="shared" si="68"/>
        <v>0</v>
      </c>
      <c r="AE121" s="12">
        <f t="shared" si="68"/>
        <v>0</v>
      </c>
      <c r="AF121" s="12">
        <f t="shared" si="68"/>
        <v>0</v>
      </c>
      <c r="AG121" s="12">
        <f t="shared" si="68"/>
        <v>0</v>
      </c>
      <c r="AH121" s="12">
        <f t="shared" si="68"/>
        <v>-950.6</v>
      </c>
      <c r="AI121" s="12">
        <f t="shared" si="68"/>
        <v>0</v>
      </c>
      <c r="AJ121" s="12">
        <f t="shared" si="68"/>
        <v>0</v>
      </c>
      <c r="AK121" s="12">
        <f t="shared" si="68"/>
        <v>0</v>
      </c>
      <c r="AL121" s="12">
        <f t="shared" si="68"/>
        <v>0</v>
      </c>
      <c r="AM121" s="12">
        <f t="shared" si="68"/>
        <v>-1267.46666</v>
      </c>
      <c r="AN121" s="12">
        <f t="shared" si="68"/>
        <v>-4332.6666699999996</v>
      </c>
      <c r="AO121" s="12">
        <f t="shared" si="68"/>
        <v>-1616.6666699999998</v>
      </c>
      <c r="AP121" s="12">
        <f t="shared" si="68"/>
        <v>-125498.70044</v>
      </c>
      <c r="AQ121" s="12">
        <f t="shared" si="68"/>
        <v>0</v>
      </c>
      <c r="AR121" s="12">
        <f t="shared" si="68"/>
        <v>0</v>
      </c>
      <c r="AS121" s="12">
        <f t="shared" si="68"/>
        <v>-8406.8702400000002</v>
      </c>
      <c r="AT121" s="12">
        <f t="shared" si="68"/>
        <v>168.13739999999999</v>
      </c>
      <c r="AU121" s="12">
        <f t="shared" si="68"/>
        <v>0</v>
      </c>
      <c r="AV121" s="12">
        <f t="shared" si="68"/>
        <v>0</v>
      </c>
      <c r="AW121" s="12">
        <f t="shared" si="68"/>
        <v>0</v>
      </c>
      <c r="AX121" s="12">
        <f t="shared" si="68"/>
        <v>0</v>
      </c>
      <c r="AY121" s="12">
        <f t="shared" si="68"/>
        <v>0</v>
      </c>
      <c r="AZ121" s="12">
        <f t="shared" si="68"/>
        <v>-2802.2900800000002</v>
      </c>
      <c r="BA121" s="12">
        <f t="shared" si="68"/>
        <v>56.0458</v>
      </c>
      <c r="BB121" s="12">
        <f t="shared" si="68"/>
        <v>0</v>
      </c>
      <c r="BC121" s="12">
        <f t="shared" si="68"/>
        <v>0</v>
      </c>
      <c r="BD121" s="12">
        <f t="shared" si="68"/>
        <v>0</v>
      </c>
      <c r="BE121" s="12">
        <f t="shared" si="68"/>
        <v>0</v>
      </c>
      <c r="BF121" s="12">
        <f t="shared" si="68"/>
        <v>0</v>
      </c>
      <c r="BG121" s="12">
        <f t="shared" si="68"/>
        <v>0</v>
      </c>
      <c r="BH121" s="12">
        <f t="shared" si="68"/>
        <v>0</v>
      </c>
      <c r="BI121" s="12">
        <f t="shared" si="68"/>
        <v>0</v>
      </c>
      <c r="BJ121" s="12">
        <f t="shared" si="68"/>
        <v>0</v>
      </c>
      <c r="BK121" s="12">
        <f t="shared" si="68"/>
        <v>0</v>
      </c>
      <c r="BL121" s="12">
        <f t="shared" si="68"/>
        <v>0</v>
      </c>
      <c r="BM121" s="12">
        <f t="shared" si="68"/>
        <v>0</v>
      </c>
      <c r="BN121" s="12">
        <f t="shared" si="68"/>
        <v>0</v>
      </c>
      <c r="BO121" s="12">
        <f t="shared" si="68"/>
        <v>262824.54418000003</v>
      </c>
      <c r="BP121" s="12">
        <f t="shared" ref="BP121:EA121" si="69">SUM(BP118:BP120)</f>
        <v>0</v>
      </c>
      <c r="BQ121" s="12">
        <f t="shared" si="69"/>
        <v>0</v>
      </c>
      <c r="BR121" s="12">
        <f t="shared" si="69"/>
        <v>0</v>
      </c>
      <c r="BS121" s="12">
        <f t="shared" si="69"/>
        <v>0</v>
      </c>
      <c r="BT121" s="12">
        <f t="shared" si="69"/>
        <v>0</v>
      </c>
      <c r="BU121" s="12">
        <f t="shared" si="69"/>
        <v>14270.85541</v>
      </c>
      <c r="BV121" s="12">
        <f t="shared" si="69"/>
        <v>0</v>
      </c>
      <c r="BW121" s="12">
        <f t="shared" si="69"/>
        <v>0</v>
      </c>
      <c r="BX121" s="12">
        <f t="shared" si="69"/>
        <v>0</v>
      </c>
      <c r="BY121" s="12">
        <f t="shared" si="69"/>
        <v>0</v>
      </c>
      <c r="BZ121" s="12">
        <f t="shared" si="69"/>
        <v>0</v>
      </c>
      <c r="CA121" s="12">
        <f t="shared" si="69"/>
        <v>0</v>
      </c>
      <c r="CB121" s="12">
        <f t="shared" si="69"/>
        <v>0</v>
      </c>
      <c r="CC121" s="12">
        <f t="shared" si="69"/>
        <v>0</v>
      </c>
      <c r="CD121" s="12">
        <f t="shared" si="69"/>
        <v>0</v>
      </c>
      <c r="CE121" s="12">
        <f t="shared" si="69"/>
        <v>0</v>
      </c>
      <c r="CF121" s="12">
        <f t="shared" si="69"/>
        <v>0</v>
      </c>
      <c r="CG121" s="12">
        <f t="shared" si="69"/>
        <v>0</v>
      </c>
      <c r="CH121" s="12">
        <f t="shared" si="69"/>
        <v>0</v>
      </c>
      <c r="CI121" s="12">
        <f t="shared" si="69"/>
        <v>0</v>
      </c>
      <c r="CJ121" s="12">
        <f t="shared" si="69"/>
        <v>0</v>
      </c>
      <c r="CK121" s="12">
        <f t="shared" si="69"/>
        <v>0</v>
      </c>
      <c r="CL121" s="12">
        <f t="shared" si="69"/>
        <v>0</v>
      </c>
      <c r="CM121" s="12">
        <f t="shared" si="69"/>
        <v>0</v>
      </c>
      <c r="CN121" s="12">
        <f t="shared" si="69"/>
        <v>0</v>
      </c>
      <c r="CO121" s="12">
        <f t="shared" si="69"/>
        <v>0</v>
      </c>
      <c r="CP121" s="12">
        <f t="shared" si="69"/>
        <v>0</v>
      </c>
      <c r="CQ121" s="12">
        <f t="shared" si="69"/>
        <v>0</v>
      </c>
      <c r="CR121" s="12">
        <f t="shared" si="69"/>
        <v>0</v>
      </c>
      <c r="CS121" s="12">
        <f t="shared" si="69"/>
        <v>0</v>
      </c>
      <c r="CT121" s="12">
        <f t="shared" si="69"/>
        <v>0</v>
      </c>
      <c r="CU121" s="12">
        <f t="shared" si="69"/>
        <v>0</v>
      </c>
      <c r="CV121" s="12">
        <f t="shared" si="69"/>
        <v>0</v>
      </c>
      <c r="CW121" s="12">
        <f t="shared" si="69"/>
        <v>0</v>
      </c>
      <c r="CX121" s="12">
        <f t="shared" si="69"/>
        <v>0</v>
      </c>
      <c r="CY121" s="12">
        <f t="shared" si="69"/>
        <v>0</v>
      </c>
      <c r="CZ121" s="12">
        <f t="shared" si="69"/>
        <v>0</v>
      </c>
      <c r="DA121" s="12">
        <f t="shared" si="69"/>
        <v>0</v>
      </c>
      <c r="DB121" s="12">
        <f t="shared" si="69"/>
        <v>0</v>
      </c>
      <c r="DC121" s="12">
        <f t="shared" si="69"/>
        <v>0</v>
      </c>
      <c r="DD121" s="12">
        <f t="shared" si="69"/>
        <v>0</v>
      </c>
      <c r="DE121" s="12">
        <f t="shared" si="69"/>
        <v>0</v>
      </c>
      <c r="DF121" s="12">
        <f t="shared" si="69"/>
        <v>0</v>
      </c>
      <c r="DG121" s="12">
        <f t="shared" si="69"/>
        <v>0</v>
      </c>
      <c r="DH121" s="12">
        <f t="shared" si="69"/>
        <v>0</v>
      </c>
      <c r="DI121" s="12">
        <f t="shared" si="69"/>
        <v>0</v>
      </c>
      <c r="DJ121" s="12">
        <f t="shared" si="69"/>
        <v>0</v>
      </c>
      <c r="DK121" s="12">
        <f t="shared" si="69"/>
        <v>0</v>
      </c>
      <c r="DL121" s="12">
        <f t="shared" si="69"/>
        <v>0</v>
      </c>
      <c r="DM121" s="12">
        <f t="shared" si="69"/>
        <v>0</v>
      </c>
      <c r="DN121" s="12">
        <f t="shared" si="69"/>
        <v>0</v>
      </c>
      <c r="DO121" s="12">
        <f t="shared" si="69"/>
        <v>0</v>
      </c>
      <c r="DP121" s="12">
        <f t="shared" si="69"/>
        <v>0</v>
      </c>
      <c r="DQ121" s="12">
        <f t="shared" si="69"/>
        <v>0</v>
      </c>
      <c r="DR121" s="12">
        <f t="shared" si="69"/>
        <v>0</v>
      </c>
      <c r="DS121" s="12">
        <f t="shared" si="69"/>
        <v>0</v>
      </c>
      <c r="DT121" s="12">
        <f t="shared" si="69"/>
        <v>0</v>
      </c>
      <c r="DU121" s="12">
        <f t="shared" si="69"/>
        <v>0</v>
      </c>
      <c r="DV121" s="12">
        <f t="shared" si="69"/>
        <v>0</v>
      </c>
      <c r="DW121" s="12">
        <f t="shared" si="69"/>
        <v>52.353079999999999</v>
      </c>
      <c r="DX121" s="12">
        <f t="shared" si="69"/>
        <v>0</v>
      </c>
      <c r="DY121" s="12">
        <f t="shared" si="69"/>
        <v>0</v>
      </c>
      <c r="DZ121" s="12">
        <f t="shared" si="69"/>
        <v>0</v>
      </c>
      <c r="EA121" s="12">
        <f t="shared" si="69"/>
        <v>0</v>
      </c>
      <c r="EB121" s="12">
        <f t="shared" ref="EB121:GM121" si="70">SUM(EB118:EB120)</f>
        <v>0</v>
      </c>
      <c r="EC121" s="12">
        <f t="shared" si="70"/>
        <v>0</v>
      </c>
      <c r="ED121" s="12">
        <f t="shared" si="70"/>
        <v>0</v>
      </c>
      <c r="EE121" s="12">
        <f t="shared" si="70"/>
        <v>0</v>
      </c>
      <c r="EF121" s="12">
        <f t="shared" si="70"/>
        <v>0</v>
      </c>
      <c r="EG121" s="12">
        <f t="shared" si="70"/>
        <v>0</v>
      </c>
      <c r="EH121" s="12">
        <f t="shared" si="70"/>
        <v>0</v>
      </c>
      <c r="EI121" s="12">
        <f t="shared" si="70"/>
        <v>0</v>
      </c>
      <c r="EJ121" s="12">
        <f t="shared" si="70"/>
        <v>0</v>
      </c>
      <c r="EK121" s="12">
        <f t="shared" si="70"/>
        <v>0</v>
      </c>
      <c r="EL121" s="12">
        <f t="shared" si="70"/>
        <v>0</v>
      </c>
      <c r="EM121" s="12">
        <f t="shared" si="70"/>
        <v>0</v>
      </c>
      <c r="EN121" s="12">
        <f t="shared" si="70"/>
        <v>0</v>
      </c>
      <c r="EO121" s="12">
        <f t="shared" si="70"/>
        <v>0</v>
      </c>
      <c r="EP121" s="12">
        <f t="shared" si="70"/>
        <v>0</v>
      </c>
      <c r="EQ121" s="12">
        <f t="shared" si="70"/>
        <v>0</v>
      </c>
      <c r="ER121" s="12">
        <f t="shared" si="70"/>
        <v>0</v>
      </c>
      <c r="ES121" s="12">
        <f t="shared" si="70"/>
        <v>0</v>
      </c>
      <c r="ET121" s="12">
        <f t="shared" si="70"/>
        <v>0</v>
      </c>
      <c r="EU121" s="12">
        <f t="shared" si="70"/>
        <v>0</v>
      </c>
      <c r="EV121" s="12">
        <f t="shared" si="70"/>
        <v>0</v>
      </c>
      <c r="EW121" s="12">
        <f t="shared" si="70"/>
        <v>0</v>
      </c>
      <c r="EX121" s="12">
        <f t="shared" si="70"/>
        <v>0</v>
      </c>
      <c r="EY121" s="12">
        <f t="shared" si="70"/>
        <v>0</v>
      </c>
      <c r="EZ121" s="12">
        <f t="shared" si="70"/>
        <v>0</v>
      </c>
      <c r="FA121" s="12">
        <f t="shared" si="70"/>
        <v>0</v>
      </c>
      <c r="FB121" s="12">
        <f t="shared" si="70"/>
        <v>0</v>
      </c>
      <c r="FC121" s="12">
        <f t="shared" si="70"/>
        <v>0</v>
      </c>
      <c r="FD121" s="12">
        <f t="shared" si="70"/>
        <v>0</v>
      </c>
      <c r="FE121" s="12">
        <f t="shared" si="70"/>
        <v>0</v>
      </c>
      <c r="FF121" s="12">
        <f t="shared" si="70"/>
        <v>0</v>
      </c>
      <c r="FG121" s="12">
        <f t="shared" si="70"/>
        <v>0</v>
      </c>
      <c r="FH121" s="12">
        <f t="shared" si="70"/>
        <v>0</v>
      </c>
      <c r="FI121" s="12">
        <f t="shared" si="70"/>
        <v>0</v>
      </c>
      <c r="FJ121" s="12">
        <f t="shared" si="70"/>
        <v>0</v>
      </c>
      <c r="FK121" s="12">
        <f t="shared" si="70"/>
        <v>0</v>
      </c>
      <c r="FL121" s="12">
        <f t="shared" si="70"/>
        <v>0</v>
      </c>
      <c r="FM121" s="12">
        <f t="shared" si="70"/>
        <v>0</v>
      </c>
      <c r="FN121" s="12">
        <f t="shared" si="70"/>
        <v>0</v>
      </c>
      <c r="FO121" s="12">
        <f t="shared" si="70"/>
        <v>0</v>
      </c>
      <c r="FP121" s="12">
        <f t="shared" si="70"/>
        <v>0</v>
      </c>
      <c r="FQ121" s="12">
        <f t="shared" si="70"/>
        <v>0</v>
      </c>
      <c r="FR121" s="12">
        <f t="shared" si="70"/>
        <v>0</v>
      </c>
      <c r="FS121" s="12">
        <f t="shared" si="70"/>
        <v>0</v>
      </c>
      <c r="FT121" s="12">
        <f t="shared" si="70"/>
        <v>0</v>
      </c>
      <c r="FU121" s="12">
        <f t="shared" si="70"/>
        <v>0</v>
      </c>
      <c r="FV121" s="12">
        <f t="shared" si="70"/>
        <v>0</v>
      </c>
      <c r="FW121" s="12">
        <f t="shared" si="70"/>
        <v>0</v>
      </c>
      <c r="FX121" s="12">
        <f t="shared" si="70"/>
        <v>0</v>
      </c>
      <c r="FY121" s="12">
        <f t="shared" si="70"/>
        <v>0</v>
      </c>
      <c r="FZ121" s="12">
        <f t="shared" si="70"/>
        <v>0</v>
      </c>
      <c r="GA121" s="12">
        <f t="shared" si="70"/>
        <v>0</v>
      </c>
      <c r="GB121" s="12">
        <f t="shared" si="70"/>
        <v>0</v>
      </c>
      <c r="GC121" s="12">
        <f t="shared" si="70"/>
        <v>0</v>
      </c>
      <c r="GD121" s="12">
        <f t="shared" si="70"/>
        <v>0</v>
      </c>
      <c r="GE121" s="12">
        <f t="shared" si="70"/>
        <v>0</v>
      </c>
      <c r="GF121" s="12">
        <f t="shared" si="70"/>
        <v>0</v>
      </c>
      <c r="GG121" s="12">
        <f t="shared" si="70"/>
        <v>0</v>
      </c>
      <c r="GH121" s="12">
        <f t="shared" si="70"/>
        <v>0</v>
      </c>
      <c r="GI121" s="12">
        <f t="shared" si="70"/>
        <v>0</v>
      </c>
      <c r="GJ121" s="12">
        <f t="shared" si="70"/>
        <v>0</v>
      </c>
      <c r="GK121" s="12">
        <f t="shared" si="70"/>
        <v>0</v>
      </c>
      <c r="GL121" s="12">
        <f t="shared" si="70"/>
        <v>0</v>
      </c>
      <c r="GM121" s="12">
        <f t="shared" si="70"/>
        <v>0</v>
      </c>
      <c r="GN121" s="12">
        <f t="shared" ref="GN121:GR121" si="71">SUM(GN118:GN120)</f>
        <v>0</v>
      </c>
      <c r="GO121" s="12">
        <f t="shared" si="71"/>
        <v>0</v>
      </c>
      <c r="GP121" s="12">
        <f t="shared" si="71"/>
        <v>0</v>
      </c>
      <c r="GQ121" s="12">
        <f t="shared" si="71"/>
        <v>0</v>
      </c>
      <c r="GR121" s="12">
        <f t="shared" si="71"/>
        <v>0</v>
      </c>
      <c r="GS121" s="12">
        <f>SUM(D121:GR121)</f>
        <v>130278.60845000004</v>
      </c>
      <c r="GT121" s="12"/>
      <c r="GU121" s="12">
        <f>GS121-GV121</f>
        <v>130278.60845000004</v>
      </c>
      <c r="GV121" s="12">
        <v>0</v>
      </c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</row>
    <row r="122" spans="1:220" ht="13" x14ac:dyDescent="0.3">
      <c r="A122" s="23"/>
      <c r="B122" s="20" t="s">
        <v>0</v>
      </c>
      <c r="C122" s="14">
        <f>XIRR(P121:GR121,P$4:GR$4)</f>
        <v>0.34606032967567446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</row>
    <row r="123" spans="1:220" ht="13" x14ac:dyDescent="0.3">
      <c r="A123" s="23"/>
      <c r="B123" s="20" t="s">
        <v>11</v>
      </c>
      <c r="C123" s="25">
        <f>(GS119+GS120)/-GS118</f>
        <v>1.8692978839248753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</row>
    <row r="124" spans="1:220" ht="13" x14ac:dyDescent="0.3">
      <c r="A124" s="23"/>
      <c r="B124" s="5" t="s">
        <v>112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</row>
    <row r="125" spans="1:220" ht="13" x14ac:dyDescent="0.3">
      <c r="A125" s="23"/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-3888.89</v>
      </c>
      <c r="S125" s="12">
        <v>0</v>
      </c>
      <c r="T125" s="12">
        <v>0</v>
      </c>
      <c r="U125" s="12">
        <v>0</v>
      </c>
      <c r="V125" s="12">
        <v>-3174.6040800000001</v>
      </c>
      <c r="W125" s="12">
        <v>0</v>
      </c>
      <c r="X125" s="12">
        <v>0</v>
      </c>
      <c r="Y125" s="12">
        <v>-1984.1275500000002</v>
      </c>
      <c r="Z125" s="12">
        <v>0</v>
      </c>
      <c r="AA125" s="12">
        <v>0</v>
      </c>
      <c r="AB125" s="12">
        <v>-912.69866999999999</v>
      </c>
      <c r="AC125" s="12">
        <v>0</v>
      </c>
      <c r="AD125" s="12">
        <v>0</v>
      </c>
      <c r="AE125" s="12">
        <v>-3055.5564299999996</v>
      </c>
      <c r="AF125" s="12">
        <v>0</v>
      </c>
      <c r="AG125" s="12">
        <v>0</v>
      </c>
      <c r="AH125" s="12">
        <v>0</v>
      </c>
      <c r="AI125" s="12">
        <v>-1984.1275500000002</v>
      </c>
      <c r="AJ125" s="12">
        <v>-3174.6040800000001</v>
      </c>
      <c r="AK125" s="12">
        <v>-1587.30204</v>
      </c>
      <c r="AL125" s="12">
        <v>0</v>
      </c>
      <c r="AM125" s="12">
        <v>0</v>
      </c>
      <c r="AN125" s="12">
        <v>-4761.9061200000006</v>
      </c>
      <c r="AO125" s="12">
        <v>0</v>
      </c>
      <c r="AP125" s="12">
        <v>-2380.9530600000003</v>
      </c>
      <c r="AQ125" s="12">
        <v>0</v>
      </c>
      <c r="AR125" s="12">
        <v>0</v>
      </c>
      <c r="AS125" s="12">
        <v>0</v>
      </c>
      <c r="AT125" s="12">
        <v>-3174.6040800000001</v>
      </c>
      <c r="AU125" s="12">
        <v>0</v>
      </c>
      <c r="AV125" s="12">
        <v>-2777.7785699999999</v>
      </c>
      <c r="AW125" s="12">
        <v>-1190.4765300000001</v>
      </c>
      <c r="AX125" s="12">
        <v>-7936.5102000000006</v>
      </c>
      <c r="AY125" s="12">
        <v>0</v>
      </c>
      <c r="AZ125" s="12">
        <v>0</v>
      </c>
      <c r="BA125" s="12">
        <v>0</v>
      </c>
      <c r="BB125" s="12">
        <v>-2380.9530600000003</v>
      </c>
      <c r="BC125" s="12">
        <v>0</v>
      </c>
      <c r="BD125" s="12">
        <v>0</v>
      </c>
      <c r="BE125" s="12">
        <v>-5555.5571399999999</v>
      </c>
      <c r="BF125" s="12">
        <v>-1001.2755100000001</v>
      </c>
      <c r="BG125" s="12">
        <v>0</v>
      </c>
      <c r="BH125" s="12">
        <v>-1501.91327</v>
      </c>
      <c r="BI125" s="12">
        <v>0</v>
      </c>
      <c r="BJ125" s="12">
        <v>0</v>
      </c>
      <c r="BK125" s="12">
        <v>-1752.2321399999998</v>
      </c>
      <c r="BL125" s="12">
        <v>0</v>
      </c>
      <c r="BM125" s="12">
        <v>-1001.2755100000001</v>
      </c>
      <c r="BN125" s="12">
        <v>0</v>
      </c>
      <c r="BO125" s="12">
        <v>-1251.59439</v>
      </c>
      <c r="BP125" s="12">
        <v>0</v>
      </c>
      <c r="BQ125" s="12">
        <v>0</v>
      </c>
      <c r="BR125" s="12">
        <v>-2252.8698999999997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-1001.2755100000001</v>
      </c>
      <c r="BZ125" s="12">
        <v>-750.95663000000002</v>
      </c>
      <c r="CA125" s="12">
        <v>-2002.5510200000001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-15118.437109999999</v>
      </c>
      <c r="CI125" s="12">
        <v>0</v>
      </c>
      <c r="CJ125" s="12">
        <v>-7525.5102000000006</v>
      </c>
      <c r="CK125" s="12">
        <v>0</v>
      </c>
      <c r="CL125" s="12">
        <v>0</v>
      </c>
      <c r="CM125" s="12">
        <v>-17559.52347</v>
      </c>
      <c r="CN125" s="12">
        <v>0</v>
      </c>
      <c r="CO125" s="12">
        <v>0</v>
      </c>
      <c r="CP125" s="12">
        <v>-2508.5034000000001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-2508.5037499999999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f>SUM(D125:GR125)</f>
        <v>-107657.07096999999</v>
      </c>
      <c r="GT125" s="12"/>
      <c r="GU125" s="12">
        <f>GS125-GV125</f>
        <v>-107657.07096999999</v>
      </c>
      <c r="GV125" s="12">
        <v>0</v>
      </c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</row>
    <row r="126" spans="1:220" ht="13" x14ac:dyDescent="0.3">
      <c r="A126" s="23"/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77.777799999999999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63.492079999999994</v>
      </c>
      <c r="Y126" s="12">
        <v>39.682550000000006</v>
      </c>
      <c r="Z126" s="12">
        <v>0</v>
      </c>
      <c r="AA126" s="12">
        <v>0</v>
      </c>
      <c r="AB126" s="12">
        <v>0</v>
      </c>
      <c r="AC126" s="12">
        <v>18.253970000000002</v>
      </c>
      <c r="AD126" s="12">
        <v>0</v>
      </c>
      <c r="AE126" s="12">
        <v>61.111089999999997</v>
      </c>
      <c r="AF126" s="12">
        <v>0</v>
      </c>
      <c r="AG126" s="12">
        <v>0</v>
      </c>
      <c r="AH126" s="12">
        <v>0</v>
      </c>
      <c r="AI126" s="12">
        <v>39.682550000000006</v>
      </c>
      <c r="AJ126" s="12">
        <v>63.492080000000001</v>
      </c>
      <c r="AK126" s="12">
        <v>31.74605</v>
      </c>
      <c r="AL126" s="12">
        <v>0</v>
      </c>
      <c r="AM126" s="12">
        <v>0</v>
      </c>
      <c r="AN126" s="12">
        <v>95.238119999999995</v>
      </c>
      <c r="AO126" s="12">
        <v>0</v>
      </c>
      <c r="AP126" s="12">
        <v>47.619059999999998</v>
      </c>
      <c r="AQ126" s="12">
        <v>0</v>
      </c>
      <c r="AR126" s="12">
        <v>0</v>
      </c>
      <c r="AS126" s="12">
        <v>0</v>
      </c>
      <c r="AT126" s="12">
        <v>63.492080000000001</v>
      </c>
      <c r="AU126" s="12">
        <v>0</v>
      </c>
      <c r="AV126" s="12">
        <v>55.555570000000003</v>
      </c>
      <c r="AW126" s="12">
        <v>0</v>
      </c>
      <c r="AX126" s="12">
        <v>23.809529999999999</v>
      </c>
      <c r="AY126" s="12">
        <v>158.73020000000002</v>
      </c>
      <c r="AZ126" s="12">
        <v>0</v>
      </c>
      <c r="BA126" s="12">
        <v>0</v>
      </c>
      <c r="BB126" s="12">
        <v>47.619059999999998</v>
      </c>
      <c r="BC126" s="12">
        <v>0</v>
      </c>
      <c r="BD126" s="12">
        <v>0</v>
      </c>
      <c r="BE126" s="12">
        <v>111.11114000000001</v>
      </c>
      <c r="BF126" s="12">
        <v>20.025509999999997</v>
      </c>
      <c r="BG126" s="12">
        <v>0</v>
      </c>
      <c r="BH126" s="12">
        <v>30.038270000000001</v>
      </c>
      <c r="BI126" s="12">
        <v>0</v>
      </c>
      <c r="BJ126" s="12">
        <v>0</v>
      </c>
      <c r="BK126" s="12">
        <v>35.044644999999996</v>
      </c>
      <c r="BL126" s="12">
        <v>0</v>
      </c>
      <c r="BM126" s="12">
        <v>20.025510199999999</v>
      </c>
      <c r="BN126" s="12">
        <v>0</v>
      </c>
      <c r="BO126" s="12">
        <v>25.031890000000001</v>
      </c>
      <c r="BP126" s="12">
        <v>0</v>
      </c>
      <c r="BQ126" s="12">
        <v>0</v>
      </c>
      <c r="BR126" s="12">
        <v>45.057400000000001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20.025509999999997</v>
      </c>
      <c r="BZ126" s="12">
        <v>15.019129999999999</v>
      </c>
      <c r="CA126" s="12">
        <v>40.051019999999994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302.36874</v>
      </c>
      <c r="CI126" s="12">
        <v>0</v>
      </c>
      <c r="CJ126" s="12">
        <v>150.5102</v>
      </c>
      <c r="CK126" s="12">
        <v>0</v>
      </c>
      <c r="CL126" s="12">
        <v>0</v>
      </c>
      <c r="CM126" s="12">
        <v>351.19046999999995</v>
      </c>
      <c r="CN126" s="12">
        <v>0</v>
      </c>
      <c r="CO126" s="12">
        <v>0</v>
      </c>
      <c r="CP126" s="12">
        <v>50.170070000000003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50.170070000000003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f>SUM(D126:GR126)</f>
        <v>2153.1413651999997</v>
      </c>
      <c r="GT126" s="12"/>
      <c r="GU126" s="12">
        <f>GS126-GV126</f>
        <v>2153.1413651999997</v>
      </c>
      <c r="GV126" s="12">
        <v>0</v>
      </c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</row>
    <row r="127" spans="1:220" ht="14" x14ac:dyDescent="0.4">
      <c r="A127" s="23"/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4495.6482699999997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226.22866999999999</v>
      </c>
      <c r="DT127" s="4">
        <v>0</v>
      </c>
      <c r="DU127" s="4">
        <v>0</v>
      </c>
      <c r="DV127" s="4">
        <v>0</v>
      </c>
      <c r="DW127" s="4">
        <v>2.6822400000000002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6145.4733499999993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f>SUM(D127:GR127)</f>
        <v>10870.03253</v>
      </c>
      <c r="GT127" s="4"/>
      <c r="GU127" s="4">
        <f>GS127-GV127</f>
        <v>10870.03253</v>
      </c>
      <c r="GV127" s="4">
        <v>0</v>
      </c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</row>
    <row r="128" spans="1:220" ht="13" x14ac:dyDescent="0.3">
      <c r="A128" s="23"/>
      <c r="B128" s="8" t="s">
        <v>217</v>
      </c>
      <c r="C128" s="3"/>
      <c r="D128" s="12">
        <f t="shared" ref="D128:BO128" si="72">SUM(D125:D127)</f>
        <v>0</v>
      </c>
      <c r="E128" s="12">
        <f t="shared" si="72"/>
        <v>0</v>
      </c>
      <c r="F128" s="12">
        <f t="shared" si="72"/>
        <v>0</v>
      </c>
      <c r="G128" s="12">
        <f t="shared" si="72"/>
        <v>0</v>
      </c>
      <c r="H128" s="12">
        <f t="shared" si="72"/>
        <v>0</v>
      </c>
      <c r="I128" s="12">
        <f t="shared" si="72"/>
        <v>0</v>
      </c>
      <c r="J128" s="12">
        <f t="shared" si="72"/>
        <v>0</v>
      </c>
      <c r="K128" s="12">
        <f t="shared" si="72"/>
        <v>0</v>
      </c>
      <c r="L128" s="12">
        <f t="shared" si="72"/>
        <v>0</v>
      </c>
      <c r="M128" s="12">
        <f t="shared" si="72"/>
        <v>0</v>
      </c>
      <c r="N128" s="12">
        <f t="shared" si="72"/>
        <v>0</v>
      </c>
      <c r="O128" s="12">
        <f t="shared" si="72"/>
        <v>0</v>
      </c>
      <c r="P128" s="12">
        <f t="shared" si="72"/>
        <v>0</v>
      </c>
      <c r="Q128" s="12">
        <f t="shared" si="72"/>
        <v>0</v>
      </c>
      <c r="R128" s="12">
        <f t="shared" si="72"/>
        <v>-3811.1122</v>
      </c>
      <c r="S128" s="12">
        <f t="shared" si="72"/>
        <v>0</v>
      </c>
      <c r="T128" s="12">
        <f t="shared" si="72"/>
        <v>0</v>
      </c>
      <c r="U128" s="12">
        <f t="shared" si="72"/>
        <v>0</v>
      </c>
      <c r="V128" s="12">
        <f t="shared" si="72"/>
        <v>-3174.6040800000001</v>
      </c>
      <c r="W128" s="12">
        <f t="shared" si="72"/>
        <v>0</v>
      </c>
      <c r="X128" s="12">
        <f t="shared" si="72"/>
        <v>63.492079999999994</v>
      </c>
      <c r="Y128" s="12">
        <f t="shared" si="72"/>
        <v>-1944.4450000000002</v>
      </c>
      <c r="Z128" s="12">
        <f t="shared" si="72"/>
        <v>0</v>
      </c>
      <c r="AA128" s="12">
        <f t="shared" si="72"/>
        <v>0</v>
      </c>
      <c r="AB128" s="12">
        <f t="shared" si="72"/>
        <v>-912.69866999999999</v>
      </c>
      <c r="AC128" s="12">
        <f t="shared" si="72"/>
        <v>18.253970000000002</v>
      </c>
      <c r="AD128" s="12">
        <f t="shared" si="72"/>
        <v>0</v>
      </c>
      <c r="AE128" s="12">
        <f t="shared" si="72"/>
        <v>-2994.4453399999998</v>
      </c>
      <c r="AF128" s="12">
        <f t="shared" si="72"/>
        <v>0</v>
      </c>
      <c r="AG128" s="12">
        <f t="shared" si="72"/>
        <v>0</v>
      </c>
      <c r="AH128" s="12">
        <f t="shared" si="72"/>
        <v>0</v>
      </c>
      <c r="AI128" s="12">
        <f t="shared" si="72"/>
        <v>-1944.4450000000002</v>
      </c>
      <c r="AJ128" s="12">
        <f t="shared" si="72"/>
        <v>-3111.1120000000001</v>
      </c>
      <c r="AK128" s="12">
        <f t="shared" si="72"/>
        <v>-1555.5559900000001</v>
      </c>
      <c r="AL128" s="12">
        <f t="shared" si="72"/>
        <v>0</v>
      </c>
      <c r="AM128" s="12">
        <f t="shared" si="72"/>
        <v>0</v>
      </c>
      <c r="AN128" s="12">
        <f t="shared" si="72"/>
        <v>-4666.6680000000006</v>
      </c>
      <c r="AO128" s="12">
        <f t="shared" si="72"/>
        <v>0</v>
      </c>
      <c r="AP128" s="12">
        <f t="shared" si="72"/>
        <v>-2333.3340000000003</v>
      </c>
      <c r="AQ128" s="12">
        <f t="shared" si="72"/>
        <v>0</v>
      </c>
      <c r="AR128" s="12">
        <f t="shared" si="72"/>
        <v>0</v>
      </c>
      <c r="AS128" s="12">
        <f t="shared" si="72"/>
        <v>0</v>
      </c>
      <c r="AT128" s="12">
        <f t="shared" si="72"/>
        <v>-3111.1120000000001</v>
      </c>
      <c r="AU128" s="12">
        <f t="shared" si="72"/>
        <v>0</v>
      </c>
      <c r="AV128" s="12">
        <f t="shared" si="72"/>
        <v>-2722.223</v>
      </c>
      <c r="AW128" s="12">
        <f t="shared" si="72"/>
        <v>-1190.4765300000001</v>
      </c>
      <c r="AX128" s="12">
        <f t="shared" si="72"/>
        <v>-7912.7006700000002</v>
      </c>
      <c r="AY128" s="12">
        <f t="shared" si="72"/>
        <v>158.73020000000002</v>
      </c>
      <c r="AZ128" s="12">
        <f t="shared" si="72"/>
        <v>0</v>
      </c>
      <c r="BA128" s="12">
        <f t="shared" si="72"/>
        <v>0</v>
      </c>
      <c r="BB128" s="12">
        <f t="shared" si="72"/>
        <v>-2333.3340000000003</v>
      </c>
      <c r="BC128" s="12">
        <f t="shared" si="72"/>
        <v>0</v>
      </c>
      <c r="BD128" s="12">
        <f t="shared" si="72"/>
        <v>0</v>
      </c>
      <c r="BE128" s="12">
        <f t="shared" si="72"/>
        <v>-5444.4459999999999</v>
      </c>
      <c r="BF128" s="12">
        <f t="shared" si="72"/>
        <v>-981.25</v>
      </c>
      <c r="BG128" s="12">
        <f t="shared" si="72"/>
        <v>0</v>
      </c>
      <c r="BH128" s="12">
        <f t="shared" si="72"/>
        <v>-1471.875</v>
      </c>
      <c r="BI128" s="12">
        <f t="shared" si="72"/>
        <v>0</v>
      </c>
      <c r="BJ128" s="12">
        <f t="shared" si="72"/>
        <v>0</v>
      </c>
      <c r="BK128" s="12">
        <f t="shared" si="72"/>
        <v>-1717.1874949999999</v>
      </c>
      <c r="BL128" s="12">
        <f t="shared" si="72"/>
        <v>0</v>
      </c>
      <c r="BM128" s="12">
        <f t="shared" si="72"/>
        <v>-981.24999980000007</v>
      </c>
      <c r="BN128" s="12">
        <f t="shared" si="72"/>
        <v>0</v>
      </c>
      <c r="BO128" s="12">
        <f t="shared" si="72"/>
        <v>-1226.5625</v>
      </c>
      <c r="BP128" s="12">
        <f t="shared" ref="BP128:EA128" si="73">SUM(BP125:BP127)</f>
        <v>0</v>
      </c>
      <c r="BQ128" s="12">
        <f t="shared" si="73"/>
        <v>0</v>
      </c>
      <c r="BR128" s="12">
        <f t="shared" si="73"/>
        <v>-2207.8124999999995</v>
      </c>
      <c r="BS128" s="12">
        <f t="shared" si="73"/>
        <v>0</v>
      </c>
      <c r="BT128" s="12">
        <f t="shared" si="73"/>
        <v>0</v>
      </c>
      <c r="BU128" s="12">
        <f t="shared" si="73"/>
        <v>0</v>
      </c>
      <c r="BV128" s="12">
        <f t="shared" si="73"/>
        <v>0</v>
      </c>
      <c r="BW128" s="12">
        <f t="shared" si="73"/>
        <v>0</v>
      </c>
      <c r="BX128" s="12">
        <f t="shared" si="73"/>
        <v>0</v>
      </c>
      <c r="BY128" s="12">
        <f t="shared" si="73"/>
        <v>-981.25</v>
      </c>
      <c r="BZ128" s="12">
        <f t="shared" si="73"/>
        <v>-735.9375</v>
      </c>
      <c r="CA128" s="12">
        <f t="shared" si="73"/>
        <v>-1962.5</v>
      </c>
      <c r="CB128" s="12">
        <f t="shared" si="73"/>
        <v>0</v>
      </c>
      <c r="CC128" s="12">
        <f t="shared" si="73"/>
        <v>0</v>
      </c>
      <c r="CD128" s="12">
        <f t="shared" si="73"/>
        <v>0</v>
      </c>
      <c r="CE128" s="12">
        <f t="shared" si="73"/>
        <v>0</v>
      </c>
      <c r="CF128" s="12">
        <f t="shared" si="73"/>
        <v>0</v>
      </c>
      <c r="CG128" s="12">
        <f t="shared" si="73"/>
        <v>0</v>
      </c>
      <c r="CH128" s="12">
        <f t="shared" si="73"/>
        <v>-14816.068369999999</v>
      </c>
      <c r="CI128" s="12">
        <f t="shared" si="73"/>
        <v>0</v>
      </c>
      <c r="CJ128" s="12">
        <f t="shared" si="73"/>
        <v>-7375.0000000000009</v>
      </c>
      <c r="CK128" s="12">
        <f t="shared" si="73"/>
        <v>4495.6482699999997</v>
      </c>
      <c r="CL128" s="12">
        <f t="shared" si="73"/>
        <v>0</v>
      </c>
      <c r="CM128" s="12">
        <f t="shared" si="73"/>
        <v>-17208.332999999999</v>
      </c>
      <c r="CN128" s="12">
        <f t="shared" si="73"/>
        <v>0</v>
      </c>
      <c r="CO128" s="12">
        <f t="shared" si="73"/>
        <v>0</v>
      </c>
      <c r="CP128" s="12">
        <f t="shared" si="73"/>
        <v>-2458.3333299999999</v>
      </c>
      <c r="CQ128" s="12">
        <f t="shared" si="73"/>
        <v>0</v>
      </c>
      <c r="CR128" s="12">
        <f t="shared" si="73"/>
        <v>0</v>
      </c>
      <c r="CS128" s="12">
        <f t="shared" si="73"/>
        <v>0</v>
      </c>
      <c r="CT128" s="12">
        <f t="shared" si="73"/>
        <v>0</v>
      </c>
      <c r="CU128" s="12">
        <f t="shared" si="73"/>
        <v>0</v>
      </c>
      <c r="CV128" s="12">
        <f t="shared" si="73"/>
        <v>0</v>
      </c>
      <c r="CW128" s="12">
        <f t="shared" si="73"/>
        <v>0</v>
      </c>
      <c r="CX128" s="12">
        <f t="shared" si="73"/>
        <v>0</v>
      </c>
      <c r="CY128" s="12">
        <f t="shared" si="73"/>
        <v>-2458.3336799999997</v>
      </c>
      <c r="CZ128" s="12">
        <f t="shared" si="73"/>
        <v>0</v>
      </c>
      <c r="DA128" s="12">
        <f t="shared" si="73"/>
        <v>0</v>
      </c>
      <c r="DB128" s="12">
        <f t="shared" si="73"/>
        <v>0</v>
      </c>
      <c r="DC128" s="12">
        <f t="shared" si="73"/>
        <v>0</v>
      </c>
      <c r="DD128" s="12">
        <f t="shared" si="73"/>
        <v>0</v>
      </c>
      <c r="DE128" s="12">
        <f t="shared" si="73"/>
        <v>0</v>
      </c>
      <c r="DF128" s="12">
        <f t="shared" si="73"/>
        <v>0</v>
      </c>
      <c r="DG128" s="12">
        <f t="shared" si="73"/>
        <v>0</v>
      </c>
      <c r="DH128" s="12">
        <f t="shared" si="73"/>
        <v>0</v>
      </c>
      <c r="DI128" s="12">
        <f t="shared" si="73"/>
        <v>0</v>
      </c>
      <c r="DJ128" s="12">
        <f t="shared" si="73"/>
        <v>0</v>
      </c>
      <c r="DK128" s="12">
        <f t="shared" si="73"/>
        <v>0</v>
      </c>
      <c r="DL128" s="12">
        <f t="shared" si="73"/>
        <v>0</v>
      </c>
      <c r="DM128" s="12">
        <f t="shared" si="73"/>
        <v>0</v>
      </c>
      <c r="DN128" s="12">
        <f t="shared" si="73"/>
        <v>0</v>
      </c>
      <c r="DO128" s="12">
        <f t="shared" si="73"/>
        <v>0</v>
      </c>
      <c r="DP128" s="12">
        <f t="shared" si="73"/>
        <v>0</v>
      </c>
      <c r="DQ128" s="12">
        <f t="shared" si="73"/>
        <v>0</v>
      </c>
      <c r="DR128" s="12">
        <f t="shared" si="73"/>
        <v>0</v>
      </c>
      <c r="DS128" s="12">
        <f t="shared" si="73"/>
        <v>226.22866999999999</v>
      </c>
      <c r="DT128" s="12">
        <f t="shared" si="73"/>
        <v>0</v>
      </c>
      <c r="DU128" s="12">
        <f t="shared" si="73"/>
        <v>0</v>
      </c>
      <c r="DV128" s="12">
        <f t="shared" si="73"/>
        <v>0</v>
      </c>
      <c r="DW128" s="12">
        <f t="shared" si="73"/>
        <v>2.6822400000000002</v>
      </c>
      <c r="DX128" s="12">
        <f t="shared" si="73"/>
        <v>0</v>
      </c>
      <c r="DY128" s="12">
        <f t="shared" si="73"/>
        <v>0</v>
      </c>
      <c r="DZ128" s="12">
        <f t="shared" si="73"/>
        <v>0</v>
      </c>
      <c r="EA128" s="12">
        <f t="shared" si="73"/>
        <v>0</v>
      </c>
      <c r="EB128" s="12">
        <f t="shared" ref="EB128:GM128" si="74">SUM(EB125:EB127)</f>
        <v>0</v>
      </c>
      <c r="EC128" s="12">
        <f t="shared" si="74"/>
        <v>0</v>
      </c>
      <c r="ED128" s="12">
        <f t="shared" si="74"/>
        <v>0</v>
      </c>
      <c r="EE128" s="12">
        <f t="shared" si="74"/>
        <v>0</v>
      </c>
      <c r="EF128" s="12">
        <f t="shared" si="74"/>
        <v>0</v>
      </c>
      <c r="EG128" s="12">
        <f t="shared" si="74"/>
        <v>0</v>
      </c>
      <c r="EH128" s="12">
        <f t="shared" si="74"/>
        <v>0</v>
      </c>
      <c r="EI128" s="12">
        <f t="shared" si="74"/>
        <v>0</v>
      </c>
      <c r="EJ128" s="12">
        <f t="shared" si="74"/>
        <v>0</v>
      </c>
      <c r="EK128" s="12">
        <f t="shared" si="74"/>
        <v>0</v>
      </c>
      <c r="EL128" s="12">
        <f t="shared" si="74"/>
        <v>0</v>
      </c>
      <c r="EM128" s="12">
        <f t="shared" si="74"/>
        <v>0</v>
      </c>
      <c r="EN128" s="12">
        <f t="shared" si="74"/>
        <v>0</v>
      </c>
      <c r="EO128" s="12">
        <f t="shared" si="74"/>
        <v>0</v>
      </c>
      <c r="EP128" s="12">
        <f t="shared" si="74"/>
        <v>0</v>
      </c>
      <c r="EQ128" s="12">
        <f t="shared" si="74"/>
        <v>0</v>
      </c>
      <c r="ER128" s="12">
        <f t="shared" si="74"/>
        <v>0</v>
      </c>
      <c r="ES128" s="12">
        <f t="shared" si="74"/>
        <v>0</v>
      </c>
      <c r="ET128" s="12">
        <f t="shared" si="74"/>
        <v>0</v>
      </c>
      <c r="EU128" s="12">
        <f t="shared" si="74"/>
        <v>0</v>
      </c>
      <c r="EV128" s="12">
        <f t="shared" si="74"/>
        <v>0</v>
      </c>
      <c r="EW128" s="12">
        <f t="shared" si="74"/>
        <v>0</v>
      </c>
      <c r="EX128" s="12">
        <f t="shared" si="74"/>
        <v>0</v>
      </c>
      <c r="EY128" s="12">
        <f t="shared" si="74"/>
        <v>0</v>
      </c>
      <c r="EZ128" s="12">
        <f t="shared" si="74"/>
        <v>0</v>
      </c>
      <c r="FA128" s="12">
        <f t="shared" si="74"/>
        <v>0</v>
      </c>
      <c r="FB128" s="12">
        <f t="shared" si="74"/>
        <v>0</v>
      </c>
      <c r="FC128" s="12">
        <f t="shared" si="74"/>
        <v>0</v>
      </c>
      <c r="FD128" s="12">
        <f t="shared" si="74"/>
        <v>0</v>
      </c>
      <c r="FE128" s="12">
        <f t="shared" si="74"/>
        <v>6145.4733499999993</v>
      </c>
      <c r="FF128" s="12">
        <f t="shared" si="74"/>
        <v>0</v>
      </c>
      <c r="FG128" s="12">
        <f t="shared" si="74"/>
        <v>0</v>
      </c>
      <c r="FH128" s="12">
        <f t="shared" si="74"/>
        <v>0</v>
      </c>
      <c r="FI128" s="12">
        <f t="shared" si="74"/>
        <v>0</v>
      </c>
      <c r="FJ128" s="12">
        <f t="shared" si="74"/>
        <v>0</v>
      </c>
      <c r="FK128" s="12">
        <f t="shared" si="74"/>
        <v>0</v>
      </c>
      <c r="FL128" s="12">
        <f t="shared" si="74"/>
        <v>0</v>
      </c>
      <c r="FM128" s="12">
        <f t="shared" si="74"/>
        <v>0</v>
      </c>
      <c r="FN128" s="12">
        <f t="shared" si="74"/>
        <v>0</v>
      </c>
      <c r="FO128" s="12">
        <f t="shared" si="74"/>
        <v>0</v>
      </c>
      <c r="FP128" s="12">
        <f t="shared" si="74"/>
        <v>0</v>
      </c>
      <c r="FQ128" s="12">
        <f t="shared" si="74"/>
        <v>0</v>
      </c>
      <c r="FR128" s="12">
        <f t="shared" si="74"/>
        <v>0</v>
      </c>
      <c r="FS128" s="12">
        <f t="shared" si="74"/>
        <v>0</v>
      </c>
      <c r="FT128" s="12">
        <f t="shared" si="74"/>
        <v>0</v>
      </c>
      <c r="FU128" s="12">
        <f t="shared" si="74"/>
        <v>0</v>
      </c>
      <c r="FV128" s="12">
        <f t="shared" si="74"/>
        <v>0</v>
      </c>
      <c r="FW128" s="12">
        <f t="shared" si="74"/>
        <v>0</v>
      </c>
      <c r="FX128" s="12">
        <f t="shared" si="74"/>
        <v>0</v>
      </c>
      <c r="FY128" s="12">
        <f t="shared" si="74"/>
        <v>0</v>
      </c>
      <c r="FZ128" s="12">
        <f t="shared" si="74"/>
        <v>0</v>
      </c>
      <c r="GA128" s="12">
        <f t="shared" si="74"/>
        <v>0</v>
      </c>
      <c r="GB128" s="12">
        <f t="shared" si="74"/>
        <v>0</v>
      </c>
      <c r="GC128" s="12">
        <f t="shared" si="74"/>
        <v>0</v>
      </c>
      <c r="GD128" s="12">
        <f t="shared" si="74"/>
        <v>0</v>
      </c>
      <c r="GE128" s="12">
        <f t="shared" si="74"/>
        <v>0</v>
      </c>
      <c r="GF128" s="12">
        <f t="shared" si="74"/>
        <v>0</v>
      </c>
      <c r="GG128" s="12">
        <f t="shared" si="74"/>
        <v>0</v>
      </c>
      <c r="GH128" s="12">
        <f t="shared" si="74"/>
        <v>0</v>
      </c>
      <c r="GI128" s="12">
        <f t="shared" si="74"/>
        <v>0</v>
      </c>
      <c r="GJ128" s="12">
        <f t="shared" si="74"/>
        <v>0</v>
      </c>
      <c r="GK128" s="12">
        <f t="shared" si="74"/>
        <v>0</v>
      </c>
      <c r="GL128" s="12">
        <f t="shared" si="74"/>
        <v>0</v>
      </c>
      <c r="GM128" s="12">
        <f t="shared" si="74"/>
        <v>0</v>
      </c>
      <c r="GN128" s="12">
        <f t="shared" ref="GN128:GR128" si="75">SUM(GN125:GN127)</f>
        <v>0</v>
      </c>
      <c r="GO128" s="12">
        <f t="shared" si="75"/>
        <v>0</v>
      </c>
      <c r="GP128" s="12">
        <f t="shared" si="75"/>
        <v>0</v>
      </c>
      <c r="GQ128" s="12">
        <f t="shared" si="75"/>
        <v>0</v>
      </c>
      <c r="GR128" s="12">
        <f t="shared" si="75"/>
        <v>0</v>
      </c>
      <c r="GS128" s="12">
        <f>SUM(D128:GR128)</f>
        <v>-94633.897074799999</v>
      </c>
      <c r="GT128" s="12"/>
      <c r="GU128" s="12">
        <f>GS128-GV128</f>
        <v>-94633.897074799999</v>
      </c>
      <c r="GV128" s="12">
        <v>0</v>
      </c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</row>
    <row r="129" spans="1:220" ht="13" x14ac:dyDescent="0.3">
      <c r="A129" s="23"/>
      <c r="B129" s="20" t="s">
        <v>0</v>
      </c>
      <c r="C129" s="14">
        <f>XIRR(R128:GR128,R$4:GR$4,-0.1)</f>
        <v>-0.3129632106982172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</row>
    <row r="130" spans="1:220" ht="13" x14ac:dyDescent="0.3">
      <c r="A130" s="23"/>
      <c r="B130" s="20" t="s">
        <v>11</v>
      </c>
      <c r="C130" s="25">
        <f>(GS126+GS127)/-GS125</f>
        <v>0.12096905273253322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</row>
    <row r="131" spans="1:220" ht="13" x14ac:dyDescent="0.3">
      <c r="A131" s="23"/>
      <c r="B131" s="5" t="s">
        <v>111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</row>
    <row r="132" spans="1:220" ht="13" x14ac:dyDescent="0.3">
      <c r="A132" s="23"/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-4599.3415199999999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-3061.2249999999999</v>
      </c>
      <c r="Y132" s="12">
        <v>0</v>
      </c>
      <c r="Z132" s="12">
        <v>0</v>
      </c>
      <c r="AA132" s="12">
        <v>-4285.7139999999999</v>
      </c>
      <c r="AB132" s="12">
        <v>0</v>
      </c>
      <c r="AC132" s="12">
        <v>0</v>
      </c>
      <c r="AD132" s="12">
        <v>-2102.0410000000002</v>
      </c>
      <c r="AE132" s="12">
        <v>-2576.5309999999999</v>
      </c>
      <c r="AF132" s="12">
        <v>0</v>
      </c>
      <c r="AG132" s="12">
        <v>0</v>
      </c>
      <c r="AH132" s="12">
        <v>0</v>
      </c>
      <c r="AI132" s="12">
        <v>-5867.3469999999998</v>
      </c>
      <c r="AJ132" s="12">
        <v>0</v>
      </c>
      <c r="AK132" s="12">
        <v>0</v>
      </c>
      <c r="AL132" s="12">
        <v>-3877.5509999999999</v>
      </c>
      <c r="AM132" s="12">
        <v>0</v>
      </c>
      <c r="AN132" s="12">
        <v>0</v>
      </c>
      <c r="AO132" s="12">
        <v>-2525.5100000000002</v>
      </c>
      <c r="AP132" s="12">
        <v>0</v>
      </c>
      <c r="AQ132" s="12">
        <v>0</v>
      </c>
      <c r="AR132" s="12">
        <v>-928.57100000000003</v>
      </c>
      <c r="AS132" s="12">
        <v>0</v>
      </c>
      <c r="AT132" s="12">
        <v>0</v>
      </c>
      <c r="AU132" s="12">
        <v>-1336.7349999999999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f>SUM(D132:GR132)</f>
        <v>-31160.566520000004</v>
      </c>
      <c r="GT132" s="12"/>
      <c r="GU132" s="12">
        <f>GS132-GV132</f>
        <v>-31160.566520000004</v>
      </c>
      <c r="GV132" s="12">
        <v>0</v>
      </c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</row>
    <row r="133" spans="1:220" ht="13" x14ac:dyDescent="0.3">
      <c r="A133" s="23"/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91.986829999999998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61.225000000000001</v>
      </c>
      <c r="Y133" s="12">
        <v>0</v>
      </c>
      <c r="Z133" s="12">
        <v>0</v>
      </c>
      <c r="AA133" s="12">
        <v>85.713999999999999</v>
      </c>
      <c r="AB133" s="12">
        <v>0</v>
      </c>
      <c r="AC133" s="12">
        <v>0</v>
      </c>
      <c r="AD133" s="12">
        <v>42.0411</v>
      </c>
      <c r="AE133" s="12">
        <v>51.530620000000006</v>
      </c>
      <c r="AF133" s="12">
        <v>0</v>
      </c>
      <c r="AG133" s="12">
        <v>0</v>
      </c>
      <c r="AH133" s="12">
        <v>0</v>
      </c>
      <c r="AI133" s="12">
        <v>117.34694</v>
      </c>
      <c r="AJ133" s="12">
        <v>0</v>
      </c>
      <c r="AK133" s="12">
        <v>0</v>
      </c>
      <c r="AL133" s="12">
        <v>77.551020000000008</v>
      </c>
      <c r="AM133" s="12">
        <v>0</v>
      </c>
      <c r="AN133" s="12">
        <v>0</v>
      </c>
      <c r="AO133" s="12">
        <v>50.510199999999998</v>
      </c>
      <c r="AP133" s="12">
        <v>0</v>
      </c>
      <c r="AQ133" s="12">
        <v>0</v>
      </c>
      <c r="AR133" s="12">
        <v>18.57142</v>
      </c>
      <c r="AS133" s="12">
        <v>0</v>
      </c>
      <c r="AT133" s="12">
        <v>0</v>
      </c>
      <c r="AU133" s="12">
        <v>26.7347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f>SUM(D133:GR133)</f>
        <v>623.21182999999996</v>
      </c>
      <c r="GT133" s="12"/>
      <c r="GU133" s="12">
        <f>GS133-GV133</f>
        <v>623.21182999999996</v>
      </c>
      <c r="GV133" s="12">
        <v>0</v>
      </c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</row>
    <row r="134" spans="1:220" ht="14" x14ac:dyDescent="0.4">
      <c r="A134" s="23"/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5016.4624800000001</v>
      </c>
      <c r="BY134" s="4">
        <v>2098.212</v>
      </c>
      <c r="BZ134" s="4">
        <v>0</v>
      </c>
      <c r="CA134" s="4">
        <v>0</v>
      </c>
      <c r="CB134" s="4">
        <v>0.97063999999999995</v>
      </c>
      <c r="CC134" s="4">
        <v>0</v>
      </c>
      <c r="CD134" s="4">
        <v>6.3243500000000008</v>
      </c>
      <c r="CE134" s="4">
        <v>0</v>
      </c>
      <c r="CF134" s="4">
        <v>2.0709299999999997</v>
      </c>
      <c r="CG134" s="4">
        <v>0</v>
      </c>
      <c r="CH134" s="4">
        <v>5.7364700000000006</v>
      </c>
      <c r="CI134" s="4">
        <v>0</v>
      </c>
      <c r="CJ134" s="4">
        <v>0</v>
      </c>
      <c r="CK134" s="4">
        <v>0.58992</v>
      </c>
      <c r="CL134" s="4">
        <v>405.61903000000001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f>SUM(D134:GR134)</f>
        <v>7535.985819999999</v>
      </c>
      <c r="GT134" s="4"/>
      <c r="GU134" s="4">
        <f>GS134-GV134</f>
        <v>7535.985819999999</v>
      </c>
      <c r="GV134" s="4">
        <v>0</v>
      </c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</row>
    <row r="135" spans="1:220" ht="13" x14ac:dyDescent="0.3">
      <c r="A135" s="23"/>
      <c r="B135" s="8" t="s">
        <v>217</v>
      </c>
      <c r="C135" s="3"/>
      <c r="D135" s="12">
        <f t="shared" ref="D135:BO135" si="76">SUM(D132:D134)</f>
        <v>0</v>
      </c>
      <c r="E135" s="12">
        <f t="shared" si="76"/>
        <v>0</v>
      </c>
      <c r="F135" s="12">
        <f t="shared" si="76"/>
        <v>0</v>
      </c>
      <c r="G135" s="12">
        <f t="shared" si="76"/>
        <v>0</v>
      </c>
      <c r="H135" s="12">
        <f t="shared" si="76"/>
        <v>0</v>
      </c>
      <c r="I135" s="12">
        <f t="shared" si="76"/>
        <v>0</v>
      </c>
      <c r="J135" s="12">
        <f t="shared" si="76"/>
        <v>0</v>
      </c>
      <c r="K135" s="12">
        <f t="shared" si="76"/>
        <v>0</v>
      </c>
      <c r="L135" s="12">
        <f t="shared" si="76"/>
        <v>0</v>
      </c>
      <c r="M135" s="12">
        <f t="shared" si="76"/>
        <v>0</v>
      </c>
      <c r="N135" s="12">
        <f t="shared" si="76"/>
        <v>0</v>
      </c>
      <c r="O135" s="12">
        <f t="shared" si="76"/>
        <v>0</v>
      </c>
      <c r="P135" s="12">
        <f t="shared" si="76"/>
        <v>0</v>
      </c>
      <c r="Q135" s="12">
        <f t="shared" si="76"/>
        <v>0</v>
      </c>
      <c r="R135" s="12">
        <f t="shared" si="76"/>
        <v>-4507.3546900000001</v>
      </c>
      <c r="S135" s="12">
        <f t="shared" si="76"/>
        <v>0</v>
      </c>
      <c r="T135" s="12">
        <f t="shared" si="76"/>
        <v>0</v>
      </c>
      <c r="U135" s="12">
        <f t="shared" si="76"/>
        <v>0</v>
      </c>
      <c r="V135" s="12">
        <f t="shared" si="76"/>
        <v>0</v>
      </c>
      <c r="W135" s="12">
        <f t="shared" si="76"/>
        <v>0</v>
      </c>
      <c r="X135" s="12">
        <f t="shared" si="76"/>
        <v>-3000</v>
      </c>
      <c r="Y135" s="12">
        <f t="shared" si="76"/>
        <v>0</v>
      </c>
      <c r="Z135" s="12">
        <f t="shared" si="76"/>
        <v>0</v>
      </c>
      <c r="AA135" s="12">
        <f t="shared" si="76"/>
        <v>-4200</v>
      </c>
      <c r="AB135" s="12">
        <f t="shared" si="76"/>
        <v>0</v>
      </c>
      <c r="AC135" s="12">
        <f t="shared" si="76"/>
        <v>0</v>
      </c>
      <c r="AD135" s="12">
        <f t="shared" si="76"/>
        <v>-2059.9999000000003</v>
      </c>
      <c r="AE135" s="12">
        <f t="shared" si="76"/>
        <v>-2525.00038</v>
      </c>
      <c r="AF135" s="12">
        <f t="shared" si="76"/>
        <v>0</v>
      </c>
      <c r="AG135" s="12">
        <f t="shared" si="76"/>
        <v>0</v>
      </c>
      <c r="AH135" s="12">
        <f t="shared" si="76"/>
        <v>0</v>
      </c>
      <c r="AI135" s="12">
        <f t="shared" si="76"/>
        <v>-5750.0000599999994</v>
      </c>
      <c r="AJ135" s="12">
        <f t="shared" si="76"/>
        <v>0</v>
      </c>
      <c r="AK135" s="12">
        <f t="shared" si="76"/>
        <v>0</v>
      </c>
      <c r="AL135" s="12">
        <f t="shared" si="76"/>
        <v>-3799.9999800000001</v>
      </c>
      <c r="AM135" s="12">
        <f t="shared" si="76"/>
        <v>0</v>
      </c>
      <c r="AN135" s="12">
        <f t="shared" si="76"/>
        <v>0</v>
      </c>
      <c r="AO135" s="12">
        <f t="shared" si="76"/>
        <v>-2474.9998000000001</v>
      </c>
      <c r="AP135" s="12">
        <f t="shared" si="76"/>
        <v>0</v>
      </c>
      <c r="AQ135" s="12">
        <f t="shared" si="76"/>
        <v>0</v>
      </c>
      <c r="AR135" s="12">
        <f t="shared" si="76"/>
        <v>-909.99958000000004</v>
      </c>
      <c r="AS135" s="12">
        <f t="shared" si="76"/>
        <v>0</v>
      </c>
      <c r="AT135" s="12">
        <f t="shared" si="76"/>
        <v>0</v>
      </c>
      <c r="AU135" s="12">
        <f t="shared" si="76"/>
        <v>-1310.0002999999999</v>
      </c>
      <c r="AV135" s="12">
        <f t="shared" si="76"/>
        <v>0</v>
      </c>
      <c r="AW135" s="12">
        <f t="shared" si="76"/>
        <v>0</v>
      </c>
      <c r="AX135" s="12">
        <f t="shared" si="76"/>
        <v>0</v>
      </c>
      <c r="AY135" s="12">
        <f t="shared" si="76"/>
        <v>0</v>
      </c>
      <c r="AZ135" s="12">
        <f t="shared" si="76"/>
        <v>0</v>
      </c>
      <c r="BA135" s="12">
        <f t="shared" si="76"/>
        <v>0</v>
      </c>
      <c r="BB135" s="12">
        <f t="shared" si="76"/>
        <v>0</v>
      </c>
      <c r="BC135" s="12">
        <f t="shared" si="76"/>
        <v>0</v>
      </c>
      <c r="BD135" s="12">
        <f t="shared" si="76"/>
        <v>0</v>
      </c>
      <c r="BE135" s="12">
        <f t="shared" si="76"/>
        <v>0</v>
      </c>
      <c r="BF135" s="12">
        <f t="shared" si="76"/>
        <v>0</v>
      </c>
      <c r="BG135" s="12">
        <f t="shared" si="76"/>
        <v>0</v>
      </c>
      <c r="BH135" s="12">
        <f t="shared" si="76"/>
        <v>0</v>
      </c>
      <c r="BI135" s="12">
        <f t="shared" si="76"/>
        <v>0</v>
      </c>
      <c r="BJ135" s="12">
        <f t="shared" si="76"/>
        <v>0</v>
      </c>
      <c r="BK135" s="12">
        <f t="shared" si="76"/>
        <v>0</v>
      </c>
      <c r="BL135" s="12">
        <f t="shared" si="76"/>
        <v>0</v>
      </c>
      <c r="BM135" s="12">
        <f t="shared" si="76"/>
        <v>0</v>
      </c>
      <c r="BN135" s="12">
        <f t="shared" si="76"/>
        <v>0</v>
      </c>
      <c r="BO135" s="12">
        <f t="shared" si="76"/>
        <v>0</v>
      </c>
      <c r="BP135" s="12">
        <f t="shared" ref="BP135:EA135" si="77">SUM(BP132:BP134)</f>
        <v>0</v>
      </c>
      <c r="BQ135" s="12">
        <f t="shared" si="77"/>
        <v>0</v>
      </c>
      <c r="BR135" s="12">
        <f t="shared" si="77"/>
        <v>0</v>
      </c>
      <c r="BS135" s="12">
        <f t="shared" si="77"/>
        <v>0</v>
      </c>
      <c r="BT135" s="12">
        <f t="shared" si="77"/>
        <v>0</v>
      </c>
      <c r="BU135" s="12">
        <f t="shared" si="77"/>
        <v>0</v>
      </c>
      <c r="BV135" s="12">
        <f t="shared" si="77"/>
        <v>0</v>
      </c>
      <c r="BW135" s="12">
        <f t="shared" si="77"/>
        <v>0</v>
      </c>
      <c r="BX135" s="12">
        <f t="shared" si="77"/>
        <v>5016.4624800000001</v>
      </c>
      <c r="BY135" s="12">
        <f t="shared" si="77"/>
        <v>2098.212</v>
      </c>
      <c r="BZ135" s="12">
        <f t="shared" si="77"/>
        <v>0</v>
      </c>
      <c r="CA135" s="12">
        <f t="shared" si="77"/>
        <v>0</v>
      </c>
      <c r="CB135" s="12">
        <f t="shared" si="77"/>
        <v>0.97063999999999995</v>
      </c>
      <c r="CC135" s="12">
        <f t="shared" si="77"/>
        <v>0</v>
      </c>
      <c r="CD135" s="12">
        <f t="shared" si="77"/>
        <v>6.3243500000000008</v>
      </c>
      <c r="CE135" s="12">
        <f t="shared" si="77"/>
        <v>0</v>
      </c>
      <c r="CF135" s="12">
        <f t="shared" si="77"/>
        <v>2.0709299999999997</v>
      </c>
      <c r="CG135" s="12">
        <f t="shared" si="77"/>
        <v>0</v>
      </c>
      <c r="CH135" s="12">
        <f t="shared" si="77"/>
        <v>5.7364700000000006</v>
      </c>
      <c r="CI135" s="12">
        <f t="shared" si="77"/>
        <v>0</v>
      </c>
      <c r="CJ135" s="12">
        <f t="shared" si="77"/>
        <v>0</v>
      </c>
      <c r="CK135" s="12">
        <f t="shared" si="77"/>
        <v>0.58992</v>
      </c>
      <c r="CL135" s="12">
        <f t="shared" si="77"/>
        <v>405.61903000000001</v>
      </c>
      <c r="CM135" s="12">
        <f t="shared" si="77"/>
        <v>0</v>
      </c>
      <c r="CN135" s="12">
        <f t="shared" si="77"/>
        <v>0</v>
      </c>
      <c r="CO135" s="12">
        <f t="shared" si="77"/>
        <v>0</v>
      </c>
      <c r="CP135" s="12">
        <f t="shared" si="77"/>
        <v>0</v>
      </c>
      <c r="CQ135" s="12">
        <f t="shared" si="77"/>
        <v>0</v>
      </c>
      <c r="CR135" s="12">
        <f t="shared" si="77"/>
        <v>0</v>
      </c>
      <c r="CS135" s="12">
        <f t="shared" si="77"/>
        <v>0</v>
      </c>
      <c r="CT135" s="12">
        <f t="shared" si="77"/>
        <v>0</v>
      </c>
      <c r="CU135" s="12">
        <f t="shared" si="77"/>
        <v>0</v>
      </c>
      <c r="CV135" s="12">
        <f t="shared" si="77"/>
        <v>0</v>
      </c>
      <c r="CW135" s="12">
        <f t="shared" si="77"/>
        <v>0</v>
      </c>
      <c r="CX135" s="12">
        <f t="shared" si="77"/>
        <v>0</v>
      </c>
      <c r="CY135" s="12">
        <f t="shared" si="77"/>
        <v>0</v>
      </c>
      <c r="CZ135" s="12">
        <f t="shared" si="77"/>
        <v>0</v>
      </c>
      <c r="DA135" s="12">
        <f t="shared" si="77"/>
        <v>0</v>
      </c>
      <c r="DB135" s="12">
        <f t="shared" si="77"/>
        <v>0</v>
      </c>
      <c r="DC135" s="12">
        <f t="shared" si="77"/>
        <v>0</v>
      </c>
      <c r="DD135" s="12">
        <f t="shared" si="77"/>
        <v>0</v>
      </c>
      <c r="DE135" s="12">
        <f t="shared" si="77"/>
        <v>0</v>
      </c>
      <c r="DF135" s="12">
        <f t="shared" si="77"/>
        <v>0</v>
      </c>
      <c r="DG135" s="12">
        <f t="shared" si="77"/>
        <v>0</v>
      </c>
      <c r="DH135" s="12">
        <f t="shared" si="77"/>
        <v>0</v>
      </c>
      <c r="DI135" s="12">
        <f t="shared" si="77"/>
        <v>0</v>
      </c>
      <c r="DJ135" s="12">
        <f t="shared" si="77"/>
        <v>0</v>
      </c>
      <c r="DK135" s="12">
        <f t="shared" si="77"/>
        <v>0</v>
      </c>
      <c r="DL135" s="12">
        <f t="shared" si="77"/>
        <v>0</v>
      </c>
      <c r="DM135" s="12">
        <f t="shared" si="77"/>
        <v>0</v>
      </c>
      <c r="DN135" s="12">
        <f t="shared" si="77"/>
        <v>0</v>
      </c>
      <c r="DO135" s="12">
        <f t="shared" si="77"/>
        <v>0</v>
      </c>
      <c r="DP135" s="12">
        <f t="shared" si="77"/>
        <v>0</v>
      </c>
      <c r="DQ135" s="12">
        <f t="shared" si="77"/>
        <v>0</v>
      </c>
      <c r="DR135" s="12">
        <f t="shared" si="77"/>
        <v>0</v>
      </c>
      <c r="DS135" s="12">
        <f t="shared" si="77"/>
        <v>0</v>
      </c>
      <c r="DT135" s="12">
        <f t="shared" si="77"/>
        <v>0</v>
      </c>
      <c r="DU135" s="12">
        <f t="shared" si="77"/>
        <v>0</v>
      </c>
      <c r="DV135" s="12">
        <f t="shared" si="77"/>
        <v>0</v>
      </c>
      <c r="DW135" s="12">
        <f t="shared" si="77"/>
        <v>0</v>
      </c>
      <c r="DX135" s="12">
        <f t="shared" si="77"/>
        <v>0</v>
      </c>
      <c r="DY135" s="12">
        <f t="shared" si="77"/>
        <v>0</v>
      </c>
      <c r="DZ135" s="12">
        <f t="shared" si="77"/>
        <v>0</v>
      </c>
      <c r="EA135" s="12">
        <f t="shared" si="77"/>
        <v>0</v>
      </c>
      <c r="EB135" s="12">
        <f t="shared" ref="EB135:GM135" si="78">SUM(EB132:EB134)</f>
        <v>0</v>
      </c>
      <c r="EC135" s="12">
        <f t="shared" si="78"/>
        <v>0</v>
      </c>
      <c r="ED135" s="12">
        <f t="shared" si="78"/>
        <v>0</v>
      </c>
      <c r="EE135" s="12">
        <f t="shared" si="78"/>
        <v>0</v>
      </c>
      <c r="EF135" s="12">
        <f t="shared" si="78"/>
        <v>0</v>
      </c>
      <c r="EG135" s="12">
        <f t="shared" si="78"/>
        <v>0</v>
      </c>
      <c r="EH135" s="12">
        <f t="shared" si="78"/>
        <v>0</v>
      </c>
      <c r="EI135" s="12">
        <f t="shared" si="78"/>
        <v>0</v>
      </c>
      <c r="EJ135" s="12">
        <f t="shared" si="78"/>
        <v>0</v>
      </c>
      <c r="EK135" s="12">
        <f t="shared" si="78"/>
        <v>0</v>
      </c>
      <c r="EL135" s="12">
        <f t="shared" si="78"/>
        <v>0</v>
      </c>
      <c r="EM135" s="12">
        <f t="shared" si="78"/>
        <v>0</v>
      </c>
      <c r="EN135" s="12">
        <f t="shared" si="78"/>
        <v>0</v>
      </c>
      <c r="EO135" s="12">
        <f t="shared" si="78"/>
        <v>0</v>
      </c>
      <c r="EP135" s="12">
        <f t="shared" si="78"/>
        <v>0</v>
      </c>
      <c r="EQ135" s="12">
        <f t="shared" si="78"/>
        <v>0</v>
      </c>
      <c r="ER135" s="12">
        <f t="shared" si="78"/>
        <v>0</v>
      </c>
      <c r="ES135" s="12">
        <f t="shared" si="78"/>
        <v>0</v>
      </c>
      <c r="ET135" s="12">
        <f t="shared" si="78"/>
        <v>0</v>
      </c>
      <c r="EU135" s="12">
        <f t="shared" si="78"/>
        <v>0</v>
      </c>
      <c r="EV135" s="12">
        <f t="shared" si="78"/>
        <v>0</v>
      </c>
      <c r="EW135" s="12">
        <f t="shared" si="78"/>
        <v>0</v>
      </c>
      <c r="EX135" s="12">
        <f t="shared" si="78"/>
        <v>0</v>
      </c>
      <c r="EY135" s="12">
        <f t="shared" si="78"/>
        <v>0</v>
      </c>
      <c r="EZ135" s="12">
        <f t="shared" si="78"/>
        <v>0</v>
      </c>
      <c r="FA135" s="12">
        <f t="shared" si="78"/>
        <v>0</v>
      </c>
      <c r="FB135" s="12">
        <f t="shared" si="78"/>
        <v>0</v>
      </c>
      <c r="FC135" s="12">
        <f t="shared" si="78"/>
        <v>0</v>
      </c>
      <c r="FD135" s="12">
        <f t="shared" si="78"/>
        <v>0</v>
      </c>
      <c r="FE135" s="12">
        <f t="shared" si="78"/>
        <v>0</v>
      </c>
      <c r="FF135" s="12">
        <f t="shared" si="78"/>
        <v>0</v>
      </c>
      <c r="FG135" s="12">
        <f t="shared" si="78"/>
        <v>0</v>
      </c>
      <c r="FH135" s="12">
        <f t="shared" si="78"/>
        <v>0</v>
      </c>
      <c r="FI135" s="12">
        <f t="shared" si="78"/>
        <v>0</v>
      </c>
      <c r="FJ135" s="12">
        <f t="shared" si="78"/>
        <v>0</v>
      </c>
      <c r="FK135" s="12">
        <f t="shared" si="78"/>
        <v>0</v>
      </c>
      <c r="FL135" s="12">
        <f t="shared" si="78"/>
        <v>0</v>
      </c>
      <c r="FM135" s="12">
        <f t="shared" si="78"/>
        <v>0</v>
      </c>
      <c r="FN135" s="12">
        <f t="shared" si="78"/>
        <v>0</v>
      </c>
      <c r="FO135" s="12">
        <f t="shared" si="78"/>
        <v>0</v>
      </c>
      <c r="FP135" s="12">
        <f t="shared" si="78"/>
        <v>0</v>
      </c>
      <c r="FQ135" s="12">
        <f t="shared" si="78"/>
        <v>0</v>
      </c>
      <c r="FR135" s="12">
        <f t="shared" si="78"/>
        <v>0</v>
      </c>
      <c r="FS135" s="12">
        <f t="shared" si="78"/>
        <v>0</v>
      </c>
      <c r="FT135" s="12">
        <f t="shared" si="78"/>
        <v>0</v>
      </c>
      <c r="FU135" s="12">
        <f t="shared" si="78"/>
        <v>0</v>
      </c>
      <c r="FV135" s="12">
        <f t="shared" si="78"/>
        <v>0</v>
      </c>
      <c r="FW135" s="12">
        <f t="shared" si="78"/>
        <v>0</v>
      </c>
      <c r="FX135" s="12">
        <f t="shared" si="78"/>
        <v>0</v>
      </c>
      <c r="FY135" s="12">
        <f t="shared" si="78"/>
        <v>0</v>
      </c>
      <c r="FZ135" s="12">
        <f t="shared" si="78"/>
        <v>0</v>
      </c>
      <c r="GA135" s="12">
        <f t="shared" si="78"/>
        <v>0</v>
      </c>
      <c r="GB135" s="12">
        <f t="shared" si="78"/>
        <v>0</v>
      </c>
      <c r="GC135" s="12">
        <f t="shared" si="78"/>
        <v>0</v>
      </c>
      <c r="GD135" s="12">
        <f t="shared" si="78"/>
        <v>0</v>
      </c>
      <c r="GE135" s="12">
        <f t="shared" si="78"/>
        <v>0</v>
      </c>
      <c r="GF135" s="12">
        <f t="shared" si="78"/>
        <v>0</v>
      </c>
      <c r="GG135" s="12">
        <f t="shared" si="78"/>
        <v>0</v>
      </c>
      <c r="GH135" s="12">
        <f t="shared" si="78"/>
        <v>0</v>
      </c>
      <c r="GI135" s="12">
        <f t="shared" si="78"/>
        <v>0</v>
      </c>
      <c r="GJ135" s="12">
        <f t="shared" si="78"/>
        <v>0</v>
      </c>
      <c r="GK135" s="12">
        <f t="shared" si="78"/>
        <v>0</v>
      </c>
      <c r="GL135" s="12">
        <f t="shared" si="78"/>
        <v>0</v>
      </c>
      <c r="GM135" s="12">
        <f t="shared" si="78"/>
        <v>0</v>
      </c>
      <c r="GN135" s="12">
        <f t="shared" ref="GN135:GR135" si="79">SUM(GN132:GN134)</f>
        <v>0</v>
      </c>
      <c r="GO135" s="12">
        <f t="shared" si="79"/>
        <v>0</v>
      </c>
      <c r="GP135" s="12">
        <f t="shared" si="79"/>
        <v>0</v>
      </c>
      <c r="GQ135" s="12">
        <f t="shared" si="79"/>
        <v>0</v>
      </c>
      <c r="GR135" s="12">
        <f t="shared" si="79"/>
        <v>0</v>
      </c>
      <c r="GS135" s="12">
        <f>SUM(D135:GR135)</f>
        <v>-23001.368869999998</v>
      </c>
      <c r="GT135" s="12"/>
      <c r="GU135" s="12">
        <f>GS135-GV135</f>
        <v>-23001.368869999998</v>
      </c>
      <c r="GV135" s="12">
        <v>0</v>
      </c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</row>
    <row r="136" spans="1:220" ht="13" x14ac:dyDescent="0.3">
      <c r="A136" s="23"/>
      <c r="B136" s="20" t="s">
        <v>0</v>
      </c>
      <c r="C136" s="14">
        <f>XIRR(R135:GR135,R$4:GR$4,-10%)</f>
        <v>-0.31156819295138133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</row>
    <row r="137" spans="1:220" ht="13" x14ac:dyDescent="0.3">
      <c r="A137" s="23"/>
      <c r="B137" s="20" t="s">
        <v>11</v>
      </c>
      <c r="C137" s="25">
        <f>(GS133+GS134)/-GS132</f>
        <v>0.26184368775077066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</row>
    <row r="138" spans="1:220" ht="13" x14ac:dyDescent="0.3">
      <c r="A138" s="23"/>
      <c r="B138" s="5" t="s">
        <v>113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</row>
    <row r="139" spans="1:220" ht="13" x14ac:dyDescent="0.3">
      <c r="A139" s="23"/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-5000</v>
      </c>
      <c r="T139" s="12">
        <v>0</v>
      </c>
      <c r="U139" s="12">
        <v>-6122.4489800000001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-7551.0204100000001</v>
      </c>
      <c r="AB139" s="12">
        <v>0</v>
      </c>
      <c r="AC139" s="12">
        <v>0</v>
      </c>
      <c r="AD139" s="12">
        <v>0</v>
      </c>
      <c r="AE139" s="12">
        <v>-2040.8163300000001</v>
      </c>
      <c r="AF139" s="12">
        <v>0</v>
      </c>
      <c r="AG139" s="12">
        <v>0</v>
      </c>
      <c r="AH139" s="12">
        <v>-3061.2244900000001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-17857.14286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f>SUM(D139:GR139)</f>
        <v>-41632.65307</v>
      </c>
      <c r="GT139" s="12"/>
      <c r="GU139" s="12">
        <f>GS139-GV139</f>
        <v>-41632.65307</v>
      </c>
      <c r="GV139" s="12">
        <v>0</v>
      </c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</row>
    <row r="140" spans="1:220" ht="13" x14ac:dyDescent="0.3">
      <c r="A140" s="23"/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100</v>
      </c>
      <c r="T140" s="12">
        <v>0</v>
      </c>
      <c r="U140" s="12">
        <v>122.44897999999999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151.02041</v>
      </c>
      <c r="AB140" s="12">
        <v>0</v>
      </c>
      <c r="AC140" s="12">
        <v>0</v>
      </c>
      <c r="AD140" s="12">
        <v>0</v>
      </c>
      <c r="AE140" s="12">
        <v>40.816330000000001</v>
      </c>
      <c r="AF140" s="12">
        <v>0</v>
      </c>
      <c r="AG140" s="12">
        <v>0</v>
      </c>
      <c r="AH140" s="12">
        <v>61.224489999999996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357.14285999999998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f>SUM(D140:GR140)</f>
        <v>832.65306999999996</v>
      </c>
      <c r="GT140" s="12"/>
      <c r="GU140" s="12">
        <f>GS140-GV140</f>
        <v>832.65306999999996</v>
      </c>
      <c r="GV140" s="12">
        <v>0</v>
      </c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</row>
    <row r="141" spans="1:220" ht="14" x14ac:dyDescent="0.4">
      <c r="A141" s="23"/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14794.18766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145589.86322999999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16239.17208</v>
      </c>
      <c r="BL141" s="4">
        <v>0</v>
      </c>
      <c r="BM141" s="4">
        <v>0</v>
      </c>
      <c r="BN141" s="4">
        <v>0</v>
      </c>
      <c r="BO141" s="4">
        <v>421.44857000000002</v>
      </c>
      <c r="BP141" s="4">
        <v>0</v>
      </c>
      <c r="BQ141" s="4">
        <v>7285.5531100000007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7392.2070599999997</v>
      </c>
      <c r="BX141" s="4">
        <v>0</v>
      </c>
      <c r="BY141" s="4">
        <v>41.966900000000003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421.44852000000003</v>
      </c>
      <c r="DH141" s="4">
        <v>0</v>
      </c>
      <c r="DI141" s="4">
        <v>210.72426000000002</v>
      </c>
      <c r="DJ141" s="4">
        <v>0</v>
      </c>
      <c r="DK141" s="4">
        <v>0</v>
      </c>
      <c r="DL141" s="4">
        <v>316.08600000000001</v>
      </c>
      <c r="DM141" s="4">
        <v>0</v>
      </c>
      <c r="DN141" s="4">
        <v>0</v>
      </c>
      <c r="DO141" s="4">
        <v>0</v>
      </c>
      <c r="DP141" s="4">
        <v>421.44852000000003</v>
      </c>
      <c r="DQ141" s="4">
        <v>0</v>
      </c>
      <c r="DR141" s="4">
        <v>316.08638999999999</v>
      </c>
      <c r="DS141" s="4">
        <v>0</v>
      </c>
      <c r="DT141" s="4">
        <v>0</v>
      </c>
      <c r="DU141" s="4">
        <v>400.37609999999995</v>
      </c>
      <c r="DV141" s="4">
        <v>0</v>
      </c>
      <c r="DW141" s="4">
        <v>0</v>
      </c>
      <c r="DX141" s="4">
        <v>526.81065000000001</v>
      </c>
      <c r="DY141" s="4">
        <v>0</v>
      </c>
      <c r="DZ141" s="4">
        <v>0</v>
      </c>
      <c r="EA141" s="4">
        <v>505.73822999999999</v>
      </c>
      <c r="EB141" s="4">
        <v>0</v>
      </c>
      <c r="EC141" s="4">
        <v>474.12959000000001</v>
      </c>
      <c r="ED141" s="4">
        <v>0</v>
      </c>
      <c r="EE141" s="4">
        <v>0</v>
      </c>
      <c r="EF141" s="4">
        <v>632.17277999999999</v>
      </c>
      <c r="EG141" s="4">
        <v>0</v>
      </c>
      <c r="EH141" s="4">
        <v>684.85384999999997</v>
      </c>
      <c r="EI141" s="4">
        <v>0</v>
      </c>
      <c r="EJ141" s="4">
        <v>2520.4285</v>
      </c>
      <c r="EK141" s="4">
        <v>22539.016250000001</v>
      </c>
      <c r="EL141" s="4">
        <v>391.56299999999999</v>
      </c>
      <c r="EM141" s="4">
        <v>0</v>
      </c>
      <c r="EN141" s="4">
        <v>0</v>
      </c>
      <c r="EO141" s="4">
        <v>6.7429499999999996</v>
      </c>
      <c r="EP141" s="4">
        <v>125.83247999999999</v>
      </c>
      <c r="EQ141" s="4">
        <v>0</v>
      </c>
      <c r="ER141" s="4">
        <v>0</v>
      </c>
      <c r="ES141" s="4">
        <v>203.59876</v>
      </c>
      <c r="ET141" s="4">
        <v>0</v>
      </c>
      <c r="EU141" s="4">
        <v>-135.41804999999999</v>
      </c>
      <c r="EV141" s="4">
        <v>-20.000049999999998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f>SUM(D141:GR141)</f>
        <v>222306.03733999998</v>
      </c>
      <c r="GT141" s="4"/>
      <c r="GU141" s="4">
        <f>GS141-GV141</f>
        <v>222306.03733999998</v>
      </c>
      <c r="GV141" s="4">
        <v>0</v>
      </c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</row>
    <row r="142" spans="1:220" ht="13" x14ac:dyDescent="0.3">
      <c r="A142" s="23"/>
      <c r="B142" s="8" t="s">
        <v>217</v>
      </c>
      <c r="C142" s="3"/>
      <c r="D142" s="12">
        <f t="shared" ref="D142:BO142" si="80">SUM(D139:D141)</f>
        <v>0</v>
      </c>
      <c r="E142" s="12">
        <f t="shared" si="80"/>
        <v>0</v>
      </c>
      <c r="F142" s="12">
        <f t="shared" si="80"/>
        <v>0</v>
      </c>
      <c r="G142" s="12">
        <f t="shared" si="80"/>
        <v>0</v>
      </c>
      <c r="H142" s="12">
        <f t="shared" si="80"/>
        <v>0</v>
      </c>
      <c r="I142" s="12">
        <f t="shared" si="80"/>
        <v>0</v>
      </c>
      <c r="J142" s="12">
        <f t="shared" si="80"/>
        <v>0</v>
      </c>
      <c r="K142" s="12">
        <f t="shared" si="80"/>
        <v>0</v>
      </c>
      <c r="L142" s="12">
        <f t="shared" si="80"/>
        <v>0</v>
      </c>
      <c r="M142" s="12">
        <f t="shared" si="80"/>
        <v>0</v>
      </c>
      <c r="N142" s="12">
        <f t="shared" si="80"/>
        <v>0</v>
      </c>
      <c r="O142" s="12">
        <f t="shared" si="80"/>
        <v>0</v>
      </c>
      <c r="P142" s="12">
        <f t="shared" si="80"/>
        <v>0</v>
      </c>
      <c r="Q142" s="12">
        <f t="shared" si="80"/>
        <v>0</v>
      </c>
      <c r="R142" s="12">
        <f t="shared" si="80"/>
        <v>0</v>
      </c>
      <c r="S142" s="12">
        <f t="shared" si="80"/>
        <v>-4900</v>
      </c>
      <c r="T142" s="12">
        <f t="shared" si="80"/>
        <v>0</v>
      </c>
      <c r="U142" s="12">
        <f t="shared" si="80"/>
        <v>-6000</v>
      </c>
      <c r="V142" s="12">
        <f t="shared" si="80"/>
        <v>0</v>
      </c>
      <c r="W142" s="12">
        <f t="shared" si="80"/>
        <v>0</v>
      </c>
      <c r="X142" s="12">
        <f t="shared" si="80"/>
        <v>0</v>
      </c>
      <c r="Y142" s="12">
        <f t="shared" si="80"/>
        <v>0</v>
      </c>
      <c r="Z142" s="12">
        <f t="shared" si="80"/>
        <v>0</v>
      </c>
      <c r="AA142" s="12">
        <f t="shared" si="80"/>
        <v>-7400</v>
      </c>
      <c r="AB142" s="12">
        <f t="shared" si="80"/>
        <v>0</v>
      </c>
      <c r="AC142" s="12">
        <f t="shared" si="80"/>
        <v>0</v>
      </c>
      <c r="AD142" s="12">
        <f t="shared" si="80"/>
        <v>0</v>
      </c>
      <c r="AE142" s="12">
        <f t="shared" si="80"/>
        <v>-2000</v>
      </c>
      <c r="AF142" s="12">
        <f t="shared" si="80"/>
        <v>0</v>
      </c>
      <c r="AG142" s="12">
        <f t="shared" si="80"/>
        <v>0</v>
      </c>
      <c r="AH142" s="12">
        <f t="shared" si="80"/>
        <v>-3000</v>
      </c>
      <c r="AI142" s="12">
        <f t="shared" si="80"/>
        <v>0</v>
      </c>
      <c r="AJ142" s="12">
        <f t="shared" si="80"/>
        <v>0</v>
      </c>
      <c r="AK142" s="12">
        <f t="shared" si="80"/>
        <v>14794.18766</v>
      </c>
      <c r="AL142" s="12">
        <f t="shared" si="80"/>
        <v>0</v>
      </c>
      <c r="AM142" s="12">
        <f t="shared" si="80"/>
        <v>0</v>
      </c>
      <c r="AN142" s="12">
        <f t="shared" si="80"/>
        <v>0</v>
      </c>
      <c r="AO142" s="12">
        <f t="shared" si="80"/>
        <v>0</v>
      </c>
      <c r="AP142" s="12">
        <f t="shared" si="80"/>
        <v>0</v>
      </c>
      <c r="AQ142" s="12">
        <f t="shared" si="80"/>
        <v>0</v>
      </c>
      <c r="AR142" s="12">
        <f t="shared" si="80"/>
        <v>0</v>
      </c>
      <c r="AS142" s="12">
        <f t="shared" si="80"/>
        <v>0</v>
      </c>
      <c r="AT142" s="12">
        <f t="shared" si="80"/>
        <v>0</v>
      </c>
      <c r="AU142" s="12">
        <f t="shared" si="80"/>
        <v>-17500</v>
      </c>
      <c r="AV142" s="12">
        <f t="shared" si="80"/>
        <v>0</v>
      </c>
      <c r="AW142" s="12">
        <f t="shared" si="80"/>
        <v>0</v>
      </c>
      <c r="AX142" s="12">
        <f t="shared" si="80"/>
        <v>0</v>
      </c>
      <c r="AY142" s="12">
        <f t="shared" si="80"/>
        <v>145589.86322999999</v>
      </c>
      <c r="AZ142" s="12">
        <f t="shared" si="80"/>
        <v>0</v>
      </c>
      <c r="BA142" s="12">
        <f t="shared" si="80"/>
        <v>0</v>
      </c>
      <c r="BB142" s="12">
        <f t="shared" si="80"/>
        <v>0</v>
      </c>
      <c r="BC142" s="12">
        <f t="shared" si="80"/>
        <v>0</v>
      </c>
      <c r="BD142" s="12">
        <f t="shared" si="80"/>
        <v>0</v>
      </c>
      <c r="BE142" s="12">
        <f t="shared" si="80"/>
        <v>0</v>
      </c>
      <c r="BF142" s="12">
        <f t="shared" si="80"/>
        <v>0</v>
      </c>
      <c r="BG142" s="12">
        <f t="shared" si="80"/>
        <v>0</v>
      </c>
      <c r="BH142" s="12">
        <f t="shared" si="80"/>
        <v>0</v>
      </c>
      <c r="BI142" s="12">
        <f t="shared" si="80"/>
        <v>0</v>
      </c>
      <c r="BJ142" s="12">
        <f t="shared" si="80"/>
        <v>0</v>
      </c>
      <c r="BK142" s="12">
        <f t="shared" si="80"/>
        <v>16239.17208</v>
      </c>
      <c r="BL142" s="12">
        <f t="shared" si="80"/>
        <v>0</v>
      </c>
      <c r="BM142" s="12">
        <f t="shared" si="80"/>
        <v>0</v>
      </c>
      <c r="BN142" s="12">
        <f t="shared" si="80"/>
        <v>0</v>
      </c>
      <c r="BO142" s="12">
        <f t="shared" si="80"/>
        <v>421.44857000000002</v>
      </c>
      <c r="BP142" s="12">
        <f t="shared" ref="BP142:EA142" si="81">SUM(BP139:BP141)</f>
        <v>0</v>
      </c>
      <c r="BQ142" s="12">
        <f t="shared" si="81"/>
        <v>7285.5531100000007</v>
      </c>
      <c r="BR142" s="12">
        <f t="shared" si="81"/>
        <v>0</v>
      </c>
      <c r="BS142" s="12">
        <f t="shared" si="81"/>
        <v>0</v>
      </c>
      <c r="BT142" s="12">
        <f t="shared" si="81"/>
        <v>0</v>
      </c>
      <c r="BU142" s="12">
        <f t="shared" si="81"/>
        <v>0</v>
      </c>
      <c r="BV142" s="12">
        <f t="shared" si="81"/>
        <v>0</v>
      </c>
      <c r="BW142" s="12">
        <f t="shared" si="81"/>
        <v>7392.2070599999997</v>
      </c>
      <c r="BX142" s="12">
        <f t="shared" si="81"/>
        <v>0</v>
      </c>
      <c r="BY142" s="12">
        <f t="shared" si="81"/>
        <v>41.966900000000003</v>
      </c>
      <c r="BZ142" s="12">
        <f t="shared" si="81"/>
        <v>0</v>
      </c>
      <c r="CA142" s="12">
        <f t="shared" si="81"/>
        <v>0</v>
      </c>
      <c r="CB142" s="12">
        <f t="shared" si="81"/>
        <v>0</v>
      </c>
      <c r="CC142" s="12">
        <f t="shared" si="81"/>
        <v>0</v>
      </c>
      <c r="CD142" s="12">
        <f t="shared" si="81"/>
        <v>0</v>
      </c>
      <c r="CE142" s="12">
        <f t="shared" si="81"/>
        <v>0</v>
      </c>
      <c r="CF142" s="12">
        <f t="shared" si="81"/>
        <v>0</v>
      </c>
      <c r="CG142" s="12">
        <f t="shared" si="81"/>
        <v>0</v>
      </c>
      <c r="CH142" s="12">
        <f t="shared" si="81"/>
        <v>0</v>
      </c>
      <c r="CI142" s="12">
        <f t="shared" si="81"/>
        <v>0</v>
      </c>
      <c r="CJ142" s="12">
        <f t="shared" si="81"/>
        <v>0</v>
      </c>
      <c r="CK142" s="12">
        <f t="shared" si="81"/>
        <v>0</v>
      </c>
      <c r="CL142" s="12">
        <f t="shared" si="81"/>
        <v>0</v>
      </c>
      <c r="CM142" s="12">
        <f t="shared" si="81"/>
        <v>0</v>
      </c>
      <c r="CN142" s="12">
        <f t="shared" si="81"/>
        <v>0</v>
      </c>
      <c r="CO142" s="12">
        <f t="shared" si="81"/>
        <v>0</v>
      </c>
      <c r="CP142" s="12">
        <f t="shared" si="81"/>
        <v>0</v>
      </c>
      <c r="CQ142" s="12">
        <f t="shared" si="81"/>
        <v>0</v>
      </c>
      <c r="CR142" s="12">
        <f t="shared" si="81"/>
        <v>0</v>
      </c>
      <c r="CS142" s="12">
        <f t="shared" si="81"/>
        <v>0</v>
      </c>
      <c r="CT142" s="12">
        <f t="shared" si="81"/>
        <v>0</v>
      </c>
      <c r="CU142" s="12">
        <f t="shared" si="81"/>
        <v>0</v>
      </c>
      <c r="CV142" s="12">
        <f t="shared" si="81"/>
        <v>0</v>
      </c>
      <c r="CW142" s="12">
        <f t="shared" si="81"/>
        <v>0</v>
      </c>
      <c r="CX142" s="12">
        <f t="shared" si="81"/>
        <v>0</v>
      </c>
      <c r="CY142" s="12">
        <f t="shared" si="81"/>
        <v>0</v>
      </c>
      <c r="CZ142" s="12">
        <f t="shared" si="81"/>
        <v>0</v>
      </c>
      <c r="DA142" s="12">
        <f t="shared" si="81"/>
        <v>0</v>
      </c>
      <c r="DB142" s="12">
        <f t="shared" si="81"/>
        <v>0</v>
      </c>
      <c r="DC142" s="12">
        <f t="shared" si="81"/>
        <v>0</v>
      </c>
      <c r="DD142" s="12">
        <f t="shared" si="81"/>
        <v>0</v>
      </c>
      <c r="DE142" s="12">
        <f t="shared" si="81"/>
        <v>0</v>
      </c>
      <c r="DF142" s="12">
        <f t="shared" si="81"/>
        <v>0</v>
      </c>
      <c r="DG142" s="12">
        <f t="shared" si="81"/>
        <v>421.44852000000003</v>
      </c>
      <c r="DH142" s="12">
        <f t="shared" si="81"/>
        <v>0</v>
      </c>
      <c r="DI142" s="12">
        <f t="shared" si="81"/>
        <v>210.72426000000002</v>
      </c>
      <c r="DJ142" s="12">
        <f t="shared" si="81"/>
        <v>0</v>
      </c>
      <c r="DK142" s="12">
        <f t="shared" si="81"/>
        <v>0</v>
      </c>
      <c r="DL142" s="12">
        <f t="shared" si="81"/>
        <v>316.08600000000001</v>
      </c>
      <c r="DM142" s="12">
        <f t="shared" si="81"/>
        <v>0</v>
      </c>
      <c r="DN142" s="12">
        <f t="shared" si="81"/>
        <v>0</v>
      </c>
      <c r="DO142" s="12">
        <f t="shared" si="81"/>
        <v>0</v>
      </c>
      <c r="DP142" s="12">
        <f t="shared" si="81"/>
        <v>421.44852000000003</v>
      </c>
      <c r="DQ142" s="12">
        <f t="shared" si="81"/>
        <v>0</v>
      </c>
      <c r="DR142" s="12">
        <f t="shared" si="81"/>
        <v>316.08638999999999</v>
      </c>
      <c r="DS142" s="12">
        <f t="shared" si="81"/>
        <v>0</v>
      </c>
      <c r="DT142" s="12">
        <f t="shared" si="81"/>
        <v>0</v>
      </c>
      <c r="DU142" s="12">
        <f t="shared" si="81"/>
        <v>400.37609999999995</v>
      </c>
      <c r="DV142" s="12">
        <f t="shared" si="81"/>
        <v>0</v>
      </c>
      <c r="DW142" s="12">
        <f t="shared" si="81"/>
        <v>0</v>
      </c>
      <c r="DX142" s="12">
        <f t="shared" si="81"/>
        <v>526.81065000000001</v>
      </c>
      <c r="DY142" s="12">
        <f t="shared" si="81"/>
        <v>0</v>
      </c>
      <c r="DZ142" s="12">
        <f t="shared" si="81"/>
        <v>0</v>
      </c>
      <c r="EA142" s="12">
        <f t="shared" si="81"/>
        <v>505.73822999999999</v>
      </c>
      <c r="EB142" s="12">
        <f t="shared" ref="EB142:GM142" si="82">SUM(EB139:EB141)</f>
        <v>0</v>
      </c>
      <c r="EC142" s="12">
        <f t="shared" si="82"/>
        <v>474.12959000000001</v>
      </c>
      <c r="ED142" s="12">
        <f t="shared" si="82"/>
        <v>0</v>
      </c>
      <c r="EE142" s="12">
        <f t="shared" si="82"/>
        <v>0</v>
      </c>
      <c r="EF142" s="12">
        <f t="shared" si="82"/>
        <v>632.17277999999999</v>
      </c>
      <c r="EG142" s="12">
        <f t="shared" si="82"/>
        <v>0</v>
      </c>
      <c r="EH142" s="12">
        <f t="shared" si="82"/>
        <v>684.85384999999997</v>
      </c>
      <c r="EI142" s="12">
        <f t="shared" si="82"/>
        <v>0</v>
      </c>
      <c r="EJ142" s="12">
        <f t="shared" si="82"/>
        <v>2520.4285</v>
      </c>
      <c r="EK142" s="12">
        <f t="shared" si="82"/>
        <v>22539.016250000001</v>
      </c>
      <c r="EL142" s="12">
        <f t="shared" si="82"/>
        <v>391.56299999999999</v>
      </c>
      <c r="EM142" s="12">
        <f t="shared" si="82"/>
        <v>0</v>
      </c>
      <c r="EN142" s="12">
        <f t="shared" si="82"/>
        <v>0</v>
      </c>
      <c r="EO142" s="12">
        <f t="shared" si="82"/>
        <v>6.7429499999999996</v>
      </c>
      <c r="EP142" s="12">
        <f t="shared" si="82"/>
        <v>125.83247999999999</v>
      </c>
      <c r="EQ142" s="12">
        <f t="shared" si="82"/>
        <v>0</v>
      </c>
      <c r="ER142" s="12">
        <f t="shared" si="82"/>
        <v>0</v>
      </c>
      <c r="ES142" s="12">
        <f t="shared" si="82"/>
        <v>203.59876</v>
      </c>
      <c r="ET142" s="12">
        <f t="shared" si="82"/>
        <v>0</v>
      </c>
      <c r="EU142" s="12">
        <f t="shared" si="82"/>
        <v>-135.41804999999999</v>
      </c>
      <c r="EV142" s="12">
        <f t="shared" si="82"/>
        <v>-20.000049999999998</v>
      </c>
      <c r="EW142" s="12">
        <f t="shared" si="82"/>
        <v>0</v>
      </c>
      <c r="EX142" s="12">
        <f t="shared" si="82"/>
        <v>0</v>
      </c>
      <c r="EY142" s="12">
        <f t="shared" si="82"/>
        <v>0</v>
      </c>
      <c r="EZ142" s="12">
        <f t="shared" si="82"/>
        <v>0</v>
      </c>
      <c r="FA142" s="12">
        <f t="shared" si="82"/>
        <v>0</v>
      </c>
      <c r="FB142" s="12">
        <f t="shared" si="82"/>
        <v>0</v>
      </c>
      <c r="FC142" s="12">
        <f t="shared" si="82"/>
        <v>0</v>
      </c>
      <c r="FD142" s="12">
        <f t="shared" si="82"/>
        <v>0</v>
      </c>
      <c r="FE142" s="12">
        <f t="shared" si="82"/>
        <v>0</v>
      </c>
      <c r="FF142" s="12">
        <f t="shared" si="82"/>
        <v>0</v>
      </c>
      <c r="FG142" s="12">
        <f t="shared" si="82"/>
        <v>0</v>
      </c>
      <c r="FH142" s="12">
        <f t="shared" si="82"/>
        <v>0</v>
      </c>
      <c r="FI142" s="12">
        <f t="shared" si="82"/>
        <v>0</v>
      </c>
      <c r="FJ142" s="12">
        <f t="shared" si="82"/>
        <v>0</v>
      </c>
      <c r="FK142" s="12">
        <f t="shared" si="82"/>
        <v>0</v>
      </c>
      <c r="FL142" s="12">
        <f t="shared" si="82"/>
        <v>0</v>
      </c>
      <c r="FM142" s="12">
        <f t="shared" si="82"/>
        <v>0</v>
      </c>
      <c r="FN142" s="12">
        <f t="shared" si="82"/>
        <v>0</v>
      </c>
      <c r="FO142" s="12">
        <f t="shared" si="82"/>
        <v>0</v>
      </c>
      <c r="FP142" s="12">
        <f t="shared" si="82"/>
        <v>0</v>
      </c>
      <c r="FQ142" s="12">
        <f t="shared" si="82"/>
        <v>0</v>
      </c>
      <c r="FR142" s="12">
        <f t="shared" si="82"/>
        <v>0</v>
      </c>
      <c r="FS142" s="12">
        <f t="shared" si="82"/>
        <v>0</v>
      </c>
      <c r="FT142" s="12">
        <f t="shared" si="82"/>
        <v>0</v>
      </c>
      <c r="FU142" s="12">
        <f t="shared" si="82"/>
        <v>0</v>
      </c>
      <c r="FV142" s="12">
        <f t="shared" si="82"/>
        <v>0</v>
      </c>
      <c r="FW142" s="12">
        <f t="shared" si="82"/>
        <v>0</v>
      </c>
      <c r="FX142" s="12">
        <f t="shared" si="82"/>
        <v>0</v>
      </c>
      <c r="FY142" s="12">
        <f t="shared" si="82"/>
        <v>0</v>
      </c>
      <c r="FZ142" s="12">
        <f t="shared" si="82"/>
        <v>0</v>
      </c>
      <c r="GA142" s="12">
        <f t="shared" si="82"/>
        <v>0</v>
      </c>
      <c r="GB142" s="12">
        <f t="shared" si="82"/>
        <v>0</v>
      </c>
      <c r="GC142" s="12">
        <f t="shared" si="82"/>
        <v>0</v>
      </c>
      <c r="GD142" s="12">
        <f t="shared" si="82"/>
        <v>0</v>
      </c>
      <c r="GE142" s="12">
        <f t="shared" si="82"/>
        <v>0</v>
      </c>
      <c r="GF142" s="12">
        <f t="shared" si="82"/>
        <v>0</v>
      </c>
      <c r="GG142" s="12">
        <f t="shared" si="82"/>
        <v>0</v>
      </c>
      <c r="GH142" s="12">
        <f t="shared" si="82"/>
        <v>0</v>
      </c>
      <c r="GI142" s="12">
        <f t="shared" si="82"/>
        <v>0</v>
      </c>
      <c r="GJ142" s="12">
        <f t="shared" si="82"/>
        <v>0</v>
      </c>
      <c r="GK142" s="12">
        <f t="shared" si="82"/>
        <v>0</v>
      </c>
      <c r="GL142" s="12">
        <f t="shared" si="82"/>
        <v>0</v>
      </c>
      <c r="GM142" s="12">
        <f t="shared" si="82"/>
        <v>0</v>
      </c>
      <c r="GN142" s="12">
        <f t="shared" ref="GN142:GR142" si="83">SUM(GN139:GN141)</f>
        <v>0</v>
      </c>
      <c r="GO142" s="12">
        <f t="shared" si="83"/>
        <v>0</v>
      </c>
      <c r="GP142" s="12">
        <f t="shared" si="83"/>
        <v>0</v>
      </c>
      <c r="GQ142" s="12">
        <f t="shared" si="83"/>
        <v>0</v>
      </c>
      <c r="GR142" s="12">
        <f t="shared" si="83"/>
        <v>0</v>
      </c>
      <c r="GS142" s="12">
        <f>SUM(D142:GR142)</f>
        <v>181506.03733999998</v>
      </c>
      <c r="GT142" s="12"/>
      <c r="GU142" s="12">
        <f>GS142-GV142</f>
        <v>181506.03733999998</v>
      </c>
      <c r="GV142" s="12">
        <v>0</v>
      </c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</row>
    <row r="143" spans="1:220" ht="13" x14ac:dyDescent="0.3">
      <c r="A143" s="23"/>
      <c r="B143" s="20" t="s">
        <v>0</v>
      </c>
      <c r="C143" s="14">
        <f>XIRR(S142:GR142,S$4:GR$4)</f>
        <v>1.4503047347068789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</row>
    <row r="144" spans="1:220" ht="13" x14ac:dyDescent="0.3">
      <c r="A144" s="23"/>
      <c r="B144" s="20" t="s">
        <v>11</v>
      </c>
      <c r="C144" s="25">
        <f>(GS140+GS141)/-GS139</f>
        <v>5.3597038371496701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</row>
    <row r="145" spans="1:220" ht="13" x14ac:dyDescent="0.3">
      <c r="A145" s="23"/>
      <c r="B145" s="5" t="s">
        <v>114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</row>
    <row r="146" spans="1:220" ht="13" x14ac:dyDescent="0.3">
      <c r="A146" s="23"/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-1660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-4150</v>
      </c>
      <c r="AF146" s="12">
        <v>0</v>
      </c>
      <c r="AG146" s="12">
        <v>-6640</v>
      </c>
      <c r="AH146" s="12">
        <v>0</v>
      </c>
      <c r="AI146" s="12">
        <v>0</v>
      </c>
      <c r="AJ146" s="12">
        <v>-6640</v>
      </c>
      <c r="AK146" s="12">
        <v>0</v>
      </c>
      <c r="AL146" s="12">
        <v>0</v>
      </c>
      <c r="AM146" s="12">
        <v>-5810</v>
      </c>
      <c r="AN146" s="12">
        <v>-3320</v>
      </c>
      <c r="AO146" s="12">
        <v>0</v>
      </c>
      <c r="AP146" s="12">
        <v>-6640</v>
      </c>
      <c r="AQ146" s="12">
        <v>0</v>
      </c>
      <c r="AR146" s="12">
        <v>0</v>
      </c>
      <c r="AS146" s="12">
        <v>-6640</v>
      </c>
      <c r="AT146" s="12">
        <v>0</v>
      </c>
      <c r="AU146" s="12">
        <v>-4150</v>
      </c>
      <c r="AV146" s="12">
        <v>0</v>
      </c>
      <c r="AW146" s="12">
        <v>0</v>
      </c>
      <c r="AX146" s="12">
        <v>-4980</v>
      </c>
      <c r="AY146" s="12">
        <v>-3320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-4980</v>
      </c>
      <c r="BF146" s="12">
        <v>-7470</v>
      </c>
      <c r="BG146" s="12">
        <v>0</v>
      </c>
      <c r="BH146" s="12">
        <v>-6640</v>
      </c>
      <c r="BI146" s="12">
        <v>-5810</v>
      </c>
      <c r="BJ146" s="12">
        <v>0</v>
      </c>
      <c r="BK146" s="12">
        <v>0</v>
      </c>
      <c r="BL146" s="12">
        <v>-4150</v>
      </c>
      <c r="BM146" s="12">
        <v>-4150</v>
      </c>
      <c r="BN146" s="12">
        <v>0</v>
      </c>
      <c r="BO146" s="12">
        <v>-4150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-830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-3071.7035599999999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f>SUM(D146:GR146)</f>
        <v>-95201.703559999994</v>
      </c>
      <c r="GT146" s="12"/>
      <c r="GU146" s="12">
        <f>GS146-GV146</f>
        <v>-95201.703559999994</v>
      </c>
      <c r="GV146" s="12">
        <v>0</v>
      </c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</row>
    <row r="147" spans="1:220" ht="13" x14ac:dyDescent="0.3">
      <c r="A147" s="23"/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33.200000000000003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83</v>
      </c>
      <c r="AG147" s="12">
        <v>132.80000000000001</v>
      </c>
      <c r="AH147" s="12">
        <v>0</v>
      </c>
      <c r="AI147" s="12">
        <v>0</v>
      </c>
      <c r="AJ147" s="12">
        <v>132.80000000000001</v>
      </c>
      <c r="AK147" s="12">
        <v>0</v>
      </c>
      <c r="AL147" s="12">
        <v>0</v>
      </c>
      <c r="AM147" s="12">
        <v>116.2</v>
      </c>
      <c r="AN147" s="12">
        <v>66.400000000000006</v>
      </c>
      <c r="AO147" s="12">
        <v>0</v>
      </c>
      <c r="AP147" s="12">
        <v>132.80000000000001</v>
      </c>
      <c r="AQ147" s="12">
        <v>0</v>
      </c>
      <c r="AR147" s="12">
        <v>0</v>
      </c>
      <c r="AS147" s="12">
        <v>0</v>
      </c>
      <c r="AT147" s="12">
        <v>132.80000000000001</v>
      </c>
      <c r="AU147" s="12">
        <v>83</v>
      </c>
      <c r="AV147" s="12">
        <v>0</v>
      </c>
      <c r="AW147" s="12">
        <v>0</v>
      </c>
      <c r="AX147" s="12">
        <v>99.6</v>
      </c>
      <c r="AY147" s="12">
        <v>0</v>
      </c>
      <c r="AZ147" s="12">
        <v>66.400000000000006</v>
      </c>
      <c r="BA147" s="12">
        <v>0</v>
      </c>
      <c r="BB147" s="12">
        <v>0</v>
      </c>
      <c r="BC147" s="12">
        <v>0</v>
      </c>
      <c r="BD147" s="12">
        <v>0</v>
      </c>
      <c r="BE147" s="12">
        <v>99.6</v>
      </c>
      <c r="BF147" s="12">
        <v>149.4</v>
      </c>
      <c r="BG147" s="12">
        <v>0</v>
      </c>
      <c r="BH147" s="12">
        <v>132.80000000000001</v>
      </c>
      <c r="BI147" s="12">
        <v>116.2</v>
      </c>
      <c r="BJ147" s="12">
        <v>0</v>
      </c>
      <c r="BK147" s="12">
        <v>0</v>
      </c>
      <c r="BL147" s="12">
        <v>83</v>
      </c>
      <c r="BM147" s="12">
        <v>83</v>
      </c>
      <c r="BN147" s="12">
        <v>0</v>
      </c>
      <c r="BO147" s="12">
        <v>83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16.600000000000001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61.434069999999998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f>SUM(D147:GR147)</f>
        <v>1904.0340699999999</v>
      </c>
      <c r="GT147" s="12"/>
      <c r="GU147" s="12">
        <f>GS147-GV147</f>
        <v>1904.0340699999999</v>
      </c>
      <c r="GV147" s="12">
        <v>0</v>
      </c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</row>
    <row r="148" spans="1:220" ht="14" x14ac:dyDescent="0.4">
      <c r="A148" s="23"/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9835.1294099999996</v>
      </c>
      <c r="CJ148" s="4">
        <v>-196.70258999999999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f>SUM(D148:GR148)</f>
        <v>9638.4268199999988</v>
      </c>
      <c r="GT148" s="4"/>
      <c r="GU148" s="4">
        <f>GS148-GV148</f>
        <v>9638.4268199999988</v>
      </c>
      <c r="GV148" s="4">
        <v>0</v>
      </c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</row>
    <row r="149" spans="1:220" ht="13" x14ac:dyDescent="0.3">
      <c r="A149" s="23"/>
      <c r="B149" s="8" t="s">
        <v>217</v>
      </c>
      <c r="C149" s="3"/>
      <c r="D149" s="12">
        <f t="shared" ref="D149:BO149" si="84">SUM(D146:D148)</f>
        <v>0</v>
      </c>
      <c r="E149" s="12">
        <f t="shared" si="84"/>
        <v>0</v>
      </c>
      <c r="F149" s="12">
        <f t="shared" si="84"/>
        <v>0</v>
      </c>
      <c r="G149" s="12">
        <f t="shared" si="84"/>
        <v>0</v>
      </c>
      <c r="H149" s="12">
        <f t="shared" si="84"/>
        <v>0</v>
      </c>
      <c r="I149" s="12">
        <f t="shared" si="84"/>
        <v>0</v>
      </c>
      <c r="J149" s="12">
        <f t="shared" si="84"/>
        <v>0</v>
      </c>
      <c r="K149" s="12">
        <f t="shared" si="84"/>
        <v>0</v>
      </c>
      <c r="L149" s="12">
        <f t="shared" si="84"/>
        <v>0</v>
      </c>
      <c r="M149" s="12">
        <f t="shared" si="84"/>
        <v>0</v>
      </c>
      <c r="N149" s="12">
        <f t="shared" si="84"/>
        <v>0</v>
      </c>
      <c r="O149" s="12">
        <f t="shared" si="84"/>
        <v>0</v>
      </c>
      <c r="P149" s="12">
        <f t="shared" si="84"/>
        <v>0</v>
      </c>
      <c r="Q149" s="12">
        <f t="shared" si="84"/>
        <v>0</v>
      </c>
      <c r="R149" s="12">
        <f t="shared" si="84"/>
        <v>0</v>
      </c>
      <c r="S149" s="12">
        <f t="shared" si="84"/>
        <v>0</v>
      </c>
      <c r="T149" s="12">
        <f t="shared" si="84"/>
        <v>0</v>
      </c>
      <c r="U149" s="12">
        <f t="shared" si="84"/>
        <v>0</v>
      </c>
      <c r="V149" s="12">
        <f t="shared" si="84"/>
        <v>0</v>
      </c>
      <c r="W149" s="12">
        <f t="shared" si="84"/>
        <v>-1660</v>
      </c>
      <c r="X149" s="12">
        <f t="shared" si="84"/>
        <v>33.200000000000003</v>
      </c>
      <c r="Y149" s="12">
        <f t="shared" si="84"/>
        <v>0</v>
      </c>
      <c r="Z149" s="12">
        <f t="shared" si="84"/>
        <v>0</v>
      </c>
      <c r="AA149" s="12">
        <f t="shared" si="84"/>
        <v>0</v>
      </c>
      <c r="AB149" s="12">
        <f t="shared" si="84"/>
        <v>0</v>
      </c>
      <c r="AC149" s="12">
        <f t="shared" si="84"/>
        <v>0</v>
      </c>
      <c r="AD149" s="12">
        <f t="shared" si="84"/>
        <v>0</v>
      </c>
      <c r="AE149" s="12">
        <f t="shared" si="84"/>
        <v>-4150</v>
      </c>
      <c r="AF149" s="12">
        <f t="shared" si="84"/>
        <v>83</v>
      </c>
      <c r="AG149" s="12">
        <f t="shared" si="84"/>
        <v>-6507.2</v>
      </c>
      <c r="AH149" s="12">
        <f t="shared" si="84"/>
        <v>0</v>
      </c>
      <c r="AI149" s="12">
        <f t="shared" si="84"/>
        <v>0</v>
      </c>
      <c r="AJ149" s="12">
        <f t="shared" si="84"/>
        <v>-6507.2</v>
      </c>
      <c r="AK149" s="12">
        <f t="shared" si="84"/>
        <v>0</v>
      </c>
      <c r="AL149" s="12">
        <f t="shared" si="84"/>
        <v>0</v>
      </c>
      <c r="AM149" s="12">
        <f t="shared" si="84"/>
        <v>-5693.8</v>
      </c>
      <c r="AN149" s="12">
        <f t="shared" si="84"/>
        <v>-3253.6</v>
      </c>
      <c r="AO149" s="12">
        <f t="shared" si="84"/>
        <v>0</v>
      </c>
      <c r="AP149" s="12">
        <f t="shared" si="84"/>
        <v>-6507.2</v>
      </c>
      <c r="AQ149" s="12">
        <f t="shared" si="84"/>
        <v>0</v>
      </c>
      <c r="AR149" s="12">
        <f t="shared" si="84"/>
        <v>0</v>
      </c>
      <c r="AS149" s="12">
        <f t="shared" si="84"/>
        <v>-6640</v>
      </c>
      <c r="AT149" s="12">
        <f t="shared" si="84"/>
        <v>132.80000000000001</v>
      </c>
      <c r="AU149" s="12">
        <f t="shared" si="84"/>
        <v>-4067</v>
      </c>
      <c r="AV149" s="12">
        <f t="shared" si="84"/>
        <v>0</v>
      </c>
      <c r="AW149" s="12">
        <f t="shared" si="84"/>
        <v>0</v>
      </c>
      <c r="AX149" s="12">
        <f t="shared" si="84"/>
        <v>-4880.3999999999996</v>
      </c>
      <c r="AY149" s="12">
        <f t="shared" si="84"/>
        <v>-3320</v>
      </c>
      <c r="AZ149" s="12">
        <f t="shared" si="84"/>
        <v>66.400000000000006</v>
      </c>
      <c r="BA149" s="12">
        <f t="shared" si="84"/>
        <v>0</v>
      </c>
      <c r="BB149" s="12">
        <f t="shared" si="84"/>
        <v>0</v>
      </c>
      <c r="BC149" s="12">
        <f t="shared" si="84"/>
        <v>0</v>
      </c>
      <c r="BD149" s="12">
        <f t="shared" si="84"/>
        <v>0</v>
      </c>
      <c r="BE149" s="12">
        <f t="shared" si="84"/>
        <v>-4880.3999999999996</v>
      </c>
      <c r="BF149" s="12">
        <f t="shared" si="84"/>
        <v>-7320.6</v>
      </c>
      <c r="BG149" s="12">
        <f t="shared" si="84"/>
        <v>0</v>
      </c>
      <c r="BH149" s="12">
        <f t="shared" si="84"/>
        <v>-6507.2</v>
      </c>
      <c r="BI149" s="12">
        <f t="shared" si="84"/>
        <v>-5693.8</v>
      </c>
      <c r="BJ149" s="12">
        <f t="shared" si="84"/>
        <v>0</v>
      </c>
      <c r="BK149" s="12">
        <f t="shared" si="84"/>
        <v>0</v>
      </c>
      <c r="BL149" s="12">
        <f t="shared" si="84"/>
        <v>-4067</v>
      </c>
      <c r="BM149" s="12">
        <f t="shared" si="84"/>
        <v>-4067</v>
      </c>
      <c r="BN149" s="12">
        <f t="shared" si="84"/>
        <v>0</v>
      </c>
      <c r="BO149" s="12">
        <f t="shared" si="84"/>
        <v>-4067</v>
      </c>
      <c r="BP149" s="12">
        <f t="shared" ref="BP149:EA149" si="85">SUM(BP146:BP148)</f>
        <v>0</v>
      </c>
      <c r="BQ149" s="12">
        <f t="shared" si="85"/>
        <v>0</v>
      </c>
      <c r="BR149" s="12">
        <f t="shared" si="85"/>
        <v>0</v>
      </c>
      <c r="BS149" s="12">
        <f t="shared" si="85"/>
        <v>0</v>
      </c>
      <c r="BT149" s="12">
        <f t="shared" si="85"/>
        <v>0</v>
      </c>
      <c r="BU149" s="12">
        <f t="shared" si="85"/>
        <v>0</v>
      </c>
      <c r="BV149" s="12">
        <f t="shared" si="85"/>
        <v>-813.4</v>
      </c>
      <c r="BW149" s="12">
        <f t="shared" si="85"/>
        <v>0</v>
      </c>
      <c r="BX149" s="12">
        <f t="shared" si="85"/>
        <v>0</v>
      </c>
      <c r="BY149" s="12">
        <f t="shared" si="85"/>
        <v>0</v>
      </c>
      <c r="BZ149" s="12">
        <f t="shared" si="85"/>
        <v>0</v>
      </c>
      <c r="CA149" s="12">
        <f t="shared" si="85"/>
        <v>0</v>
      </c>
      <c r="CB149" s="12">
        <f t="shared" si="85"/>
        <v>0</v>
      </c>
      <c r="CC149" s="12">
        <f t="shared" si="85"/>
        <v>0</v>
      </c>
      <c r="CD149" s="12">
        <f t="shared" si="85"/>
        <v>0</v>
      </c>
      <c r="CE149" s="12">
        <f t="shared" si="85"/>
        <v>0</v>
      </c>
      <c r="CF149" s="12">
        <f t="shared" si="85"/>
        <v>0</v>
      </c>
      <c r="CG149" s="12">
        <f t="shared" si="85"/>
        <v>0</v>
      </c>
      <c r="CH149" s="12">
        <f t="shared" si="85"/>
        <v>0</v>
      </c>
      <c r="CI149" s="12">
        <f t="shared" si="85"/>
        <v>9835.1294099999996</v>
      </c>
      <c r="CJ149" s="12">
        <f t="shared" si="85"/>
        <v>-196.70258999999999</v>
      </c>
      <c r="CK149" s="12">
        <f t="shared" si="85"/>
        <v>0</v>
      </c>
      <c r="CL149" s="12">
        <f t="shared" si="85"/>
        <v>0</v>
      </c>
      <c r="CM149" s="12">
        <f t="shared" si="85"/>
        <v>0</v>
      </c>
      <c r="CN149" s="12">
        <f t="shared" si="85"/>
        <v>0</v>
      </c>
      <c r="CO149" s="12">
        <f t="shared" si="85"/>
        <v>0</v>
      </c>
      <c r="CP149" s="12">
        <f t="shared" si="85"/>
        <v>-3071.7035599999999</v>
      </c>
      <c r="CQ149" s="12">
        <f t="shared" si="85"/>
        <v>61.434069999999998</v>
      </c>
      <c r="CR149" s="12">
        <f t="shared" si="85"/>
        <v>0</v>
      </c>
      <c r="CS149" s="12">
        <f t="shared" si="85"/>
        <v>0</v>
      </c>
      <c r="CT149" s="12">
        <f t="shared" si="85"/>
        <v>0</v>
      </c>
      <c r="CU149" s="12">
        <f t="shared" si="85"/>
        <v>0</v>
      </c>
      <c r="CV149" s="12">
        <f t="shared" si="85"/>
        <v>0</v>
      </c>
      <c r="CW149" s="12">
        <f t="shared" si="85"/>
        <v>0</v>
      </c>
      <c r="CX149" s="12">
        <f t="shared" si="85"/>
        <v>0</v>
      </c>
      <c r="CY149" s="12">
        <f t="shared" si="85"/>
        <v>0</v>
      </c>
      <c r="CZ149" s="12">
        <f t="shared" si="85"/>
        <v>0</v>
      </c>
      <c r="DA149" s="12">
        <f t="shared" si="85"/>
        <v>0</v>
      </c>
      <c r="DB149" s="12">
        <f t="shared" si="85"/>
        <v>0</v>
      </c>
      <c r="DC149" s="12">
        <f t="shared" si="85"/>
        <v>0</v>
      </c>
      <c r="DD149" s="12">
        <f t="shared" si="85"/>
        <v>0</v>
      </c>
      <c r="DE149" s="12">
        <f t="shared" si="85"/>
        <v>0</v>
      </c>
      <c r="DF149" s="12">
        <f t="shared" si="85"/>
        <v>0</v>
      </c>
      <c r="DG149" s="12">
        <f t="shared" si="85"/>
        <v>0</v>
      </c>
      <c r="DH149" s="12">
        <f t="shared" si="85"/>
        <v>0</v>
      </c>
      <c r="DI149" s="12">
        <f t="shared" si="85"/>
        <v>0</v>
      </c>
      <c r="DJ149" s="12">
        <f t="shared" si="85"/>
        <v>0</v>
      </c>
      <c r="DK149" s="12">
        <f t="shared" si="85"/>
        <v>0</v>
      </c>
      <c r="DL149" s="12">
        <f t="shared" si="85"/>
        <v>0</v>
      </c>
      <c r="DM149" s="12">
        <f t="shared" si="85"/>
        <v>0</v>
      </c>
      <c r="DN149" s="12">
        <f t="shared" si="85"/>
        <v>0</v>
      </c>
      <c r="DO149" s="12">
        <f t="shared" si="85"/>
        <v>0</v>
      </c>
      <c r="DP149" s="12">
        <f t="shared" si="85"/>
        <v>0</v>
      </c>
      <c r="DQ149" s="12">
        <f t="shared" si="85"/>
        <v>0</v>
      </c>
      <c r="DR149" s="12">
        <f t="shared" si="85"/>
        <v>0</v>
      </c>
      <c r="DS149" s="12">
        <f t="shared" si="85"/>
        <v>0</v>
      </c>
      <c r="DT149" s="12">
        <f t="shared" si="85"/>
        <v>0</v>
      </c>
      <c r="DU149" s="12">
        <f t="shared" si="85"/>
        <v>0</v>
      </c>
      <c r="DV149" s="12">
        <f t="shared" si="85"/>
        <v>0</v>
      </c>
      <c r="DW149" s="12">
        <f t="shared" si="85"/>
        <v>0</v>
      </c>
      <c r="DX149" s="12">
        <f t="shared" si="85"/>
        <v>0</v>
      </c>
      <c r="DY149" s="12">
        <f t="shared" si="85"/>
        <v>0</v>
      </c>
      <c r="DZ149" s="12">
        <f t="shared" si="85"/>
        <v>0</v>
      </c>
      <c r="EA149" s="12">
        <f t="shared" si="85"/>
        <v>0</v>
      </c>
      <c r="EB149" s="12">
        <f t="shared" ref="EB149:GM149" si="86">SUM(EB146:EB148)</f>
        <v>0</v>
      </c>
      <c r="EC149" s="12">
        <f t="shared" si="86"/>
        <v>0</v>
      </c>
      <c r="ED149" s="12">
        <f t="shared" si="86"/>
        <v>0</v>
      </c>
      <c r="EE149" s="12">
        <f t="shared" si="86"/>
        <v>0</v>
      </c>
      <c r="EF149" s="12">
        <f t="shared" si="86"/>
        <v>0</v>
      </c>
      <c r="EG149" s="12">
        <f t="shared" si="86"/>
        <v>0</v>
      </c>
      <c r="EH149" s="12">
        <f t="shared" si="86"/>
        <v>0</v>
      </c>
      <c r="EI149" s="12">
        <f t="shared" si="86"/>
        <v>0</v>
      </c>
      <c r="EJ149" s="12">
        <f t="shared" si="86"/>
        <v>0</v>
      </c>
      <c r="EK149" s="12">
        <f t="shared" si="86"/>
        <v>0</v>
      </c>
      <c r="EL149" s="12">
        <f t="shared" si="86"/>
        <v>0</v>
      </c>
      <c r="EM149" s="12">
        <f t="shared" si="86"/>
        <v>0</v>
      </c>
      <c r="EN149" s="12">
        <f t="shared" si="86"/>
        <v>0</v>
      </c>
      <c r="EO149" s="12">
        <f t="shared" si="86"/>
        <v>0</v>
      </c>
      <c r="EP149" s="12">
        <f t="shared" si="86"/>
        <v>0</v>
      </c>
      <c r="EQ149" s="12">
        <f t="shared" si="86"/>
        <v>0</v>
      </c>
      <c r="ER149" s="12">
        <f t="shared" si="86"/>
        <v>0</v>
      </c>
      <c r="ES149" s="12">
        <f t="shared" si="86"/>
        <v>0</v>
      </c>
      <c r="ET149" s="12">
        <f t="shared" si="86"/>
        <v>0</v>
      </c>
      <c r="EU149" s="12">
        <f t="shared" si="86"/>
        <v>0</v>
      </c>
      <c r="EV149" s="12">
        <f t="shared" si="86"/>
        <v>0</v>
      </c>
      <c r="EW149" s="12">
        <f t="shared" si="86"/>
        <v>0</v>
      </c>
      <c r="EX149" s="12">
        <f t="shared" si="86"/>
        <v>0</v>
      </c>
      <c r="EY149" s="12">
        <f t="shared" si="86"/>
        <v>0</v>
      </c>
      <c r="EZ149" s="12">
        <f t="shared" si="86"/>
        <v>0</v>
      </c>
      <c r="FA149" s="12">
        <f t="shared" si="86"/>
        <v>0</v>
      </c>
      <c r="FB149" s="12">
        <f t="shared" si="86"/>
        <v>0</v>
      </c>
      <c r="FC149" s="12">
        <f t="shared" si="86"/>
        <v>0</v>
      </c>
      <c r="FD149" s="12">
        <f t="shared" si="86"/>
        <v>0</v>
      </c>
      <c r="FE149" s="12">
        <f t="shared" si="86"/>
        <v>0</v>
      </c>
      <c r="FF149" s="12">
        <f t="shared" si="86"/>
        <v>0</v>
      </c>
      <c r="FG149" s="12">
        <f t="shared" si="86"/>
        <v>0</v>
      </c>
      <c r="FH149" s="12">
        <f t="shared" si="86"/>
        <v>0</v>
      </c>
      <c r="FI149" s="12">
        <f t="shared" si="86"/>
        <v>0</v>
      </c>
      <c r="FJ149" s="12">
        <f t="shared" si="86"/>
        <v>0</v>
      </c>
      <c r="FK149" s="12">
        <f t="shared" si="86"/>
        <v>0</v>
      </c>
      <c r="FL149" s="12">
        <f t="shared" si="86"/>
        <v>0</v>
      </c>
      <c r="FM149" s="12">
        <f t="shared" si="86"/>
        <v>0</v>
      </c>
      <c r="FN149" s="12">
        <f t="shared" si="86"/>
        <v>0</v>
      </c>
      <c r="FO149" s="12">
        <f t="shared" si="86"/>
        <v>0</v>
      </c>
      <c r="FP149" s="12">
        <f t="shared" si="86"/>
        <v>0</v>
      </c>
      <c r="FQ149" s="12">
        <f t="shared" si="86"/>
        <v>0</v>
      </c>
      <c r="FR149" s="12">
        <f t="shared" si="86"/>
        <v>0</v>
      </c>
      <c r="FS149" s="12">
        <f t="shared" si="86"/>
        <v>0</v>
      </c>
      <c r="FT149" s="12">
        <f t="shared" si="86"/>
        <v>0</v>
      </c>
      <c r="FU149" s="12">
        <f t="shared" si="86"/>
        <v>0</v>
      </c>
      <c r="FV149" s="12">
        <f t="shared" si="86"/>
        <v>0</v>
      </c>
      <c r="FW149" s="12">
        <f t="shared" si="86"/>
        <v>0</v>
      </c>
      <c r="FX149" s="12">
        <f t="shared" si="86"/>
        <v>0</v>
      </c>
      <c r="FY149" s="12">
        <f t="shared" si="86"/>
        <v>0</v>
      </c>
      <c r="FZ149" s="12">
        <f t="shared" si="86"/>
        <v>0</v>
      </c>
      <c r="GA149" s="12">
        <f t="shared" si="86"/>
        <v>0</v>
      </c>
      <c r="GB149" s="12">
        <f t="shared" si="86"/>
        <v>0</v>
      </c>
      <c r="GC149" s="12">
        <f t="shared" si="86"/>
        <v>0</v>
      </c>
      <c r="GD149" s="12">
        <f t="shared" si="86"/>
        <v>0</v>
      </c>
      <c r="GE149" s="12">
        <f t="shared" si="86"/>
        <v>0</v>
      </c>
      <c r="GF149" s="12">
        <f t="shared" si="86"/>
        <v>0</v>
      </c>
      <c r="GG149" s="12">
        <f t="shared" si="86"/>
        <v>0</v>
      </c>
      <c r="GH149" s="12">
        <f t="shared" si="86"/>
        <v>0</v>
      </c>
      <c r="GI149" s="12">
        <f t="shared" si="86"/>
        <v>0</v>
      </c>
      <c r="GJ149" s="12">
        <f t="shared" si="86"/>
        <v>0</v>
      </c>
      <c r="GK149" s="12">
        <f t="shared" si="86"/>
        <v>0</v>
      </c>
      <c r="GL149" s="12">
        <f t="shared" si="86"/>
        <v>0</v>
      </c>
      <c r="GM149" s="12">
        <f t="shared" si="86"/>
        <v>0</v>
      </c>
      <c r="GN149" s="12">
        <f t="shared" ref="GN149:GR149" si="87">SUM(GN146:GN148)</f>
        <v>0</v>
      </c>
      <c r="GO149" s="12">
        <f t="shared" si="87"/>
        <v>0</v>
      </c>
      <c r="GP149" s="12">
        <f t="shared" si="87"/>
        <v>0</v>
      </c>
      <c r="GQ149" s="12">
        <f t="shared" si="87"/>
        <v>0</v>
      </c>
      <c r="GR149" s="12">
        <f t="shared" si="87"/>
        <v>0</v>
      </c>
      <c r="GS149" s="12">
        <f>SUM(D149:GR149)</f>
        <v>-83659.242669999992</v>
      </c>
      <c r="GT149" s="12"/>
      <c r="GU149" s="12">
        <f>GS149-GV149</f>
        <v>-83659.242669999992</v>
      </c>
      <c r="GV149" s="12">
        <v>0</v>
      </c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</row>
    <row r="150" spans="1:220" ht="13" x14ac:dyDescent="0.3">
      <c r="A150" s="23"/>
      <c r="B150" s="20" t="s">
        <v>0</v>
      </c>
      <c r="C150" s="14">
        <f>XIRR(W149:GR149,W$4:GR$4,-10%)</f>
        <v>-0.70911346698194389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</row>
    <row r="151" spans="1:220" ht="13" x14ac:dyDescent="0.3">
      <c r="A151" s="23"/>
      <c r="B151" s="20" t="s">
        <v>11</v>
      </c>
      <c r="C151" s="25">
        <f>(GS147+GS148)/-GS146</f>
        <v>0.12124216750728067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</row>
    <row r="152" spans="1:220" ht="13" x14ac:dyDescent="0.3">
      <c r="A152" s="23"/>
      <c r="B152" s="5" t="s">
        <v>115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</row>
    <row r="153" spans="1:220" ht="13" x14ac:dyDescent="0.3">
      <c r="A153" s="23"/>
      <c r="B153" s="3" t="s">
        <v>214</v>
      </c>
      <c r="C153" s="5"/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-12563.775509999999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f>SUM(D153:GR153)</f>
        <v>-12563.775509999999</v>
      </c>
      <c r="GT153" s="12"/>
      <c r="GU153" s="12">
        <f>GS153-GV153</f>
        <v>-12563.775509999999</v>
      </c>
      <c r="GV153" s="12">
        <v>0</v>
      </c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</row>
    <row r="154" spans="1:220" ht="13" x14ac:dyDescent="0.3">
      <c r="A154" s="23"/>
      <c r="B154" s="3" t="s">
        <v>215</v>
      </c>
      <c r="C154" s="5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251.27551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f>SUM(D154:GR154)</f>
        <v>251.27551</v>
      </c>
      <c r="GT154" s="12"/>
      <c r="GU154" s="12">
        <f>GS154-GV154</f>
        <v>251.27551</v>
      </c>
      <c r="GV154" s="12">
        <v>0</v>
      </c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</row>
    <row r="155" spans="1:220" ht="14" x14ac:dyDescent="0.4">
      <c r="A155" s="23"/>
      <c r="B155" s="3" t="s">
        <v>216</v>
      </c>
      <c r="C155" s="5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35770.959329999998</v>
      </c>
      <c r="AR155" s="4">
        <v>0</v>
      </c>
      <c r="AS155" s="4">
        <v>0</v>
      </c>
      <c r="AT155" s="4">
        <v>2846.4762700000001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526.88171</v>
      </c>
      <c r="BD155" s="4">
        <v>0</v>
      </c>
      <c r="BE155" s="4">
        <v>0</v>
      </c>
      <c r="BF155" s="4">
        <v>195.69892000000002</v>
      </c>
      <c r="BG155" s="4">
        <v>0</v>
      </c>
      <c r="BH155" s="4">
        <v>0</v>
      </c>
      <c r="BI155" s="4">
        <v>0</v>
      </c>
      <c r="BJ155" s="4">
        <v>0</v>
      </c>
      <c r="BK155" s="4">
        <v>75.268820000000005</v>
      </c>
      <c r="BL155" s="4">
        <v>0</v>
      </c>
      <c r="BM155" s="4">
        <v>0</v>
      </c>
      <c r="BN155" s="4">
        <v>0</v>
      </c>
      <c r="BO155" s="4">
        <v>429.03226000000001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27.164999999999999</v>
      </c>
      <c r="BZ155" s="4">
        <v>3165.8890000000001</v>
      </c>
      <c r="CA155" s="4">
        <v>0</v>
      </c>
      <c r="CB155" s="4">
        <v>0</v>
      </c>
      <c r="CC155" s="4">
        <v>77.262</v>
      </c>
      <c r="CD155" s="4">
        <v>0</v>
      </c>
      <c r="CE155" s="4">
        <v>0</v>
      </c>
      <c r="CF155" s="4">
        <v>0</v>
      </c>
      <c r="CG155" s="4">
        <v>0</v>
      </c>
      <c r="CH155" s="4">
        <v>180.04902999999999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25.987629999999999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f>SUM(D155:GR155)</f>
        <v>43320.66997000001</v>
      </c>
      <c r="GT155" s="4"/>
      <c r="GU155" s="4">
        <f>GS155-GV155</f>
        <v>43320.66997000001</v>
      </c>
      <c r="GV155" s="4">
        <v>0</v>
      </c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</row>
    <row r="156" spans="1:220" ht="13" x14ac:dyDescent="0.3">
      <c r="A156" s="23"/>
      <c r="B156" s="8" t="s">
        <v>217</v>
      </c>
      <c r="C156" s="3"/>
      <c r="D156" s="12">
        <f t="shared" ref="D156:BO156" si="88">SUM(D153:D155)</f>
        <v>0</v>
      </c>
      <c r="E156" s="12">
        <f t="shared" si="88"/>
        <v>0</v>
      </c>
      <c r="F156" s="12">
        <f t="shared" si="88"/>
        <v>0</v>
      </c>
      <c r="G156" s="12">
        <f t="shared" si="88"/>
        <v>0</v>
      </c>
      <c r="H156" s="12">
        <f t="shared" si="88"/>
        <v>0</v>
      </c>
      <c r="I156" s="12">
        <f t="shared" si="88"/>
        <v>0</v>
      </c>
      <c r="J156" s="12">
        <f t="shared" si="88"/>
        <v>0</v>
      </c>
      <c r="K156" s="12">
        <f t="shared" si="88"/>
        <v>0</v>
      </c>
      <c r="L156" s="12">
        <f t="shared" si="88"/>
        <v>0</v>
      </c>
      <c r="M156" s="12">
        <f t="shared" si="88"/>
        <v>0</v>
      </c>
      <c r="N156" s="12">
        <f t="shared" si="88"/>
        <v>0</v>
      </c>
      <c r="O156" s="12">
        <f t="shared" si="88"/>
        <v>0</v>
      </c>
      <c r="P156" s="12">
        <f t="shared" si="88"/>
        <v>0</v>
      </c>
      <c r="Q156" s="12">
        <f t="shared" si="88"/>
        <v>0</v>
      </c>
      <c r="R156" s="12">
        <f t="shared" si="88"/>
        <v>0</v>
      </c>
      <c r="S156" s="12">
        <f t="shared" si="88"/>
        <v>0</v>
      </c>
      <c r="T156" s="12">
        <f t="shared" si="88"/>
        <v>0</v>
      </c>
      <c r="U156" s="12">
        <f t="shared" si="88"/>
        <v>0</v>
      </c>
      <c r="V156" s="12">
        <f t="shared" si="88"/>
        <v>0</v>
      </c>
      <c r="W156" s="12">
        <f t="shared" si="88"/>
        <v>0</v>
      </c>
      <c r="X156" s="12">
        <f t="shared" si="88"/>
        <v>0</v>
      </c>
      <c r="Y156" s="12">
        <f t="shared" si="88"/>
        <v>-12312.5</v>
      </c>
      <c r="Z156" s="12">
        <f t="shared" si="88"/>
        <v>0</v>
      </c>
      <c r="AA156" s="12">
        <f t="shared" si="88"/>
        <v>0</v>
      </c>
      <c r="AB156" s="12">
        <f t="shared" si="88"/>
        <v>0</v>
      </c>
      <c r="AC156" s="12">
        <f t="shared" si="88"/>
        <v>0</v>
      </c>
      <c r="AD156" s="12">
        <f t="shared" si="88"/>
        <v>0</v>
      </c>
      <c r="AE156" s="12">
        <f t="shared" si="88"/>
        <v>0</v>
      </c>
      <c r="AF156" s="12">
        <f t="shared" si="88"/>
        <v>0</v>
      </c>
      <c r="AG156" s="12">
        <f t="shared" si="88"/>
        <v>0</v>
      </c>
      <c r="AH156" s="12">
        <f t="shared" si="88"/>
        <v>0</v>
      </c>
      <c r="AI156" s="12">
        <f t="shared" si="88"/>
        <v>0</v>
      </c>
      <c r="AJ156" s="12">
        <f t="shared" si="88"/>
        <v>0</v>
      </c>
      <c r="AK156" s="12">
        <f t="shared" si="88"/>
        <v>0</v>
      </c>
      <c r="AL156" s="12">
        <f t="shared" si="88"/>
        <v>0</v>
      </c>
      <c r="AM156" s="12">
        <f t="shared" si="88"/>
        <v>0</v>
      </c>
      <c r="AN156" s="12">
        <f t="shared" si="88"/>
        <v>0</v>
      </c>
      <c r="AO156" s="12">
        <f t="shared" si="88"/>
        <v>0</v>
      </c>
      <c r="AP156" s="12">
        <f t="shared" si="88"/>
        <v>0</v>
      </c>
      <c r="AQ156" s="12">
        <f t="shared" si="88"/>
        <v>35770.959329999998</v>
      </c>
      <c r="AR156" s="12">
        <f t="shared" si="88"/>
        <v>0</v>
      </c>
      <c r="AS156" s="12">
        <f t="shared" si="88"/>
        <v>0</v>
      </c>
      <c r="AT156" s="12">
        <f t="shared" si="88"/>
        <v>2846.4762700000001</v>
      </c>
      <c r="AU156" s="12">
        <f t="shared" si="88"/>
        <v>0</v>
      </c>
      <c r="AV156" s="12">
        <f t="shared" si="88"/>
        <v>0</v>
      </c>
      <c r="AW156" s="12">
        <f t="shared" si="88"/>
        <v>0</v>
      </c>
      <c r="AX156" s="12">
        <f t="shared" si="88"/>
        <v>0</v>
      </c>
      <c r="AY156" s="12">
        <f t="shared" si="88"/>
        <v>0</v>
      </c>
      <c r="AZ156" s="12">
        <f t="shared" si="88"/>
        <v>0</v>
      </c>
      <c r="BA156" s="12">
        <f t="shared" si="88"/>
        <v>0</v>
      </c>
      <c r="BB156" s="12">
        <f t="shared" si="88"/>
        <v>0</v>
      </c>
      <c r="BC156" s="12">
        <f t="shared" si="88"/>
        <v>526.88171</v>
      </c>
      <c r="BD156" s="12">
        <f t="shared" si="88"/>
        <v>0</v>
      </c>
      <c r="BE156" s="12">
        <f t="shared" si="88"/>
        <v>0</v>
      </c>
      <c r="BF156" s="12">
        <f t="shared" si="88"/>
        <v>195.69892000000002</v>
      </c>
      <c r="BG156" s="12">
        <f t="shared" si="88"/>
        <v>0</v>
      </c>
      <c r="BH156" s="12">
        <f t="shared" si="88"/>
        <v>0</v>
      </c>
      <c r="BI156" s="12">
        <f t="shared" si="88"/>
        <v>0</v>
      </c>
      <c r="BJ156" s="12">
        <f t="shared" si="88"/>
        <v>0</v>
      </c>
      <c r="BK156" s="12">
        <f t="shared" si="88"/>
        <v>75.268820000000005</v>
      </c>
      <c r="BL156" s="12">
        <f t="shared" si="88"/>
        <v>0</v>
      </c>
      <c r="BM156" s="12">
        <f t="shared" si="88"/>
        <v>0</v>
      </c>
      <c r="BN156" s="12">
        <f t="shared" si="88"/>
        <v>0</v>
      </c>
      <c r="BO156" s="12">
        <f t="shared" si="88"/>
        <v>429.03226000000001</v>
      </c>
      <c r="BP156" s="12">
        <f t="shared" ref="BP156:EA156" si="89">SUM(BP153:BP155)</f>
        <v>0</v>
      </c>
      <c r="BQ156" s="12">
        <f t="shared" si="89"/>
        <v>0</v>
      </c>
      <c r="BR156" s="12">
        <f t="shared" si="89"/>
        <v>0</v>
      </c>
      <c r="BS156" s="12">
        <f t="shared" si="89"/>
        <v>0</v>
      </c>
      <c r="BT156" s="12">
        <f t="shared" si="89"/>
        <v>0</v>
      </c>
      <c r="BU156" s="12">
        <f t="shared" si="89"/>
        <v>0</v>
      </c>
      <c r="BV156" s="12">
        <f t="shared" si="89"/>
        <v>0</v>
      </c>
      <c r="BW156" s="12">
        <f t="shared" si="89"/>
        <v>0</v>
      </c>
      <c r="BX156" s="12">
        <f t="shared" si="89"/>
        <v>0</v>
      </c>
      <c r="BY156" s="12">
        <f t="shared" si="89"/>
        <v>27.164999999999999</v>
      </c>
      <c r="BZ156" s="12">
        <f t="shared" si="89"/>
        <v>3165.8890000000001</v>
      </c>
      <c r="CA156" s="12">
        <f t="shared" si="89"/>
        <v>0</v>
      </c>
      <c r="CB156" s="12">
        <f t="shared" si="89"/>
        <v>0</v>
      </c>
      <c r="CC156" s="12">
        <f t="shared" si="89"/>
        <v>77.262</v>
      </c>
      <c r="CD156" s="12">
        <f t="shared" si="89"/>
        <v>0</v>
      </c>
      <c r="CE156" s="12">
        <f t="shared" si="89"/>
        <v>0</v>
      </c>
      <c r="CF156" s="12">
        <f t="shared" si="89"/>
        <v>0</v>
      </c>
      <c r="CG156" s="12">
        <f t="shared" si="89"/>
        <v>0</v>
      </c>
      <c r="CH156" s="12">
        <f t="shared" si="89"/>
        <v>180.04902999999999</v>
      </c>
      <c r="CI156" s="12">
        <f t="shared" si="89"/>
        <v>0</v>
      </c>
      <c r="CJ156" s="12">
        <f t="shared" si="89"/>
        <v>0</v>
      </c>
      <c r="CK156" s="12">
        <f t="shared" si="89"/>
        <v>0</v>
      </c>
      <c r="CL156" s="12">
        <f t="shared" si="89"/>
        <v>0</v>
      </c>
      <c r="CM156" s="12">
        <f t="shared" si="89"/>
        <v>0</v>
      </c>
      <c r="CN156" s="12">
        <f t="shared" si="89"/>
        <v>0</v>
      </c>
      <c r="CO156" s="12">
        <f t="shared" si="89"/>
        <v>0</v>
      </c>
      <c r="CP156" s="12">
        <f t="shared" si="89"/>
        <v>0</v>
      </c>
      <c r="CQ156" s="12">
        <f t="shared" si="89"/>
        <v>0</v>
      </c>
      <c r="CR156" s="12">
        <f t="shared" si="89"/>
        <v>0</v>
      </c>
      <c r="CS156" s="12">
        <f t="shared" si="89"/>
        <v>0</v>
      </c>
      <c r="CT156" s="12">
        <f t="shared" si="89"/>
        <v>0</v>
      </c>
      <c r="CU156" s="12">
        <f t="shared" si="89"/>
        <v>0</v>
      </c>
      <c r="CV156" s="12">
        <f t="shared" si="89"/>
        <v>0</v>
      </c>
      <c r="CW156" s="12">
        <f t="shared" si="89"/>
        <v>0</v>
      </c>
      <c r="CX156" s="12">
        <f t="shared" si="89"/>
        <v>0</v>
      </c>
      <c r="CY156" s="12">
        <f t="shared" si="89"/>
        <v>0</v>
      </c>
      <c r="CZ156" s="12">
        <f t="shared" si="89"/>
        <v>0</v>
      </c>
      <c r="DA156" s="12">
        <f t="shared" si="89"/>
        <v>0</v>
      </c>
      <c r="DB156" s="12">
        <f t="shared" si="89"/>
        <v>0</v>
      </c>
      <c r="DC156" s="12">
        <f t="shared" si="89"/>
        <v>0</v>
      </c>
      <c r="DD156" s="12">
        <f t="shared" si="89"/>
        <v>0</v>
      </c>
      <c r="DE156" s="12">
        <f t="shared" si="89"/>
        <v>0</v>
      </c>
      <c r="DF156" s="12">
        <f t="shared" si="89"/>
        <v>0</v>
      </c>
      <c r="DG156" s="12">
        <f t="shared" si="89"/>
        <v>0</v>
      </c>
      <c r="DH156" s="12">
        <f t="shared" si="89"/>
        <v>0</v>
      </c>
      <c r="DI156" s="12">
        <f t="shared" si="89"/>
        <v>0</v>
      </c>
      <c r="DJ156" s="12">
        <f t="shared" si="89"/>
        <v>0</v>
      </c>
      <c r="DK156" s="12">
        <f t="shared" si="89"/>
        <v>0</v>
      </c>
      <c r="DL156" s="12">
        <f t="shared" si="89"/>
        <v>0</v>
      </c>
      <c r="DM156" s="12">
        <f t="shared" si="89"/>
        <v>0</v>
      </c>
      <c r="DN156" s="12">
        <f t="shared" si="89"/>
        <v>0</v>
      </c>
      <c r="DO156" s="12">
        <f t="shared" si="89"/>
        <v>0</v>
      </c>
      <c r="DP156" s="12">
        <f t="shared" si="89"/>
        <v>0</v>
      </c>
      <c r="DQ156" s="12">
        <f t="shared" si="89"/>
        <v>0</v>
      </c>
      <c r="DR156" s="12">
        <f t="shared" si="89"/>
        <v>0</v>
      </c>
      <c r="DS156" s="12">
        <f t="shared" si="89"/>
        <v>0</v>
      </c>
      <c r="DT156" s="12">
        <f t="shared" si="89"/>
        <v>0</v>
      </c>
      <c r="DU156" s="12">
        <f t="shared" si="89"/>
        <v>0</v>
      </c>
      <c r="DV156" s="12">
        <f t="shared" si="89"/>
        <v>0</v>
      </c>
      <c r="DW156" s="12">
        <f t="shared" si="89"/>
        <v>0</v>
      </c>
      <c r="DX156" s="12">
        <f t="shared" si="89"/>
        <v>0</v>
      </c>
      <c r="DY156" s="12">
        <f t="shared" si="89"/>
        <v>0</v>
      </c>
      <c r="DZ156" s="12">
        <f t="shared" si="89"/>
        <v>0</v>
      </c>
      <c r="EA156" s="12">
        <f t="shared" si="89"/>
        <v>0</v>
      </c>
      <c r="EB156" s="12">
        <f t="shared" ref="EB156:GM156" si="90">SUM(EB153:EB155)</f>
        <v>0</v>
      </c>
      <c r="EC156" s="12">
        <f t="shared" si="90"/>
        <v>0</v>
      </c>
      <c r="ED156" s="12">
        <f t="shared" si="90"/>
        <v>0</v>
      </c>
      <c r="EE156" s="12">
        <f t="shared" si="90"/>
        <v>0</v>
      </c>
      <c r="EF156" s="12">
        <f t="shared" si="90"/>
        <v>0</v>
      </c>
      <c r="EG156" s="12">
        <f t="shared" si="90"/>
        <v>0</v>
      </c>
      <c r="EH156" s="12">
        <f t="shared" si="90"/>
        <v>0</v>
      </c>
      <c r="EI156" s="12">
        <f t="shared" si="90"/>
        <v>0</v>
      </c>
      <c r="EJ156" s="12">
        <f t="shared" si="90"/>
        <v>0</v>
      </c>
      <c r="EK156" s="12">
        <f t="shared" si="90"/>
        <v>0</v>
      </c>
      <c r="EL156" s="12">
        <f t="shared" si="90"/>
        <v>0</v>
      </c>
      <c r="EM156" s="12">
        <f t="shared" si="90"/>
        <v>0</v>
      </c>
      <c r="EN156" s="12">
        <f t="shared" si="90"/>
        <v>0</v>
      </c>
      <c r="EO156" s="12">
        <f t="shared" si="90"/>
        <v>0</v>
      </c>
      <c r="EP156" s="12">
        <f t="shared" si="90"/>
        <v>25.987629999999999</v>
      </c>
      <c r="EQ156" s="12">
        <f t="shared" si="90"/>
        <v>0</v>
      </c>
      <c r="ER156" s="12">
        <f t="shared" si="90"/>
        <v>0</v>
      </c>
      <c r="ES156" s="12">
        <f t="shared" si="90"/>
        <v>0</v>
      </c>
      <c r="ET156" s="12">
        <f t="shared" si="90"/>
        <v>0</v>
      </c>
      <c r="EU156" s="12">
        <f t="shared" si="90"/>
        <v>0</v>
      </c>
      <c r="EV156" s="12">
        <f t="shared" si="90"/>
        <v>0</v>
      </c>
      <c r="EW156" s="12">
        <f t="shared" si="90"/>
        <v>0</v>
      </c>
      <c r="EX156" s="12">
        <f t="shared" si="90"/>
        <v>0</v>
      </c>
      <c r="EY156" s="12">
        <f t="shared" si="90"/>
        <v>0</v>
      </c>
      <c r="EZ156" s="12">
        <f t="shared" si="90"/>
        <v>0</v>
      </c>
      <c r="FA156" s="12">
        <f t="shared" si="90"/>
        <v>0</v>
      </c>
      <c r="FB156" s="12">
        <f t="shared" si="90"/>
        <v>0</v>
      </c>
      <c r="FC156" s="12">
        <f t="shared" si="90"/>
        <v>0</v>
      </c>
      <c r="FD156" s="12">
        <f t="shared" si="90"/>
        <v>0</v>
      </c>
      <c r="FE156" s="12">
        <f t="shared" si="90"/>
        <v>0</v>
      </c>
      <c r="FF156" s="12">
        <f t="shared" si="90"/>
        <v>0</v>
      </c>
      <c r="FG156" s="12">
        <f t="shared" si="90"/>
        <v>0</v>
      </c>
      <c r="FH156" s="12">
        <f t="shared" si="90"/>
        <v>0</v>
      </c>
      <c r="FI156" s="12">
        <f t="shared" si="90"/>
        <v>0</v>
      </c>
      <c r="FJ156" s="12">
        <f t="shared" si="90"/>
        <v>0</v>
      </c>
      <c r="FK156" s="12">
        <f t="shared" si="90"/>
        <v>0</v>
      </c>
      <c r="FL156" s="12">
        <f t="shared" si="90"/>
        <v>0</v>
      </c>
      <c r="FM156" s="12">
        <f t="shared" si="90"/>
        <v>0</v>
      </c>
      <c r="FN156" s="12">
        <f t="shared" si="90"/>
        <v>0</v>
      </c>
      <c r="FO156" s="12">
        <f t="shared" si="90"/>
        <v>0</v>
      </c>
      <c r="FP156" s="12">
        <f t="shared" si="90"/>
        <v>0</v>
      </c>
      <c r="FQ156" s="12">
        <f t="shared" si="90"/>
        <v>0</v>
      </c>
      <c r="FR156" s="12">
        <f t="shared" si="90"/>
        <v>0</v>
      </c>
      <c r="FS156" s="12">
        <f t="shared" si="90"/>
        <v>0</v>
      </c>
      <c r="FT156" s="12">
        <f t="shared" si="90"/>
        <v>0</v>
      </c>
      <c r="FU156" s="12">
        <f t="shared" si="90"/>
        <v>0</v>
      </c>
      <c r="FV156" s="12">
        <f t="shared" si="90"/>
        <v>0</v>
      </c>
      <c r="FW156" s="12">
        <f t="shared" si="90"/>
        <v>0</v>
      </c>
      <c r="FX156" s="12">
        <f t="shared" si="90"/>
        <v>0</v>
      </c>
      <c r="FY156" s="12">
        <f t="shared" si="90"/>
        <v>0</v>
      </c>
      <c r="FZ156" s="12">
        <f t="shared" si="90"/>
        <v>0</v>
      </c>
      <c r="GA156" s="12">
        <f t="shared" si="90"/>
        <v>0</v>
      </c>
      <c r="GB156" s="12">
        <f t="shared" si="90"/>
        <v>0</v>
      </c>
      <c r="GC156" s="12">
        <f t="shared" si="90"/>
        <v>0</v>
      </c>
      <c r="GD156" s="12">
        <f t="shared" si="90"/>
        <v>0</v>
      </c>
      <c r="GE156" s="12">
        <f t="shared" si="90"/>
        <v>0</v>
      </c>
      <c r="GF156" s="12">
        <f t="shared" si="90"/>
        <v>0</v>
      </c>
      <c r="GG156" s="12">
        <f t="shared" si="90"/>
        <v>0</v>
      </c>
      <c r="GH156" s="12">
        <f t="shared" si="90"/>
        <v>0</v>
      </c>
      <c r="GI156" s="12">
        <f t="shared" si="90"/>
        <v>0</v>
      </c>
      <c r="GJ156" s="12">
        <f t="shared" si="90"/>
        <v>0</v>
      </c>
      <c r="GK156" s="12">
        <f t="shared" si="90"/>
        <v>0</v>
      </c>
      <c r="GL156" s="12">
        <f t="shared" si="90"/>
        <v>0</v>
      </c>
      <c r="GM156" s="12">
        <f t="shared" si="90"/>
        <v>0</v>
      </c>
      <c r="GN156" s="12">
        <f t="shared" ref="GN156:GR156" si="91">SUM(GN153:GN155)</f>
        <v>0</v>
      </c>
      <c r="GO156" s="12">
        <f t="shared" si="91"/>
        <v>0</v>
      </c>
      <c r="GP156" s="12">
        <f t="shared" si="91"/>
        <v>0</v>
      </c>
      <c r="GQ156" s="12">
        <f t="shared" si="91"/>
        <v>0</v>
      </c>
      <c r="GR156" s="12">
        <f t="shared" si="91"/>
        <v>0</v>
      </c>
      <c r="GS156" s="12">
        <f>SUM(D156:GR156)</f>
        <v>31008.169969999995</v>
      </c>
      <c r="GT156" s="12"/>
      <c r="GU156" s="12">
        <f>GS156-GV156</f>
        <v>31008.169969999995</v>
      </c>
      <c r="GV156" s="12">
        <v>0</v>
      </c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</row>
    <row r="157" spans="1:220" ht="13" x14ac:dyDescent="0.3">
      <c r="A157" s="23"/>
      <c r="B157" s="20" t="s">
        <v>0</v>
      </c>
      <c r="C157" s="14">
        <f>XIRR(Y156:GR156,Y$4:GR$4)</f>
        <v>1.1494637608528138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</row>
    <row r="158" spans="1:220" ht="13" x14ac:dyDescent="0.3">
      <c r="A158" s="23"/>
      <c r="B158" s="20" t="s">
        <v>11</v>
      </c>
      <c r="C158" s="25">
        <f>(GS154+GS155)/-GS153</f>
        <v>3.4680614473984668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</row>
    <row r="159" spans="1:220" ht="13" x14ac:dyDescent="0.3">
      <c r="A159" s="23"/>
      <c r="B159" s="5" t="s">
        <v>116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</row>
    <row r="160" spans="1:220" ht="13" x14ac:dyDescent="0.3">
      <c r="A160" s="23"/>
      <c r="B160" s="3" t="s">
        <v>214</v>
      </c>
      <c r="C160" s="5"/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-3700</v>
      </c>
      <c r="AA160" s="12">
        <v>0</v>
      </c>
      <c r="AB160" s="12">
        <v>0</v>
      </c>
      <c r="AC160" s="12">
        <v>-8325</v>
      </c>
      <c r="AD160" s="12">
        <v>-1850</v>
      </c>
      <c r="AE160" s="12">
        <v>-4625</v>
      </c>
      <c r="AF160" s="12">
        <v>0</v>
      </c>
      <c r="AG160" s="12">
        <v>0</v>
      </c>
      <c r="AH160" s="12">
        <v>0</v>
      </c>
      <c r="AI160" s="12">
        <v>0</v>
      </c>
      <c r="AJ160" s="12">
        <v>-1850</v>
      </c>
      <c r="AK160" s="12">
        <v>0</v>
      </c>
      <c r="AL160" s="12">
        <v>0</v>
      </c>
      <c r="AM160" s="12">
        <v>0</v>
      </c>
      <c r="AN160" s="12">
        <v>-1387.5</v>
      </c>
      <c r="AO160" s="12">
        <v>-1387.5</v>
      </c>
      <c r="AP160" s="12">
        <v>-2775</v>
      </c>
      <c r="AQ160" s="12">
        <v>-925</v>
      </c>
      <c r="AR160" s="12">
        <v>-2312.5</v>
      </c>
      <c r="AS160" s="12">
        <v>-4419.6410600000008</v>
      </c>
      <c r="AT160" s="12">
        <v>-3700</v>
      </c>
      <c r="AU160" s="12">
        <v>-1000</v>
      </c>
      <c r="AV160" s="12">
        <v>-5012.5</v>
      </c>
      <c r="AW160" s="12">
        <v>-2775</v>
      </c>
      <c r="AX160" s="12">
        <v>-5550</v>
      </c>
      <c r="AY160" s="12">
        <v>-2775</v>
      </c>
      <c r="AZ160" s="12">
        <v>-3700</v>
      </c>
      <c r="BA160" s="12">
        <v>0</v>
      </c>
      <c r="BB160" s="12">
        <v>-1387.5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-1850</v>
      </c>
      <c r="BK160" s="12">
        <v>-4625</v>
      </c>
      <c r="BL160" s="12">
        <v>0</v>
      </c>
      <c r="BM160" s="12">
        <v>-4625</v>
      </c>
      <c r="BN160" s="12">
        <v>-4625</v>
      </c>
      <c r="BO160" s="12">
        <v>0</v>
      </c>
      <c r="BP160" s="12">
        <v>-1850</v>
      </c>
      <c r="BQ160" s="12">
        <v>0</v>
      </c>
      <c r="BR160" s="12">
        <v>0</v>
      </c>
      <c r="BS160" s="12">
        <v>0</v>
      </c>
      <c r="BT160" s="12">
        <v>0</v>
      </c>
      <c r="BU160" s="12">
        <v>-1850</v>
      </c>
      <c r="BV160" s="12">
        <v>0</v>
      </c>
      <c r="BW160" s="12">
        <v>0</v>
      </c>
      <c r="BX160" s="12">
        <v>-1850</v>
      </c>
      <c r="BY160" s="12">
        <v>0</v>
      </c>
      <c r="BZ160" s="12">
        <v>0</v>
      </c>
      <c r="CA160" s="12">
        <v>0</v>
      </c>
      <c r="CB160" s="12">
        <v>0</v>
      </c>
      <c r="CC160" s="12">
        <v>-277.5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f>SUM(D160:GR160)</f>
        <v>-81009.641059999994</v>
      </c>
      <c r="GT160" s="12"/>
      <c r="GU160" s="12">
        <f>GS160-GV160</f>
        <v>-81009.641059999994</v>
      </c>
      <c r="GV160" s="12">
        <v>0</v>
      </c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</row>
    <row r="161" spans="1:220" ht="13" x14ac:dyDescent="0.3">
      <c r="A161" s="23"/>
      <c r="B161" s="3" t="s">
        <v>215</v>
      </c>
      <c r="C161" s="5"/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74</v>
      </c>
      <c r="AA161" s="12">
        <v>0</v>
      </c>
      <c r="AB161" s="12">
        <v>0</v>
      </c>
      <c r="AC161" s="12">
        <v>166.5</v>
      </c>
      <c r="AD161" s="12">
        <v>37.5</v>
      </c>
      <c r="AE161" s="12">
        <v>92.5</v>
      </c>
      <c r="AF161" s="12">
        <v>0</v>
      </c>
      <c r="AG161" s="12">
        <v>0</v>
      </c>
      <c r="AH161" s="12">
        <v>0</v>
      </c>
      <c r="AI161" s="12">
        <v>0</v>
      </c>
      <c r="AJ161" s="12">
        <v>36.5</v>
      </c>
      <c r="AK161" s="12">
        <v>0</v>
      </c>
      <c r="AL161" s="12">
        <v>0</v>
      </c>
      <c r="AM161" s="12">
        <v>0</v>
      </c>
      <c r="AN161" s="12">
        <v>27.75</v>
      </c>
      <c r="AO161" s="12">
        <v>27.75</v>
      </c>
      <c r="AP161" s="12">
        <v>55.5</v>
      </c>
      <c r="AQ161" s="12">
        <v>18.5</v>
      </c>
      <c r="AR161" s="12">
        <v>46.25</v>
      </c>
      <c r="AS161" s="12">
        <v>37</v>
      </c>
      <c r="AT161" s="12">
        <v>74</v>
      </c>
      <c r="AU161" s="12">
        <v>20</v>
      </c>
      <c r="AV161" s="12">
        <v>100.25</v>
      </c>
      <c r="AW161" s="12">
        <v>55.5</v>
      </c>
      <c r="AX161" s="12">
        <v>111</v>
      </c>
      <c r="AY161" s="12">
        <v>55.5</v>
      </c>
      <c r="AZ161" s="12">
        <v>74</v>
      </c>
      <c r="BA161" s="12">
        <v>0</v>
      </c>
      <c r="BB161" s="12">
        <v>27.75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37</v>
      </c>
      <c r="BK161" s="12">
        <v>92.5</v>
      </c>
      <c r="BL161" s="12">
        <v>0</v>
      </c>
      <c r="BM161" s="12">
        <v>92.5</v>
      </c>
      <c r="BN161" s="12">
        <v>92.5</v>
      </c>
      <c r="BO161" s="12">
        <v>0</v>
      </c>
      <c r="BP161" s="12">
        <v>37</v>
      </c>
      <c r="BQ161" s="12">
        <v>0</v>
      </c>
      <c r="BR161" s="12">
        <v>0</v>
      </c>
      <c r="BS161" s="12">
        <v>0</v>
      </c>
      <c r="BT161" s="12">
        <v>0</v>
      </c>
      <c r="BU161" s="12">
        <v>37</v>
      </c>
      <c r="BV161" s="12">
        <v>0</v>
      </c>
      <c r="BW161" s="12">
        <v>0</v>
      </c>
      <c r="BX161" s="12">
        <v>37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f>SUM(D161:GR161)</f>
        <v>1563.25</v>
      </c>
      <c r="GT161" s="12"/>
      <c r="GU161" s="12">
        <f>GS161-GV161</f>
        <v>1563.25</v>
      </c>
      <c r="GV161" s="12">
        <v>0</v>
      </c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</row>
    <row r="162" spans="1:220" ht="14" x14ac:dyDescent="0.4">
      <c r="A162" s="23"/>
      <c r="B162" s="3" t="s">
        <v>216</v>
      </c>
      <c r="C162" s="5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47599.48618</v>
      </c>
      <c r="AL162" s="4">
        <v>0</v>
      </c>
      <c r="AM162" s="4">
        <v>0</v>
      </c>
      <c r="AN162" s="4">
        <v>1038.75504</v>
      </c>
      <c r="AO162" s="4">
        <v>37343.006809999999</v>
      </c>
      <c r="AP162" s="4">
        <v>0</v>
      </c>
      <c r="AQ162" s="4">
        <v>0</v>
      </c>
      <c r="AR162" s="4">
        <v>0</v>
      </c>
      <c r="AS162" s="4">
        <v>2569.6410599999999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f>SUM(D162:GR162)</f>
        <v>88550.889089999982</v>
      </c>
      <c r="GT162" s="4"/>
      <c r="GU162" s="4">
        <f>GS162-GV162</f>
        <v>88550.889089999982</v>
      </c>
      <c r="GV162" s="4">
        <v>0</v>
      </c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</row>
    <row r="163" spans="1:220" ht="13" x14ac:dyDescent="0.3">
      <c r="A163" s="23"/>
      <c r="B163" s="8" t="s">
        <v>217</v>
      </c>
      <c r="C163" s="3"/>
      <c r="D163" s="12">
        <f>SUM(D160:D162)</f>
        <v>0</v>
      </c>
      <c r="E163" s="12">
        <f t="shared" ref="E163:BP163" si="92">SUM(E160:E162)</f>
        <v>0</v>
      </c>
      <c r="F163" s="12">
        <f t="shared" si="92"/>
        <v>0</v>
      </c>
      <c r="G163" s="12">
        <f t="shared" si="92"/>
        <v>0</v>
      </c>
      <c r="H163" s="12">
        <f t="shared" si="92"/>
        <v>0</v>
      </c>
      <c r="I163" s="12">
        <f t="shared" si="92"/>
        <v>0</v>
      </c>
      <c r="J163" s="12">
        <f t="shared" si="92"/>
        <v>0</v>
      </c>
      <c r="K163" s="12">
        <f t="shared" si="92"/>
        <v>0</v>
      </c>
      <c r="L163" s="12">
        <f t="shared" si="92"/>
        <v>0</v>
      </c>
      <c r="M163" s="12">
        <f t="shared" si="92"/>
        <v>0</v>
      </c>
      <c r="N163" s="12">
        <f t="shared" si="92"/>
        <v>0</v>
      </c>
      <c r="O163" s="12">
        <f t="shared" si="92"/>
        <v>0</v>
      </c>
      <c r="P163" s="12">
        <f t="shared" si="92"/>
        <v>0</v>
      </c>
      <c r="Q163" s="12">
        <f t="shared" si="92"/>
        <v>0</v>
      </c>
      <c r="R163" s="12">
        <f t="shared" si="92"/>
        <v>0</v>
      </c>
      <c r="S163" s="12">
        <f t="shared" si="92"/>
        <v>0</v>
      </c>
      <c r="T163" s="12">
        <f t="shared" si="92"/>
        <v>0</v>
      </c>
      <c r="U163" s="12">
        <f t="shared" si="92"/>
        <v>0</v>
      </c>
      <c r="V163" s="12">
        <f t="shared" si="92"/>
        <v>0</v>
      </c>
      <c r="W163" s="12">
        <f t="shared" si="92"/>
        <v>0</v>
      </c>
      <c r="X163" s="12">
        <f t="shared" si="92"/>
        <v>0</v>
      </c>
      <c r="Y163" s="12">
        <f t="shared" si="92"/>
        <v>0</v>
      </c>
      <c r="Z163" s="12">
        <f t="shared" si="92"/>
        <v>-3626</v>
      </c>
      <c r="AA163" s="12">
        <f t="shared" si="92"/>
        <v>0</v>
      </c>
      <c r="AB163" s="12">
        <f t="shared" si="92"/>
        <v>0</v>
      </c>
      <c r="AC163" s="12">
        <f t="shared" si="92"/>
        <v>-8158.5</v>
      </c>
      <c r="AD163" s="12">
        <f t="shared" si="92"/>
        <v>-1812.5</v>
      </c>
      <c r="AE163" s="12">
        <f t="shared" si="92"/>
        <v>-4532.5</v>
      </c>
      <c r="AF163" s="12">
        <f t="shared" si="92"/>
        <v>0</v>
      </c>
      <c r="AG163" s="12">
        <f t="shared" si="92"/>
        <v>0</v>
      </c>
      <c r="AH163" s="12">
        <f t="shared" si="92"/>
        <v>0</v>
      </c>
      <c r="AI163" s="12">
        <f t="shared" si="92"/>
        <v>0</v>
      </c>
      <c r="AJ163" s="12">
        <f t="shared" si="92"/>
        <v>-1813.5</v>
      </c>
      <c r="AK163" s="12">
        <f t="shared" si="92"/>
        <v>47599.48618</v>
      </c>
      <c r="AL163" s="12">
        <f t="shared" si="92"/>
        <v>0</v>
      </c>
      <c r="AM163" s="12">
        <f t="shared" si="92"/>
        <v>0</v>
      </c>
      <c r="AN163" s="12">
        <f t="shared" si="92"/>
        <v>-320.99495999999999</v>
      </c>
      <c r="AO163" s="12">
        <f t="shared" si="92"/>
        <v>35983.256809999999</v>
      </c>
      <c r="AP163" s="12">
        <f t="shared" si="92"/>
        <v>-2719.5</v>
      </c>
      <c r="AQ163" s="12">
        <f t="shared" si="92"/>
        <v>-906.5</v>
      </c>
      <c r="AR163" s="12">
        <f t="shared" si="92"/>
        <v>-2266.25</v>
      </c>
      <c r="AS163" s="12">
        <f t="shared" si="92"/>
        <v>-1813.0000000000009</v>
      </c>
      <c r="AT163" s="12">
        <f t="shared" si="92"/>
        <v>-3626</v>
      </c>
      <c r="AU163" s="12">
        <f t="shared" si="92"/>
        <v>-980</v>
      </c>
      <c r="AV163" s="12">
        <f t="shared" si="92"/>
        <v>-4912.25</v>
      </c>
      <c r="AW163" s="12">
        <f t="shared" si="92"/>
        <v>-2719.5</v>
      </c>
      <c r="AX163" s="12">
        <f t="shared" si="92"/>
        <v>-5439</v>
      </c>
      <c r="AY163" s="12">
        <f t="shared" si="92"/>
        <v>-2719.5</v>
      </c>
      <c r="AZ163" s="12">
        <f t="shared" si="92"/>
        <v>-3626</v>
      </c>
      <c r="BA163" s="12">
        <f t="shared" si="92"/>
        <v>0</v>
      </c>
      <c r="BB163" s="12">
        <f t="shared" si="92"/>
        <v>-1359.75</v>
      </c>
      <c r="BC163" s="12">
        <f t="shared" si="92"/>
        <v>0</v>
      </c>
      <c r="BD163" s="12">
        <f t="shared" si="92"/>
        <v>0</v>
      </c>
      <c r="BE163" s="12">
        <f t="shared" si="92"/>
        <v>0</v>
      </c>
      <c r="BF163" s="12">
        <f t="shared" si="92"/>
        <v>0</v>
      </c>
      <c r="BG163" s="12">
        <f t="shared" si="92"/>
        <v>0</v>
      </c>
      <c r="BH163" s="12">
        <f t="shared" si="92"/>
        <v>0</v>
      </c>
      <c r="BI163" s="12">
        <f t="shared" si="92"/>
        <v>0</v>
      </c>
      <c r="BJ163" s="12">
        <f t="shared" si="92"/>
        <v>-1813</v>
      </c>
      <c r="BK163" s="12">
        <f t="shared" si="92"/>
        <v>-4532.5</v>
      </c>
      <c r="BL163" s="12">
        <f t="shared" si="92"/>
        <v>0</v>
      </c>
      <c r="BM163" s="12">
        <f t="shared" si="92"/>
        <v>-4532.5</v>
      </c>
      <c r="BN163" s="12">
        <f t="shared" si="92"/>
        <v>-4532.5</v>
      </c>
      <c r="BO163" s="12">
        <f t="shared" si="92"/>
        <v>0</v>
      </c>
      <c r="BP163" s="12">
        <f t="shared" si="92"/>
        <v>-1813</v>
      </c>
      <c r="BQ163" s="12">
        <f t="shared" ref="BQ163:EB163" si="93">SUM(BQ160:BQ162)</f>
        <v>0</v>
      </c>
      <c r="BR163" s="12">
        <f t="shared" si="93"/>
        <v>0</v>
      </c>
      <c r="BS163" s="12">
        <f t="shared" si="93"/>
        <v>0</v>
      </c>
      <c r="BT163" s="12">
        <f t="shared" si="93"/>
        <v>0</v>
      </c>
      <c r="BU163" s="12">
        <f t="shared" si="93"/>
        <v>-1813</v>
      </c>
      <c r="BV163" s="12">
        <f t="shared" si="93"/>
        <v>0</v>
      </c>
      <c r="BW163" s="12">
        <f t="shared" si="93"/>
        <v>0</v>
      </c>
      <c r="BX163" s="12">
        <f t="shared" si="93"/>
        <v>-1813</v>
      </c>
      <c r="BY163" s="12">
        <f t="shared" si="93"/>
        <v>0</v>
      </c>
      <c r="BZ163" s="12">
        <f t="shared" si="93"/>
        <v>0</v>
      </c>
      <c r="CA163" s="12">
        <f t="shared" si="93"/>
        <v>0</v>
      </c>
      <c r="CB163" s="12">
        <f t="shared" si="93"/>
        <v>0</v>
      </c>
      <c r="CC163" s="12">
        <f t="shared" si="93"/>
        <v>-277.5</v>
      </c>
      <c r="CD163" s="12">
        <f t="shared" si="93"/>
        <v>0</v>
      </c>
      <c r="CE163" s="12">
        <f t="shared" si="93"/>
        <v>0</v>
      </c>
      <c r="CF163" s="12">
        <f t="shared" si="93"/>
        <v>0</v>
      </c>
      <c r="CG163" s="12">
        <f t="shared" si="93"/>
        <v>0</v>
      </c>
      <c r="CH163" s="12">
        <f t="shared" si="93"/>
        <v>0</v>
      </c>
      <c r="CI163" s="12">
        <f t="shared" si="93"/>
        <v>0</v>
      </c>
      <c r="CJ163" s="12">
        <f t="shared" si="93"/>
        <v>0</v>
      </c>
      <c r="CK163" s="12">
        <f t="shared" si="93"/>
        <v>0</v>
      </c>
      <c r="CL163" s="12">
        <f t="shared" si="93"/>
        <v>0</v>
      </c>
      <c r="CM163" s="12">
        <f t="shared" si="93"/>
        <v>0</v>
      </c>
      <c r="CN163" s="12">
        <f t="shared" si="93"/>
        <v>0</v>
      </c>
      <c r="CO163" s="12">
        <f t="shared" si="93"/>
        <v>0</v>
      </c>
      <c r="CP163" s="12">
        <f t="shared" si="93"/>
        <v>0</v>
      </c>
      <c r="CQ163" s="12">
        <f t="shared" si="93"/>
        <v>0</v>
      </c>
      <c r="CR163" s="12">
        <f t="shared" si="93"/>
        <v>0</v>
      </c>
      <c r="CS163" s="12">
        <f t="shared" si="93"/>
        <v>0</v>
      </c>
      <c r="CT163" s="12">
        <f t="shared" si="93"/>
        <v>0</v>
      </c>
      <c r="CU163" s="12">
        <f t="shared" si="93"/>
        <v>0</v>
      </c>
      <c r="CV163" s="12">
        <f t="shared" si="93"/>
        <v>0</v>
      </c>
      <c r="CW163" s="12">
        <f t="shared" si="93"/>
        <v>0</v>
      </c>
      <c r="CX163" s="12">
        <f t="shared" si="93"/>
        <v>0</v>
      </c>
      <c r="CY163" s="12">
        <f t="shared" si="93"/>
        <v>0</v>
      </c>
      <c r="CZ163" s="12">
        <f t="shared" si="93"/>
        <v>0</v>
      </c>
      <c r="DA163" s="12">
        <f t="shared" si="93"/>
        <v>0</v>
      </c>
      <c r="DB163" s="12">
        <f t="shared" si="93"/>
        <v>0</v>
      </c>
      <c r="DC163" s="12">
        <f t="shared" si="93"/>
        <v>0</v>
      </c>
      <c r="DD163" s="12">
        <f t="shared" si="93"/>
        <v>0</v>
      </c>
      <c r="DE163" s="12">
        <f t="shared" si="93"/>
        <v>0</v>
      </c>
      <c r="DF163" s="12">
        <f t="shared" si="93"/>
        <v>0</v>
      </c>
      <c r="DG163" s="12">
        <f t="shared" si="93"/>
        <v>0</v>
      </c>
      <c r="DH163" s="12">
        <f t="shared" si="93"/>
        <v>0</v>
      </c>
      <c r="DI163" s="12">
        <f t="shared" si="93"/>
        <v>0</v>
      </c>
      <c r="DJ163" s="12">
        <f t="shared" si="93"/>
        <v>0</v>
      </c>
      <c r="DK163" s="12">
        <f t="shared" si="93"/>
        <v>0</v>
      </c>
      <c r="DL163" s="12">
        <f t="shared" si="93"/>
        <v>0</v>
      </c>
      <c r="DM163" s="12">
        <f t="shared" si="93"/>
        <v>0</v>
      </c>
      <c r="DN163" s="12">
        <f t="shared" si="93"/>
        <v>0</v>
      </c>
      <c r="DO163" s="12">
        <f t="shared" si="93"/>
        <v>0</v>
      </c>
      <c r="DP163" s="12">
        <f t="shared" si="93"/>
        <v>0</v>
      </c>
      <c r="DQ163" s="12">
        <f t="shared" si="93"/>
        <v>0</v>
      </c>
      <c r="DR163" s="12">
        <f t="shared" si="93"/>
        <v>0</v>
      </c>
      <c r="DS163" s="12">
        <f t="shared" si="93"/>
        <v>0</v>
      </c>
      <c r="DT163" s="12">
        <f t="shared" si="93"/>
        <v>0</v>
      </c>
      <c r="DU163" s="12">
        <f t="shared" si="93"/>
        <v>0</v>
      </c>
      <c r="DV163" s="12">
        <f t="shared" si="93"/>
        <v>0</v>
      </c>
      <c r="DW163" s="12">
        <f t="shared" si="93"/>
        <v>0</v>
      </c>
      <c r="DX163" s="12">
        <f t="shared" si="93"/>
        <v>0</v>
      </c>
      <c r="DY163" s="12">
        <f t="shared" si="93"/>
        <v>0</v>
      </c>
      <c r="DZ163" s="12">
        <f t="shared" si="93"/>
        <v>0</v>
      </c>
      <c r="EA163" s="12">
        <f t="shared" si="93"/>
        <v>0</v>
      </c>
      <c r="EB163" s="12">
        <f t="shared" si="93"/>
        <v>0</v>
      </c>
      <c r="EC163" s="12">
        <f t="shared" ref="EC163:GN163" si="94">SUM(EC160:EC162)</f>
        <v>0</v>
      </c>
      <c r="ED163" s="12">
        <f t="shared" si="94"/>
        <v>0</v>
      </c>
      <c r="EE163" s="12">
        <f t="shared" si="94"/>
        <v>0</v>
      </c>
      <c r="EF163" s="12">
        <f t="shared" si="94"/>
        <v>0</v>
      </c>
      <c r="EG163" s="12">
        <f t="shared" si="94"/>
        <v>0</v>
      </c>
      <c r="EH163" s="12">
        <f t="shared" si="94"/>
        <v>0</v>
      </c>
      <c r="EI163" s="12">
        <f t="shared" si="94"/>
        <v>0</v>
      </c>
      <c r="EJ163" s="12">
        <f t="shared" si="94"/>
        <v>0</v>
      </c>
      <c r="EK163" s="12">
        <f t="shared" si="94"/>
        <v>0</v>
      </c>
      <c r="EL163" s="12">
        <f t="shared" si="94"/>
        <v>0</v>
      </c>
      <c r="EM163" s="12">
        <f t="shared" si="94"/>
        <v>0</v>
      </c>
      <c r="EN163" s="12">
        <f t="shared" si="94"/>
        <v>0</v>
      </c>
      <c r="EO163" s="12">
        <f t="shared" si="94"/>
        <v>0</v>
      </c>
      <c r="EP163" s="12">
        <f t="shared" si="94"/>
        <v>0</v>
      </c>
      <c r="EQ163" s="12">
        <f t="shared" si="94"/>
        <v>0</v>
      </c>
      <c r="ER163" s="12">
        <f t="shared" si="94"/>
        <v>0</v>
      </c>
      <c r="ES163" s="12">
        <f t="shared" si="94"/>
        <v>0</v>
      </c>
      <c r="ET163" s="12">
        <f t="shared" si="94"/>
        <v>0</v>
      </c>
      <c r="EU163" s="12">
        <f t="shared" si="94"/>
        <v>0</v>
      </c>
      <c r="EV163" s="12">
        <f t="shared" si="94"/>
        <v>0</v>
      </c>
      <c r="EW163" s="12">
        <f t="shared" si="94"/>
        <v>0</v>
      </c>
      <c r="EX163" s="12">
        <f t="shared" si="94"/>
        <v>0</v>
      </c>
      <c r="EY163" s="12">
        <f t="shared" si="94"/>
        <v>0</v>
      </c>
      <c r="EZ163" s="12">
        <f t="shared" si="94"/>
        <v>0</v>
      </c>
      <c r="FA163" s="12">
        <f t="shared" si="94"/>
        <v>0</v>
      </c>
      <c r="FB163" s="12">
        <f t="shared" si="94"/>
        <v>0</v>
      </c>
      <c r="FC163" s="12">
        <f t="shared" si="94"/>
        <v>0</v>
      </c>
      <c r="FD163" s="12">
        <f t="shared" si="94"/>
        <v>0</v>
      </c>
      <c r="FE163" s="12">
        <f t="shared" si="94"/>
        <v>0</v>
      </c>
      <c r="FF163" s="12">
        <f t="shared" si="94"/>
        <v>0</v>
      </c>
      <c r="FG163" s="12">
        <f t="shared" si="94"/>
        <v>0</v>
      </c>
      <c r="FH163" s="12">
        <f t="shared" si="94"/>
        <v>0</v>
      </c>
      <c r="FI163" s="12">
        <f t="shared" si="94"/>
        <v>0</v>
      </c>
      <c r="FJ163" s="12">
        <f t="shared" si="94"/>
        <v>0</v>
      </c>
      <c r="FK163" s="12">
        <f t="shared" si="94"/>
        <v>0</v>
      </c>
      <c r="FL163" s="12">
        <f t="shared" si="94"/>
        <v>0</v>
      </c>
      <c r="FM163" s="12">
        <f t="shared" si="94"/>
        <v>0</v>
      </c>
      <c r="FN163" s="12">
        <f t="shared" si="94"/>
        <v>0</v>
      </c>
      <c r="FO163" s="12">
        <f t="shared" si="94"/>
        <v>0</v>
      </c>
      <c r="FP163" s="12">
        <f t="shared" si="94"/>
        <v>0</v>
      </c>
      <c r="FQ163" s="12">
        <f t="shared" si="94"/>
        <v>0</v>
      </c>
      <c r="FR163" s="12">
        <f t="shared" si="94"/>
        <v>0</v>
      </c>
      <c r="FS163" s="12">
        <f t="shared" si="94"/>
        <v>0</v>
      </c>
      <c r="FT163" s="12">
        <f t="shared" si="94"/>
        <v>0</v>
      </c>
      <c r="FU163" s="12">
        <f t="shared" si="94"/>
        <v>0</v>
      </c>
      <c r="FV163" s="12">
        <f t="shared" si="94"/>
        <v>0</v>
      </c>
      <c r="FW163" s="12">
        <f t="shared" si="94"/>
        <v>0</v>
      </c>
      <c r="FX163" s="12">
        <f t="shared" si="94"/>
        <v>0</v>
      </c>
      <c r="FY163" s="12">
        <f t="shared" si="94"/>
        <v>0</v>
      </c>
      <c r="FZ163" s="12">
        <f t="shared" si="94"/>
        <v>0</v>
      </c>
      <c r="GA163" s="12">
        <f t="shared" si="94"/>
        <v>0</v>
      </c>
      <c r="GB163" s="12">
        <f t="shared" si="94"/>
        <v>0</v>
      </c>
      <c r="GC163" s="12">
        <f t="shared" si="94"/>
        <v>0</v>
      </c>
      <c r="GD163" s="12">
        <f t="shared" si="94"/>
        <v>0</v>
      </c>
      <c r="GE163" s="12">
        <f t="shared" si="94"/>
        <v>0</v>
      </c>
      <c r="GF163" s="12">
        <f t="shared" si="94"/>
        <v>0</v>
      </c>
      <c r="GG163" s="12">
        <f t="shared" si="94"/>
        <v>0</v>
      </c>
      <c r="GH163" s="12">
        <f t="shared" si="94"/>
        <v>0</v>
      </c>
      <c r="GI163" s="12">
        <f t="shared" si="94"/>
        <v>0</v>
      </c>
      <c r="GJ163" s="12">
        <f t="shared" si="94"/>
        <v>0</v>
      </c>
      <c r="GK163" s="12">
        <f t="shared" si="94"/>
        <v>0</v>
      </c>
      <c r="GL163" s="12">
        <f t="shared" si="94"/>
        <v>0</v>
      </c>
      <c r="GM163" s="12">
        <f t="shared" si="94"/>
        <v>0</v>
      </c>
      <c r="GN163" s="12">
        <f t="shared" si="94"/>
        <v>0</v>
      </c>
      <c r="GO163" s="12">
        <f t="shared" ref="GO163:GR163" si="95">SUM(GO160:GO162)</f>
        <v>0</v>
      </c>
      <c r="GP163" s="12">
        <f t="shared" si="95"/>
        <v>0</v>
      </c>
      <c r="GQ163" s="12">
        <f t="shared" si="95"/>
        <v>0</v>
      </c>
      <c r="GR163" s="12">
        <f t="shared" si="95"/>
        <v>0</v>
      </c>
      <c r="GS163" s="12">
        <f>SUM(D163:GR163)</f>
        <v>9104.4980300000025</v>
      </c>
      <c r="GT163" s="12"/>
      <c r="GU163" s="12">
        <f>GS163-GV163</f>
        <v>9104.4980300000025</v>
      </c>
      <c r="GV163" s="12">
        <v>0</v>
      </c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</row>
    <row r="164" spans="1:220" ht="13" x14ac:dyDescent="0.3">
      <c r="A164" s="23"/>
      <c r="B164" s="20" t="s">
        <v>0</v>
      </c>
      <c r="C164" s="14">
        <f>XIRR(Z163:GR163,Z$4:GR$4)</f>
        <v>4.4431776523590081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</row>
    <row r="165" spans="1:220" ht="13" x14ac:dyDescent="0.3">
      <c r="A165" s="23"/>
      <c r="B165" s="20" t="s">
        <v>11</v>
      </c>
      <c r="C165" s="25">
        <f>(GS161+GS162)/-GS160</f>
        <v>1.1123878332364998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</row>
    <row r="166" spans="1:220" ht="13" x14ac:dyDescent="0.3">
      <c r="A166" s="23"/>
      <c r="B166" s="5" t="s">
        <v>109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</row>
    <row r="167" spans="1:220" ht="13" x14ac:dyDescent="0.3">
      <c r="A167" s="23"/>
      <c r="B167" s="3" t="s">
        <v>214</v>
      </c>
      <c r="C167" s="5"/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-4969.5204100000001</v>
      </c>
      <c r="AE167" s="12">
        <v>0</v>
      </c>
      <c r="AF167" s="12">
        <v>-1871.20523</v>
      </c>
      <c r="AG167" s="12">
        <v>0</v>
      </c>
      <c r="AH167" s="12">
        <v>-8550.9081600000009</v>
      </c>
      <c r="AI167" s="12">
        <v>-23087.45204</v>
      </c>
      <c r="AJ167" s="12">
        <v>0</v>
      </c>
      <c r="AK167" s="12">
        <v>-8550.9081600000009</v>
      </c>
      <c r="AL167" s="12">
        <v>-12826.36224</v>
      </c>
      <c r="AM167" s="12">
        <v>0</v>
      </c>
      <c r="AN167" s="12">
        <v>-8550.9081600000009</v>
      </c>
      <c r="AO167" s="12">
        <v>-25652.724490000001</v>
      </c>
      <c r="AP167" s="12">
        <v>-8550.9081600000009</v>
      </c>
      <c r="AQ167" s="12">
        <v>0</v>
      </c>
      <c r="AR167" s="12">
        <v>0</v>
      </c>
      <c r="AS167" s="12">
        <v>0</v>
      </c>
      <c r="AT167" s="12">
        <v>0</v>
      </c>
      <c r="AU167" s="12">
        <v>-4275.4540800000004</v>
      </c>
      <c r="AV167" s="12">
        <v>-17101.816329999998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0</v>
      </c>
      <c r="FA167" s="12">
        <v>0</v>
      </c>
      <c r="FB167" s="12">
        <v>0</v>
      </c>
      <c r="FC167" s="12">
        <v>0</v>
      </c>
      <c r="FD167" s="12">
        <v>0</v>
      </c>
      <c r="FE167" s="12">
        <v>0</v>
      </c>
      <c r="FF167" s="12">
        <v>0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f>SUM(D167:GR167)</f>
        <v>-123988.16746000001</v>
      </c>
      <c r="GT167" s="12"/>
      <c r="GU167" s="12">
        <f>GS167-GV167</f>
        <v>-123988.16746000001</v>
      </c>
      <c r="GV167" s="12">
        <v>0</v>
      </c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</row>
    <row r="168" spans="1:220" ht="13" x14ac:dyDescent="0.3">
      <c r="A168" s="23"/>
      <c r="B168" s="3" t="s">
        <v>215</v>
      </c>
      <c r="C168" s="5"/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99.390410000000003</v>
      </c>
      <c r="AE168" s="12">
        <v>0</v>
      </c>
      <c r="AF168" s="12">
        <v>37.424099999999996</v>
      </c>
      <c r="AG168" s="12">
        <v>0</v>
      </c>
      <c r="AH168" s="12">
        <v>171.01815999999999</v>
      </c>
      <c r="AI168" s="12">
        <v>461.74903999999998</v>
      </c>
      <c r="AJ168" s="12">
        <v>0</v>
      </c>
      <c r="AK168" s="12">
        <v>171.01815999999999</v>
      </c>
      <c r="AL168" s="12">
        <v>256.52724000000001</v>
      </c>
      <c r="AM168" s="12">
        <v>0</v>
      </c>
      <c r="AN168" s="12">
        <v>171.01815999999999</v>
      </c>
      <c r="AO168" s="12">
        <v>427.54540999999995</v>
      </c>
      <c r="AP168" s="12">
        <v>256.52724000000001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427.54541000000006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v>0</v>
      </c>
      <c r="EU168" s="12">
        <v>0</v>
      </c>
      <c r="EV168" s="12">
        <v>0</v>
      </c>
      <c r="EW168" s="12">
        <v>0</v>
      </c>
      <c r="EX168" s="12">
        <v>0</v>
      </c>
      <c r="EY168" s="12">
        <v>0</v>
      </c>
      <c r="EZ168" s="12">
        <v>0</v>
      </c>
      <c r="FA168" s="12">
        <v>0</v>
      </c>
      <c r="FB168" s="12">
        <v>0</v>
      </c>
      <c r="FC168" s="12">
        <v>0</v>
      </c>
      <c r="FD168" s="12">
        <v>0</v>
      </c>
      <c r="FE168" s="12">
        <v>0</v>
      </c>
      <c r="FF168" s="12">
        <v>0</v>
      </c>
      <c r="FG168" s="12">
        <v>0</v>
      </c>
      <c r="FH168" s="12">
        <v>0</v>
      </c>
      <c r="FI168" s="12">
        <v>0</v>
      </c>
      <c r="FJ168" s="12">
        <v>0</v>
      </c>
      <c r="FK168" s="12">
        <v>0</v>
      </c>
      <c r="FL168" s="12">
        <v>0</v>
      </c>
      <c r="FM168" s="12">
        <v>0</v>
      </c>
      <c r="FN168" s="12">
        <v>0</v>
      </c>
      <c r="FO168" s="12">
        <v>0</v>
      </c>
      <c r="FP168" s="12">
        <v>0</v>
      </c>
      <c r="FQ168" s="12">
        <v>0</v>
      </c>
      <c r="FR168" s="12">
        <v>0</v>
      </c>
      <c r="FS168" s="12">
        <v>0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f>SUM(D168:GR168)</f>
        <v>2479.7633300000002</v>
      </c>
      <c r="GT168" s="12"/>
      <c r="GU168" s="12">
        <f>GS168-GV168</f>
        <v>2479.7633300000002</v>
      </c>
      <c r="GV168" s="12">
        <v>0</v>
      </c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</row>
    <row r="169" spans="1:220" ht="14" x14ac:dyDescent="0.4">
      <c r="A169" s="23"/>
      <c r="B169" s="3" t="s">
        <v>216</v>
      </c>
      <c r="C169" s="5"/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367633.49900000001</v>
      </c>
      <c r="BL169" s="4">
        <v>0</v>
      </c>
      <c r="BM169" s="4">
        <v>0</v>
      </c>
      <c r="BN169" s="4">
        <v>0</v>
      </c>
      <c r="BO169" s="4">
        <v>10028.57143</v>
      </c>
      <c r="BP169" s="4">
        <v>0</v>
      </c>
      <c r="BQ169" s="4">
        <v>21505.71429</v>
      </c>
      <c r="BR169" s="4">
        <v>31.51979</v>
      </c>
      <c r="BS169" s="4">
        <v>3.8091699999999999</v>
      </c>
      <c r="BT169" s="4">
        <v>1.03193</v>
      </c>
      <c r="BU169" s="4">
        <v>1.2142500000000001</v>
      </c>
      <c r="BV169" s="4">
        <v>1.07216</v>
      </c>
      <c r="BW169" s="4">
        <v>20999.40323</v>
      </c>
      <c r="BX169" s="4">
        <v>0</v>
      </c>
      <c r="BY169" s="4">
        <v>0.99005999999999994</v>
      </c>
      <c r="BZ169" s="4">
        <v>0.86482000000000003</v>
      </c>
      <c r="CA169" s="4">
        <v>1.65249</v>
      </c>
      <c r="CB169" s="4">
        <v>0.74580999999999997</v>
      </c>
      <c r="CC169" s="4">
        <v>0</v>
      </c>
      <c r="CD169" s="4">
        <v>0.80835000000000001</v>
      </c>
      <c r="CE169" s="4">
        <v>0.9188099999999999</v>
      </c>
      <c r="CF169" s="4">
        <v>803.6089199999999</v>
      </c>
      <c r="CG169" s="4">
        <v>0.74285000000000001</v>
      </c>
      <c r="CH169" s="4">
        <v>0</v>
      </c>
      <c r="CI169" s="4">
        <v>0.74319000000000002</v>
      </c>
      <c r="CJ169" s="4">
        <v>0.67079</v>
      </c>
      <c r="CK169" s="4">
        <v>0.62130999999999992</v>
      </c>
      <c r="CL169" s="4">
        <v>0.73812999999999995</v>
      </c>
      <c r="CM169" s="4">
        <v>48.115480000000005</v>
      </c>
      <c r="CN169" s="4">
        <v>6.8933200000000001</v>
      </c>
      <c r="CO169" s="4">
        <v>0</v>
      </c>
      <c r="CP169" s="4">
        <v>6.3195699999999997</v>
      </c>
      <c r="CQ169" s="4">
        <v>4.8778500000000005</v>
      </c>
      <c r="CR169" s="4">
        <v>8.2237999999999989</v>
      </c>
      <c r="CS169" s="4">
        <v>0</v>
      </c>
      <c r="CT169" s="4">
        <v>6.0594899999999994</v>
      </c>
      <c r="CU169" s="4">
        <v>0.12440999999999999</v>
      </c>
      <c r="CV169" s="4">
        <v>3.5374699999999999</v>
      </c>
      <c r="CW169" s="4">
        <v>6.6413600000000006</v>
      </c>
      <c r="CX169" s="4">
        <v>0</v>
      </c>
      <c r="CY169" s="4">
        <v>3.7597199999999997</v>
      </c>
      <c r="CZ169" s="4">
        <v>0</v>
      </c>
      <c r="DA169" s="4">
        <v>1.8974500000000001</v>
      </c>
      <c r="DB169" s="4">
        <v>4.4072100000000001</v>
      </c>
      <c r="DC169" s="4">
        <v>1.86225</v>
      </c>
      <c r="DD169" s="4">
        <v>0</v>
      </c>
      <c r="DE169" s="4">
        <v>0</v>
      </c>
      <c r="DF169" s="4">
        <v>0.59548999999999996</v>
      </c>
      <c r="DG169" s="4">
        <v>2.6904700000000004</v>
      </c>
      <c r="DH169" s="4">
        <v>2.64852</v>
      </c>
      <c r="DI169" s="4">
        <v>0</v>
      </c>
      <c r="DJ169" s="4">
        <v>3.40544</v>
      </c>
      <c r="DK169" s="4">
        <v>-0.45301999999999998</v>
      </c>
      <c r="DL169" s="4">
        <v>4.0425000000000004</v>
      </c>
      <c r="DM169" s="4">
        <v>0</v>
      </c>
      <c r="DN169" s="4">
        <v>2.2764899999999999</v>
      </c>
      <c r="DO169" s="4">
        <v>2.4641299999999999</v>
      </c>
      <c r="DP169" s="4">
        <v>1.8041800000000001</v>
      </c>
      <c r="DQ169" s="4">
        <v>1.6943100000000002</v>
      </c>
      <c r="DR169" s="4">
        <v>1.7541099999999998</v>
      </c>
      <c r="DS169" s="4">
        <v>1.8631300000000002</v>
      </c>
      <c r="DT169" s="4">
        <v>0</v>
      </c>
      <c r="DU169" s="4">
        <v>5.00162</v>
      </c>
      <c r="DV169" s="4">
        <v>0</v>
      </c>
      <c r="DW169" s="4">
        <v>-0.4879</v>
      </c>
      <c r="DX169" s="4">
        <v>1.5247800000000002</v>
      </c>
      <c r="DY169" s="4">
        <v>2.6125299999999996</v>
      </c>
      <c r="DZ169" s="4">
        <v>1.29311</v>
      </c>
      <c r="EA169" s="4">
        <v>1.3508699999999998</v>
      </c>
      <c r="EB169" s="4">
        <v>1.2066199999999998</v>
      </c>
      <c r="EC169" s="4">
        <v>0</v>
      </c>
      <c r="ED169" s="4">
        <v>2.0907000000000004</v>
      </c>
      <c r="EE169" s="4">
        <v>0</v>
      </c>
      <c r="EF169" s="4">
        <v>1.94743</v>
      </c>
      <c r="EG169" s="4">
        <v>0</v>
      </c>
      <c r="EH169" s="4">
        <v>2.0860699999999999</v>
      </c>
      <c r="EI169" s="4">
        <v>-0.65389000000000008</v>
      </c>
      <c r="EJ169" s="4">
        <v>0</v>
      </c>
      <c r="EK169" s="4">
        <v>3.1903200000000003</v>
      </c>
      <c r="EL169" s="4">
        <v>1.18293</v>
      </c>
      <c r="EM169" s="4">
        <v>0.84926999999999997</v>
      </c>
      <c r="EN169" s="4">
        <v>0.62988999999999995</v>
      </c>
      <c r="EO169" s="4">
        <v>43.451599999999999</v>
      </c>
      <c r="EP169" s="4">
        <v>0.5262</v>
      </c>
      <c r="EQ169" s="4">
        <v>0.50061999999999995</v>
      </c>
      <c r="ER169" s="4">
        <v>0.44214999999999999</v>
      </c>
      <c r="ES169" s="4">
        <v>0</v>
      </c>
      <c r="ET169" s="4">
        <v>0</v>
      </c>
      <c r="EU169" s="4">
        <v>-0.18699000000000002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f>SUM(D169:GR169)</f>
        <v>421215.00383999979</v>
      </c>
      <c r="GT169" s="4"/>
      <c r="GU169" s="4">
        <f>GS169-GV169</f>
        <v>421215.00383999979</v>
      </c>
      <c r="GV169" s="4">
        <v>0</v>
      </c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</row>
    <row r="170" spans="1:220" ht="13" x14ac:dyDescent="0.3">
      <c r="A170" s="23"/>
      <c r="B170" s="8" t="s">
        <v>217</v>
      </c>
      <c r="C170" s="3"/>
      <c r="D170" s="12">
        <f>SUM(D167:D169)</f>
        <v>0</v>
      </c>
      <c r="E170" s="12">
        <f t="shared" ref="E170:BP170" si="96">SUM(E167:E169)</f>
        <v>0</v>
      </c>
      <c r="F170" s="12">
        <f t="shared" si="96"/>
        <v>0</v>
      </c>
      <c r="G170" s="12">
        <f t="shared" si="96"/>
        <v>0</v>
      </c>
      <c r="H170" s="12">
        <f t="shared" si="96"/>
        <v>0</v>
      </c>
      <c r="I170" s="12">
        <f t="shared" si="96"/>
        <v>0</v>
      </c>
      <c r="J170" s="12">
        <f t="shared" si="96"/>
        <v>0</v>
      </c>
      <c r="K170" s="12">
        <f t="shared" si="96"/>
        <v>0</v>
      </c>
      <c r="L170" s="12">
        <f t="shared" si="96"/>
        <v>0</v>
      </c>
      <c r="M170" s="12">
        <f t="shared" si="96"/>
        <v>0</v>
      </c>
      <c r="N170" s="12">
        <f t="shared" si="96"/>
        <v>0</v>
      </c>
      <c r="O170" s="12">
        <f t="shared" si="96"/>
        <v>0</v>
      </c>
      <c r="P170" s="12">
        <f t="shared" si="96"/>
        <v>0</v>
      </c>
      <c r="Q170" s="12">
        <f t="shared" si="96"/>
        <v>0</v>
      </c>
      <c r="R170" s="12">
        <f t="shared" si="96"/>
        <v>0</v>
      </c>
      <c r="S170" s="12">
        <f t="shared" si="96"/>
        <v>0</v>
      </c>
      <c r="T170" s="12">
        <f t="shared" si="96"/>
        <v>0</v>
      </c>
      <c r="U170" s="12">
        <f t="shared" si="96"/>
        <v>0</v>
      </c>
      <c r="V170" s="12">
        <f t="shared" si="96"/>
        <v>0</v>
      </c>
      <c r="W170" s="12">
        <f t="shared" si="96"/>
        <v>0</v>
      </c>
      <c r="X170" s="12">
        <f t="shared" si="96"/>
        <v>0</v>
      </c>
      <c r="Y170" s="12">
        <f t="shared" si="96"/>
        <v>0</v>
      </c>
      <c r="Z170" s="12">
        <f t="shared" si="96"/>
        <v>0</v>
      </c>
      <c r="AA170" s="12">
        <f t="shared" si="96"/>
        <v>0</v>
      </c>
      <c r="AB170" s="12">
        <f t="shared" si="96"/>
        <v>0</v>
      </c>
      <c r="AC170" s="12">
        <f t="shared" si="96"/>
        <v>0</v>
      </c>
      <c r="AD170" s="12">
        <f t="shared" si="96"/>
        <v>-4870.13</v>
      </c>
      <c r="AE170" s="12">
        <f t="shared" si="96"/>
        <v>0</v>
      </c>
      <c r="AF170" s="12">
        <f t="shared" si="96"/>
        <v>-1833.7811300000001</v>
      </c>
      <c r="AG170" s="12">
        <f t="shared" si="96"/>
        <v>0</v>
      </c>
      <c r="AH170" s="12">
        <f t="shared" si="96"/>
        <v>-8379.8900000000012</v>
      </c>
      <c r="AI170" s="12">
        <f t="shared" si="96"/>
        <v>-22625.703000000001</v>
      </c>
      <c r="AJ170" s="12">
        <f t="shared" si="96"/>
        <v>0</v>
      </c>
      <c r="AK170" s="12">
        <f t="shared" si="96"/>
        <v>-8379.8900000000012</v>
      </c>
      <c r="AL170" s="12">
        <f t="shared" si="96"/>
        <v>-12569.835000000001</v>
      </c>
      <c r="AM170" s="12">
        <f t="shared" si="96"/>
        <v>0</v>
      </c>
      <c r="AN170" s="12">
        <f t="shared" si="96"/>
        <v>-8379.8900000000012</v>
      </c>
      <c r="AO170" s="12">
        <f t="shared" si="96"/>
        <v>-25225.179080000002</v>
      </c>
      <c r="AP170" s="12">
        <f t="shared" si="96"/>
        <v>-8294.3809200000014</v>
      </c>
      <c r="AQ170" s="12">
        <f t="shared" si="96"/>
        <v>0</v>
      </c>
      <c r="AR170" s="12">
        <f t="shared" si="96"/>
        <v>0</v>
      </c>
      <c r="AS170" s="12">
        <f t="shared" si="96"/>
        <v>0</v>
      </c>
      <c r="AT170" s="12">
        <f t="shared" si="96"/>
        <v>0</v>
      </c>
      <c r="AU170" s="12">
        <f t="shared" si="96"/>
        <v>-4275.4540800000004</v>
      </c>
      <c r="AV170" s="12">
        <f t="shared" si="96"/>
        <v>-16674.270919999999</v>
      </c>
      <c r="AW170" s="12">
        <f t="shared" si="96"/>
        <v>0</v>
      </c>
      <c r="AX170" s="12">
        <f t="shared" si="96"/>
        <v>0</v>
      </c>
      <c r="AY170" s="12">
        <f t="shared" si="96"/>
        <v>0</v>
      </c>
      <c r="AZ170" s="12">
        <f t="shared" si="96"/>
        <v>0</v>
      </c>
      <c r="BA170" s="12">
        <f t="shared" si="96"/>
        <v>0</v>
      </c>
      <c r="BB170" s="12">
        <f t="shared" si="96"/>
        <v>0</v>
      </c>
      <c r="BC170" s="12">
        <f t="shared" si="96"/>
        <v>0</v>
      </c>
      <c r="BD170" s="12">
        <f t="shared" si="96"/>
        <v>0</v>
      </c>
      <c r="BE170" s="12">
        <f t="shared" si="96"/>
        <v>0</v>
      </c>
      <c r="BF170" s="12">
        <f t="shared" si="96"/>
        <v>0</v>
      </c>
      <c r="BG170" s="12">
        <f t="shared" si="96"/>
        <v>0</v>
      </c>
      <c r="BH170" s="12">
        <f t="shared" si="96"/>
        <v>0</v>
      </c>
      <c r="BI170" s="12">
        <f t="shared" si="96"/>
        <v>0</v>
      </c>
      <c r="BJ170" s="12">
        <f t="shared" si="96"/>
        <v>0</v>
      </c>
      <c r="BK170" s="12">
        <f t="shared" si="96"/>
        <v>367633.49900000001</v>
      </c>
      <c r="BL170" s="12">
        <f t="shared" si="96"/>
        <v>0</v>
      </c>
      <c r="BM170" s="12">
        <f t="shared" si="96"/>
        <v>0</v>
      </c>
      <c r="BN170" s="12">
        <f t="shared" si="96"/>
        <v>0</v>
      </c>
      <c r="BO170" s="12">
        <f t="shared" si="96"/>
        <v>10028.57143</v>
      </c>
      <c r="BP170" s="12">
        <f t="shared" si="96"/>
        <v>0</v>
      </c>
      <c r="BQ170" s="12">
        <f t="shared" ref="BQ170:EB170" si="97">SUM(BQ167:BQ169)</f>
        <v>21505.71429</v>
      </c>
      <c r="BR170" s="12">
        <f t="shared" si="97"/>
        <v>31.51979</v>
      </c>
      <c r="BS170" s="12">
        <f t="shared" si="97"/>
        <v>3.8091699999999999</v>
      </c>
      <c r="BT170" s="12">
        <f t="shared" si="97"/>
        <v>1.03193</v>
      </c>
      <c r="BU170" s="12">
        <f t="shared" si="97"/>
        <v>1.2142500000000001</v>
      </c>
      <c r="BV170" s="12">
        <f t="shared" si="97"/>
        <v>1.07216</v>
      </c>
      <c r="BW170" s="12">
        <f t="shared" si="97"/>
        <v>20999.40323</v>
      </c>
      <c r="BX170" s="12">
        <f t="shared" si="97"/>
        <v>0</v>
      </c>
      <c r="BY170" s="12">
        <f t="shared" si="97"/>
        <v>0.99005999999999994</v>
      </c>
      <c r="BZ170" s="12">
        <f t="shared" si="97"/>
        <v>0.86482000000000003</v>
      </c>
      <c r="CA170" s="12">
        <f t="shared" si="97"/>
        <v>1.65249</v>
      </c>
      <c r="CB170" s="12">
        <f t="shared" si="97"/>
        <v>0.74580999999999997</v>
      </c>
      <c r="CC170" s="12">
        <f t="shared" si="97"/>
        <v>0</v>
      </c>
      <c r="CD170" s="12">
        <f t="shared" si="97"/>
        <v>0.80835000000000001</v>
      </c>
      <c r="CE170" s="12">
        <f t="shared" si="97"/>
        <v>0.9188099999999999</v>
      </c>
      <c r="CF170" s="12">
        <f t="shared" si="97"/>
        <v>803.6089199999999</v>
      </c>
      <c r="CG170" s="12">
        <f t="shared" si="97"/>
        <v>0.74285000000000001</v>
      </c>
      <c r="CH170" s="12">
        <f t="shared" si="97"/>
        <v>0</v>
      </c>
      <c r="CI170" s="12">
        <f t="shared" si="97"/>
        <v>0.74319000000000002</v>
      </c>
      <c r="CJ170" s="12">
        <f t="shared" si="97"/>
        <v>0.67079</v>
      </c>
      <c r="CK170" s="12">
        <f t="shared" si="97"/>
        <v>0.62130999999999992</v>
      </c>
      <c r="CL170" s="12">
        <f t="shared" si="97"/>
        <v>0.73812999999999995</v>
      </c>
      <c r="CM170" s="12">
        <f t="shared" si="97"/>
        <v>48.115480000000005</v>
      </c>
      <c r="CN170" s="12">
        <f t="shared" si="97"/>
        <v>6.8933200000000001</v>
      </c>
      <c r="CO170" s="12">
        <f t="shared" si="97"/>
        <v>0</v>
      </c>
      <c r="CP170" s="12">
        <f t="shared" si="97"/>
        <v>6.3195699999999997</v>
      </c>
      <c r="CQ170" s="12">
        <f t="shared" si="97"/>
        <v>4.8778500000000005</v>
      </c>
      <c r="CR170" s="12">
        <f t="shared" si="97"/>
        <v>8.2237999999999989</v>
      </c>
      <c r="CS170" s="12">
        <f t="shared" si="97"/>
        <v>0</v>
      </c>
      <c r="CT170" s="12">
        <f t="shared" si="97"/>
        <v>6.0594899999999994</v>
      </c>
      <c r="CU170" s="12">
        <f t="shared" si="97"/>
        <v>0.12440999999999999</v>
      </c>
      <c r="CV170" s="12">
        <f t="shared" si="97"/>
        <v>3.5374699999999999</v>
      </c>
      <c r="CW170" s="12">
        <f t="shared" si="97"/>
        <v>6.6413600000000006</v>
      </c>
      <c r="CX170" s="12">
        <f t="shared" si="97"/>
        <v>0</v>
      </c>
      <c r="CY170" s="12">
        <f t="shared" si="97"/>
        <v>3.7597199999999997</v>
      </c>
      <c r="CZ170" s="12">
        <f t="shared" si="97"/>
        <v>0</v>
      </c>
      <c r="DA170" s="12">
        <f t="shared" si="97"/>
        <v>1.8974500000000001</v>
      </c>
      <c r="DB170" s="12">
        <f t="shared" si="97"/>
        <v>4.4072100000000001</v>
      </c>
      <c r="DC170" s="12">
        <f t="shared" si="97"/>
        <v>1.86225</v>
      </c>
      <c r="DD170" s="12">
        <f t="shared" si="97"/>
        <v>0</v>
      </c>
      <c r="DE170" s="12">
        <f t="shared" si="97"/>
        <v>0</v>
      </c>
      <c r="DF170" s="12">
        <f t="shared" si="97"/>
        <v>0.59548999999999996</v>
      </c>
      <c r="DG170" s="12">
        <f t="shared" si="97"/>
        <v>2.6904700000000004</v>
      </c>
      <c r="DH170" s="12">
        <f t="shared" si="97"/>
        <v>2.64852</v>
      </c>
      <c r="DI170" s="12">
        <f t="shared" si="97"/>
        <v>0</v>
      </c>
      <c r="DJ170" s="12">
        <f t="shared" si="97"/>
        <v>3.40544</v>
      </c>
      <c r="DK170" s="12">
        <f t="shared" si="97"/>
        <v>-0.45301999999999998</v>
      </c>
      <c r="DL170" s="12">
        <f t="shared" si="97"/>
        <v>4.0425000000000004</v>
      </c>
      <c r="DM170" s="12">
        <f t="shared" si="97"/>
        <v>0</v>
      </c>
      <c r="DN170" s="12">
        <f t="shared" si="97"/>
        <v>2.2764899999999999</v>
      </c>
      <c r="DO170" s="12">
        <f t="shared" si="97"/>
        <v>2.4641299999999999</v>
      </c>
      <c r="DP170" s="12">
        <f t="shared" si="97"/>
        <v>1.8041800000000001</v>
      </c>
      <c r="DQ170" s="12">
        <f t="shared" si="97"/>
        <v>1.6943100000000002</v>
      </c>
      <c r="DR170" s="12">
        <f t="shared" si="97"/>
        <v>1.7541099999999998</v>
      </c>
      <c r="DS170" s="12">
        <f t="shared" si="97"/>
        <v>1.8631300000000002</v>
      </c>
      <c r="DT170" s="12">
        <f t="shared" si="97"/>
        <v>0</v>
      </c>
      <c r="DU170" s="12">
        <f t="shared" si="97"/>
        <v>5.00162</v>
      </c>
      <c r="DV170" s="12">
        <f t="shared" si="97"/>
        <v>0</v>
      </c>
      <c r="DW170" s="12">
        <f t="shared" si="97"/>
        <v>-0.4879</v>
      </c>
      <c r="DX170" s="12">
        <f t="shared" si="97"/>
        <v>1.5247800000000002</v>
      </c>
      <c r="DY170" s="12">
        <f t="shared" si="97"/>
        <v>2.6125299999999996</v>
      </c>
      <c r="DZ170" s="12">
        <f t="shared" si="97"/>
        <v>1.29311</v>
      </c>
      <c r="EA170" s="12">
        <f t="shared" si="97"/>
        <v>1.3508699999999998</v>
      </c>
      <c r="EB170" s="12">
        <f t="shared" si="97"/>
        <v>1.2066199999999998</v>
      </c>
      <c r="EC170" s="12">
        <f t="shared" ref="EC170:GN170" si="98">SUM(EC167:EC169)</f>
        <v>0</v>
      </c>
      <c r="ED170" s="12">
        <f t="shared" si="98"/>
        <v>2.0907000000000004</v>
      </c>
      <c r="EE170" s="12">
        <f t="shared" si="98"/>
        <v>0</v>
      </c>
      <c r="EF170" s="12">
        <f t="shared" si="98"/>
        <v>1.94743</v>
      </c>
      <c r="EG170" s="12">
        <f t="shared" si="98"/>
        <v>0</v>
      </c>
      <c r="EH170" s="12">
        <f t="shared" si="98"/>
        <v>2.0860699999999999</v>
      </c>
      <c r="EI170" s="12">
        <f t="shared" si="98"/>
        <v>-0.65389000000000008</v>
      </c>
      <c r="EJ170" s="12">
        <f t="shared" si="98"/>
        <v>0</v>
      </c>
      <c r="EK170" s="12">
        <f t="shared" si="98"/>
        <v>3.1903200000000003</v>
      </c>
      <c r="EL170" s="12">
        <f t="shared" si="98"/>
        <v>1.18293</v>
      </c>
      <c r="EM170" s="12">
        <f t="shared" si="98"/>
        <v>0.84926999999999997</v>
      </c>
      <c r="EN170" s="12">
        <f t="shared" si="98"/>
        <v>0.62988999999999995</v>
      </c>
      <c r="EO170" s="12">
        <f t="shared" si="98"/>
        <v>43.451599999999999</v>
      </c>
      <c r="EP170" s="12">
        <f t="shared" si="98"/>
        <v>0.5262</v>
      </c>
      <c r="EQ170" s="12">
        <f t="shared" si="98"/>
        <v>0.50061999999999995</v>
      </c>
      <c r="ER170" s="12">
        <f t="shared" si="98"/>
        <v>0.44214999999999999</v>
      </c>
      <c r="ES170" s="12">
        <f t="shared" si="98"/>
        <v>0</v>
      </c>
      <c r="ET170" s="12">
        <f t="shared" si="98"/>
        <v>0</v>
      </c>
      <c r="EU170" s="12">
        <f t="shared" si="98"/>
        <v>-0.18699000000000002</v>
      </c>
      <c r="EV170" s="12">
        <f t="shared" si="98"/>
        <v>0</v>
      </c>
      <c r="EW170" s="12">
        <f t="shared" si="98"/>
        <v>0</v>
      </c>
      <c r="EX170" s="12">
        <f t="shared" si="98"/>
        <v>0</v>
      </c>
      <c r="EY170" s="12">
        <f t="shared" si="98"/>
        <v>0</v>
      </c>
      <c r="EZ170" s="12">
        <f t="shared" si="98"/>
        <v>0</v>
      </c>
      <c r="FA170" s="12">
        <f t="shared" si="98"/>
        <v>0</v>
      </c>
      <c r="FB170" s="12">
        <f t="shared" si="98"/>
        <v>0</v>
      </c>
      <c r="FC170" s="12">
        <f t="shared" si="98"/>
        <v>0</v>
      </c>
      <c r="FD170" s="12">
        <f t="shared" si="98"/>
        <v>0</v>
      </c>
      <c r="FE170" s="12">
        <f t="shared" si="98"/>
        <v>0</v>
      </c>
      <c r="FF170" s="12">
        <f t="shared" si="98"/>
        <v>0</v>
      </c>
      <c r="FG170" s="12">
        <f t="shared" si="98"/>
        <v>0</v>
      </c>
      <c r="FH170" s="12">
        <f t="shared" si="98"/>
        <v>0</v>
      </c>
      <c r="FI170" s="12">
        <f t="shared" si="98"/>
        <v>0</v>
      </c>
      <c r="FJ170" s="12">
        <f t="shared" si="98"/>
        <v>0</v>
      </c>
      <c r="FK170" s="12">
        <f t="shared" si="98"/>
        <v>0</v>
      </c>
      <c r="FL170" s="12">
        <f t="shared" si="98"/>
        <v>0</v>
      </c>
      <c r="FM170" s="12">
        <f t="shared" si="98"/>
        <v>0</v>
      </c>
      <c r="FN170" s="12">
        <f t="shared" si="98"/>
        <v>0</v>
      </c>
      <c r="FO170" s="12">
        <f t="shared" si="98"/>
        <v>0</v>
      </c>
      <c r="FP170" s="12">
        <f t="shared" si="98"/>
        <v>0</v>
      </c>
      <c r="FQ170" s="12">
        <f t="shared" si="98"/>
        <v>0</v>
      </c>
      <c r="FR170" s="12">
        <f t="shared" si="98"/>
        <v>0</v>
      </c>
      <c r="FS170" s="12">
        <f t="shared" si="98"/>
        <v>0</v>
      </c>
      <c r="FT170" s="12">
        <f t="shared" si="98"/>
        <v>0</v>
      </c>
      <c r="FU170" s="12">
        <f t="shared" si="98"/>
        <v>0</v>
      </c>
      <c r="FV170" s="12">
        <f t="shared" si="98"/>
        <v>0</v>
      </c>
      <c r="FW170" s="12">
        <f t="shared" si="98"/>
        <v>0</v>
      </c>
      <c r="FX170" s="12">
        <f t="shared" si="98"/>
        <v>0</v>
      </c>
      <c r="FY170" s="12">
        <f t="shared" si="98"/>
        <v>0</v>
      </c>
      <c r="FZ170" s="12">
        <f t="shared" si="98"/>
        <v>0</v>
      </c>
      <c r="GA170" s="12">
        <f t="shared" si="98"/>
        <v>0</v>
      </c>
      <c r="GB170" s="12">
        <f t="shared" si="98"/>
        <v>0</v>
      </c>
      <c r="GC170" s="12">
        <f t="shared" si="98"/>
        <v>0</v>
      </c>
      <c r="GD170" s="12">
        <f t="shared" si="98"/>
        <v>0</v>
      </c>
      <c r="GE170" s="12">
        <f t="shared" si="98"/>
        <v>0</v>
      </c>
      <c r="GF170" s="12">
        <f t="shared" si="98"/>
        <v>0</v>
      </c>
      <c r="GG170" s="12">
        <f t="shared" si="98"/>
        <v>0</v>
      </c>
      <c r="GH170" s="12">
        <f t="shared" si="98"/>
        <v>0</v>
      </c>
      <c r="GI170" s="12">
        <f t="shared" si="98"/>
        <v>0</v>
      </c>
      <c r="GJ170" s="12">
        <f t="shared" si="98"/>
        <v>0</v>
      </c>
      <c r="GK170" s="12">
        <f t="shared" si="98"/>
        <v>0</v>
      </c>
      <c r="GL170" s="12">
        <f t="shared" si="98"/>
        <v>0</v>
      </c>
      <c r="GM170" s="12">
        <f t="shared" si="98"/>
        <v>0</v>
      </c>
      <c r="GN170" s="12">
        <f t="shared" si="98"/>
        <v>0</v>
      </c>
      <c r="GO170" s="12">
        <f t="shared" ref="GO170:GR170" si="99">SUM(GO167:GO169)</f>
        <v>0</v>
      </c>
      <c r="GP170" s="12">
        <f t="shared" si="99"/>
        <v>0</v>
      </c>
      <c r="GQ170" s="12">
        <f t="shared" si="99"/>
        <v>0</v>
      </c>
      <c r="GR170" s="12">
        <f t="shared" si="99"/>
        <v>0</v>
      </c>
      <c r="GS170" s="12">
        <f>SUM(D170:GR170)</f>
        <v>299706.59970999981</v>
      </c>
      <c r="GT170" s="12"/>
      <c r="GU170" s="12">
        <f>GS170-GV170</f>
        <v>299706.59970999981</v>
      </c>
      <c r="GV170" s="12">
        <v>0</v>
      </c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</row>
    <row r="171" spans="1:220" ht="13" x14ac:dyDescent="0.3">
      <c r="A171" s="23"/>
      <c r="B171" s="20" t="s">
        <v>0</v>
      </c>
      <c r="C171" s="14">
        <f>XIRR(AD170:GR170,AD$4:GR$4)</f>
        <v>0.81307839155197126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</row>
    <row r="172" spans="1:220" ht="13" x14ac:dyDescent="0.3">
      <c r="A172" s="23"/>
      <c r="B172" s="20" t="s">
        <v>11</v>
      </c>
      <c r="C172" s="25">
        <f>(GS168+GS169)/-GS167</f>
        <v>3.417219367377847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  <c r="GR172" s="2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</row>
    <row r="173" spans="1:220" ht="13" x14ac:dyDescent="0.3">
      <c r="A173" s="23"/>
      <c r="B173" s="5" t="s">
        <v>117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</row>
    <row r="174" spans="1:220" ht="13" x14ac:dyDescent="0.3">
      <c r="A174" s="23"/>
      <c r="B174" s="3" t="s">
        <v>214</v>
      </c>
      <c r="C174" s="5"/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-4633.1875499999996</v>
      </c>
      <c r="AI174" s="12">
        <v>0</v>
      </c>
      <c r="AJ174" s="12">
        <v>0</v>
      </c>
      <c r="AK174" s="12">
        <v>-22239.38204</v>
      </c>
      <c r="AL174" s="12">
        <v>-14826.25469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v>0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</v>
      </c>
      <c r="FG174" s="12">
        <v>0</v>
      </c>
      <c r="FH174" s="12">
        <v>0</v>
      </c>
      <c r="FI174" s="12">
        <v>0</v>
      </c>
      <c r="FJ174" s="12">
        <v>0</v>
      </c>
      <c r="FK174" s="12">
        <v>0</v>
      </c>
      <c r="FL174" s="12">
        <v>0</v>
      </c>
      <c r="FM174" s="12">
        <v>0</v>
      </c>
      <c r="FN174" s="12">
        <v>0</v>
      </c>
      <c r="FO174" s="12">
        <v>0</v>
      </c>
      <c r="FP174" s="12">
        <v>0</v>
      </c>
      <c r="FQ174" s="12">
        <v>0</v>
      </c>
      <c r="FR174" s="12">
        <v>0</v>
      </c>
      <c r="FS174" s="12">
        <v>0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f>SUM(D174:GR174)</f>
        <v>-41698.824280000001</v>
      </c>
      <c r="GT174" s="12"/>
      <c r="GU174" s="12">
        <f>GS174-GV174</f>
        <v>-41698.824280000001</v>
      </c>
      <c r="GV174" s="12">
        <v>0</v>
      </c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</row>
    <row r="175" spans="1:220" ht="13" x14ac:dyDescent="0.3">
      <c r="A175" s="23"/>
      <c r="B175" s="3" t="s">
        <v>215</v>
      </c>
      <c r="C175" s="5"/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92.663749999999993</v>
      </c>
      <c r="AI175" s="12">
        <v>0</v>
      </c>
      <c r="AJ175" s="12">
        <v>0</v>
      </c>
      <c r="AK175" s="12">
        <v>444.78764000000001</v>
      </c>
      <c r="AL175" s="12">
        <v>296.52509000000003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0</v>
      </c>
      <c r="EC175" s="12">
        <v>0</v>
      </c>
      <c r="ED175" s="12">
        <v>0</v>
      </c>
      <c r="EE175" s="12">
        <v>0</v>
      </c>
      <c r="EF175" s="12">
        <v>0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v>0</v>
      </c>
      <c r="EU175" s="12">
        <v>0</v>
      </c>
      <c r="EV175" s="12">
        <v>0</v>
      </c>
      <c r="EW175" s="12">
        <v>0</v>
      </c>
      <c r="EX175" s="12">
        <v>0</v>
      </c>
      <c r="EY175" s="12">
        <v>0</v>
      </c>
      <c r="EZ175" s="12">
        <v>0</v>
      </c>
      <c r="FA175" s="12">
        <v>0</v>
      </c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0</v>
      </c>
      <c r="FJ175" s="12">
        <v>0</v>
      </c>
      <c r="FK175" s="12">
        <v>0</v>
      </c>
      <c r="FL175" s="12">
        <v>0</v>
      </c>
      <c r="FM175" s="12">
        <v>0</v>
      </c>
      <c r="FN175" s="12">
        <v>0</v>
      </c>
      <c r="FO175" s="12">
        <v>0</v>
      </c>
      <c r="FP175" s="12">
        <v>0</v>
      </c>
      <c r="FQ175" s="12">
        <v>0</v>
      </c>
      <c r="FR175" s="12">
        <v>0</v>
      </c>
      <c r="FS175" s="12">
        <v>0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f>SUM(D175:GR175)</f>
        <v>833.97648000000004</v>
      </c>
      <c r="GT175" s="12"/>
      <c r="GU175" s="12">
        <f>GS175-GV175</f>
        <v>833.97648000000004</v>
      </c>
      <c r="GV175" s="12">
        <v>0</v>
      </c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</row>
    <row r="176" spans="1:220" ht="14" x14ac:dyDescent="0.4">
      <c r="A176" s="23"/>
      <c r="B176" s="3" t="s">
        <v>216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79346.623000000007</v>
      </c>
      <c r="AR176" s="4">
        <v>0</v>
      </c>
      <c r="AS176" s="4">
        <v>0</v>
      </c>
      <c r="AT176" s="4">
        <v>3071.3090000000002</v>
      </c>
      <c r="AU176" s="4">
        <v>0</v>
      </c>
      <c r="AV176" s="4">
        <v>0</v>
      </c>
      <c r="AW176" s="4">
        <v>6445.6350000000002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7043.4671900000003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f>SUM(D176:GR176)</f>
        <v>95907.034189999991</v>
      </c>
      <c r="GT176" s="4"/>
      <c r="GU176" s="4">
        <f>GS176-GV176</f>
        <v>95907.034189999991</v>
      </c>
      <c r="GV176" s="4">
        <v>0</v>
      </c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</row>
    <row r="177" spans="1:220" ht="13" x14ac:dyDescent="0.3">
      <c r="A177" s="23"/>
      <c r="B177" s="8" t="s">
        <v>217</v>
      </c>
      <c r="C177" s="3"/>
      <c r="D177" s="12">
        <f>SUM(D174:D176)</f>
        <v>0</v>
      </c>
      <c r="E177" s="12">
        <f t="shared" ref="E177:BP177" si="100">SUM(E174:E176)</f>
        <v>0</v>
      </c>
      <c r="F177" s="12">
        <f t="shared" si="100"/>
        <v>0</v>
      </c>
      <c r="G177" s="12">
        <f t="shared" si="100"/>
        <v>0</v>
      </c>
      <c r="H177" s="12">
        <f t="shared" si="100"/>
        <v>0</v>
      </c>
      <c r="I177" s="12">
        <f t="shared" si="100"/>
        <v>0</v>
      </c>
      <c r="J177" s="12">
        <f t="shared" si="100"/>
        <v>0</v>
      </c>
      <c r="K177" s="12">
        <f t="shared" si="100"/>
        <v>0</v>
      </c>
      <c r="L177" s="12">
        <f t="shared" si="100"/>
        <v>0</v>
      </c>
      <c r="M177" s="12">
        <f t="shared" si="100"/>
        <v>0</v>
      </c>
      <c r="N177" s="12">
        <f t="shared" si="100"/>
        <v>0</v>
      </c>
      <c r="O177" s="12">
        <f t="shared" si="100"/>
        <v>0</v>
      </c>
      <c r="P177" s="12">
        <f t="shared" si="100"/>
        <v>0</v>
      </c>
      <c r="Q177" s="12">
        <f t="shared" si="100"/>
        <v>0</v>
      </c>
      <c r="R177" s="12">
        <f t="shared" si="100"/>
        <v>0</v>
      </c>
      <c r="S177" s="12">
        <f t="shared" si="100"/>
        <v>0</v>
      </c>
      <c r="T177" s="12">
        <f t="shared" si="100"/>
        <v>0</v>
      </c>
      <c r="U177" s="12">
        <f t="shared" si="100"/>
        <v>0</v>
      </c>
      <c r="V177" s="12">
        <f t="shared" si="100"/>
        <v>0</v>
      </c>
      <c r="W177" s="12">
        <f t="shared" si="100"/>
        <v>0</v>
      </c>
      <c r="X177" s="12">
        <f t="shared" si="100"/>
        <v>0</v>
      </c>
      <c r="Y177" s="12">
        <f t="shared" si="100"/>
        <v>0</v>
      </c>
      <c r="Z177" s="12">
        <f t="shared" si="100"/>
        <v>0</v>
      </c>
      <c r="AA177" s="12">
        <f t="shared" si="100"/>
        <v>0</v>
      </c>
      <c r="AB177" s="12">
        <f t="shared" si="100"/>
        <v>0</v>
      </c>
      <c r="AC177" s="12">
        <f t="shared" si="100"/>
        <v>0</v>
      </c>
      <c r="AD177" s="12">
        <f t="shared" si="100"/>
        <v>0</v>
      </c>
      <c r="AE177" s="12">
        <f t="shared" si="100"/>
        <v>0</v>
      </c>
      <c r="AF177" s="12">
        <f t="shared" si="100"/>
        <v>0</v>
      </c>
      <c r="AG177" s="12">
        <f t="shared" si="100"/>
        <v>0</v>
      </c>
      <c r="AH177" s="12">
        <f t="shared" si="100"/>
        <v>-4540.5237999999999</v>
      </c>
      <c r="AI177" s="12">
        <f t="shared" si="100"/>
        <v>0</v>
      </c>
      <c r="AJ177" s="12">
        <f t="shared" si="100"/>
        <v>0</v>
      </c>
      <c r="AK177" s="12">
        <f t="shared" si="100"/>
        <v>-21794.594400000002</v>
      </c>
      <c r="AL177" s="12">
        <f t="shared" si="100"/>
        <v>-14529.729600000001</v>
      </c>
      <c r="AM177" s="12">
        <f t="shared" si="100"/>
        <v>0</v>
      </c>
      <c r="AN177" s="12">
        <f t="shared" si="100"/>
        <v>0</v>
      </c>
      <c r="AO177" s="12">
        <f t="shared" si="100"/>
        <v>0</v>
      </c>
      <c r="AP177" s="12">
        <f t="shared" si="100"/>
        <v>0</v>
      </c>
      <c r="AQ177" s="12">
        <f t="shared" si="100"/>
        <v>79346.623000000007</v>
      </c>
      <c r="AR177" s="12">
        <f t="shared" si="100"/>
        <v>0</v>
      </c>
      <c r="AS177" s="12">
        <f t="shared" si="100"/>
        <v>0</v>
      </c>
      <c r="AT177" s="12">
        <f t="shared" si="100"/>
        <v>3071.3090000000002</v>
      </c>
      <c r="AU177" s="12">
        <f t="shared" si="100"/>
        <v>0</v>
      </c>
      <c r="AV177" s="12">
        <f t="shared" si="100"/>
        <v>0</v>
      </c>
      <c r="AW177" s="12">
        <f t="shared" si="100"/>
        <v>6445.6350000000002</v>
      </c>
      <c r="AX177" s="12">
        <f t="shared" si="100"/>
        <v>0</v>
      </c>
      <c r="AY177" s="12">
        <f t="shared" si="100"/>
        <v>0</v>
      </c>
      <c r="AZ177" s="12">
        <f t="shared" si="100"/>
        <v>0</v>
      </c>
      <c r="BA177" s="12">
        <f t="shared" si="100"/>
        <v>0</v>
      </c>
      <c r="BB177" s="12">
        <f t="shared" si="100"/>
        <v>0</v>
      </c>
      <c r="BC177" s="12">
        <f t="shared" si="100"/>
        <v>7043.4671900000003</v>
      </c>
      <c r="BD177" s="12">
        <f t="shared" si="100"/>
        <v>0</v>
      </c>
      <c r="BE177" s="12">
        <f t="shared" si="100"/>
        <v>0</v>
      </c>
      <c r="BF177" s="12">
        <f t="shared" si="100"/>
        <v>0</v>
      </c>
      <c r="BG177" s="12">
        <f t="shared" si="100"/>
        <v>0</v>
      </c>
      <c r="BH177" s="12">
        <f t="shared" si="100"/>
        <v>0</v>
      </c>
      <c r="BI177" s="12">
        <f t="shared" si="100"/>
        <v>0</v>
      </c>
      <c r="BJ177" s="12">
        <f t="shared" si="100"/>
        <v>0</v>
      </c>
      <c r="BK177" s="12">
        <f t="shared" si="100"/>
        <v>0</v>
      </c>
      <c r="BL177" s="12">
        <f t="shared" si="100"/>
        <v>0</v>
      </c>
      <c r="BM177" s="12">
        <f t="shared" si="100"/>
        <v>0</v>
      </c>
      <c r="BN177" s="12">
        <f t="shared" si="100"/>
        <v>0</v>
      </c>
      <c r="BO177" s="12">
        <f t="shared" si="100"/>
        <v>0</v>
      </c>
      <c r="BP177" s="12">
        <f t="shared" si="100"/>
        <v>0</v>
      </c>
      <c r="BQ177" s="12">
        <f t="shared" ref="BQ177:EB177" si="101">SUM(BQ174:BQ176)</f>
        <v>0</v>
      </c>
      <c r="BR177" s="12">
        <f t="shared" si="101"/>
        <v>0</v>
      </c>
      <c r="BS177" s="12">
        <f t="shared" si="101"/>
        <v>0</v>
      </c>
      <c r="BT177" s="12">
        <f t="shared" si="101"/>
        <v>0</v>
      </c>
      <c r="BU177" s="12">
        <f t="shared" si="101"/>
        <v>0</v>
      </c>
      <c r="BV177" s="12">
        <f t="shared" si="101"/>
        <v>0</v>
      </c>
      <c r="BW177" s="12">
        <f t="shared" si="101"/>
        <v>0</v>
      </c>
      <c r="BX177" s="12">
        <f t="shared" si="101"/>
        <v>0</v>
      </c>
      <c r="BY177" s="12">
        <f t="shared" si="101"/>
        <v>0</v>
      </c>
      <c r="BZ177" s="12">
        <f t="shared" si="101"/>
        <v>0</v>
      </c>
      <c r="CA177" s="12">
        <f t="shared" si="101"/>
        <v>0</v>
      </c>
      <c r="CB177" s="12">
        <f t="shared" si="101"/>
        <v>0</v>
      </c>
      <c r="CC177" s="12">
        <f t="shared" si="101"/>
        <v>0</v>
      </c>
      <c r="CD177" s="12">
        <f t="shared" si="101"/>
        <v>0</v>
      </c>
      <c r="CE177" s="12">
        <f t="shared" si="101"/>
        <v>0</v>
      </c>
      <c r="CF177" s="12">
        <f t="shared" si="101"/>
        <v>0</v>
      </c>
      <c r="CG177" s="12">
        <f t="shared" si="101"/>
        <v>0</v>
      </c>
      <c r="CH177" s="12">
        <f t="shared" si="101"/>
        <v>0</v>
      </c>
      <c r="CI177" s="12">
        <f t="shared" si="101"/>
        <v>0</v>
      </c>
      <c r="CJ177" s="12">
        <f t="shared" si="101"/>
        <v>0</v>
      </c>
      <c r="CK177" s="12">
        <f t="shared" si="101"/>
        <v>0</v>
      </c>
      <c r="CL177" s="12">
        <f t="shared" si="101"/>
        <v>0</v>
      </c>
      <c r="CM177" s="12">
        <f t="shared" si="101"/>
        <v>0</v>
      </c>
      <c r="CN177" s="12">
        <f t="shared" si="101"/>
        <v>0</v>
      </c>
      <c r="CO177" s="12">
        <f t="shared" si="101"/>
        <v>0</v>
      </c>
      <c r="CP177" s="12">
        <f t="shared" si="101"/>
        <v>0</v>
      </c>
      <c r="CQ177" s="12">
        <f t="shared" si="101"/>
        <v>0</v>
      </c>
      <c r="CR177" s="12">
        <f t="shared" si="101"/>
        <v>0</v>
      </c>
      <c r="CS177" s="12">
        <f t="shared" si="101"/>
        <v>0</v>
      </c>
      <c r="CT177" s="12">
        <f t="shared" si="101"/>
        <v>0</v>
      </c>
      <c r="CU177" s="12">
        <f t="shared" si="101"/>
        <v>0</v>
      </c>
      <c r="CV177" s="12">
        <f t="shared" si="101"/>
        <v>0</v>
      </c>
      <c r="CW177" s="12">
        <f t="shared" si="101"/>
        <v>0</v>
      </c>
      <c r="CX177" s="12">
        <f t="shared" si="101"/>
        <v>0</v>
      </c>
      <c r="CY177" s="12">
        <f t="shared" si="101"/>
        <v>0</v>
      </c>
      <c r="CZ177" s="12">
        <f t="shared" si="101"/>
        <v>0</v>
      </c>
      <c r="DA177" s="12">
        <f t="shared" si="101"/>
        <v>0</v>
      </c>
      <c r="DB177" s="12">
        <f t="shared" si="101"/>
        <v>0</v>
      </c>
      <c r="DC177" s="12">
        <f t="shared" si="101"/>
        <v>0</v>
      </c>
      <c r="DD177" s="12">
        <f t="shared" si="101"/>
        <v>0</v>
      </c>
      <c r="DE177" s="12">
        <f t="shared" si="101"/>
        <v>0</v>
      </c>
      <c r="DF177" s="12">
        <f t="shared" si="101"/>
        <v>0</v>
      </c>
      <c r="DG177" s="12">
        <f t="shared" si="101"/>
        <v>0</v>
      </c>
      <c r="DH177" s="12">
        <f t="shared" si="101"/>
        <v>0</v>
      </c>
      <c r="DI177" s="12">
        <f t="shared" si="101"/>
        <v>0</v>
      </c>
      <c r="DJ177" s="12">
        <f t="shared" si="101"/>
        <v>0</v>
      </c>
      <c r="DK177" s="12">
        <f t="shared" si="101"/>
        <v>0</v>
      </c>
      <c r="DL177" s="12">
        <f t="shared" si="101"/>
        <v>0</v>
      </c>
      <c r="DM177" s="12">
        <f t="shared" si="101"/>
        <v>0</v>
      </c>
      <c r="DN177" s="12">
        <f t="shared" si="101"/>
        <v>0</v>
      </c>
      <c r="DO177" s="12">
        <f t="shared" si="101"/>
        <v>0</v>
      </c>
      <c r="DP177" s="12">
        <f t="shared" si="101"/>
        <v>0</v>
      </c>
      <c r="DQ177" s="12">
        <f t="shared" si="101"/>
        <v>0</v>
      </c>
      <c r="DR177" s="12">
        <f t="shared" si="101"/>
        <v>0</v>
      </c>
      <c r="DS177" s="12">
        <f t="shared" si="101"/>
        <v>0</v>
      </c>
      <c r="DT177" s="12">
        <f t="shared" si="101"/>
        <v>0</v>
      </c>
      <c r="DU177" s="12">
        <f t="shared" si="101"/>
        <v>0</v>
      </c>
      <c r="DV177" s="12">
        <f t="shared" si="101"/>
        <v>0</v>
      </c>
      <c r="DW177" s="12">
        <f t="shared" si="101"/>
        <v>0</v>
      </c>
      <c r="DX177" s="12">
        <f t="shared" si="101"/>
        <v>0</v>
      </c>
      <c r="DY177" s="12">
        <f t="shared" si="101"/>
        <v>0</v>
      </c>
      <c r="DZ177" s="12">
        <f t="shared" si="101"/>
        <v>0</v>
      </c>
      <c r="EA177" s="12">
        <f t="shared" si="101"/>
        <v>0</v>
      </c>
      <c r="EB177" s="12">
        <f t="shared" si="101"/>
        <v>0</v>
      </c>
      <c r="EC177" s="12">
        <f t="shared" ref="EC177:GN177" si="102">SUM(EC174:EC176)</f>
        <v>0</v>
      </c>
      <c r="ED177" s="12">
        <f t="shared" si="102"/>
        <v>0</v>
      </c>
      <c r="EE177" s="12">
        <f t="shared" si="102"/>
        <v>0</v>
      </c>
      <c r="EF177" s="12">
        <f t="shared" si="102"/>
        <v>0</v>
      </c>
      <c r="EG177" s="12">
        <f t="shared" si="102"/>
        <v>0</v>
      </c>
      <c r="EH177" s="12">
        <f t="shared" si="102"/>
        <v>0</v>
      </c>
      <c r="EI177" s="12">
        <f t="shared" si="102"/>
        <v>0</v>
      </c>
      <c r="EJ177" s="12">
        <f t="shared" si="102"/>
        <v>0</v>
      </c>
      <c r="EK177" s="12">
        <f t="shared" si="102"/>
        <v>0</v>
      </c>
      <c r="EL177" s="12">
        <f t="shared" si="102"/>
        <v>0</v>
      </c>
      <c r="EM177" s="12">
        <f t="shared" si="102"/>
        <v>0</v>
      </c>
      <c r="EN177" s="12">
        <f t="shared" si="102"/>
        <v>0</v>
      </c>
      <c r="EO177" s="12">
        <f t="shared" si="102"/>
        <v>0</v>
      </c>
      <c r="EP177" s="12">
        <f t="shared" si="102"/>
        <v>0</v>
      </c>
      <c r="EQ177" s="12">
        <f t="shared" si="102"/>
        <v>0</v>
      </c>
      <c r="ER177" s="12">
        <f t="shared" si="102"/>
        <v>0</v>
      </c>
      <c r="ES177" s="12">
        <f t="shared" si="102"/>
        <v>0</v>
      </c>
      <c r="ET177" s="12">
        <f t="shared" si="102"/>
        <v>0</v>
      </c>
      <c r="EU177" s="12">
        <f t="shared" si="102"/>
        <v>0</v>
      </c>
      <c r="EV177" s="12">
        <f t="shared" si="102"/>
        <v>0</v>
      </c>
      <c r="EW177" s="12">
        <f t="shared" si="102"/>
        <v>0</v>
      </c>
      <c r="EX177" s="12">
        <f t="shared" si="102"/>
        <v>0</v>
      </c>
      <c r="EY177" s="12">
        <f t="shared" si="102"/>
        <v>0</v>
      </c>
      <c r="EZ177" s="12">
        <f t="shared" si="102"/>
        <v>0</v>
      </c>
      <c r="FA177" s="12">
        <f t="shared" si="102"/>
        <v>0</v>
      </c>
      <c r="FB177" s="12">
        <f t="shared" si="102"/>
        <v>0</v>
      </c>
      <c r="FC177" s="12">
        <f t="shared" si="102"/>
        <v>0</v>
      </c>
      <c r="FD177" s="12">
        <f t="shared" si="102"/>
        <v>0</v>
      </c>
      <c r="FE177" s="12">
        <f t="shared" si="102"/>
        <v>0</v>
      </c>
      <c r="FF177" s="12">
        <f t="shared" si="102"/>
        <v>0</v>
      </c>
      <c r="FG177" s="12">
        <f t="shared" si="102"/>
        <v>0</v>
      </c>
      <c r="FH177" s="12">
        <f t="shared" si="102"/>
        <v>0</v>
      </c>
      <c r="FI177" s="12">
        <f t="shared" si="102"/>
        <v>0</v>
      </c>
      <c r="FJ177" s="12">
        <f t="shared" si="102"/>
        <v>0</v>
      </c>
      <c r="FK177" s="12">
        <f t="shared" si="102"/>
        <v>0</v>
      </c>
      <c r="FL177" s="12">
        <f t="shared" si="102"/>
        <v>0</v>
      </c>
      <c r="FM177" s="12">
        <f t="shared" si="102"/>
        <v>0</v>
      </c>
      <c r="FN177" s="12">
        <f t="shared" si="102"/>
        <v>0</v>
      </c>
      <c r="FO177" s="12">
        <f t="shared" si="102"/>
        <v>0</v>
      </c>
      <c r="FP177" s="12">
        <f t="shared" si="102"/>
        <v>0</v>
      </c>
      <c r="FQ177" s="12">
        <f t="shared" si="102"/>
        <v>0</v>
      </c>
      <c r="FR177" s="12">
        <f t="shared" si="102"/>
        <v>0</v>
      </c>
      <c r="FS177" s="12">
        <f t="shared" si="102"/>
        <v>0</v>
      </c>
      <c r="FT177" s="12">
        <f t="shared" si="102"/>
        <v>0</v>
      </c>
      <c r="FU177" s="12">
        <f t="shared" si="102"/>
        <v>0</v>
      </c>
      <c r="FV177" s="12">
        <f t="shared" si="102"/>
        <v>0</v>
      </c>
      <c r="FW177" s="12">
        <f t="shared" si="102"/>
        <v>0</v>
      </c>
      <c r="FX177" s="12">
        <f t="shared" si="102"/>
        <v>0</v>
      </c>
      <c r="FY177" s="12">
        <f t="shared" si="102"/>
        <v>0</v>
      </c>
      <c r="FZ177" s="12">
        <f t="shared" si="102"/>
        <v>0</v>
      </c>
      <c r="GA177" s="12">
        <f t="shared" si="102"/>
        <v>0</v>
      </c>
      <c r="GB177" s="12">
        <f t="shared" si="102"/>
        <v>0</v>
      </c>
      <c r="GC177" s="12">
        <f t="shared" si="102"/>
        <v>0</v>
      </c>
      <c r="GD177" s="12">
        <f t="shared" si="102"/>
        <v>0</v>
      </c>
      <c r="GE177" s="12">
        <f t="shared" si="102"/>
        <v>0</v>
      </c>
      <c r="GF177" s="12">
        <f t="shared" si="102"/>
        <v>0</v>
      </c>
      <c r="GG177" s="12">
        <f t="shared" si="102"/>
        <v>0</v>
      </c>
      <c r="GH177" s="12">
        <f t="shared" si="102"/>
        <v>0</v>
      </c>
      <c r="GI177" s="12">
        <f t="shared" si="102"/>
        <v>0</v>
      </c>
      <c r="GJ177" s="12">
        <f t="shared" si="102"/>
        <v>0</v>
      </c>
      <c r="GK177" s="12">
        <f t="shared" si="102"/>
        <v>0</v>
      </c>
      <c r="GL177" s="12">
        <f t="shared" si="102"/>
        <v>0</v>
      </c>
      <c r="GM177" s="12">
        <f t="shared" si="102"/>
        <v>0</v>
      </c>
      <c r="GN177" s="12">
        <f t="shared" si="102"/>
        <v>0</v>
      </c>
      <c r="GO177" s="12">
        <f t="shared" ref="GO177:GR177" si="103">SUM(GO174:GO176)</f>
        <v>0</v>
      </c>
      <c r="GP177" s="12">
        <f t="shared" si="103"/>
        <v>0</v>
      </c>
      <c r="GQ177" s="12">
        <f t="shared" si="103"/>
        <v>0</v>
      </c>
      <c r="GR177" s="12">
        <f t="shared" si="103"/>
        <v>0</v>
      </c>
      <c r="GS177" s="12">
        <f>SUM(D177:GR177)</f>
        <v>55042.18639000001</v>
      </c>
      <c r="GT177" s="12"/>
      <c r="GU177" s="12">
        <f>GS177-GV177</f>
        <v>55042.18639000001</v>
      </c>
      <c r="GV177" s="12">
        <v>0</v>
      </c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</row>
    <row r="178" spans="1:220" ht="13" x14ac:dyDescent="0.3">
      <c r="A178" s="23"/>
      <c r="B178" s="20" t="s">
        <v>0</v>
      </c>
      <c r="C178" s="14">
        <f>XIRR(AH177:GR177,AH$4:GR$4)</f>
        <v>3.3343865156173713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</row>
    <row r="179" spans="1:220" ht="13" x14ac:dyDescent="0.3">
      <c r="A179" s="23"/>
      <c r="B179" s="20" t="s">
        <v>11</v>
      </c>
      <c r="C179" s="25">
        <f>(GS175+GS176)/-GS174</f>
        <v>2.3199937250125267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  <c r="GR179" s="2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</row>
    <row r="180" spans="1:220" ht="13" x14ac:dyDescent="0.3">
      <c r="A180" s="23"/>
      <c r="B180" s="5" t="s">
        <v>118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</row>
    <row r="181" spans="1:220" ht="13" x14ac:dyDescent="0.3">
      <c r="A181" s="23"/>
      <c r="B181" s="3" t="s">
        <v>214</v>
      </c>
      <c r="C181" s="5"/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-4638.2193899999993</v>
      </c>
      <c r="AI181" s="12">
        <v>0</v>
      </c>
      <c r="AJ181" s="12">
        <v>0</v>
      </c>
      <c r="AK181" s="12">
        <v>-4638.2193899999993</v>
      </c>
      <c r="AL181" s="12">
        <v>-4638.2193899999993</v>
      </c>
      <c r="AM181" s="12">
        <v>0</v>
      </c>
      <c r="AN181" s="12">
        <v>-4638.2193899999993</v>
      </c>
      <c r="AO181" s="12">
        <v>0</v>
      </c>
      <c r="AP181" s="12">
        <v>0</v>
      </c>
      <c r="AQ181" s="12">
        <v>0</v>
      </c>
      <c r="AR181" s="12">
        <v>-3710.5755099999997</v>
      </c>
      <c r="AS181" s="12">
        <v>0</v>
      </c>
      <c r="AT181" s="12">
        <v>0</v>
      </c>
      <c r="AU181" s="12">
        <v>-4777.3659699999998</v>
      </c>
      <c r="AV181" s="12">
        <v>0</v>
      </c>
      <c r="AW181" s="12">
        <v>0</v>
      </c>
      <c r="AX181" s="12">
        <v>-6493.5071399999997</v>
      </c>
      <c r="AY181" s="12">
        <v>0</v>
      </c>
      <c r="AZ181" s="12">
        <v>0</v>
      </c>
      <c r="BA181" s="12">
        <v>-4638.2193899999993</v>
      </c>
      <c r="BB181" s="12">
        <v>0</v>
      </c>
      <c r="BC181" s="12">
        <v>-5565.8632699999998</v>
      </c>
      <c r="BD181" s="12">
        <v>-7281.9993400000003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v>0</v>
      </c>
      <c r="EU181" s="12">
        <v>0</v>
      </c>
      <c r="EV181" s="12">
        <v>0</v>
      </c>
      <c r="EW181" s="12">
        <v>0</v>
      </c>
      <c r="EX181" s="12">
        <v>0</v>
      </c>
      <c r="EY181" s="12">
        <v>0</v>
      </c>
      <c r="EZ181" s="12">
        <v>0</v>
      </c>
      <c r="FA181" s="12">
        <v>0</v>
      </c>
      <c r="FB181" s="12">
        <v>0</v>
      </c>
      <c r="FC181" s="12">
        <v>0</v>
      </c>
      <c r="FD181" s="12">
        <v>0</v>
      </c>
      <c r="FE181" s="12">
        <v>0</v>
      </c>
      <c r="FF181" s="12">
        <v>0</v>
      </c>
      <c r="FG181" s="12">
        <v>0</v>
      </c>
      <c r="FH181" s="12">
        <v>0</v>
      </c>
      <c r="FI181" s="12">
        <v>0</v>
      </c>
      <c r="FJ181" s="12">
        <v>0</v>
      </c>
      <c r="FK181" s="12">
        <v>0</v>
      </c>
      <c r="FL181" s="12">
        <v>0</v>
      </c>
      <c r="FM181" s="12">
        <v>0</v>
      </c>
      <c r="FN181" s="12">
        <v>0</v>
      </c>
      <c r="FO181" s="12">
        <v>0</v>
      </c>
      <c r="FP181" s="12">
        <v>0</v>
      </c>
      <c r="FQ181" s="12">
        <v>0</v>
      </c>
      <c r="FR181" s="12">
        <v>0</v>
      </c>
      <c r="FS181" s="12">
        <v>0</v>
      </c>
      <c r="FT181" s="12">
        <v>0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f>SUM(D181:GR181)</f>
        <v>-51020.408179999999</v>
      </c>
      <c r="GT181" s="12"/>
      <c r="GU181" s="12">
        <f>GS181-GV181</f>
        <v>-51020.408179999999</v>
      </c>
      <c r="GV181" s="12">
        <v>0</v>
      </c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</row>
    <row r="182" spans="1:220" ht="13" x14ac:dyDescent="0.3">
      <c r="A182" s="23"/>
      <c r="B182" s="3" t="s">
        <v>215</v>
      </c>
      <c r="C182" s="5"/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92.764390000000006</v>
      </c>
      <c r="AI182" s="12">
        <v>0</v>
      </c>
      <c r="AJ182" s="12">
        <v>0</v>
      </c>
      <c r="AK182" s="12">
        <v>91.764390000000006</v>
      </c>
      <c r="AL182" s="12">
        <v>92.764990000000012</v>
      </c>
      <c r="AM182" s="12">
        <v>0</v>
      </c>
      <c r="AN182" s="12">
        <v>92.764390000000006</v>
      </c>
      <c r="AO182" s="12">
        <v>0</v>
      </c>
      <c r="AP182" s="12">
        <v>0</v>
      </c>
      <c r="AQ182" s="12">
        <v>0</v>
      </c>
      <c r="AR182" s="12">
        <v>74.21150999999999</v>
      </c>
      <c r="AS182" s="12">
        <v>0</v>
      </c>
      <c r="AT182" s="12">
        <v>0</v>
      </c>
      <c r="AU182" s="12">
        <v>95.547320000000013</v>
      </c>
      <c r="AV182" s="12">
        <v>0</v>
      </c>
      <c r="AW182" s="12">
        <v>0</v>
      </c>
      <c r="AX182" s="12">
        <v>129.87013999999999</v>
      </c>
      <c r="AY182" s="12">
        <v>0</v>
      </c>
      <c r="AZ182" s="12">
        <v>0</v>
      </c>
      <c r="BA182" s="12">
        <v>0</v>
      </c>
      <c r="BB182" s="12">
        <v>92.764390000000006</v>
      </c>
      <c r="BC182" s="12">
        <v>111.31727000000001</v>
      </c>
      <c r="BD182" s="12">
        <v>145.63998999999998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0</v>
      </c>
      <c r="EC182" s="12">
        <v>0</v>
      </c>
      <c r="ED182" s="12">
        <v>0</v>
      </c>
      <c r="EE182" s="12">
        <v>0</v>
      </c>
      <c r="EF182" s="12">
        <v>0</v>
      </c>
      <c r="EG182" s="12">
        <v>0</v>
      </c>
      <c r="EH182" s="12">
        <v>0</v>
      </c>
      <c r="EI182" s="12">
        <v>0</v>
      </c>
      <c r="EJ182" s="12">
        <v>0</v>
      </c>
      <c r="EK182" s="12">
        <v>0</v>
      </c>
      <c r="EL182" s="12">
        <v>0</v>
      </c>
      <c r="EM182" s="12">
        <v>0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v>0</v>
      </c>
      <c r="EU182" s="12">
        <v>0</v>
      </c>
      <c r="EV182" s="12">
        <v>0</v>
      </c>
      <c r="EW182" s="12">
        <v>0</v>
      </c>
      <c r="EX182" s="12">
        <v>0</v>
      </c>
      <c r="EY182" s="12">
        <v>0</v>
      </c>
      <c r="EZ182" s="12">
        <v>0</v>
      </c>
      <c r="FA182" s="12">
        <v>0</v>
      </c>
      <c r="FB182" s="12">
        <v>0</v>
      </c>
      <c r="FC182" s="12">
        <v>0</v>
      </c>
      <c r="FD182" s="12">
        <v>0</v>
      </c>
      <c r="FE182" s="12">
        <v>0</v>
      </c>
      <c r="FF182" s="12">
        <v>0</v>
      </c>
      <c r="FG182" s="12">
        <v>0</v>
      </c>
      <c r="FH182" s="12">
        <v>0</v>
      </c>
      <c r="FI182" s="12">
        <v>0</v>
      </c>
      <c r="FJ182" s="12">
        <v>0</v>
      </c>
      <c r="FK182" s="12">
        <v>0</v>
      </c>
      <c r="FL182" s="12">
        <v>0</v>
      </c>
      <c r="FM182" s="12">
        <v>0</v>
      </c>
      <c r="FN182" s="12">
        <v>0</v>
      </c>
      <c r="FO182" s="12">
        <v>0</v>
      </c>
      <c r="FP182" s="12">
        <v>0</v>
      </c>
      <c r="FQ182" s="12">
        <v>0</v>
      </c>
      <c r="FR182" s="12">
        <v>0</v>
      </c>
      <c r="FS182" s="12">
        <v>0</v>
      </c>
      <c r="FT182" s="12">
        <v>0</v>
      </c>
      <c r="FU182" s="12">
        <v>0</v>
      </c>
      <c r="FV182" s="12">
        <v>0</v>
      </c>
      <c r="FW182" s="12">
        <v>0</v>
      </c>
      <c r="FX182" s="12">
        <v>0</v>
      </c>
      <c r="FY182" s="12">
        <v>0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f>SUM(D182:GR182)</f>
        <v>1019.4087800000001</v>
      </c>
      <c r="GT182" s="12"/>
      <c r="GU182" s="12">
        <f>GS182-GV182</f>
        <v>1019.4087800000001</v>
      </c>
      <c r="GV182" s="12">
        <v>0</v>
      </c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</row>
    <row r="183" spans="1:220" ht="14" x14ac:dyDescent="0.4">
      <c r="A183" s="23"/>
      <c r="B183" s="3" t="s">
        <v>216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2727.3</v>
      </c>
      <c r="BY183" s="4">
        <v>0</v>
      </c>
      <c r="BZ183" s="4">
        <v>0</v>
      </c>
      <c r="CA183" s="4">
        <v>2727.3</v>
      </c>
      <c r="CB183" s="4">
        <v>0</v>
      </c>
      <c r="CC183" s="4">
        <v>0</v>
      </c>
      <c r="CD183" s="4">
        <v>0</v>
      </c>
      <c r="CE183" s="4">
        <v>2727.3</v>
      </c>
      <c r="CF183" s="4">
        <v>0</v>
      </c>
      <c r="CG183" s="4">
        <v>0</v>
      </c>
      <c r="CH183" s="4">
        <v>2727.3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3636.4</v>
      </c>
      <c r="CP183" s="4">
        <v>0</v>
      </c>
      <c r="CQ183" s="4">
        <v>0</v>
      </c>
      <c r="CR183" s="4">
        <v>0</v>
      </c>
      <c r="CS183" s="4">
        <v>2727.3</v>
      </c>
      <c r="CT183" s="4">
        <v>0</v>
      </c>
      <c r="CU183" s="4">
        <v>0</v>
      </c>
      <c r="CV183" s="4">
        <v>1136.375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900</v>
      </c>
      <c r="DS183" s="4">
        <v>0</v>
      </c>
      <c r="DT183" s="4">
        <v>1250</v>
      </c>
      <c r="DU183" s="4">
        <v>0</v>
      </c>
      <c r="DV183" s="4">
        <v>0</v>
      </c>
      <c r="DW183" s="4">
        <v>1000</v>
      </c>
      <c r="DX183" s="4">
        <v>0</v>
      </c>
      <c r="DY183" s="4">
        <v>0</v>
      </c>
      <c r="DZ183" s="4">
        <v>2000</v>
      </c>
      <c r="EA183" s="4">
        <v>0</v>
      </c>
      <c r="EB183" s="4">
        <v>0</v>
      </c>
      <c r="EC183" s="4">
        <v>1000</v>
      </c>
      <c r="ED183" s="4">
        <v>0</v>
      </c>
      <c r="EE183" s="4">
        <v>0</v>
      </c>
      <c r="EF183" s="4">
        <v>1600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13.795209999999999</v>
      </c>
      <c r="EM183" s="4">
        <v>8.0139999999999993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4533.8694500000001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2459.0098599999997</v>
      </c>
      <c r="FF183" s="4">
        <v>0</v>
      </c>
      <c r="FG183" s="4">
        <v>0</v>
      </c>
      <c r="FH183" s="4">
        <v>25.331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3151.2149599999998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49565.197</v>
      </c>
      <c r="FX183" s="4">
        <v>0</v>
      </c>
      <c r="FY183" s="4">
        <v>0</v>
      </c>
      <c r="FZ183" s="4">
        <v>0</v>
      </c>
      <c r="GA183" s="4">
        <v>781.41654000000005</v>
      </c>
      <c r="GB183" s="4">
        <v>0</v>
      </c>
      <c r="GC183" s="4">
        <v>11.07653</v>
      </c>
      <c r="GD183" s="4">
        <v>0</v>
      </c>
      <c r="GE183" s="4">
        <v>4872.5832200000004</v>
      </c>
      <c r="GF183" s="4">
        <v>0</v>
      </c>
      <c r="GG183" s="4">
        <v>0</v>
      </c>
      <c r="GH183" s="4">
        <v>0</v>
      </c>
      <c r="GI183" s="4">
        <v>2.56995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f>SUM(D183:GR183)</f>
        <v>91583.35272000001</v>
      </c>
      <c r="GT183" s="4"/>
      <c r="GU183" s="4">
        <f>GS183-GV183</f>
        <v>91583.35272000001</v>
      </c>
      <c r="GV183" s="4">
        <v>0</v>
      </c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</row>
    <row r="184" spans="1:220" ht="13" x14ac:dyDescent="0.3">
      <c r="A184" s="23"/>
      <c r="B184" s="8" t="s">
        <v>217</v>
      </c>
      <c r="C184" s="3"/>
      <c r="D184" s="12">
        <f>SUM(D181:D183)</f>
        <v>0</v>
      </c>
      <c r="E184" s="12">
        <f t="shared" ref="E184:BP184" si="104">SUM(E181:E183)</f>
        <v>0</v>
      </c>
      <c r="F184" s="12">
        <f t="shared" si="104"/>
        <v>0</v>
      </c>
      <c r="G184" s="12">
        <f t="shared" si="104"/>
        <v>0</v>
      </c>
      <c r="H184" s="12">
        <f t="shared" si="104"/>
        <v>0</v>
      </c>
      <c r="I184" s="12">
        <f t="shared" si="104"/>
        <v>0</v>
      </c>
      <c r="J184" s="12">
        <f t="shared" si="104"/>
        <v>0</v>
      </c>
      <c r="K184" s="12">
        <f t="shared" si="104"/>
        <v>0</v>
      </c>
      <c r="L184" s="12">
        <f t="shared" si="104"/>
        <v>0</v>
      </c>
      <c r="M184" s="12">
        <f t="shared" si="104"/>
        <v>0</v>
      </c>
      <c r="N184" s="12">
        <f t="shared" si="104"/>
        <v>0</v>
      </c>
      <c r="O184" s="12">
        <f t="shared" si="104"/>
        <v>0</v>
      </c>
      <c r="P184" s="12">
        <f t="shared" si="104"/>
        <v>0</v>
      </c>
      <c r="Q184" s="12">
        <f t="shared" si="104"/>
        <v>0</v>
      </c>
      <c r="R184" s="12">
        <f t="shared" si="104"/>
        <v>0</v>
      </c>
      <c r="S184" s="12">
        <f t="shared" si="104"/>
        <v>0</v>
      </c>
      <c r="T184" s="12">
        <f t="shared" si="104"/>
        <v>0</v>
      </c>
      <c r="U184" s="12">
        <f t="shared" si="104"/>
        <v>0</v>
      </c>
      <c r="V184" s="12">
        <f t="shared" si="104"/>
        <v>0</v>
      </c>
      <c r="W184" s="12">
        <f t="shared" si="104"/>
        <v>0</v>
      </c>
      <c r="X184" s="12">
        <f t="shared" si="104"/>
        <v>0</v>
      </c>
      <c r="Y184" s="12">
        <f t="shared" si="104"/>
        <v>0</v>
      </c>
      <c r="Z184" s="12">
        <f t="shared" si="104"/>
        <v>0</v>
      </c>
      <c r="AA184" s="12">
        <f t="shared" si="104"/>
        <v>0</v>
      </c>
      <c r="AB184" s="12">
        <f t="shared" si="104"/>
        <v>0</v>
      </c>
      <c r="AC184" s="12">
        <f t="shared" si="104"/>
        <v>0</v>
      </c>
      <c r="AD184" s="12">
        <f t="shared" si="104"/>
        <v>0</v>
      </c>
      <c r="AE184" s="12">
        <f t="shared" si="104"/>
        <v>0</v>
      </c>
      <c r="AF184" s="12">
        <f t="shared" si="104"/>
        <v>0</v>
      </c>
      <c r="AG184" s="12">
        <f t="shared" si="104"/>
        <v>0</v>
      </c>
      <c r="AH184" s="12">
        <f t="shared" si="104"/>
        <v>-4545.454999999999</v>
      </c>
      <c r="AI184" s="12">
        <f t="shared" si="104"/>
        <v>0</v>
      </c>
      <c r="AJ184" s="12">
        <f t="shared" si="104"/>
        <v>0</v>
      </c>
      <c r="AK184" s="12">
        <f t="shared" si="104"/>
        <v>-4546.454999999999</v>
      </c>
      <c r="AL184" s="12">
        <f t="shared" si="104"/>
        <v>-4545.4543999999996</v>
      </c>
      <c r="AM184" s="12">
        <f t="shared" si="104"/>
        <v>0</v>
      </c>
      <c r="AN184" s="12">
        <f t="shared" si="104"/>
        <v>-4545.454999999999</v>
      </c>
      <c r="AO184" s="12">
        <f t="shared" si="104"/>
        <v>0</v>
      </c>
      <c r="AP184" s="12">
        <f t="shared" si="104"/>
        <v>0</v>
      </c>
      <c r="AQ184" s="12">
        <f t="shared" si="104"/>
        <v>0</v>
      </c>
      <c r="AR184" s="12">
        <f t="shared" si="104"/>
        <v>-3636.3639999999996</v>
      </c>
      <c r="AS184" s="12">
        <f t="shared" si="104"/>
        <v>0</v>
      </c>
      <c r="AT184" s="12">
        <f t="shared" si="104"/>
        <v>0</v>
      </c>
      <c r="AU184" s="12">
        <f t="shared" si="104"/>
        <v>-4681.8186500000002</v>
      </c>
      <c r="AV184" s="12">
        <f t="shared" si="104"/>
        <v>0</v>
      </c>
      <c r="AW184" s="12">
        <f t="shared" si="104"/>
        <v>0</v>
      </c>
      <c r="AX184" s="12">
        <f t="shared" si="104"/>
        <v>-6363.6369999999997</v>
      </c>
      <c r="AY184" s="12">
        <f t="shared" si="104"/>
        <v>0</v>
      </c>
      <c r="AZ184" s="12">
        <f t="shared" si="104"/>
        <v>0</v>
      </c>
      <c r="BA184" s="12">
        <f t="shared" si="104"/>
        <v>-4638.2193899999993</v>
      </c>
      <c r="BB184" s="12">
        <f t="shared" si="104"/>
        <v>92.764390000000006</v>
      </c>
      <c r="BC184" s="12">
        <f t="shared" si="104"/>
        <v>-5454.5460000000003</v>
      </c>
      <c r="BD184" s="12">
        <f t="shared" si="104"/>
        <v>-7136.3593500000006</v>
      </c>
      <c r="BE184" s="12">
        <f t="shared" si="104"/>
        <v>0</v>
      </c>
      <c r="BF184" s="12">
        <f t="shared" si="104"/>
        <v>0</v>
      </c>
      <c r="BG184" s="12">
        <f t="shared" si="104"/>
        <v>0</v>
      </c>
      <c r="BH184" s="12">
        <f t="shared" si="104"/>
        <v>0</v>
      </c>
      <c r="BI184" s="12">
        <f t="shared" si="104"/>
        <v>0</v>
      </c>
      <c r="BJ184" s="12">
        <f t="shared" si="104"/>
        <v>0</v>
      </c>
      <c r="BK184" s="12">
        <f t="shared" si="104"/>
        <v>0</v>
      </c>
      <c r="BL184" s="12">
        <f t="shared" si="104"/>
        <v>0</v>
      </c>
      <c r="BM184" s="12">
        <f t="shared" si="104"/>
        <v>0</v>
      </c>
      <c r="BN184" s="12">
        <f t="shared" si="104"/>
        <v>0</v>
      </c>
      <c r="BO184" s="12">
        <f t="shared" si="104"/>
        <v>0</v>
      </c>
      <c r="BP184" s="12">
        <f t="shared" si="104"/>
        <v>0</v>
      </c>
      <c r="BQ184" s="12">
        <f t="shared" ref="BQ184:EB184" si="105">SUM(BQ181:BQ183)</f>
        <v>0</v>
      </c>
      <c r="BR184" s="12">
        <f t="shared" si="105"/>
        <v>0</v>
      </c>
      <c r="BS184" s="12">
        <f t="shared" si="105"/>
        <v>0</v>
      </c>
      <c r="BT184" s="12">
        <f t="shared" si="105"/>
        <v>0</v>
      </c>
      <c r="BU184" s="12">
        <f t="shared" si="105"/>
        <v>0</v>
      </c>
      <c r="BV184" s="12">
        <f t="shared" si="105"/>
        <v>0</v>
      </c>
      <c r="BW184" s="12">
        <f t="shared" si="105"/>
        <v>0</v>
      </c>
      <c r="BX184" s="12">
        <f t="shared" si="105"/>
        <v>2727.3</v>
      </c>
      <c r="BY184" s="12">
        <f t="shared" si="105"/>
        <v>0</v>
      </c>
      <c r="BZ184" s="12">
        <f t="shared" si="105"/>
        <v>0</v>
      </c>
      <c r="CA184" s="12">
        <f t="shared" si="105"/>
        <v>2727.3</v>
      </c>
      <c r="CB184" s="12">
        <f t="shared" si="105"/>
        <v>0</v>
      </c>
      <c r="CC184" s="12">
        <f t="shared" si="105"/>
        <v>0</v>
      </c>
      <c r="CD184" s="12">
        <f t="shared" si="105"/>
        <v>0</v>
      </c>
      <c r="CE184" s="12">
        <f t="shared" si="105"/>
        <v>2727.3</v>
      </c>
      <c r="CF184" s="12">
        <f t="shared" si="105"/>
        <v>0</v>
      </c>
      <c r="CG184" s="12">
        <f t="shared" si="105"/>
        <v>0</v>
      </c>
      <c r="CH184" s="12">
        <f t="shared" si="105"/>
        <v>2727.3</v>
      </c>
      <c r="CI184" s="12">
        <f t="shared" si="105"/>
        <v>0</v>
      </c>
      <c r="CJ184" s="12">
        <f t="shared" si="105"/>
        <v>0</v>
      </c>
      <c r="CK184" s="12">
        <f t="shared" si="105"/>
        <v>0</v>
      </c>
      <c r="CL184" s="12">
        <f t="shared" si="105"/>
        <v>0</v>
      </c>
      <c r="CM184" s="12">
        <f t="shared" si="105"/>
        <v>0</v>
      </c>
      <c r="CN184" s="12">
        <f t="shared" si="105"/>
        <v>0</v>
      </c>
      <c r="CO184" s="12">
        <f t="shared" si="105"/>
        <v>3636.4</v>
      </c>
      <c r="CP184" s="12">
        <f t="shared" si="105"/>
        <v>0</v>
      </c>
      <c r="CQ184" s="12">
        <f t="shared" si="105"/>
        <v>0</v>
      </c>
      <c r="CR184" s="12">
        <f t="shared" si="105"/>
        <v>0</v>
      </c>
      <c r="CS184" s="12">
        <f t="shared" si="105"/>
        <v>2727.3</v>
      </c>
      <c r="CT184" s="12">
        <f t="shared" si="105"/>
        <v>0</v>
      </c>
      <c r="CU184" s="12">
        <f t="shared" si="105"/>
        <v>0</v>
      </c>
      <c r="CV184" s="12">
        <f t="shared" si="105"/>
        <v>1136.375</v>
      </c>
      <c r="CW184" s="12">
        <f t="shared" si="105"/>
        <v>0</v>
      </c>
      <c r="CX184" s="12">
        <f t="shared" si="105"/>
        <v>0</v>
      </c>
      <c r="CY184" s="12">
        <f t="shared" si="105"/>
        <v>0</v>
      </c>
      <c r="CZ184" s="12">
        <f t="shared" si="105"/>
        <v>0</v>
      </c>
      <c r="DA184" s="12">
        <f t="shared" si="105"/>
        <v>0</v>
      </c>
      <c r="DB184" s="12">
        <f t="shared" si="105"/>
        <v>0</v>
      </c>
      <c r="DC184" s="12">
        <f t="shared" si="105"/>
        <v>0</v>
      </c>
      <c r="DD184" s="12">
        <f t="shared" si="105"/>
        <v>0</v>
      </c>
      <c r="DE184" s="12">
        <f t="shared" si="105"/>
        <v>0</v>
      </c>
      <c r="DF184" s="12">
        <f t="shared" si="105"/>
        <v>0</v>
      </c>
      <c r="DG184" s="12">
        <f t="shared" si="105"/>
        <v>0</v>
      </c>
      <c r="DH184" s="12">
        <f t="shared" si="105"/>
        <v>0</v>
      </c>
      <c r="DI184" s="12">
        <f t="shared" si="105"/>
        <v>0</v>
      </c>
      <c r="DJ184" s="12">
        <f t="shared" si="105"/>
        <v>0</v>
      </c>
      <c r="DK184" s="12">
        <f t="shared" si="105"/>
        <v>0</v>
      </c>
      <c r="DL184" s="12">
        <f t="shared" si="105"/>
        <v>0</v>
      </c>
      <c r="DM184" s="12">
        <f t="shared" si="105"/>
        <v>0</v>
      </c>
      <c r="DN184" s="12">
        <f t="shared" si="105"/>
        <v>0</v>
      </c>
      <c r="DO184" s="12">
        <f t="shared" si="105"/>
        <v>0</v>
      </c>
      <c r="DP184" s="12">
        <f t="shared" si="105"/>
        <v>0</v>
      </c>
      <c r="DQ184" s="12">
        <f t="shared" si="105"/>
        <v>0</v>
      </c>
      <c r="DR184" s="12">
        <f t="shared" si="105"/>
        <v>900</v>
      </c>
      <c r="DS184" s="12">
        <f t="shared" si="105"/>
        <v>0</v>
      </c>
      <c r="DT184" s="12">
        <f t="shared" si="105"/>
        <v>1250</v>
      </c>
      <c r="DU184" s="12">
        <f t="shared" si="105"/>
        <v>0</v>
      </c>
      <c r="DV184" s="12">
        <f t="shared" si="105"/>
        <v>0</v>
      </c>
      <c r="DW184" s="12">
        <f t="shared" si="105"/>
        <v>1000</v>
      </c>
      <c r="DX184" s="12">
        <f t="shared" si="105"/>
        <v>0</v>
      </c>
      <c r="DY184" s="12">
        <f t="shared" si="105"/>
        <v>0</v>
      </c>
      <c r="DZ184" s="12">
        <f t="shared" si="105"/>
        <v>2000</v>
      </c>
      <c r="EA184" s="12">
        <f t="shared" si="105"/>
        <v>0</v>
      </c>
      <c r="EB184" s="12">
        <f t="shared" si="105"/>
        <v>0</v>
      </c>
      <c r="EC184" s="12">
        <f t="shared" ref="EC184:GN184" si="106">SUM(EC181:EC183)</f>
        <v>1000</v>
      </c>
      <c r="ED184" s="12">
        <f t="shared" si="106"/>
        <v>0</v>
      </c>
      <c r="EE184" s="12">
        <f t="shared" si="106"/>
        <v>0</v>
      </c>
      <c r="EF184" s="12">
        <f t="shared" si="106"/>
        <v>1600</v>
      </c>
      <c r="EG184" s="12">
        <f t="shared" si="106"/>
        <v>0</v>
      </c>
      <c r="EH184" s="12">
        <f t="shared" si="106"/>
        <v>0</v>
      </c>
      <c r="EI184" s="12">
        <f t="shared" si="106"/>
        <v>0</v>
      </c>
      <c r="EJ184" s="12">
        <f t="shared" si="106"/>
        <v>0</v>
      </c>
      <c r="EK184" s="12">
        <f t="shared" si="106"/>
        <v>0</v>
      </c>
      <c r="EL184" s="12">
        <f t="shared" si="106"/>
        <v>13.795209999999999</v>
      </c>
      <c r="EM184" s="12">
        <f t="shared" si="106"/>
        <v>8.0139999999999993</v>
      </c>
      <c r="EN184" s="12">
        <f t="shared" si="106"/>
        <v>0</v>
      </c>
      <c r="EO184" s="12">
        <f t="shared" si="106"/>
        <v>0</v>
      </c>
      <c r="EP184" s="12">
        <f t="shared" si="106"/>
        <v>0</v>
      </c>
      <c r="EQ184" s="12">
        <f t="shared" si="106"/>
        <v>0</v>
      </c>
      <c r="ER184" s="12">
        <f t="shared" si="106"/>
        <v>0</v>
      </c>
      <c r="ES184" s="12">
        <f t="shared" si="106"/>
        <v>0</v>
      </c>
      <c r="ET184" s="12">
        <f t="shared" si="106"/>
        <v>0</v>
      </c>
      <c r="EU184" s="12">
        <f t="shared" si="106"/>
        <v>4533.8694500000001</v>
      </c>
      <c r="EV184" s="12">
        <f t="shared" si="106"/>
        <v>0</v>
      </c>
      <c r="EW184" s="12">
        <f t="shared" si="106"/>
        <v>0</v>
      </c>
      <c r="EX184" s="12">
        <f t="shared" si="106"/>
        <v>0</v>
      </c>
      <c r="EY184" s="12">
        <f t="shared" si="106"/>
        <v>0</v>
      </c>
      <c r="EZ184" s="12">
        <f t="shared" si="106"/>
        <v>0</v>
      </c>
      <c r="FA184" s="12">
        <f t="shared" si="106"/>
        <v>0</v>
      </c>
      <c r="FB184" s="12">
        <f t="shared" si="106"/>
        <v>0</v>
      </c>
      <c r="FC184" s="12">
        <f t="shared" si="106"/>
        <v>0</v>
      </c>
      <c r="FD184" s="12">
        <f t="shared" si="106"/>
        <v>0</v>
      </c>
      <c r="FE184" s="12">
        <f t="shared" si="106"/>
        <v>2459.0098599999997</v>
      </c>
      <c r="FF184" s="12">
        <f t="shared" si="106"/>
        <v>0</v>
      </c>
      <c r="FG184" s="12">
        <f t="shared" si="106"/>
        <v>0</v>
      </c>
      <c r="FH184" s="12">
        <f t="shared" si="106"/>
        <v>25.331</v>
      </c>
      <c r="FI184" s="12">
        <f t="shared" si="106"/>
        <v>0</v>
      </c>
      <c r="FJ184" s="12">
        <f t="shared" si="106"/>
        <v>0</v>
      </c>
      <c r="FK184" s="12">
        <f t="shared" si="106"/>
        <v>0</v>
      </c>
      <c r="FL184" s="12">
        <f t="shared" si="106"/>
        <v>0</v>
      </c>
      <c r="FM184" s="12">
        <f t="shared" si="106"/>
        <v>0</v>
      </c>
      <c r="FN184" s="12">
        <f t="shared" si="106"/>
        <v>0</v>
      </c>
      <c r="FO184" s="12">
        <f t="shared" si="106"/>
        <v>3151.2149599999998</v>
      </c>
      <c r="FP184" s="12">
        <f t="shared" si="106"/>
        <v>0</v>
      </c>
      <c r="FQ184" s="12">
        <f t="shared" si="106"/>
        <v>0</v>
      </c>
      <c r="FR184" s="12">
        <f t="shared" si="106"/>
        <v>0</v>
      </c>
      <c r="FS184" s="12">
        <f t="shared" si="106"/>
        <v>0</v>
      </c>
      <c r="FT184" s="12">
        <f t="shared" si="106"/>
        <v>0</v>
      </c>
      <c r="FU184" s="12">
        <f t="shared" si="106"/>
        <v>0</v>
      </c>
      <c r="FV184" s="12">
        <f t="shared" si="106"/>
        <v>0</v>
      </c>
      <c r="FW184" s="12">
        <f t="shared" si="106"/>
        <v>49565.197</v>
      </c>
      <c r="FX184" s="12">
        <f t="shared" si="106"/>
        <v>0</v>
      </c>
      <c r="FY184" s="12">
        <f t="shared" si="106"/>
        <v>0</v>
      </c>
      <c r="FZ184" s="12">
        <f t="shared" si="106"/>
        <v>0</v>
      </c>
      <c r="GA184" s="12">
        <f t="shared" si="106"/>
        <v>781.41654000000005</v>
      </c>
      <c r="GB184" s="12">
        <f t="shared" si="106"/>
        <v>0</v>
      </c>
      <c r="GC184" s="12">
        <f t="shared" si="106"/>
        <v>11.07653</v>
      </c>
      <c r="GD184" s="12">
        <f t="shared" si="106"/>
        <v>0</v>
      </c>
      <c r="GE184" s="12">
        <f t="shared" si="106"/>
        <v>4872.5832200000004</v>
      </c>
      <c r="GF184" s="12">
        <f t="shared" si="106"/>
        <v>0</v>
      </c>
      <c r="GG184" s="12">
        <f t="shared" si="106"/>
        <v>0</v>
      </c>
      <c r="GH184" s="12">
        <f t="shared" si="106"/>
        <v>0</v>
      </c>
      <c r="GI184" s="12">
        <f t="shared" si="106"/>
        <v>2.56995</v>
      </c>
      <c r="GJ184" s="12">
        <f t="shared" si="106"/>
        <v>0</v>
      </c>
      <c r="GK184" s="12">
        <f t="shared" si="106"/>
        <v>0</v>
      </c>
      <c r="GL184" s="12">
        <f t="shared" si="106"/>
        <v>0</v>
      </c>
      <c r="GM184" s="12">
        <f t="shared" si="106"/>
        <v>0</v>
      </c>
      <c r="GN184" s="12">
        <f t="shared" si="106"/>
        <v>0</v>
      </c>
      <c r="GO184" s="12">
        <f t="shared" ref="GO184:GR184" si="107">SUM(GO181:GO183)</f>
        <v>0</v>
      </c>
      <c r="GP184" s="12">
        <f t="shared" si="107"/>
        <v>0</v>
      </c>
      <c r="GQ184" s="12">
        <f t="shared" si="107"/>
        <v>0</v>
      </c>
      <c r="GR184" s="12">
        <f t="shared" si="107"/>
        <v>0</v>
      </c>
      <c r="GS184" s="12">
        <f>SUM(D184:GR184)</f>
        <v>41582.353320000002</v>
      </c>
      <c r="GT184" s="12"/>
      <c r="GU184" s="12">
        <f>GS184-GV184</f>
        <v>41582.353320000002</v>
      </c>
      <c r="GV184" s="12">
        <v>0</v>
      </c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</row>
    <row r="185" spans="1:220" ht="13" x14ac:dyDescent="0.3">
      <c r="A185" s="23"/>
      <c r="B185" s="20" t="s">
        <v>0</v>
      </c>
      <c r="C185" s="14">
        <f>XIRR(AH184:GR184,AH$4:GR$4)</f>
        <v>7.2205153107643139E-2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</row>
    <row r="186" spans="1:220" ht="13" x14ac:dyDescent="0.3">
      <c r="A186" s="23"/>
      <c r="B186" s="20" t="s">
        <v>11</v>
      </c>
      <c r="C186" s="25">
        <f>(GS182+GS183)/-GS181</f>
        <v>1.8150141248046756</v>
      </c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  <c r="GR186" s="2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</row>
    <row r="187" spans="1:220" ht="13" x14ac:dyDescent="0.3">
      <c r="A187" s="23"/>
      <c r="B187" s="5" t="s">
        <v>78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</row>
    <row r="188" spans="1:220" ht="13" x14ac:dyDescent="0.3">
      <c r="A188" s="23"/>
      <c r="B188" s="3" t="s">
        <v>214</v>
      </c>
      <c r="C188" s="5"/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-2500</v>
      </c>
      <c r="AK188" s="12">
        <v>0</v>
      </c>
      <c r="AL188" s="12">
        <v>0</v>
      </c>
      <c r="AM188" s="12">
        <v>0</v>
      </c>
      <c r="AN188" s="12">
        <v>-2450.8577999999998</v>
      </c>
      <c r="AO188" s="12">
        <v>0</v>
      </c>
      <c r="AP188" s="12">
        <v>2449.9186949999998</v>
      </c>
      <c r="AQ188" s="12">
        <v>-1245.87797</v>
      </c>
      <c r="AR188" s="12">
        <v>-1873.4085400000001</v>
      </c>
      <c r="AS188" s="12">
        <v>0</v>
      </c>
      <c r="AT188" s="12">
        <v>-1871.3700100000001</v>
      </c>
      <c r="AU188" s="12">
        <v>-3741.8250400000002</v>
      </c>
      <c r="AV188" s="12">
        <v>-3118.1875399999999</v>
      </c>
      <c r="AW188" s="12">
        <v>0</v>
      </c>
      <c r="AX188" s="12">
        <v>-1869.5413999999998</v>
      </c>
      <c r="AY188" s="12">
        <v>-1246.3000500000001</v>
      </c>
      <c r="AZ188" s="12">
        <v>-3114.2286600000002</v>
      </c>
      <c r="BA188" s="12">
        <v>0</v>
      </c>
      <c r="BB188" s="12">
        <v>-3111.0005000000001</v>
      </c>
      <c r="BC188" s="12">
        <v>-1244.4002</v>
      </c>
      <c r="BD188" s="12">
        <v>-1244.4002</v>
      </c>
      <c r="BE188" s="12">
        <v>0</v>
      </c>
      <c r="BF188" s="12">
        <v>-1244.4002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2">
        <v>0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  <c r="DR188" s="12">
        <v>0</v>
      </c>
      <c r="DS188" s="12">
        <v>0</v>
      </c>
      <c r="DT188" s="12">
        <v>0</v>
      </c>
      <c r="DU188" s="12">
        <v>0</v>
      </c>
      <c r="DV188" s="12">
        <v>0</v>
      </c>
      <c r="DW188" s="12">
        <v>0</v>
      </c>
      <c r="DX188" s="12">
        <v>0</v>
      </c>
      <c r="DY188" s="12">
        <v>0</v>
      </c>
      <c r="DZ188" s="12">
        <v>0</v>
      </c>
      <c r="EA188" s="12">
        <v>0</v>
      </c>
      <c r="EB188" s="12">
        <v>0</v>
      </c>
      <c r="EC188" s="12">
        <v>0</v>
      </c>
      <c r="ED188" s="12">
        <v>0</v>
      </c>
      <c r="EE188" s="12">
        <v>0</v>
      </c>
      <c r="EF188" s="12">
        <v>0</v>
      </c>
      <c r="EG188" s="12">
        <v>0</v>
      </c>
      <c r="EH188" s="12">
        <v>0</v>
      </c>
      <c r="EI188" s="12">
        <v>0</v>
      </c>
      <c r="EJ188" s="12">
        <v>0</v>
      </c>
      <c r="EK188" s="12">
        <v>0</v>
      </c>
      <c r="EL188" s="12">
        <v>0</v>
      </c>
      <c r="EM188" s="12">
        <v>0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  <c r="ES188" s="12">
        <v>0</v>
      </c>
      <c r="ET188" s="12">
        <v>0</v>
      </c>
      <c r="EU188" s="12">
        <v>0</v>
      </c>
      <c r="EV188" s="12">
        <v>0</v>
      </c>
      <c r="EW188" s="12">
        <v>0</v>
      </c>
      <c r="EX188" s="12">
        <v>0</v>
      </c>
      <c r="EY188" s="12">
        <v>0</v>
      </c>
      <c r="EZ188" s="12">
        <v>0</v>
      </c>
      <c r="FA188" s="12">
        <v>0</v>
      </c>
      <c r="FB188" s="12">
        <v>0</v>
      </c>
      <c r="FC188" s="12">
        <v>0</v>
      </c>
      <c r="FD188" s="12">
        <v>0</v>
      </c>
      <c r="FE188" s="12">
        <v>0</v>
      </c>
      <c r="FF188" s="12">
        <v>0</v>
      </c>
      <c r="FG188" s="12">
        <v>0</v>
      </c>
      <c r="FH188" s="12">
        <v>0</v>
      </c>
      <c r="FI188" s="12">
        <v>0</v>
      </c>
      <c r="FJ188" s="12">
        <v>0</v>
      </c>
      <c r="FK188" s="12">
        <v>0</v>
      </c>
      <c r="FL188" s="12">
        <v>0</v>
      </c>
      <c r="FM188" s="12">
        <v>0</v>
      </c>
      <c r="FN188" s="12">
        <v>0</v>
      </c>
      <c r="FO188" s="12">
        <v>0</v>
      </c>
      <c r="FP188" s="12">
        <v>0</v>
      </c>
      <c r="FQ188" s="12">
        <v>0</v>
      </c>
      <c r="FR188" s="12">
        <v>0</v>
      </c>
      <c r="FS188" s="12">
        <v>0</v>
      </c>
      <c r="FT188" s="12">
        <v>0</v>
      </c>
      <c r="FU188" s="12">
        <v>0</v>
      </c>
      <c r="FV188" s="12">
        <v>0</v>
      </c>
      <c r="FW188" s="12">
        <v>0</v>
      </c>
      <c r="FX188" s="12">
        <v>0</v>
      </c>
      <c r="FY188" s="12">
        <v>0</v>
      </c>
      <c r="FZ188" s="12">
        <v>0</v>
      </c>
      <c r="GA188" s="12">
        <v>0</v>
      </c>
      <c r="GB188" s="12">
        <v>0</v>
      </c>
      <c r="GC188" s="12">
        <v>0</v>
      </c>
      <c r="GD188" s="12">
        <v>0</v>
      </c>
      <c r="GE188" s="12">
        <v>0</v>
      </c>
      <c r="GF188" s="12">
        <v>0</v>
      </c>
      <c r="GG188" s="12">
        <v>0</v>
      </c>
      <c r="GH188" s="12">
        <v>0</v>
      </c>
      <c r="GI188" s="12">
        <v>0</v>
      </c>
      <c r="GJ188" s="12">
        <v>0</v>
      </c>
      <c r="GK188" s="12">
        <v>0</v>
      </c>
      <c r="GL188" s="12">
        <v>0</v>
      </c>
      <c r="GM188" s="12">
        <v>0</v>
      </c>
      <c r="GN188" s="12">
        <v>0</v>
      </c>
      <c r="GO188" s="12">
        <v>0</v>
      </c>
      <c r="GP188" s="12">
        <v>0</v>
      </c>
      <c r="GQ188" s="12">
        <v>0</v>
      </c>
      <c r="GR188" s="12">
        <v>0</v>
      </c>
      <c r="GS188" s="12">
        <f>SUM(D188:GR188)</f>
        <v>-27425.879414999999</v>
      </c>
      <c r="GT188" s="12"/>
      <c r="GU188" s="12">
        <f>GS188-GV188</f>
        <v>-27425.879414999999</v>
      </c>
      <c r="GV188" s="12">
        <v>0</v>
      </c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</row>
    <row r="189" spans="1:220" ht="13" x14ac:dyDescent="0.3">
      <c r="A189" s="23"/>
      <c r="B189" s="3" t="s">
        <v>215</v>
      </c>
      <c r="C189" s="5"/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99.017160000000004</v>
      </c>
      <c r="AO189" s="12">
        <v>0</v>
      </c>
      <c r="AP189" s="12">
        <v>-48.998369999999994</v>
      </c>
      <c r="AQ189" s="12">
        <v>24.917560000000002</v>
      </c>
      <c r="AR189" s="12">
        <v>0</v>
      </c>
      <c r="AS189" s="12">
        <v>0</v>
      </c>
      <c r="AT189" s="12">
        <v>0</v>
      </c>
      <c r="AU189" s="12">
        <v>149.73206999999999</v>
      </c>
      <c r="AV189" s="12">
        <v>62.363750000000003</v>
      </c>
      <c r="AW189" s="12">
        <v>0</v>
      </c>
      <c r="AX189" s="12">
        <v>37.390830000000001</v>
      </c>
      <c r="AY189" s="12">
        <v>24.925999999999998</v>
      </c>
      <c r="AZ189" s="12">
        <v>62.284570000000002</v>
      </c>
      <c r="BA189" s="12">
        <v>0</v>
      </c>
      <c r="BB189" s="12">
        <v>62.220010000000002</v>
      </c>
      <c r="BC189" s="12">
        <v>24.888000000000002</v>
      </c>
      <c r="BD189" s="12">
        <v>24.888000000000002</v>
      </c>
      <c r="BE189" s="12">
        <v>0</v>
      </c>
      <c r="BF189" s="12">
        <v>24.888000000000002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0</v>
      </c>
      <c r="DC189" s="12">
        <v>0</v>
      </c>
      <c r="DD189" s="12">
        <v>0</v>
      </c>
      <c r="DE189" s="12">
        <v>0</v>
      </c>
      <c r="DF189" s="12">
        <v>0</v>
      </c>
      <c r="DG189" s="12">
        <v>0</v>
      </c>
      <c r="DH189" s="12">
        <v>0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  <c r="DR189" s="12">
        <v>0</v>
      </c>
      <c r="DS189" s="12">
        <v>0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0</v>
      </c>
      <c r="EC189" s="12">
        <v>0</v>
      </c>
      <c r="ED189" s="12">
        <v>0</v>
      </c>
      <c r="EE189" s="12">
        <v>0</v>
      </c>
      <c r="EF189" s="12">
        <v>0</v>
      </c>
      <c r="EG189" s="12">
        <v>0</v>
      </c>
      <c r="EH189" s="12">
        <v>0</v>
      </c>
      <c r="EI189" s="12">
        <v>0</v>
      </c>
      <c r="EJ189" s="12">
        <v>0</v>
      </c>
      <c r="EK189" s="12">
        <v>0</v>
      </c>
      <c r="EL189" s="12">
        <v>0</v>
      </c>
      <c r="EM189" s="12">
        <v>0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0</v>
      </c>
      <c r="FY189" s="12">
        <v>0</v>
      </c>
      <c r="FZ189" s="12">
        <v>0</v>
      </c>
      <c r="GA189" s="12">
        <v>0</v>
      </c>
      <c r="GB189" s="12">
        <v>0</v>
      </c>
      <c r="GC189" s="12">
        <v>0</v>
      </c>
      <c r="GD189" s="12">
        <v>0</v>
      </c>
      <c r="GE189" s="12">
        <v>0</v>
      </c>
      <c r="GF189" s="12">
        <v>0</v>
      </c>
      <c r="GG189" s="12">
        <v>0</v>
      </c>
      <c r="GH189" s="12">
        <v>0</v>
      </c>
      <c r="GI189" s="12">
        <v>0</v>
      </c>
      <c r="GJ189" s="12">
        <v>0</v>
      </c>
      <c r="GK189" s="12">
        <v>0</v>
      </c>
      <c r="GL189" s="12">
        <v>0</v>
      </c>
      <c r="GM189" s="12">
        <v>0</v>
      </c>
      <c r="GN189" s="12">
        <v>0</v>
      </c>
      <c r="GO189" s="12">
        <v>0</v>
      </c>
      <c r="GP189" s="12">
        <v>0</v>
      </c>
      <c r="GQ189" s="12">
        <v>0</v>
      </c>
      <c r="GR189" s="12">
        <v>0</v>
      </c>
      <c r="GS189" s="12">
        <f>SUM(D189:GR189)</f>
        <v>548.51757999999995</v>
      </c>
      <c r="GT189" s="12"/>
      <c r="GU189" s="12">
        <f>GS189-GV189</f>
        <v>548.51757999999995</v>
      </c>
      <c r="GV189" s="12">
        <v>0</v>
      </c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</row>
    <row r="190" spans="1:220" ht="14" x14ac:dyDescent="0.4">
      <c r="A190" s="23"/>
      <c r="B190" s="3" t="s">
        <v>216</v>
      </c>
      <c r="C190" s="5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28145.088110000001</v>
      </c>
      <c r="BK190" s="4">
        <v>11535.890630000002</v>
      </c>
      <c r="BL190" s="4">
        <v>565.85365999999999</v>
      </c>
      <c r="BM190" s="4">
        <v>0</v>
      </c>
      <c r="BN190" s="4">
        <v>0</v>
      </c>
      <c r="BO190" s="4">
        <v>2185.1429500000004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1199.8682099999999</v>
      </c>
      <c r="BW190" s="4">
        <v>985.33316000000002</v>
      </c>
      <c r="BX190" s="4">
        <v>0</v>
      </c>
      <c r="BY190" s="4">
        <v>0</v>
      </c>
      <c r="BZ190" s="4">
        <v>0</v>
      </c>
      <c r="CA190" s="4">
        <v>197.70003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f>SUM(D190:GR190)</f>
        <v>44814.87675000001</v>
      </c>
      <c r="GT190" s="4"/>
      <c r="GU190" s="4">
        <f>GS190-GV190</f>
        <v>44814.87675000001</v>
      </c>
      <c r="GV190" s="4">
        <v>0</v>
      </c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</row>
    <row r="191" spans="1:220" ht="13" x14ac:dyDescent="0.3">
      <c r="A191" s="23"/>
      <c r="B191" s="8" t="s">
        <v>217</v>
      </c>
      <c r="C191" s="3"/>
      <c r="D191" s="12">
        <f>SUM(D188:D190)</f>
        <v>0</v>
      </c>
      <c r="E191" s="12">
        <f t="shared" ref="E191:BP191" si="108">SUM(E188:E190)</f>
        <v>0</v>
      </c>
      <c r="F191" s="12">
        <f t="shared" si="108"/>
        <v>0</v>
      </c>
      <c r="G191" s="12">
        <f t="shared" si="108"/>
        <v>0</v>
      </c>
      <c r="H191" s="12">
        <f t="shared" si="108"/>
        <v>0</v>
      </c>
      <c r="I191" s="12">
        <f t="shared" si="108"/>
        <v>0</v>
      </c>
      <c r="J191" s="12">
        <f t="shared" si="108"/>
        <v>0</v>
      </c>
      <c r="K191" s="12">
        <f t="shared" si="108"/>
        <v>0</v>
      </c>
      <c r="L191" s="12">
        <f t="shared" si="108"/>
        <v>0</v>
      </c>
      <c r="M191" s="12">
        <f t="shared" si="108"/>
        <v>0</v>
      </c>
      <c r="N191" s="12">
        <f t="shared" si="108"/>
        <v>0</v>
      </c>
      <c r="O191" s="12">
        <f t="shared" si="108"/>
        <v>0</v>
      </c>
      <c r="P191" s="12">
        <f t="shared" si="108"/>
        <v>0</v>
      </c>
      <c r="Q191" s="12">
        <f t="shared" si="108"/>
        <v>0</v>
      </c>
      <c r="R191" s="12">
        <f t="shared" si="108"/>
        <v>0</v>
      </c>
      <c r="S191" s="12">
        <f t="shared" si="108"/>
        <v>0</v>
      </c>
      <c r="T191" s="12">
        <f t="shared" si="108"/>
        <v>0</v>
      </c>
      <c r="U191" s="12">
        <f t="shared" si="108"/>
        <v>0</v>
      </c>
      <c r="V191" s="12">
        <f t="shared" si="108"/>
        <v>0</v>
      </c>
      <c r="W191" s="12">
        <f t="shared" si="108"/>
        <v>0</v>
      </c>
      <c r="X191" s="12">
        <f t="shared" si="108"/>
        <v>0</v>
      </c>
      <c r="Y191" s="12">
        <f t="shared" si="108"/>
        <v>0</v>
      </c>
      <c r="Z191" s="12">
        <f t="shared" si="108"/>
        <v>0</v>
      </c>
      <c r="AA191" s="12">
        <f t="shared" si="108"/>
        <v>0</v>
      </c>
      <c r="AB191" s="12">
        <f t="shared" si="108"/>
        <v>0</v>
      </c>
      <c r="AC191" s="12">
        <f t="shared" si="108"/>
        <v>0</v>
      </c>
      <c r="AD191" s="12">
        <f t="shared" si="108"/>
        <v>0</v>
      </c>
      <c r="AE191" s="12">
        <f t="shared" si="108"/>
        <v>0</v>
      </c>
      <c r="AF191" s="12">
        <f t="shared" si="108"/>
        <v>0</v>
      </c>
      <c r="AG191" s="12">
        <f t="shared" si="108"/>
        <v>0</v>
      </c>
      <c r="AH191" s="12">
        <f t="shared" si="108"/>
        <v>0</v>
      </c>
      <c r="AI191" s="12">
        <f t="shared" si="108"/>
        <v>0</v>
      </c>
      <c r="AJ191" s="12">
        <f t="shared" si="108"/>
        <v>-2500</v>
      </c>
      <c r="AK191" s="12">
        <f t="shared" si="108"/>
        <v>0</v>
      </c>
      <c r="AL191" s="12">
        <f t="shared" si="108"/>
        <v>0</v>
      </c>
      <c r="AM191" s="12">
        <f t="shared" si="108"/>
        <v>0</v>
      </c>
      <c r="AN191" s="12">
        <f t="shared" si="108"/>
        <v>-2351.8406399999999</v>
      </c>
      <c r="AO191" s="12">
        <f t="shared" si="108"/>
        <v>0</v>
      </c>
      <c r="AP191" s="12">
        <f t="shared" si="108"/>
        <v>2400.920325</v>
      </c>
      <c r="AQ191" s="12">
        <f t="shared" si="108"/>
        <v>-1220.9604099999999</v>
      </c>
      <c r="AR191" s="12">
        <f t="shared" si="108"/>
        <v>-1873.4085400000001</v>
      </c>
      <c r="AS191" s="12">
        <f t="shared" si="108"/>
        <v>0</v>
      </c>
      <c r="AT191" s="12">
        <f t="shared" si="108"/>
        <v>-1871.3700100000001</v>
      </c>
      <c r="AU191" s="12">
        <f t="shared" si="108"/>
        <v>-3592.0929700000002</v>
      </c>
      <c r="AV191" s="12">
        <f t="shared" si="108"/>
        <v>-3055.8237899999999</v>
      </c>
      <c r="AW191" s="12">
        <f t="shared" si="108"/>
        <v>0</v>
      </c>
      <c r="AX191" s="12">
        <f t="shared" si="108"/>
        <v>-1832.1505699999998</v>
      </c>
      <c r="AY191" s="12">
        <f t="shared" si="108"/>
        <v>-1221.3740500000001</v>
      </c>
      <c r="AZ191" s="12">
        <f t="shared" si="108"/>
        <v>-3051.9440900000004</v>
      </c>
      <c r="BA191" s="12">
        <f t="shared" si="108"/>
        <v>0</v>
      </c>
      <c r="BB191" s="12">
        <f t="shared" si="108"/>
        <v>-3048.7804900000001</v>
      </c>
      <c r="BC191" s="12">
        <f t="shared" si="108"/>
        <v>-1219.5122000000001</v>
      </c>
      <c r="BD191" s="12">
        <f t="shared" si="108"/>
        <v>-1219.5122000000001</v>
      </c>
      <c r="BE191" s="12">
        <f t="shared" si="108"/>
        <v>0</v>
      </c>
      <c r="BF191" s="12">
        <f t="shared" si="108"/>
        <v>-1219.5122000000001</v>
      </c>
      <c r="BG191" s="12">
        <f t="shared" si="108"/>
        <v>0</v>
      </c>
      <c r="BH191" s="12">
        <f t="shared" si="108"/>
        <v>0</v>
      </c>
      <c r="BI191" s="12">
        <f t="shared" si="108"/>
        <v>0</v>
      </c>
      <c r="BJ191" s="12">
        <f t="shared" si="108"/>
        <v>28145.088110000001</v>
      </c>
      <c r="BK191" s="12">
        <f t="shared" si="108"/>
        <v>11535.890630000002</v>
      </c>
      <c r="BL191" s="12">
        <f t="shared" si="108"/>
        <v>565.85365999999999</v>
      </c>
      <c r="BM191" s="12">
        <f t="shared" si="108"/>
        <v>0</v>
      </c>
      <c r="BN191" s="12">
        <f t="shared" si="108"/>
        <v>0</v>
      </c>
      <c r="BO191" s="12">
        <f t="shared" si="108"/>
        <v>2185.1429500000004</v>
      </c>
      <c r="BP191" s="12">
        <f t="shared" si="108"/>
        <v>0</v>
      </c>
      <c r="BQ191" s="12">
        <f t="shared" ref="BQ191:EB191" si="109">SUM(BQ188:BQ190)</f>
        <v>0</v>
      </c>
      <c r="BR191" s="12">
        <f t="shared" si="109"/>
        <v>0</v>
      </c>
      <c r="BS191" s="12">
        <f t="shared" si="109"/>
        <v>0</v>
      </c>
      <c r="BT191" s="12">
        <f t="shared" si="109"/>
        <v>0</v>
      </c>
      <c r="BU191" s="12">
        <f t="shared" si="109"/>
        <v>0</v>
      </c>
      <c r="BV191" s="12">
        <f t="shared" si="109"/>
        <v>1199.8682099999999</v>
      </c>
      <c r="BW191" s="12">
        <f t="shared" si="109"/>
        <v>985.33316000000002</v>
      </c>
      <c r="BX191" s="12">
        <f t="shared" si="109"/>
        <v>0</v>
      </c>
      <c r="BY191" s="12">
        <f t="shared" si="109"/>
        <v>0</v>
      </c>
      <c r="BZ191" s="12">
        <f t="shared" si="109"/>
        <v>0</v>
      </c>
      <c r="CA191" s="12">
        <f t="shared" si="109"/>
        <v>197.70003</v>
      </c>
      <c r="CB191" s="12">
        <f t="shared" si="109"/>
        <v>0</v>
      </c>
      <c r="CC191" s="12">
        <f t="shared" si="109"/>
        <v>0</v>
      </c>
      <c r="CD191" s="12">
        <f t="shared" si="109"/>
        <v>0</v>
      </c>
      <c r="CE191" s="12">
        <f t="shared" si="109"/>
        <v>0</v>
      </c>
      <c r="CF191" s="12">
        <f t="shared" si="109"/>
        <v>0</v>
      </c>
      <c r="CG191" s="12">
        <f t="shared" si="109"/>
        <v>0</v>
      </c>
      <c r="CH191" s="12">
        <f t="shared" si="109"/>
        <v>0</v>
      </c>
      <c r="CI191" s="12">
        <f t="shared" si="109"/>
        <v>0</v>
      </c>
      <c r="CJ191" s="12">
        <f t="shared" si="109"/>
        <v>0</v>
      </c>
      <c r="CK191" s="12">
        <f t="shared" si="109"/>
        <v>0</v>
      </c>
      <c r="CL191" s="12">
        <f t="shared" si="109"/>
        <v>0</v>
      </c>
      <c r="CM191" s="12">
        <f t="shared" si="109"/>
        <v>0</v>
      </c>
      <c r="CN191" s="12">
        <f t="shared" si="109"/>
        <v>0</v>
      </c>
      <c r="CO191" s="12">
        <f t="shared" si="109"/>
        <v>0</v>
      </c>
      <c r="CP191" s="12">
        <f t="shared" si="109"/>
        <v>0</v>
      </c>
      <c r="CQ191" s="12">
        <f t="shared" si="109"/>
        <v>0</v>
      </c>
      <c r="CR191" s="12">
        <f t="shared" si="109"/>
        <v>0</v>
      </c>
      <c r="CS191" s="12">
        <f t="shared" si="109"/>
        <v>0</v>
      </c>
      <c r="CT191" s="12">
        <f t="shared" si="109"/>
        <v>0</v>
      </c>
      <c r="CU191" s="12">
        <f t="shared" si="109"/>
        <v>0</v>
      </c>
      <c r="CV191" s="12">
        <f t="shared" si="109"/>
        <v>0</v>
      </c>
      <c r="CW191" s="12">
        <f t="shared" si="109"/>
        <v>0</v>
      </c>
      <c r="CX191" s="12">
        <f t="shared" si="109"/>
        <v>0</v>
      </c>
      <c r="CY191" s="12">
        <f t="shared" si="109"/>
        <v>0</v>
      </c>
      <c r="CZ191" s="12">
        <f t="shared" si="109"/>
        <v>0</v>
      </c>
      <c r="DA191" s="12">
        <f t="shared" si="109"/>
        <v>0</v>
      </c>
      <c r="DB191" s="12">
        <f t="shared" si="109"/>
        <v>0</v>
      </c>
      <c r="DC191" s="12">
        <f t="shared" si="109"/>
        <v>0</v>
      </c>
      <c r="DD191" s="12">
        <f t="shared" si="109"/>
        <v>0</v>
      </c>
      <c r="DE191" s="12">
        <f t="shared" si="109"/>
        <v>0</v>
      </c>
      <c r="DF191" s="12">
        <f t="shared" si="109"/>
        <v>0</v>
      </c>
      <c r="DG191" s="12">
        <f t="shared" si="109"/>
        <v>0</v>
      </c>
      <c r="DH191" s="12">
        <f t="shared" si="109"/>
        <v>0</v>
      </c>
      <c r="DI191" s="12">
        <f t="shared" si="109"/>
        <v>0</v>
      </c>
      <c r="DJ191" s="12">
        <f t="shared" si="109"/>
        <v>0</v>
      </c>
      <c r="DK191" s="12">
        <f t="shared" si="109"/>
        <v>0</v>
      </c>
      <c r="DL191" s="12">
        <f t="shared" si="109"/>
        <v>0</v>
      </c>
      <c r="DM191" s="12">
        <f t="shared" si="109"/>
        <v>0</v>
      </c>
      <c r="DN191" s="12">
        <f t="shared" si="109"/>
        <v>0</v>
      </c>
      <c r="DO191" s="12">
        <f t="shared" si="109"/>
        <v>0</v>
      </c>
      <c r="DP191" s="12">
        <f t="shared" si="109"/>
        <v>0</v>
      </c>
      <c r="DQ191" s="12">
        <f t="shared" si="109"/>
        <v>0</v>
      </c>
      <c r="DR191" s="12">
        <f t="shared" si="109"/>
        <v>0</v>
      </c>
      <c r="DS191" s="12">
        <f t="shared" si="109"/>
        <v>0</v>
      </c>
      <c r="DT191" s="12">
        <f t="shared" si="109"/>
        <v>0</v>
      </c>
      <c r="DU191" s="12">
        <f t="shared" si="109"/>
        <v>0</v>
      </c>
      <c r="DV191" s="12">
        <f t="shared" si="109"/>
        <v>0</v>
      </c>
      <c r="DW191" s="12">
        <f t="shared" si="109"/>
        <v>0</v>
      </c>
      <c r="DX191" s="12">
        <f t="shared" si="109"/>
        <v>0</v>
      </c>
      <c r="DY191" s="12">
        <f t="shared" si="109"/>
        <v>0</v>
      </c>
      <c r="DZ191" s="12">
        <f t="shared" si="109"/>
        <v>0</v>
      </c>
      <c r="EA191" s="12">
        <f t="shared" si="109"/>
        <v>0</v>
      </c>
      <c r="EB191" s="12">
        <f t="shared" si="109"/>
        <v>0</v>
      </c>
      <c r="EC191" s="12">
        <f t="shared" ref="EC191:GN191" si="110">SUM(EC188:EC190)</f>
        <v>0</v>
      </c>
      <c r="ED191" s="12">
        <f t="shared" si="110"/>
        <v>0</v>
      </c>
      <c r="EE191" s="12">
        <f t="shared" si="110"/>
        <v>0</v>
      </c>
      <c r="EF191" s="12">
        <f t="shared" si="110"/>
        <v>0</v>
      </c>
      <c r="EG191" s="12">
        <f t="shared" si="110"/>
        <v>0</v>
      </c>
      <c r="EH191" s="12">
        <f t="shared" si="110"/>
        <v>0</v>
      </c>
      <c r="EI191" s="12">
        <f t="shared" si="110"/>
        <v>0</v>
      </c>
      <c r="EJ191" s="12">
        <f t="shared" si="110"/>
        <v>0</v>
      </c>
      <c r="EK191" s="12">
        <f t="shared" si="110"/>
        <v>0</v>
      </c>
      <c r="EL191" s="12">
        <f t="shared" si="110"/>
        <v>0</v>
      </c>
      <c r="EM191" s="12">
        <f t="shared" si="110"/>
        <v>0</v>
      </c>
      <c r="EN191" s="12">
        <f t="shared" si="110"/>
        <v>0</v>
      </c>
      <c r="EO191" s="12">
        <f t="shared" si="110"/>
        <v>0</v>
      </c>
      <c r="EP191" s="12">
        <f t="shared" si="110"/>
        <v>0</v>
      </c>
      <c r="EQ191" s="12">
        <f t="shared" si="110"/>
        <v>0</v>
      </c>
      <c r="ER191" s="12">
        <f t="shared" si="110"/>
        <v>0</v>
      </c>
      <c r="ES191" s="12">
        <f t="shared" si="110"/>
        <v>0</v>
      </c>
      <c r="ET191" s="12">
        <f t="shared" si="110"/>
        <v>0</v>
      </c>
      <c r="EU191" s="12">
        <f t="shared" si="110"/>
        <v>0</v>
      </c>
      <c r="EV191" s="12">
        <f t="shared" si="110"/>
        <v>0</v>
      </c>
      <c r="EW191" s="12">
        <f t="shared" si="110"/>
        <v>0</v>
      </c>
      <c r="EX191" s="12">
        <f t="shared" si="110"/>
        <v>0</v>
      </c>
      <c r="EY191" s="12">
        <f t="shared" si="110"/>
        <v>0</v>
      </c>
      <c r="EZ191" s="12">
        <f t="shared" si="110"/>
        <v>0</v>
      </c>
      <c r="FA191" s="12">
        <f t="shared" si="110"/>
        <v>0</v>
      </c>
      <c r="FB191" s="12">
        <f t="shared" si="110"/>
        <v>0</v>
      </c>
      <c r="FC191" s="12">
        <f t="shared" si="110"/>
        <v>0</v>
      </c>
      <c r="FD191" s="12">
        <f t="shared" si="110"/>
        <v>0</v>
      </c>
      <c r="FE191" s="12">
        <f t="shared" si="110"/>
        <v>0</v>
      </c>
      <c r="FF191" s="12">
        <f t="shared" si="110"/>
        <v>0</v>
      </c>
      <c r="FG191" s="12">
        <f t="shared" si="110"/>
        <v>0</v>
      </c>
      <c r="FH191" s="12">
        <f t="shared" si="110"/>
        <v>0</v>
      </c>
      <c r="FI191" s="12">
        <f t="shared" si="110"/>
        <v>0</v>
      </c>
      <c r="FJ191" s="12">
        <f t="shared" si="110"/>
        <v>0</v>
      </c>
      <c r="FK191" s="12">
        <f t="shared" si="110"/>
        <v>0</v>
      </c>
      <c r="FL191" s="12">
        <f t="shared" si="110"/>
        <v>0</v>
      </c>
      <c r="FM191" s="12">
        <f t="shared" si="110"/>
        <v>0</v>
      </c>
      <c r="FN191" s="12">
        <f t="shared" si="110"/>
        <v>0</v>
      </c>
      <c r="FO191" s="12">
        <f t="shared" si="110"/>
        <v>0</v>
      </c>
      <c r="FP191" s="12">
        <f t="shared" si="110"/>
        <v>0</v>
      </c>
      <c r="FQ191" s="12">
        <f t="shared" si="110"/>
        <v>0</v>
      </c>
      <c r="FR191" s="12">
        <f t="shared" si="110"/>
        <v>0</v>
      </c>
      <c r="FS191" s="12">
        <f t="shared" si="110"/>
        <v>0</v>
      </c>
      <c r="FT191" s="12">
        <f t="shared" si="110"/>
        <v>0</v>
      </c>
      <c r="FU191" s="12">
        <f t="shared" si="110"/>
        <v>0</v>
      </c>
      <c r="FV191" s="12">
        <f t="shared" si="110"/>
        <v>0</v>
      </c>
      <c r="FW191" s="12">
        <f t="shared" si="110"/>
        <v>0</v>
      </c>
      <c r="FX191" s="12">
        <f t="shared" si="110"/>
        <v>0</v>
      </c>
      <c r="FY191" s="12">
        <f t="shared" si="110"/>
        <v>0</v>
      </c>
      <c r="FZ191" s="12">
        <f t="shared" si="110"/>
        <v>0</v>
      </c>
      <c r="GA191" s="12">
        <f t="shared" si="110"/>
        <v>0</v>
      </c>
      <c r="GB191" s="12">
        <f t="shared" si="110"/>
        <v>0</v>
      </c>
      <c r="GC191" s="12">
        <f t="shared" si="110"/>
        <v>0</v>
      </c>
      <c r="GD191" s="12">
        <f t="shared" si="110"/>
        <v>0</v>
      </c>
      <c r="GE191" s="12">
        <f t="shared" si="110"/>
        <v>0</v>
      </c>
      <c r="GF191" s="12">
        <f t="shared" si="110"/>
        <v>0</v>
      </c>
      <c r="GG191" s="12">
        <f t="shared" si="110"/>
        <v>0</v>
      </c>
      <c r="GH191" s="12">
        <f t="shared" si="110"/>
        <v>0</v>
      </c>
      <c r="GI191" s="12">
        <f t="shared" si="110"/>
        <v>0</v>
      </c>
      <c r="GJ191" s="12">
        <f t="shared" si="110"/>
        <v>0</v>
      </c>
      <c r="GK191" s="12">
        <f t="shared" si="110"/>
        <v>0</v>
      </c>
      <c r="GL191" s="12">
        <f t="shared" si="110"/>
        <v>0</v>
      </c>
      <c r="GM191" s="12">
        <f t="shared" si="110"/>
        <v>0</v>
      </c>
      <c r="GN191" s="12">
        <f t="shared" si="110"/>
        <v>0</v>
      </c>
      <c r="GO191" s="12">
        <f t="shared" ref="GO191:GR191" si="111">SUM(GO188:GO190)</f>
        <v>0</v>
      </c>
      <c r="GP191" s="12">
        <f t="shared" si="111"/>
        <v>0</v>
      </c>
      <c r="GQ191" s="12">
        <f t="shared" si="111"/>
        <v>0</v>
      </c>
      <c r="GR191" s="12">
        <f t="shared" si="111"/>
        <v>0</v>
      </c>
      <c r="GS191" s="12">
        <f>SUM(D191:GR191)</f>
        <v>17937.514915</v>
      </c>
      <c r="GT191" s="12"/>
      <c r="GU191" s="12">
        <f>GS191-GV191</f>
        <v>17937.514915</v>
      </c>
      <c r="GV191" s="12">
        <v>0</v>
      </c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</row>
    <row r="192" spans="1:220" ht="13" x14ac:dyDescent="0.3">
      <c r="A192" s="23"/>
      <c r="B192" s="20" t="s">
        <v>0</v>
      </c>
      <c r="C192" s="14">
        <f>XIRR(AJ191:GR191,AJ$4:GR$4)</f>
        <v>0.49612399935722351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</row>
    <row r="193" spans="1:220" ht="13" x14ac:dyDescent="0.3">
      <c r="A193" s="23"/>
      <c r="B193" s="20" t="s">
        <v>11</v>
      </c>
      <c r="C193" s="25">
        <f>(GS189+GS190)/-GS188</f>
        <v>1.6540360891833232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  <c r="GR193" s="2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</row>
    <row r="194" spans="1:220" ht="13" x14ac:dyDescent="0.3">
      <c r="A194" s="23"/>
      <c r="B194" s="5" t="s">
        <v>7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</row>
    <row r="195" spans="1:220" ht="13" x14ac:dyDescent="0.3">
      <c r="A195" s="23"/>
      <c r="B195" s="3" t="s">
        <v>214</v>
      </c>
      <c r="C195" s="5"/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-21348.802309999999</v>
      </c>
      <c r="AM195" s="12">
        <v>0</v>
      </c>
      <c r="AN195" s="12">
        <v>-3198.40798</v>
      </c>
      <c r="AO195" s="12">
        <v>0</v>
      </c>
      <c r="AP195" s="12">
        <v>4853.5172899999989</v>
      </c>
      <c r="AQ195" s="12">
        <v>0</v>
      </c>
      <c r="AR195" s="12">
        <v>-7961.2046300000002</v>
      </c>
      <c r="AS195" s="12">
        <v>0</v>
      </c>
      <c r="AT195" s="12">
        <v>0</v>
      </c>
      <c r="AU195" s="12">
        <v>0</v>
      </c>
      <c r="AV195" s="12">
        <v>0</v>
      </c>
      <c r="AW195" s="12">
        <v>-7209.5616100000007</v>
      </c>
      <c r="AX195" s="12">
        <v>0</v>
      </c>
      <c r="AY195" s="12">
        <v>-9415.5561099999995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0</v>
      </c>
      <c r="EO195" s="12">
        <v>0</v>
      </c>
      <c r="EP195" s="12">
        <v>0</v>
      </c>
      <c r="EQ195" s="12">
        <v>0</v>
      </c>
      <c r="ER195" s="12">
        <v>0</v>
      </c>
      <c r="ES195" s="12">
        <v>0</v>
      </c>
      <c r="ET195" s="12">
        <v>0</v>
      </c>
      <c r="EU195" s="12">
        <v>0</v>
      </c>
      <c r="EV195" s="12">
        <v>0</v>
      </c>
      <c r="EW195" s="12">
        <v>0</v>
      </c>
      <c r="EX195" s="12">
        <v>0</v>
      </c>
      <c r="EY195" s="12">
        <v>0</v>
      </c>
      <c r="EZ195" s="12">
        <v>0</v>
      </c>
      <c r="FA195" s="12">
        <v>0</v>
      </c>
      <c r="FB195" s="12">
        <v>0</v>
      </c>
      <c r="FC195" s="12">
        <v>0</v>
      </c>
      <c r="FD195" s="12">
        <v>0</v>
      </c>
      <c r="FE195" s="12">
        <v>0</v>
      </c>
      <c r="FF195" s="12">
        <v>0</v>
      </c>
      <c r="FG195" s="12">
        <v>0</v>
      </c>
      <c r="FH195" s="12">
        <v>0</v>
      </c>
      <c r="FI195" s="12">
        <v>0</v>
      </c>
      <c r="FJ195" s="12">
        <v>0</v>
      </c>
      <c r="FK195" s="12">
        <v>0</v>
      </c>
      <c r="FL195" s="12">
        <v>0</v>
      </c>
      <c r="FM195" s="12">
        <v>0</v>
      </c>
      <c r="FN195" s="12">
        <v>0</v>
      </c>
      <c r="FO195" s="12">
        <v>0</v>
      </c>
      <c r="FP195" s="12">
        <v>0</v>
      </c>
      <c r="FQ195" s="12">
        <v>0</v>
      </c>
      <c r="FR195" s="12">
        <v>0</v>
      </c>
      <c r="FS195" s="12">
        <v>0</v>
      </c>
      <c r="FT195" s="12">
        <v>0</v>
      </c>
      <c r="FU195" s="12">
        <v>0</v>
      </c>
      <c r="FV195" s="12">
        <v>0</v>
      </c>
      <c r="FW195" s="12">
        <v>0</v>
      </c>
      <c r="FX195" s="12">
        <v>0</v>
      </c>
      <c r="FY195" s="12">
        <v>0</v>
      </c>
      <c r="FZ195" s="12">
        <v>0</v>
      </c>
      <c r="GA195" s="12">
        <v>0</v>
      </c>
      <c r="GB195" s="12">
        <v>0</v>
      </c>
      <c r="GC195" s="12">
        <v>0</v>
      </c>
      <c r="GD195" s="12">
        <v>0</v>
      </c>
      <c r="GE195" s="12">
        <v>0</v>
      </c>
      <c r="GF195" s="12">
        <v>0</v>
      </c>
      <c r="GG195" s="12">
        <v>0</v>
      </c>
      <c r="GH195" s="12">
        <v>0</v>
      </c>
      <c r="GI195" s="12">
        <v>0</v>
      </c>
      <c r="GJ195" s="12">
        <v>0</v>
      </c>
      <c r="GK195" s="12">
        <v>0</v>
      </c>
      <c r="GL195" s="12">
        <v>0</v>
      </c>
      <c r="GM195" s="12">
        <v>0</v>
      </c>
      <c r="GN195" s="12">
        <v>0</v>
      </c>
      <c r="GO195" s="12">
        <v>0</v>
      </c>
      <c r="GP195" s="12">
        <v>0</v>
      </c>
      <c r="GQ195" s="12">
        <v>0</v>
      </c>
      <c r="GR195" s="12">
        <v>0</v>
      </c>
      <c r="GS195" s="12">
        <f>SUM(D195:GR195)</f>
        <v>-44280.015349999994</v>
      </c>
      <c r="GT195" s="12"/>
      <c r="GU195" s="12">
        <f>GS195-GV195</f>
        <v>-44280.015349999994</v>
      </c>
      <c r="GV195" s="12">
        <v>0</v>
      </c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</row>
    <row r="196" spans="1:220" ht="13" x14ac:dyDescent="0.3">
      <c r="A196" s="23"/>
      <c r="B196" s="3" t="s">
        <v>215</v>
      </c>
      <c r="C196" s="5"/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426.97604999999999</v>
      </c>
      <c r="AM196" s="12">
        <v>0</v>
      </c>
      <c r="AN196" s="12">
        <v>63.96815999999999</v>
      </c>
      <c r="AO196" s="12">
        <v>0</v>
      </c>
      <c r="AP196" s="12">
        <v>-97.070349999999976</v>
      </c>
      <c r="AQ196" s="12">
        <v>0</v>
      </c>
      <c r="AR196" s="12">
        <v>0</v>
      </c>
      <c r="AS196" s="12">
        <v>159.22408999999999</v>
      </c>
      <c r="AT196" s="12">
        <v>0</v>
      </c>
      <c r="AU196" s="12">
        <v>0</v>
      </c>
      <c r="AV196" s="12">
        <v>0</v>
      </c>
      <c r="AW196" s="12">
        <v>144.19123000000002</v>
      </c>
      <c r="AX196" s="12">
        <v>0</v>
      </c>
      <c r="AY196" s="12">
        <v>188.31111999999999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12">
        <v>0</v>
      </c>
      <c r="EQ196" s="12">
        <v>0</v>
      </c>
      <c r="ER196" s="12">
        <v>0</v>
      </c>
      <c r="ES196" s="12">
        <v>0</v>
      </c>
      <c r="ET196" s="12">
        <v>0</v>
      </c>
      <c r="EU196" s="12">
        <v>0</v>
      </c>
      <c r="EV196" s="12">
        <v>0</v>
      </c>
      <c r="EW196" s="12">
        <v>0</v>
      </c>
      <c r="EX196" s="12">
        <v>0</v>
      </c>
      <c r="EY196" s="12">
        <v>0</v>
      </c>
      <c r="EZ196" s="12">
        <v>0</v>
      </c>
      <c r="FA196" s="12">
        <v>0</v>
      </c>
      <c r="FB196" s="12">
        <v>0</v>
      </c>
      <c r="FC196" s="12">
        <v>0</v>
      </c>
      <c r="FD196" s="12">
        <v>0</v>
      </c>
      <c r="FE196" s="12">
        <v>0</v>
      </c>
      <c r="FF196" s="12">
        <v>0</v>
      </c>
      <c r="FG196" s="12">
        <v>0</v>
      </c>
      <c r="FH196" s="12">
        <v>0</v>
      </c>
      <c r="FI196" s="12">
        <v>0</v>
      </c>
      <c r="FJ196" s="12">
        <v>0</v>
      </c>
      <c r="FK196" s="12">
        <v>0</v>
      </c>
      <c r="FL196" s="12">
        <v>0</v>
      </c>
      <c r="FM196" s="12">
        <v>0</v>
      </c>
      <c r="FN196" s="12">
        <v>0</v>
      </c>
      <c r="FO196" s="12">
        <v>0</v>
      </c>
      <c r="FP196" s="12">
        <v>0</v>
      </c>
      <c r="FQ196" s="12">
        <v>0</v>
      </c>
      <c r="FR196" s="12">
        <v>0</v>
      </c>
      <c r="FS196" s="12">
        <v>0</v>
      </c>
      <c r="FT196" s="12">
        <v>0</v>
      </c>
      <c r="FU196" s="12">
        <v>0</v>
      </c>
      <c r="FV196" s="12">
        <v>0</v>
      </c>
      <c r="FW196" s="12">
        <v>0</v>
      </c>
      <c r="FX196" s="12">
        <v>0</v>
      </c>
      <c r="FY196" s="12">
        <v>0</v>
      </c>
      <c r="FZ196" s="12">
        <v>0</v>
      </c>
      <c r="GA196" s="12">
        <v>0</v>
      </c>
      <c r="GB196" s="12">
        <v>0</v>
      </c>
      <c r="GC196" s="12">
        <v>0</v>
      </c>
      <c r="GD196" s="12">
        <v>0</v>
      </c>
      <c r="GE196" s="12">
        <v>0</v>
      </c>
      <c r="GF196" s="12">
        <v>0</v>
      </c>
      <c r="GG196" s="12">
        <v>0</v>
      </c>
      <c r="GH196" s="12">
        <v>0</v>
      </c>
      <c r="GI196" s="12">
        <v>0</v>
      </c>
      <c r="GJ196" s="12">
        <v>0</v>
      </c>
      <c r="GK196" s="12">
        <v>0</v>
      </c>
      <c r="GL196" s="12">
        <v>0</v>
      </c>
      <c r="GM196" s="12">
        <v>0</v>
      </c>
      <c r="GN196" s="12">
        <v>0</v>
      </c>
      <c r="GO196" s="12">
        <v>0</v>
      </c>
      <c r="GP196" s="12">
        <v>0</v>
      </c>
      <c r="GQ196" s="12">
        <v>0</v>
      </c>
      <c r="GR196" s="12">
        <v>0</v>
      </c>
      <c r="GS196" s="12">
        <f>SUM(D196:GR196)</f>
        <v>885.60030000000006</v>
      </c>
      <c r="GT196" s="12"/>
      <c r="GU196" s="12">
        <f>GS196-GV196</f>
        <v>885.60030000000006</v>
      </c>
      <c r="GV196" s="12">
        <v>0</v>
      </c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</row>
    <row r="197" spans="1:220" ht="14" x14ac:dyDescent="0.4">
      <c r="A197" s="23"/>
      <c r="B197" s="3" t="s">
        <v>216</v>
      </c>
      <c r="C197" s="5"/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134775.58888999998</v>
      </c>
      <c r="BH197" s="4">
        <v>911.40221999999994</v>
      </c>
      <c r="BI197" s="4">
        <v>0</v>
      </c>
      <c r="BJ197" s="4">
        <v>0</v>
      </c>
      <c r="BK197" s="4">
        <v>928.98593999999991</v>
      </c>
      <c r="BL197" s="4">
        <v>0</v>
      </c>
      <c r="BM197" s="4">
        <v>0</v>
      </c>
      <c r="BN197" s="4">
        <v>946.56927000000007</v>
      </c>
      <c r="BO197" s="4">
        <v>0</v>
      </c>
      <c r="BP197" s="4">
        <v>0</v>
      </c>
      <c r="BQ197" s="4">
        <v>4528.5792099999999</v>
      </c>
      <c r="BR197" s="4">
        <v>0</v>
      </c>
      <c r="BS197" s="4">
        <v>0</v>
      </c>
      <c r="BT197" s="4">
        <v>993.45815000000005</v>
      </c>
      <c r="BU197" s="4">
        <v>0</v>
      </c>
      <c r="BV197" s="4">
        <v>0</v>
      </c>
      <c r="BW197" s="4">
        <v>1011.04148</v>
      </c>
      <c r="BX197" s="4">
        <v>0</v>
      </c>
      <c r="BY197" s="4">
        <v>0</v>
      </c>
      <c r="BZ197" s="4">
        <v>1028.62481</v>
      </c>
      <c r="CA197" s="4">
        <v>28095.530079999997</v>
      </c>
      <c r="CB197" s="4">
        <v>0</v>
      </c>
      <c r="CC197" s="4">
        <v>548.77058</v>
      </c>
      <c r="CD197" s="4">
        <v>0</v>
      </c>
      <c r="CE197" s="4">
        <v>0</v>
      </c>
      <c r="CF197" s="4">
        <v>556.14900999999998</v>
      </c>
      <c r="CG197" s="4">
        <v>0</v>
      </c>
      <c r="CH197" s="4">
        <v>0</v>
      </c>
      <c r="CI197" s="4">
        <v>563.52743999999996</v>
      </c>
      <c r="CJ197" s="4">
        <v>0</v>
      </c>
      <c r="CK197" s="4">
        <v>0</v>
      </c>
      <c r="CL197" s="4">
        <v>570.90587000000005</v>
      </c>
      <c r="CM197" s="4">
        <v>0</v>
      </c>
      <c r="CN197" s="4">
        <v>712.53481999999997</v>
      </c>
      <c r="CO197" s="4">
        <v>244.70959999999999</v>
      </c>
      <c r="CP197" s="4">
        <v>0</v>
      </c>
      <c r="CQ197" s="4">
        <v>0</v>
      </c>
      <c r="CR197" s="4">
        <v>16826.995149999999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846.57364000000007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129.21386999999999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f>SUM(D197:GR197)</f>
        <v>194219.16003</v>
      </c>
      <c r="GT197" s="4"/>
      <c r="GU197" s="4">
        <f>GS197-GV197</f>
        <v>194219.16003</v>
      </c>
      <c r="GV197" s="4">
        <v>0</v>
      </c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</row>
    <row r="198" spans="1:220" ht="13" x14ac:dyDescent="0.3">
      <c r="A198" s="23"/>
      <c r="B198" s="8" t="s">
        <v>217</v>
      </c>
      <c r="C198" s="3"/>
      <c r="D198" s="12">
        <f>SUM(D195:D197)</f>
        <v>0</v>
      </c>
      <c r="E198" s="12">
        <f t="shared" ref="E198:BP198" si="112">SUM(E195:E197)</f>
        <v>0</v>
      </c>
      <c r="F198" s="12">
        <f t="shared" si="112"/>
        <v>0</v>
      </c>
      <c r="G198" s="12">
        <f t="shared" si="112"/>
        <v>0</v>
      </c>
      <c r="H198" s="12">
        <f t="shared" si="112"/>
        <v>0</v>
      </c>
      <c r="I198" s="12">
        <f t="shared" si="112"/>
        <v>0</v>
      </c>
      <c r="J198" s="12">
        <f t="shared" si="112"/>
        <v>0</v>
      </c>
      <c r="K198" s="12">
        <f t="shared" si="112"/>
        <v>0</v>
      </c>
      <c r="L198" s="12">
        <f t="shared" si="112"/>
        <v>0</v>
      </c>
      <c r="M198" s="12">
        <f t="shared" si="112"/>
        <v>0</v>
      </c>
      <c r="N198" s="12">
        <f t="shared" si="112"/>
        <v>0</v>
      </c>
      <c r="O198" s="12">
        <f t="shared" si="112"/>
        <v>0</v>
      </c>
      <c r="P198" s="12">
        <f t="shared" si="112"/>
        <v>0</v>
      </c>
      <c r="Q198" s="12">
        <f t="shared" si="112"/>
        <v>0</v>
      </c>
      <c r="R198" s="12">
        <f t="shared" si="112"/>
        <v>0</v>
      </c>
      <c r="S198" s="12">
        <f t="shared" si="112"/>
        <v>0</v>
      </c>
      <c r="T198" s="12">
        <f t="shared" si="112"/>
        <v>0</v>
      </c>
      <c r="U198" s="12">
        <f t="shared" si="112"/>
        <v>0</v>
      </c>
      <c r="V198" s="12">
        <f t="shared" si="112"/>
        <v>0</v>
      </c>
      <c r="W198" s="12">
        <f t="shared" si="112"/>
        <v>0</v>
      </c>
      <c r="X198" s="12">
        <f t="shared" si="112"/>
        <v>0</v>
      </c>
      <c r="Y198" s="12">
        <f t="shared" si="112"/>
        <v>0</v>
      </c>
      <c r="Z198" s="12">
        <f t="shared" si="112"/>
        <v>0</v>
      </c>
      <c r="AA198" s="12">
        <f t="shared" si="112"/>
        <v>0</v>
      </c>
      <c r="AB198" s="12">
        <f t="shared" si="112"/>
        <v>0</v>
      </c>
      <c r="AC198" s="12">
        <f t="shared" si="112"/>
        <v>0</v>
      </c>
      <c r="AD198" s="12">
        <f t="shared" si="112"/>
        <v>0</v>
      </c>
      <c r="AE198" s="12">
        <f t="shared" si="112"/>
        <v>0</v>
      </c>
      <c r="AF198" s="12">
        <f t="shared" si="112"/>
        <v>0</v>
      </c>
      <c r="AG198" s="12">
        <f t="shared" si="112"/>
        <v>0</v>
      </c>
      <c r="AH198" s="12">
        <f t="shared" si="112"/>
        <v>0</v>
      </c>
      <c r="AI198" s="12">
        <f t="shared" si="112"/>
        <v>0</v>
      </c>
      <c r="AJ198" s="12">
        <f t="shared" si="112"/>
        <v>0</v>
      </c>
      <c r="AK198" s="12">
        <f t="shared" si="112"/>
        <v>0</v>
      </c>
      <c r="AL198" s="12">
        <f t="shared" si="112"/>
        <v>-20921.826259999998</v>
      </c>
      <c r="AM198" s="12">
        <f t="shared" si="112"/>
        <v>0</v>
      </c>
      <c r="AN198" s="12">
        <f t="shared" si="112"/>
        <v>-3134.4398200000001</v>
      </c>
      <c r="AO198" s="12">
        <f t="shared" si="112"/>
        <v>0</v>
      </c>
      <c r="AP198" s="12">
        <f t="shared" si="112"/>
        <v>4756.4469399999989</v>
      </c>
      <c r="AQ198" s="12">
        <f t="shared" si="112"/>
        <v>0</v>
      </c>
      <c r="AR198" s="12">
        <f t="shared" si="112"/>
        <v>-7961.2046300000002</v>
      </c>
      <c r="AS198" s="12">
        <f t="shared" si="112"/>
        <v>159.22408999999999</v>
      </c>
      <c r="AT198" s="12">
        <f t="shared" si="112"/>
        <v>0</v>
      </c>
      <c r="AU198" s="12">
        <f t="shared" si="112"/>
        <v>0</v>
      </c>
      <c r="AV198" s="12">
        <f t="shared" si="112"/>
        <v>0</v>
      </c>
      <c r="AW198" s="12">
        <f t="shared" si="112"/>
        <v>-7065.3703800000003</v>
      </c>
      <c r="AX198" s="12">
        <f t="shared" si="112"/>
        <v>0</v>
      </c>
      <c r="AY198" s="12">
        <f t="shared" si="112"/>
        <v>-9227.2449899999992</v>
      </c>
      <c r="AZ198" s="12">
        <f t="shared" si="112"/>
        <v>0</v>
      </c>
      <c r="BA198" s="12">
        <f t="shared" si="112"/>
        <v>0</v>
      </c>
      <c r="BB198" s="12">
        <f t="shared" si="112"/>
        <v>0</v>
      </c>
      <c r="BC198" s="12">
        <f t="shared" si="112"/>
        <v>0</v>
      </c>
      <c r="BD198" s="12">
        <f t="shared" si="112"/>
        <v>0</v>
      </c>
      <c r="BE198" s="12">
        <f t="shared" si="112"/>
        <v>0</v>
      </c>
      <c r="BF198" s="12">
        <f t="shared" si="112"/>
        <v>0</v>
      </c>
      <c r="BG198" s="12">
        <f t="shared" si="112"/>
        <v>134775.58888999998</v>
      </c>
      <c r="BH198" s="12">
        <f t="shared" si="112"/>
        <v>911.40221999999994</v>
      </c>
      <c r="BI198" s="12">
        <f t="shared" si="112"/>
        <v>0</v>
      </c>
      <c r="BJ198" s="12">
        <f t="shared" si="112"/>
        <v>0</v>
      </c>
      <c r="BK198" s="12">
        <f t="shared" si="112"/>
        <v>928.98593999999991</v>
      </c>
      <c r="BL198" s="12">
        <f t="shared" si="112"/>
        <v>0</v>
      </c>
      <c r="BM198" s="12">
        <f t="shared" si="112"/>
        <v>0</v>
      </c>
      <c r="BN198" s="12">
        <f t="shared" si="112"/>
        <v>946.56927000000007</v>
      </c>
      <c r="BO198" s="12">
        <f t="shared" si="112"/>
        <v>0</v>
      </c>
      <c r="BP198" s="12">
        <f t="shared" si="112"/>
        <v>0</v>
      </c>
      <c r="BQ198" s="12">
        <f t="shared" ref="BQ198:EB198" si="113">SUM(BQ195:BQ197)</f>
        <v>4528.5792099999999</v>
      </c>
      <c r="BR198" s="12">
        <f t="shared" si="113"/>
        <v>0</v>
      </c>
      <c r="BS198" s="12">
        <f t="shared" si="113"/>
        <v>0</v>
      </c>
      <c r="BT198" s="12">
        <f t="shared" si="113"/>
        <v>993.45815000000005</v>
      </c>
      <c r="BU198" s="12">
        <f t="shared" si="113"/>
        <v>0</v>
      </c>
      <c r="BV198" s="12">
        <f t="shared" si="113"/>
        <v>0</v>
      </c>
      <c r="BW198" s="12">
        <f t="shared" si="113"/>
        <v>1011.04148</v>
      </c>
      <c r="BX198" s="12">
        <f t="shared" si="113"/>
        <v>0</v>
      </c>
      <c r="BY198" s="12">
        <f t="shared" si="113"/>
        <v>0</v>
      </c>
      <c r="BZ198" s="12">
        <f t="shared" si="113"/>
        <v>1028.62481</v>
      </c>
      <c r="CA198" s="12">
        <f t="shared" si="113"/>
        <v>28095.530079999997</v>
      </c>
      <c r="CB198" s="12">
        <f t="shared" si="113"/>
        <v>0</v>
      </c>
      <c r="CC198" s="12">
        <f t="shared" si="113"/>
        <v>548.77058</v>
      </c>
      <c r="CD198" s="12">
        <f t="shared" si="113"/>
        <v>0</v>
      </c>
      <c r="CE198" s="12">
        <f t="shared" si="113"/>
        <v>0</v>
      </c>
      <c r="CF198" s="12">
        <f t="shared" si="113"/>
        <v>556.14900999999998</v>
      </c>
      <c r="CG198" s="12">
        <f t="shared" si="113"/>
        <v>0</v>
      </c>
      <c r="CH198" s="12">
        <f t="shared" si="113"/>
        <v>0</v>
      </c>
      <c r="CI198" s="12">
        <f t="shared" si="113"/>
        <v>563.52743999999996</v>
      </c>
      <c r="CJ198" s="12">
        <f t="shared" si="113"/>
        <v>0</v>
      </c>
      <c r="CK198" s="12">
        <f t="shared" si="113"/>
        <v>0</v>
      </c>
      <c r="CL198" s="12">
        <f t="shared" si="113"/>
        <v>570.90587000000005</v>
      </c>
      <c r="CM198" s="12">
        <f t="shared" si="113"/>
        <v>0</v>
      </c>
      <c r="CN198" s="12">
        <f t="shared" si="113"/>
        <v>712.53481999999997</v>
      </c>
      <c r="CO198" s="12">
        <f t="shared" si="113"/>
        <v>244.70959999999999</v>
      </c>
      <c r="CP198" s="12">
        <f t="shared" si="113"/>
        <v>0</v>
      </c>
      <c r="CQ198" s="12">
        <f t="shared" si="113"/>
        <v>0</v>
      </c>
      <c r="CR198" s="12">
        <f t="shared" si="113"/>
        <v>16826.995149999999</v>
      </c>
      <c r="CS198" s="12">
        <f t="shared" si="113"/>
        <v>0</v>
      </c>
      <c r="CT198" s="12">
        <f t="shared" si="113"/>
        <v>0</v>
      </c>
      <c r="CU198" s="12">
        <f t="shared" si="113"/>
        <v>0</v>
      </c>
      <c r="CV198" s="12">
        <f t="shared" si="113"/>
        <v>0</v>
      </c>
      <c r="CW198" s="12">
        <f t="shared" si="113"/>
        <v>0</v>
      </c>
      <c r="CX198" s="12">
        <f t="shared" si="113"/>
        <v>0</v>
      </c>
      <c r="CY198" s="12">
        <f t="shared" si="113"/>
        <v>0</v>
      </c>
      <c r="CZ198" s="12">
        <f t="shared" si="113"/>
        <v>0</v>
      </c>
      <c r="DA198" s="12">
        <f t="shared" si="113"/>
        <v>0</v>
      </c>
      <c r="DB198" s="12">
        <f t="shared" si="113"/>
        <v>0</v>
      </c>
      <c r="DC198" s="12">
        <f t="shared" si="113"/>
        <v>0</v>
      </c>
      <c r="DD198" s="12">
        <f t="shared" si="113"/>
        <v>0</v>
      </c>
      <c r="DE198" s="12">
        <f t="shared" si="113"/>
        <v>846.57364000000007</v>
      </c>
      <c r="DF198" s="12">
        <f t="shared" si="113"/>
        <v>0</v>
      </c>
      <c r="DG198" s="12">
        <f t="shared" si="113"/>
        <v>0</v>
      </c>
      <c r="DH198" s="12">
        <f t="shared" si="113"/>
        <v>0</v>
      </c>
      <c r="DI198" s="12">
        <f t="shared" si="113"/>
        <v>0</v>
      </c>
      <c r="DJ198" s="12">
        <f t="shared" si="113"/>
        <v>0</v>
      </c>
      <c r="DK198" s="12">
        <f t="shared" si="113"/>
        <v>0</v>
      </c>
      <c r="DL198" s="12">
        <f t="shared" si="113"/>
        <v>129.21386999999999</v>
      </c>
      <c r="DM198" s="12">
        <f t="shared" si="113"/>
        <v>0</v>
      </c>
      <c r="DN198" s="12">
        <f t="shared" si="113"/>
        <v>0</v>
      </c>
      <c r="DO198" s="12">
        <f t="shared" si="113"/>
        <v>0</v>
      </c>
      <c r="DP198" s="12">
        <f t="shared" si="113"/>
        <v>0</v>
      </c>
      <c r="DQ198" s="12">
        <f t="shared" si="113"/>
        <v>0</v>
      </c>
      <c r="DR198" s="12">
        <f t="shared" si="113"/>
        <v>0</v>
      </c>
      <c r="DS198" s="12">
        <f t="shared" si="113"/>
        <v>0</v>
      </c>
      <c r="DT198" s="12">
        <f t="shared" si="113"/>
        <v>0</v>
      </c>
      <c r="DU198" s="12">
        <f t="shared" si="113"/>
        <v>0</v>
      </c>
      <c r="DV198" s="12">
        <f t="shared" si="113"/>
        <v>0</v>
      </c>
      <c r="DW198" s="12">
        <f t="shared" si="113"/>
        <v>0</v>
      </c>
      <c r="DX198" s="12">
        <f t="shared" si="113"/>
        <v>0</v>
      </c>
      <c r="DY198" s="12">
        <f t="shared" si="113"/>
        <v>0</v>
      </c>
      <c r="DZ198" s="12">
        <f t="shared" si="113"/>
        <v>0</v>
      </c>
      <c r="EA198" s="12">
        <f t="shared" si="113"/>
        <v>0</v>
      </c>
      <c r="EB198" s="12">
        <f t="shared" si="113"/>
        <v>0</v>
      </c>
      <c r="EC198" s="12">
        <f t="shared" ref="EC198:GN198" si="114">SUM(EC195:EC197)</f>
        <v>0</v>
      </c>
      <c r="ED198" s="12">
        <f t="shared" si="114"/>
        <v>0</v>
      </c>
      <c r="EE198" s="12">
        <f t="shared" si="114"/>
        <v>0</v>
      </c>
      <c r="EF198" s="12">
        <f t="shared" si="114"/>
        <v>0</v>
      </c>
      <c r="EG198" s="12">
        <f t="shared" si="114"/>
        <v>0</v>
      </c>
      <c r="EH198" s="12">
        <f t="shared" si="114"/>
        <v>0</v>
      </c>
      <c r="EI198" s="12">
        <f t="shared" si="114"/>
        <v>0</v>
      </c>
      <c r="EJ198" s="12">
        <f t="shared" si="114"/>
        <v>0</v>
      </c>
      <c r="EK198" s="12">
        <f t="shared" si="114"/>
        <v>0</v>
      </c>
      <c r="EL198" s="12">
        <f t="shared" si="114"/>
        <v>0</v>
      </c>
      <c r="EM198" s="12">
        <f t="shared" si="114"/>
        <v>0</v>
      </c>
      <c r="EN198" s="12">
        <f t="shared" si="114"/>
        <v>0</v>
      </c>
      <c r="EO198" s="12">
        <f t="shared" si="114"/>
        <v>0</v>
      </c>
      <c r="EP198" s="12">
        <f t="shared" si="114"/>
        <v>0</v>
      </c>
      <c r="EQ198" s="12">
        <f t="shared" si="114"/>
        <v>0</v>
      </c>
      <c r="ER198" s="12">
        <f t="shared" si="114"/>
        <v>0</v>
      </c>
      <c r="ES198" s="12">
        <f t="shared" si="114"/>
        <v>0</v>
      </c>
      <c r="ET198" s="12">
        <f t="shared" si="114"/>
        <v>0</v>
      </c>
      <c r="EU198" s="12">
        <f t="shared" si="114"/>
        <v>0</v>
      </c>
      <c r="EV198" s="12">
        <f t="shared" si="114"/>
        <v>0</v>
      </c>
      <c r="EW198" s="12">
        <f t="shared" si="114"/>
        <v>0</v>
      </c>
      <c r="EX198" s="12">
        <f t="shared" si="114"/>
        <v>0</v>
      </c>
      <c r="EY198" s="12">
        <f t="shared" si="114"/>
        <v>0</v>
      </c>
      <c r="EZ198" s="12">
        <f t="shared" si="114"/>
        <v>0</v>
      </c>
      <c r="FA198" s="12">
        <f t="shared" si="114"/>
        <v>0</v>
      </c>
      <c r="FB198" s="12">
        <f t="shared" si="114"/>
        <v>0</v>
      </c>
      <c r="FC198" s="12">
        <f t="shared" si="114"/>
        <v>0</v>
      </c>
      <c r="FD198" s="12">
        <f t="shared" si="114"/>
        <v>0</v>
      </c>
      <c r="FE198" s="12">
        <f t="shared" si="114"/>
        <v>0</v>
      </c>
      <c r="FF198" s="12">
        <f t="shared" si="114"/>
        <v>0</v>
      </c>
      <c r="FG198" s="12">
        <f t="shared" si="114"/>
        <v>0</v>
      </c>
      <c r="FH198" s="12">
        <f t="shared" si="114"/>
        <v>0</v>
      </c>
      <c r="FI198" s="12">
        <f t="shared" si="114"/>
        <v>0</v>
      </c>
      <c r="FJ198" s="12">
        <f t="shared" si="114"/>
        <v>0</v>
      </c>
      <c r="FK198" s="12">
        <f t="shared" si="114"/>
        <v>0</v>
      </c>
      <c r="FL198" s="12">
        <f t="shared" si="114"/>
        <v>0</v>
      </c>
      <c r="FM198" s="12">
        <f t="shared" si="114"/>
        <v>0</v>
      </c>
      <c r="FN198" s="12">
        <f t="shared" si="114"/>
        <v>0</v>
      </c>
      <c r="FO198" s="12">
        <f t="shared" si="114"/>
        <v>0</v>
      </c>
      <c r="FP198" s="12">
        <f t="shared" si="114"/>
        <v>0</v>
      </c>
      <c r="FQ198" s="12">
        <f t="shared" si="114"/>
        <v>0</v>
      </c>
      <c r="FR198" s="12">
        <f t="shared" si="114"/>
        <v>0</v>
      </c>
      <c r="FS198" s="12">
        <f t="shared" si="114"/>
        <v>0</v>
      </c>
      <c r="FT198" s="12">
        <f t="shared" si="114"/>
        <v>0</v>
      </c>
      <c r="FU198" s="12">
        <f t="shared" si="114"/>
        <v>0</v>
      </c>
      <c r="FV198" s="12">
        <f t="shared" si="114"/>
        <v>0</v>
      </c>
      <c r="FW198" s="12">
        <f t="shared" si="114"/>
        <v>0</v>
      </c>
      <c r="FX198" s="12">
        <f t="shared" si="114"/>
        <v>0</v>
      </c>
      <c r="FY198" s="12">
        <f t="shared" si="114"/>
        <v>0</v>
      </c>
      <c r="FZ198" s="12">
        <f t="shared" si="114"/>
        <v>0</v>
      </c>
      <c r="GA198" s="12">
        <f t="shared" si="114"/>
        <v>0</v>
      </c>
      <c r="GB198" s="12">
        <f t="shared" si="114"/>
        <v>0</v>
      </c>
      <c r="GC198" s="12">
        <f t="shared" si="114"/>
        <v>0</v>
      </c>
      <c r="GD198" s="12">
        <f t="shared" si="114"/>
        <v>0</v>
      </c>
      <c r="GE198" s="12">
        <f t="shared" si="114"/>
        <v>0</v>
      </c>
      <c r="GF198" s="12">
        <f t="shared" si="114"/>
        <v>0</v>
      </c>
      <c r="GG198" s="12">
        <f t="shared" si="114"/>
        <v>0</v>
      </c>
      <c r="GH198" s="12">
        <f t="shared" si="114"/>
        <v>0</v>
      </c>
      <c r="GI198" s="12">
        <f t="shared" si="114"/>
        <v>0</v>
      </c>
      <c r="GJ198" s="12">
        <f t="shared" si="114"/>
        <v>0</v>
      </c>
      <c r="GK198" s="12">
        <f t="shared" si="114"/>
        <v>0</v>
      </c>
      <c r="GL198" s="12">
        <f t="shared" si="114"/>
        <v>0</v>
      </c>
      <c r="GM198" s="12">
        <f t="shared" si="114"/>
        <v>0</v>
      </c>
      <c r="GN198" s="12">
        <f t="shared" si="114"/>
        <v>0</v>
      </c>
      <c r="GO198" s="12">
        <f t="shared" ref="GO198:GR198" si="115">SUM(GO195:GO197)</f>
        <v>0</v>
      </c>
      <c r="GP198" s="12">
        <f t="shared" si="115"/>
        <v>0</v>
      </c>
      <c r="GQ198" s="12">
        <f t="shared" si="115"/>
        <v>0</v>
      </c>
      <c r="GR198" s="12">
        <f t="shared" si="115"/>
        <v>0</v>
      </c>
      <c r="GS198" s="12">
        <f>SUM(D198:GR198)</f>
        <v>150824.74497999996</v>
      </c>
      <c r="GT198" s="12"/>
      <c r="GU198" s="12">
        <f>GS198-GV198</f>
        <v>150824.74497999996</v>
      </c>
      <c r="GV198" s="12">
        <v>0</v>
      </c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</row>
    <row r="199" spans="1:220" ht="13" x14ac:dyDescent="0.3">
      <c r="A199" s="23"/>
      <c r="B199" s="20" t="s">
        <v>0</v>
      </c>
      <c r="C199" s="14">
        <f>XIRR(AL198:GR198,AL$4:GR$4)</f>
        <v>1.406408989429474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</row>
    <row r="200" spans="1:220" ht="13" x14ac:dyDescent="0.3">
      <c r="A200" s="23"/>
      <c r="B200" s="20" t="s">
        <v>11</v>
      </c>
      <c r="C200" s="25">
        <f>(GS196+GS197)/-GS195</f>
        <v>4.4061583716230581</v>
      </c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  <c r="GR200" s="2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</row>
    <row r="201" spans="1:220" ht="13" x14ac:dyDescent="0.3">
      <c r="A201" s="23"/>
      <c r="B201" s="5" t="s">
        <v>79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</row>
    <row r="202" spans="1:220" ht="13" x14ac:dyDescent="0.3">
      <c r="A202" s="23"/>
      <c r="B202" s="3" t="s">
        <v>214</v>
      </c>
      <c r="C202" s="5"/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-4650</v>
      </c>
      <c r="AN202" s="12">
        <v>0</v>
      </c>
      <c r="AO202" s="12">
        <v>0</v>
      </c>
      <c r="AP202" s="12">
        <v>2325</v>
      </c>
      <c r="AQ202" s="12">
        <v>0</v>
      </c>
      <c r="AR202" s="12">
        <v>0</v>
      </c>
      <c r="AS202" s="12">
        <v>-5115</v>
      </c>
      <c r="AT202" s="12">
        <v>0</v>
      </c>
      <c r="AU202" s="12">
        <v>0</v>
      </c>
      <c r="AV202" s="12">
        <v>0</v>
      </c>
      <c r="AW202" s="12">
        <v>-2790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-1395</v>
      </c>
      <c r="BY202" s="12">
        <v>0</v>
      </c>
      <c r="BZ202" s="12">
        <v>0</v>
      </c>
      <c r="CA202" s="12">
        <v>-2557.5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0</v>
      </c>
      <c r="EO202" s="12">
        <v>0</v>
      </c>
      <c r="EP202" s="12">
        <v>0</v>
      </c>
      <c r="EQ202" s="12">
        <v>0</v>
      </c>
      <c r="ER202" s="12">
        <v>0</v>
      </c>
      <c r="ES202" s="12">
        <v>0</v>
      </c>
      <c r="ET202" s="12">
        <v>0</v>
      </c>
      <c r="EU202" s="12">
        <v>0</v>
      </c>
      <c r="EV202" s="12">
        <v>0</v>
      </c>
      <c r="EW202" s="12">
        <v>0</v>
      </c>
      <c r="EX202" s="12">
        <v>0</v>
      </c>
      <c r="EY202" s="12">
        <v>0</v>
      </c>
      <c r="EZ202" s="12">
        <v>0</v>
      </c>
      <c r="FA202" s="12">
        <v>0</v>
      </c>
      <c r="FB202" s="12">
        <v>0</v>
      </c>
      <c r="FC202" s="12">
        <v>0</v>
      </c>
      <c r="FD202" s="12">
        <v>0</v>
      </c>
      <c r="FE202" s="12">
        <v>0</v>
      </c>
      <c r="FF202" s="12">
        <v>0</v>
      </c>
      <c r="FG202" s="12">
        <v>0</v>
      </c>
      <c r="FH202" s="12">
        <v>0</v>
      </c>
      <c r="FI202" s="12">
        <v>0</v>
      </c>
      <c r="FJ202" s="12">
        <v>0</v>
      </c>
      <c r="FK202" s="12">
        <v>0</v>
      </c>
      <c r="FL202" s="12">
        <v>0</v>
      </c>
      <c r="FM202" s="12">
        <v>0</v>
      </c>
      <c r="FN202" s="12">
        <v>0</v>
      </c>
      <c r="FO202" s="12">
        <v>0</v>
      </c>
      <c r="FP202" s="12">
        <v>0</v>
      </c>
      <c r="FQ202" s="12">
        <v>0</v>
      </c>
      <c r="FR202" s="12">
        <v>0</v>
      </c>
      <c r="FS202" s="12">
        <v>0</v>
      </c>
      <c r="FT202" s="12">
        <v>0</v>
      </c>
      <c r="FU202" s="12">
        <v>0</v>
      </c>
      <c r="FV202" s="12">
        <v>0</v>
      </c>
      <c r="FW202" s="12">
        <v>0</v>
      </c>
      <c r="FX202" s="12">
        <v>0</v>
      </c>
      <c r="FY202" s="12">
        <v>0</v>
      </c>
      <c r="FZ202" s="12">
        <v>0</v>
      </c>
      <c r="GA202" s="12">
        <v>0</v>
      </c>
      <c r="GB202" s="12">
        <v>0</v>
      </c>
      <c r="GC202" s="12">
        <v>0</v>
      </c>
      <c r="GD202" s="12">
        <v>0</v>
      </c>
      <c r="GE202" s="12">
        <v>0</v>
      </c>
      <c r="GF202" s="12">
        <v>0</v>
      </c>
      <c r="GG202" s="12">
        <v>0</v>
      </c>
      <c r="GH202" s="12">
        <v>0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0</v>
      </c>
      <c r="GO202" s="12">
        <v>0</v>
      </c>
      <c r="GP202" s="12">
        <v>0</v>
      </c>
      <c r="GQ202" s="12">
        <v>0</v>
      </c>
      <c r="GR202" s="12">
        <v>0</v>
      </c>
      <c r="GS202" s="12">
        <f>SUM(D202:GR202)</f>
        <v>-14182.5</v>
      </c>
      <c r="GT202" s="12"/>
      <c r="GU202" s="12">
        <f>GS202-GV202</f>
        <v>-14182.5</v>
      </c>
      <c r="GV202" s="12">
        <v>0</v>
      </c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</row>
    <row r="203" spans="1:220" ht="13" x14ac:dyDescent="0.3">
      <c r="A203" s="23"/>
      <c r="B203" s="3" t="s">
        <v>215</v>
      </c>
      <c r="C203" s="5"/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93</v>
      </c>
      <c r="AO203" s="12">
        <v>0</v>
      </c>
      <c r="AP203" s="12">
        <v>-46.5</v>
      </c>
      <c r="AQ203" s="12">
        <v>0</v>
      </c>
      <c r="AR203" s="12">
        <v>0</v>
      </c>
      <c r="AS203" s="12">
        <v>0</v>
      </c>
      <c r="AT203" s="12">
        <v>0</v>
      </c>
      <c r="AU203" s="12">
        <v>102.3</v>
      </c>
      <c r="AV203" s="12">
        <v>0</v>
      </c>
      <c r="AW203" s="12">
        <v>55.8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27.9</v>
      </c>
      <c r="BY203" s="12">
        <v>0</v>
      </c>
      <c r="BZ203" s="12">
        <v>0</v>
      </c>
      <c r="CA203" s="12">
        <v>0</v>
      </c>
      <c r="CB203" s="12">
        <v>51.15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0</v>
      </c>
      <c r="EO203" s="12">
        <v>0</v>
      </c>
      <c r="EP203" s="12">
        <v>0</v>
      </c>
      <c r="EQ203" s="12">
        <v>0</v>
      </c>
      <c r="ER203" s="12">
        <v>0</v>
      </c>
      <c r="ES203" s="12">
        <v>0</v>
      </c>
      <c r="ET203" s="12">
        <v>0</v>
      </c>
      <c r="EU203" s="12">
        <v>0</v>
      </c>
      <c r="EV203" s="12">
        <v>0</v>
      </c>
      <c r="EW203" s="12">
        <v>0</v>
      </c>
      <c r="EX203" s="12">
        <v>0</v>
      </c>
      <c r="EY203" s="12">
        <v>0</v>
      </c>
      <c r="EZ203" s="12">
        <v>0</v>
      </c>
      <c r="FA203" s="12">
        <v>0</v>
      </c>
      <c r="FB203" s="12">
        <v>0</v>
      </c>
      <c r="FC203" s="12">
        <v>0</v>
      </c>
      <c r="FD203" s="12">
        <v>0</v>
      </c>
      <c r="FE203" s="12">
        <v>0</v>
      </c>
      <c r="FF203" s="12">
        <v>0</v>
      </c>
      <c r="FG203" s="12">
        <v>0</v>
      </c>
      <c r="FH203" s="12">
        <v>0</v>
      </c>
      <c r="FI203" s="12">
        <v>0</v>
      </c>
      <c r="FJ203" s="12">
        <v>0</v>
      </c>
      <c r="FK203" s="12">
        <v>0</v>
      </c>
      <c r="FL203" s="12">
        <v>0</v>
      </c>
      <c r="FM203" s="12">
        <v>0</v>
      </c>
      <c r="FN203" s="12">
        <v>0</v>
      </c>
      <c r="FO203" s="12">
        <v>0</v>
      </c>
      <c r="FP203" s="12">
        <v>0</v>
      </c>
      <c r="FQ203" s="12">
        <v>0</v>
      </c>
      <c r="FR203" s="12">
        <v>0</v>
      </c>
      <c r="FS203" s="12">
        <v>0</v>
      </c>
      <c r="FT203" s="12">
        <v>0</v>
      </c>
      <c r="FU203" s="12">
        <v>0</v>
      </c>
      <c r="FV203" s="12">
        <v>0</v>
      </c>
      <c r="FW203" s="12">
        <v>0</v>
      </c>
      <c r="FX203" s="12">
        <v>0</v>
      </c>
      <c r="FY203" s="12">
        <v>0</v>
      </c>
      <c r="FZ203" s="12">
        <v>0</v>
      </c>
      <c r="GA203" s="12">
        <v>0</v>
      </c>
      <c r="GB203" s="12">
        <v>0</v>
      </c>
      <c r="GC203" s="12">
        <v>0</v>
      </c>
      <c r="GD203" s="12">
        <v>0</v>
      </c>
      <c r="GE203" s="12">
        <v>0</v>
      </c>
      <c r="GF203" s="12">
        <v>0</v>
      </c>
      <c r="GG203" s="12">
        <v>0</v>
      </c>
      <c r="GH203" s="12">
        <v>0</v>
      </c>
      <c r="GI203" s="12">
        <v>0</v>
      </c>
      <c r="GJ203" s="12">
        <v>0</v>
      </c>
      <c r="GK203" s="12">
        <v>0</v>
      </c>
      <c r="GL203" s="12">
        <v>0</v>
      </c>
      <c r="GM203" s="12">
        <v>0</v>
      </c>
      <c r="GN203" s="12">
        <v>0</v>
      </c>
      <c r="GO203" s="12">
        <v>0</v>
      </c>
      <c r="GP203" s="12">
        <v>0</v>
      </c>
      <c r="GQ203" s="12">
        <v>0</v>
      </c>
      <c r="GR203" s="12">
        <v>0</v>
      </c>
      <c r="GS203" s="12">
        <f>SUM(D203:GR203)</f>
        <v>283.65000000000003</v>
      </c>
      <c r="GT203" s="12"/>
      <c r="GU203" s="12">
        <f>GS203-GV203</f>
        <v>283.65000000000003</v>
      </c>
      <c r="GV203" s="12">
        <v>0</v>
      </c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</row>
    <row r="204" spans="1:220" ht="14" x14ac:dyDescent="0.4">
      <c r="A204" s="23"/>
      <c r="B204" s="3" t="s">
        <v>216</v>
      </c>
      <c r="C204" s="5"/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  <c r="DA204" s="4">
        <v>0</v>
      </c>
      <c r="DB204" s="4">
        <v>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0</v>
      </c>
      <c r="DO204" s="4">
        <v>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748.71947999999998</v>
      </c>
      <c r="EV204" s="4">
        <v>107.2439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f>SUM(D204:GR204)</f>
        <v>855.96337999999992</v>
      </c>
      <c r="GT204" s="4"/>
      <c r="GU204" s="4">
        <f>GS204-GV204</f>
        <v>855.96337999999992</v>
      </c>
      <c r="GV204" s="4">
        <v>0</v>
      </c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</row>
    <row r="205" spans="1:220" ht="13" x14ac:dyDescent="0.3">
      <c r="A205" s="23"/>
      <c r="B205" s="8" t="s">
        <v>217</v>
      </c>
      <c r="C205" s="3"/>
      <c r="D205" s="12">
        <f>SUM(D202:D204)</f>
        <v>0</v>
      </c>
      <c r="E205" s="12">
        <f t="shared" ref="E205:BP205" si="116">SUM(E202:E204)</f>
        <v>0</v>
      </c>
      <c r="F205" s="12">
        <f t="shared" si="116"/>
        <v>0</v>
      </c>
      <c r="G205" s="12">
        <f t="shared" si="116"/>
        <v>0</v>
      </c>
      <c r="H205" s="12">
        <f t="shared" si="116"/>
        <v>0</v>
      </c>
      <c r="I205" s="12">
        <f t="shared" si="116"/>
        <v>0</v>
      </c>
      <c r="J205" s="12">
        <f t="shared" si="116"/>
        <v>0</v>
      </c>
      <c r="K205" s="12">
        <f t="shared" si="116"/>
        <v>0</v>
      </c>
      <c r="L205" s="12">
        <f t="shared" si="116"/>
        <v>0</v>
      </c>
      <c r="M205" s="12">
        <f t="shared" si="116"/>
        <v>0</v>
      </c>
      <c r="N205" s="12">
        <f t="shared" si="116"/>
        <v>0</v>
      </c>
      <c r="O205" s="12">
        <f t="shared" si="116"/>
        <v>0</v>
      </c>
      <c r="P205" s="12">
        <f t="shared" si="116"/>
        <v>0</v>
      </c>
      <c r="Q205" s="12">
        <f t="shared" si="116"/>
        <v>0</v>
      </c>
      <c r="R205" s="12">
        <f t="shared" si="116"/>
        <v>0</v>
      </c>
      <c r="S205" s="12">
        <f t="shared" si="116"/>
        <v>0</v>
      </c>
      <c r="T205" s="12">
        <f t="shared" si="116"/>
        <v>0</v>
      </c>
      <c r="U205" s="12">
        <f t="shared" si="116"/>
        <v>0</v>
      </c>
      <c r="V205" s="12">
        <f t="shared" si="116"/>
        <v>0</v>
      </c>
      <c r="W205" s="12">
        <f t="shared" si="116"/>
        <v>0</v>
      </c>
      <c r="X205" s="12">
        <f t="shared" si="116"/>
        <v>0</v>
      </c>
      <c r="Y205" s="12">
        <f t="shared" si="116"/>
        <v>0</v>
      </c>
      <c r="Z205" s="12">
        <f t="shared" si="116"/>
        <v>0</v>
      </c>
      <c r="AA205" s="12">
        <f t="shared" si="116"/>
        <v>0</v>
      </c>
      <c r="AB205" s="12">
        <f t="shared" si="116"/>
        <v>0</v>
      </c>
      <c r="AC205" s="12">
        <f t="shared" si="116"/>
        <v>0</v>
      </c>
      <c r="AD205" s="12">
        <f t="shared" si="116"/>
        <v>0</v>
      </c>
      <c r="AE205" s="12">
        <f t="shared" si="116"/>
        <v>0</v>
      </c>
      <c r="AF205" s="12">
        <f t="shared" si="116"/>
        <v>0</v>
      </c>
      <c r="AG205" s="12">
        <f t="shared" si="116"/>
        <v>0</v>
      </c>
      <c r="AH205" s="12">
        <f t="shared" si="116"/>
        <v>0</v>
      </c>
      <c r="AI205" s="12">
        <f t="shared" si="116"/>
        <v>0</v>
      </c>
      <c r="AJ205" s="12">
        <f t="shared" si="116"/>
        <v>0</v>
      </c>
      <c r="AK205" s="12">
        <f t="shared" si="116"/>
        <v>0</v>
      </c>
      <c r="AL205" s="12">
        <f t="shared" si="116"/>
        <v>0</v>
      </c>
      <c r="AM205" s="12">
        <f t="shared" si="116"/>
        <v>-4650</v>
      </c>
      <c r="AN205" s="12">
        <f t="shared" si="116"/>
        <v>93</v>
      </c>
      <c r="AO205" s="12">
        <f t="shared" si="116"/>
        <v>0</v>
      </c>
      <c r="AP205" s="12">
        <f t="shared" si="116"/>
        <v>2278.5</v>
      </c>
      <c r="AQ205" s="12">
        <f t="shared" si="116"/>
        <v>0</v>
      </c>
      <c r="AR205" s="12">
        <f t="shared" si="116"/>
        <v>0</v>
      </c>
      <c r="AS205" s="12">
        <f t="shared" si="116"/>
        <v>-5115</v>
      </c>
      <c r="AT205" s="12">
        <f t="shared" si="116"/>
        <v>0</v>
      </c>
      <c r="AU205" s="12">
        <f t="shared" si="116"/>
        <v>102.3</v>
      </c>
      <c r="AV205" s="12">
        <f t="shared" si="116"/>
        <v>0</v>
      </c>
      <c r="AW205" s="12">
        <f t="shared" si="116"/>
        <v>-2734.2</v>
      </c>
      <c r="AX205" s="12">
        <f t="shared" si="116"/>
        <v>0</v>
      </c>
      <c r="AY205" s="12">
        <f t="shared" si="116"/>
        <v>0</v>
      </c>
      <c r="AZ205" s="12">
        <f t="shared" si="116"/>
        <v>0</v>
      </c>
      <c r="BA205" s="12">
        <f t="shared" si="116"/>
        <v>0</v>
      </c>
      <c r="BB205" s="12">
        <f t="shared" si="116"/>
        <v>0</v>
      </c>
      <c r="BC205" s="12">
        <f t="shared" si="116"/>
        <v>0</v>
      </c>
      <c r="BD205" s="12">
        <f t="shared" si="116"/>
        <v>0</v>
      </c>
      <c r="BE205" s="12">
        <f t="shared" si="116"/>
        <v>0</v>
      </c>
      <c r="BF205" s="12">
        <f t="shared" si="116"/>
        <v>0</v>
      </c>
      <c r="BG205" s="12">
        <f t="shared" si="116"/>
        <v>0</v>
      </c>
      <c r="BH205" s="12">
        <f t="shared" si="116"/>
        <v>0</v>
      </c>
      <c r="BI205" s="12">
        <f t="shared" si="116"/>
        <v>0</v>
      </c>
      <c r="BJ205" s="12">
        <f t="shared" si="116"/>
        <v>0</v>
      </c>
      <c r="BK205" s="12">
        <f t="shared" si="116"/>
        <v>0</v>
      </c>
      <c r="BL205" s="12">
        <f t="shared" si="116"/>
        <v>0</v>
      </c>
      <c r="BM205" s="12">
        <f t="shared" si="116"/>
        <v>0</v>
      </c>
      <c r="BN205" s="12">
        <f t="shared" si="116"/>
        <v>0</v>
      </c>
      <c r="BO205" s="12">
        <f t="shared" si="116"/>
        <v>0</v>
      </c>
      <c r="BP205" s="12">
        <f t="shared" si="116"/>
        <v>0</v>
      </c>
      <c r="BQ205" s="12">
        <f t="shared" ref="BQ205:EB205" si="117">SUM(BQ202:BQ204)</f>
        <v>0</v>
      </c>
      <c r="BR205" s="12">
        <f t="shared" si="117"/>
        <v>0</v>
      </c>
      <c r="BS205" s="12">
        <f t="shared" si="117"/>
        <v>0</v>
      </c>
      <c r="BT205" s="12">
        <f t="shared" si="117"/>
        <v>0</v>
      </c>
      <c r="BU205" s="12">
        <f t="shared" si="117"/>
        <v>0</v>
      </c>
      <c r="BV205" s="12">
        <f t="shared" si="117"/>
        <v>0</v>
      </c>
      <c r="BW205" s="12">
        <f t="shared" si="117"/>
        <v>0</v>
      </c>
      <c r="BX205" s="12">
        <f t="shared" si="117"/>
        <v>-1367.1</v>
      </c>
      <c r="BY205" s="12">
        <f t="shared" si="117"/>
        <v>0</v>
      </c>
      <c r="BZ205" s="12">
        <f t="shared" si="117"/>
        <v>0</v>
      </c>
      <c r="CA205" s="12">
        <f t="shared" si="117"/>
        <v>-2557.5</v>
      </c>
      <c r="CB205" s="12">
        <f t="shared" si="117"/>
        <v>51.15</v>
      </c>
      <c r="CC205" s="12">
        <f t="shared" si="117"/>
        <v>0</v>
      </c>
      <c r="CD205" s="12">
        <f t="shared" si="117"/>
        <v>0</v>
      </c>
      <c r="CE205" s="12">
        <f t="shared" si="117"/>
        <v>0</v>
      </c>
      <c r="CF205" s="12">
        <f t="shared" si="117"/>
        <v>0</v>
      </c>
      <c r="CG205" s="12">
        <f t="shared" si="117"/>
        <v>0</v>
      </c>
      <c r="CH205" s="12">
        <f t="shared" si="117"/>
        <v>0</v>
      </c>
      <c r="CI205" s="12">
        <f t="shared" si="117"/>
        <v>0</v>
      </c>
      <c r="CJ205" s="12">
        <f t="shared" si="117"/>
        <v>0</v>
      </c>
      <c r="CK205" s="12">
        <f t="shared" si="117"/>
        <v>0</v>
      </c>
      <c r="CL205" s="12">
        <f t="shared" si="117"/>
        <v>0</v>
      </c>
      <c r="CM205" s="12">
        <f t="shared" si="117"/>
        <v>0</v>
      </c>
      <c r="CN205" s="12">
        <f t="shared" si="117"/>
        <v>0</v>
      </c>
      <c r="CO205" s="12">
        <f t="shared" si="117"/>
        <v>0</v>
      </c>
      <c r="CP205" s="12">
        <f t="shared" si="117"/>
        <v>0</v>
      </c>
      <c r="CQ205" s="12">
        <f t="shared" si="117"/>
        <v>0</v>
      </c>
      <c r="CR205" s="12">
        <f t="shared" si="117"/>
        <v>0</v>
      </c>
      <c r="CS205" s="12">
        <f t="shared" si="117"/>
        <v>0</v>
      </c>
      <c r="CT205" s="12">
        <f t="shared" si="117"/>
        <v>0</v>
      </c>
      <c r="CU205" s="12">
        <f t="shared" si="117"/>
        <v>0</v>
      </c>
      <c r="CV205" s="12">
        <f t="shared" si="117"/>
        <v>0</v>
      </c>
      <c r="CW205" s="12">
        <f t="shared" si="117"/>
        <v>0</v>
      </c>
      <c r="CX205" s="12">
        <f t="shared" si="117"/>
        <v>0</v>
      </c>
      <c r="CY205" s="12">
        <f t="shared" si="117"/>
        <v>0</v>
      </c>
      <c r="CZ205" s="12">
        <f t="shared" si="117"/>
        <v>0</v>
      </c>
      <c r="DA205" s="12">
        <f t="shared" si="117"/>
        <v>0</v>
      </c>
      <c r="DB205" s="12">
        <f t="shared" si="117"/>
        <v>0</v>
      </c>
      <c r="DC205" s="12">
        <f t="shared" si="117"/>
        <v>0</v>
      </c>
      <c r="DD205" s="12">
        <f t="shared" si="117"/>
        <v>0</v>
      </c>
      <c r="DE205" s="12">
        <f t="shared" si="117"/>
        <v>0</v>
      </c>
      <c r="DF205" s="12">
        <f t="shared" si="117"/>
        <v>0</v>
      </c>
      <c r="DG205" s="12">
        <f t="shared" si="117"/>
        <v>0</v>
      </c>
      <c r="DH205" s="12">
        <f t="shared" si="117"/>
        <v>0</v>
      </c>
      <c r="DI205" s="12">
        <f t="shared" si="117"/>
        <v>0</v>
      </c>
      <c r="DJ205" s="12">
        <f t="shared" si="117"/>
        <v>0</v>
      </c>
      <c r="DK205" s="12">
        <f t="shared" si="117"/>
        <v>0</v>
      </c>
      <c r="DL205" s="12">
        <f t="shared" si="117"/>
        <v>0</v>
      </c>
      <c r="DM205" s="12">
        <f t="shared" si="117"/>
        <v>0</v>
      </c>
      <c r="DN205" s="12">
        <f t="shared" si="117"/>
        <v>0</v>
      </c>
      <c r="DO205" s="12">
        <f t="shared" si="117"/>
        <v>0</v>
      </c>
      <c r="DP205" s="12">
        <f t="shared" si="117"/>
        <v>0</v>
      </c>
      <c r="DQ205" s="12">
        <f t="shared" si="117"/>
        <v>0</v>
      </c>
      <c r="DR205" s="12">
        <f t="shared" si="117"/>
        <v>0</v>
      </c>
      <c r="DS205" s="12">
        <f t="shared" si="117"/>
        <v>0</v>
      </c>
      <c r="DT205" s="12">
        <f t="shared" si="117"/>
        <v>0</v>
      </c>
      <c r="DU205" s="12">
        <f t="shared" si="117"/>
        <v>0</v>
      </c>
      <c r="DV205" s="12">
        <f t="shared" si="117"/>
        <v>0</v>
      </c>
      <c r="DW205" s="12">
        <f t="shared" si="117"/>
        <v>0</v>
      </c>
      <c r="DX205" s="12">
        <f t="shared" si="117"/>
        <v>0</v>
      </c>
      <c r="DY205" s="12">
        <f t="shared" si="117"/>
        <v>0</v>
      </c>
      <c r="DZ205" s="12">
        <f t="shared" si="117"/>
        <v>0</v>
      </c>
      <c r="EA205" s="12">
        <f t="shared" si="117"/>
        <v>0</v>
      </c>
      <c r="EB205" s="12">
        <f t="shared" si="117"/>
        <v>0</v>
      </c>
      <c r="EC205" s="12">
        <f t="shared" ref="EC205:GN205" si="118">SUM(EC202:EC204)</f>
        <v>0</v>
      </c>
      <c r="ED205" s="12">
        <f t="shared" si="118"/>
        <v>0</v>
      </c>
      <c r="EE205" s="12">
        <f t="shared" si="118"/>
        <v>0</v>
      </c>
      <c r="EF205" s="12">
        <f t="shared" si="118"/>
        <v>0</v>
      </c>
      <c r="EG205" s="12">
        <f t="shared" si="118"/>
        <v>0</v>
      </c>
      <c r="EH205" s="12">
        <f t="shared" si="118"/>
        <v>0</v>
      </c>
      <c r="EI205" s="12">
        <f t="shared" si="118"/>
        <v>0</v>
      </c>
      <c r="EJ205" s="12">
        <f t="shared" si="118"/>
        <v>0</v>
      </c>
      <c r="EK205" s="12">
        <f t="shared" si="118"/>
        <v>0</v>
      </c>
      <c r="EL205" s="12">
        <f t="shared" si="118"/>
        <v>0</v>
      </c>
      <c r="EM205" s="12">
        <f t="shared" si="118"/>
        <v>0</v>
      </c>
      <c r="EN205" s="12">
        <f t="shared" si="118"/>
        <v>0</v>
      </c>
      <c r="EO205" s="12">
        <f t="shared" si="118"/>
        <v>0</v>
      </c>
      <c r="EP205" s="12">
        <f t="shared" si="118"/>
        <v>0</v>
      </c>
      <c r="EQ205" s="12">
        <f t="shared" si="118"/>
        <v>0</v>
      </c>
      <c r="ER205" s="12">
        <f t="shared" si="118"/>
        <v>0</v>
      </c>
      <c r="ES205" s="12">
        <f t="shared" si="118"/>
        <v>0</v>
      </c>
      <c r="ET205" s="12">
        <f t="shared" si="118"/>
        <v>0</v>
      </c>
      <c r="EU205" s="12">
        <f t="shared" si="118"/>
        <v>748.71947999999998</v>
      </c>
      <c r="EV205" s="12">
        <f t="shared" si="118"/>
        <v>107.2439</v>
      </c>
      <c r="EW205" s="12">
        <f t="shared" si="118"/>
        <v>0</v>
      </c>
      <c r="EX205" s="12">
        <f t="shared" si="118"/>
        <v>0</v>
      </c>
      <c r="EY205" s="12">
        <f t="shared" si="118"/>
        <v>0</v>
      </c>
      <c r="EZ205" s="12">
        <f t="shared" si="118"/>
        <v>0</v>
      </c>
      <c r="FA205" s="12">
        <f t="shared" si="118"/>
        <v>0</v>
      </c>
      <c r="FB205" s="12">
        <f t="shared" si="118"/>
        <v>0</v>
      </c>
      <c r="FC205" s="12">
        <f t="shared" si="118"/>
        <v>0</v>
      </c>
      <c r="FD205" s="12">
        <f t="shared" si="118"/>
        <v>0</v>
      </c>
      <c r="FE205" s="12">
        <f t="shared" si="118"/>
        <v>0</v>
      </c>
      <c r="FF205" s="12">
        <f t="shared" si="118"/>
        <v>0</v>
      </c>
      <c r="FG205" s="12">
        <f t="shared" si="118"/>
        <v>0</v>
      </c>
      <c r="FH205" s="12">
        <f t="shared" si="118"/>
        <v>0</v>
      </c>
      <c r="FI205" s="12">
        <f t="shared" si="118"/>
        <v>0</v>
      </c>
      <c r="FJ205" s="12">
        <f t="shared" si="118"/>
        <v>0</v>
      </c>
      <c r="FK205" s="12">
        <f t="shared" si="118"/>
        <v>0</v>
      </c>
      <c r="FL205" s="12">
        <f t="shared" si="118"/>
        <v>0</v>
      </c>
      <c r="FM205" s="12">
        <f t="shared" si="118"/>
        <v>0</v>
      </c>
      <c r="FN205" s="12">
        <f t="shared" si="118"/>
        <v>0</v>
      </c>
      <c r="FO205" s="12">
        <f t="shared" si="118"/>
        <v>0</v>
      </c>
      <c r="FP205" s="12">
        <f t="shared" si="118"/>
        <v>0</v>
      </c>
      <c r="FQ205" s="12">
        <f t="shared" si="118"/>
        <v>0</v>
      </c>
      <c r="FR205" s="12">
        <f t="shared" si="118"/>
        <v>0</v>
      </c>
      <c r="FS205" s="12">
        <f t="shared" si="118"/>
        <v>0</v>
      </c>
      <c r="FT205" s="12">
        <f t="shared" si="118"/>
        <v>0</v>
      </c>
      <c r="FU205" s="12">
        <f t="shared" si="118"/>
        <v>0</v>
      </c>
      <c r="FV205" s="12">
        <f t="shared" si="118"/>
        <v>0</v>
      </c>
      <c r="FW205" s="12">
        <f t="shared" si="118"/>
        <v>0</v>
      </c>
      <c r="FX205" s="12">
        <f t="shared" si="118"/>
        <v>0</v>
      </c>
      <c r="FY205" s="12">
        <f t="shared" si="118"/>
        <v>0</v>
      </c>
      <c r="FZ205" s="12">
        <f t="shared" si="118"/>
        <v>0</v>
      </c>
      <c r="GA205" s="12">
        <f t="shared" si="118"/>
        <v>0</v>
      </c>
      <c r="GB205" s="12">
        <f t="shared" si="118"/>
        <v>0</v>
      </c>
      <c r="GC205" s="12">
        <f t="shared" si="118"/>
        <v>0</v>
      </c>
      <c r="GD205" s="12">
        <f t="shared" si="118"/>
        <v>0</v>
      </c>
      <c r="GE205" s="12">
        <f t="shared" si="118"/>
        <v>0</v>
      </c>
      <c r="GF205" s="12">
        <f t="shared" si="118"/>
        <v>0</v>
      </c>
      <c r="GG205" s="12">
        <f t="shared" si="118"/>
        <v>0</v>
      </c>
      <c r="GH205" s="12">
        <f t="shared" si="118"/>
        <v>0</v>
      </c>
      <c r="GI205" s="12">
        <f t="shared" si="118"/>
        <v>0</v>
      </c>
      <c r="GJ205" s="12">
        <f t="shared" si="118"/>
        <v>0</v>
      </c>
      <c r="GK205" s="12">
        <f t="shared" si="118"/>
        <v>0</v>
      </c>
      <c r="GL205" s="12">
        <f t="shared" si="118"/>
        <v>0</v>
      </c>
      <c r="GM205" s="12">
        <f t="shared" si="118"/>
        <v>0</v>
      </c>
      <c r="GN205" s="12">
        <f t="shared" si="118"/>
        <v>0</v>
      </c>
      <c r="GO205" s="12">
        <f t="shared" ref="GO205:GR205" si="119">SUM(GO202:GO204)</f>
        <v>0</v>
      </c>
      <c r="GP205" s="12">
        <f t="shared" si="119"/>
        <v>0</v>
      </c>
      <c r="GQ205" s="12">
        <f t="shared" si="119"/>
        <v>0</v>
      </c>
      <c r="GR205" s="12">
        <f t="shared" si="119"/>
        <v>0</v>
      </c>
      <c r="GS205" s="12">
        <f>SUM(D205:GR205)</f>
        <v>-13042.886620000001</v>
      </c>
      <c r="GT205" s="12"/>
      <c r="GU205" s="12">
        <f>GS205-GV205</f>
        <v>-13042.886620000001</v>
      </c>
      <c r="GV205" s="12">
        <v>0</v>
      </c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</row>
    <row r="206" spans="1:220" ht="13" x14ac:dyDescent="0.3">
      <c r="A206" s="23"/>
      <c r="B206" s="20" t="s">
        <v>0</v>
      </c>
      <c r="C206" s="14">
        <f>XIRR(AM205:GR205,AM$4:GR$4,-0.1)</f>
        <v>-0.30008775163441903</v>
      </c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</row>
    <row r="207" spans="1:220" ht="13" x14ac:dyDescent="0.3">
      <c r="A207" s="23"/>
      <c r="B207" s="20" t="s">
        <v>11</v>
      </c>
      <c r="C207" s="25">
        <f>(GS203+GS204)/-GS202</f>
        <v>8.0353490569363653E-2</v>
      </c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EZ207" s="26"/>
      <c r="FA207" s="26"/>
      <c r="FB207" s="26"/>
      <c r="FC207" s="26"/>
      <c r="FD207" s="26"/>
      <c r="FE207" s="26"/>
      <c r="FF207" s="26"/>
      <c r="FG207" s="26"/>
      <c r="FH207" s="26"/>
      <c r="FI207" s="26"/>
      <c r="FJ207" s="26"/>
      <c r="FK207" s="26"/>
      <c r="FL207" s="26"/>
      <c r="FM207" s="26"/>
      <c r="FN207" s="26"/>
      <c r="FO207" s="26"/>
      <c r="FP207" s="26"/>
      <c r="FQ207" s="26"/>
      <c r="FR207" s="26"/>
      <c r="FS207" s="26"/>
      <c r="FT207" s="26"/>
      <c r="FU207" s="26"/>
      <c r="FV207" s="26"/>
      <c r="FW207" s="26"/>
      <c r="FX207" s="26"/>
      <c r="FY207" s="26"/>
      <c r="FZ207" s="26"/>
      <c r="GA207" s="26"/>
      <c r="GB207" s="26"/>
      <c r="GC207" s="26"/>
      <c r="GD207" s="26"/>
      <c r="GE207" s="26"/>
      <c r="GF207" s="26"/>
      <c r="GG207" s="26"/>
      <c r="GH207" s="26"/>
      <c r="GI207" s="26"/>
      <c r="GJ207" s="26"/>
      <c r="GK207" s="26"/>
      <c r="GL207" s="26"/>
      <c r="GM207" s="26"/>
      <c r="GN207" s="26"/>
      <c r="GO207" s="26"/>
      <c r="GP207" s="26"/>
      <c r="GQ207" s="26"/>
      <c r="GR207" s="2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</row>
    <row r="208" spans="1:220" ht="13" x14ac:dyDescent="0.3">
      <c r="A208" s="23"/>
      <c r="B208" s="5" t="s">
        <v>119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</row>
    <row r="209" spans="1:220" ht="13" x14ac:dyDescent="0.3">
      <c r="A209" s="23"/>
      <c r="B209" s="3" t="s">
        <v>214</v>
      </c>
      <c r="C209" s="5"/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-494.89796000000001</v>
      </c>
      <c r="AP209" s="12">
        <v>0</v>
      </c>
      <c r="AQ209" s="12">
        <v>0</v>
      </c>
      <c r="AR209" s="12">
        <v>-494.89796000000001</v>
      </c>
      <c r="AS209" s="12">
        <v>0</v>
      </c>
      <c r="AT209" s="12">
        <v>-4948.9795899999999</v>
      </c>
      <c r="AU209" s="12">
        <v>-7720.40816</v>
      </c>
      <c r="AV209" s="12">
        <v>0</v>
      </c>
      <c r="AW209" s="12">
        <v>-38255.612240000002</v>
      </c>
      <c r="AX209" s="12">
        <v>0</v>
      </c>
      <c r="AY209" s="12">
        <v>0</v>
      </c>
      <c r="AZ209" s="12">
        <v>0</v>
      </c>
      <c r="BA209" s="12">
        <v>0</v>
      </c>
      <c r="BB209" s="12">
        <v>-7720.40816</v>
      </c>
      <c r="BC209" s="12">
        <v>0</v>
      </c>
      <c r="BD209" s="12">
        <v>0</v>
      </c>
      <c r="BE209" s="12">
        <v>0</v>
      </c>
      <c r="BF209" s="12">
        <v>0</v>
      </c>
      <c r="BG209" s="12">
        <v>-9700</v>
      </c>
      <c r="BH209" s="12">
        <v>0</v>
      </c>
      <c r="BI209" s="12">
        <v>-3959.1836699999999</v>
      </c>
      <c r="BJ209" s="12">
        <v>0</v>
      </c>
      <c r="BK209" s="12">
        <v>-8809.1836700000003</v>
      </c>
      <c r="BL209" s="12">
        <v>0</v>
      </c>
      <c r="BM209" s="12">
        <v>0</v>
      </c>
      <c r="BN209" s="12">
        <v>0</v>
      </c>
      <c r="BO209" s="12">
        <v>-8413.2653100000007</v>
      </c>
      <c r="BP209" s="12">
        <v>0</v>
      </c>
      <c r="BQ209" s="12">
        <v>0</v>
      </c>
      <c r="BR209" s="12">
        <v>-5047.9591799999998</v>
      </c>
      <c r="BS209" s="12">
        <v>0</v>
      </c>
      <c r="BT209" s="12">
        <v>-2969.3877599999996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-1979.59184</v>
      </c>
      <c r="CC209" s="12">
        <v>0</v>
      </c>
      <c r="CD209" s="12">
        <v>0</v>
      </c>
      <c r="CE209" s="12">
        <v>-3959.1836699999999</v>
      </c>
      <c r="CF209" s="12">
        <v>0</v>
      </c>
      <c r="CG209" s="12">
        <v>0</v>
      </c>
      <c r="CH209" s="12">
        <v>-4454.0816299999997</v>
      </c>
      <c r="CI209" s="12">
        <v>0</v>
      </c>
      <c r="CJ209" s="12">
        <v>0</v>
      </c>
      <c r="CK209" s="12">
        <v>0</v>
      </c>
      <c r="CL209" s="12">
        <v>-2969.3877599999996</v>
      </c>
      <c r="CM209" s="12">
        <v>0</v>
      </c>
      <c r="CN209" s="12">
        <v>-2969.3877599999996</v>
      </c>
      <c r="CO209" s="12">
        <v>0</v>
      </c>
      <c r="CP209" s="12">
        <v>-1979.5918399999998</v>
      </c>
      <c r="CQ209" s="12">
        <v>-3959.1836699999999</v>
      </c>
      <c r="CR209" s="12">
        <v>-1979.59184</v>
      </c>
      <c r="CS209" s="12">
        <v>0</v>
      </c>
      <c r="CT209" s="12">
        <v>-4454.0816299999997</v>
      </c>
      <c r="CU209" s="12">
        <v>0</v>
      </c>
      <c r="CV209" s="12">
        <v>0</v>
      </c>
      <c r="CW209" s="12">
        <v>-6334.6938799999998</v>
      </c>
      <c r="CX209" s="12">
        <v>0</v>
      </c>
      <c r="CY209" s="12">
        <v>0</v>
      </c>
      <c r="CZ209" s="12">
        <v>-2474.4897999999998</v>
      </c>
      <c r="DA209" s="12">
        <v>0</v>
      </c>
      <c r="DB209" s="12">
        <v>0</v>
      </c>
      <c r="DC209" s="12">
        <v>-4454.0816299999997</v>
      </c>
      <c r="DD209" s="12">
        <v>-4553.0612199999996</v>
      </c>
      <c r="DE209" s="12">
        <v>-2969.3879999999999</v>
      </c>
      <c r="DF209" s="12">
        <v>-4067.8571400000001</v>
      </c>
      <c r="DG209" s="12">
        <v>0</v>
      </c>
      <c r="DH209" s="12">
        <v>-4081.63265</v>
      </c>
      <c r="DI209" s="12">
        <v>-3061.2244900000001</v>
      </c>
      <c r="DJ209" s="12">
        <v>0</v>
      </c>
      <c r="DK209" s="12">
        <v>0</v>
      </c>
      <c r="DL209" s="12">
        <v>0</v>
      </c>
      <c r="DM209" s="12">
        <v>0</v>
      </c>
      <c r="DN209" s="12">
        <v>-2040.8163300000001</v>
      </c>
      <c r="DO209" s="12">
        <v>-2755.1020400000002</v>
      </c>
      <c r="DP209" s="12">
        <v>0</v>
      </c>
      <c r="DQ209" s="12">
        <v>0</v>
      </c>
      <c r="DR209" s="12">
        <v>-20000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0</v>
      </c>
      <c r="EO209" s="12">
        <v>0</v>
      </c>
      <c r="EP209" s="12">
        <v>0</v>
      </c>
      <c r="EQ209" s="12">
        <v>0</v>
      </c>
      <c r="ER209" s="12">
        <v>0</v>
      </c>
      <c r="ES209" s="12">
        <v>0</v>
      </c>
      <c r="ET209" s="12">
        <v>0</v>
      </c>
      <c r="EU209" s="12">
        <v>0</v>
      </c>
      <c r="EV209" s="12">
        <v>0</v>
      </c>
      <c r="EW209" s="12">
        <v>0</v>
      </c>
      <c r="EX209" s="12">
        <v>0</v>
      </c>
      <c r="EY209" s="12">
        <v>0</v>
      </c>
      <c r="EZ209" s="12">
        <v>0</v>
      </c>
      <c r="FA209" s="12">
        <v>0</v>
      </c>
      <c r="FB209" s="12">
        <v>0</v>
      </c>
      <c r="FC209" s="12">
        <v>0</v>
      </c>
      <c r="FD209" s="12">
        <v>0</v>
      </c>
      <c r="FE209" s="12">
        <v>0</v>
      </c>
      <c r="FF209" s="12">
        <v>0</v>
      </c>
      <c r="FG209" s="12">
        <v>0</v>
      </c>
      <c r="FH209" s="12">
        <v>0</v>
      </c>
      <c r="FI209" s="12">
        <v>0</v>
      </c>
      <c r="FJ209" s="12">
        <v>0</v>
      </c>
      <c r="FK209" s="12">
        <v>0</v>
      </c>
      <c r="FL209" s="12">
        <v>0</v>
      </c>
      <c r="FM209" s="12">
        <v>0</v>
      </c>
      <c r="FN209" s="12">
        <v>0</v>
      </c>
      <c r="FO209" s="12">
        <v>0</v>
      </c>
      <c r="FP209" s="12">
        <v>0</v>
      </c>
      <c r="FQ209" s="12">
        <v>0</v>
      </c>
      <c r="FR209" s="12">
        <v>0</v>
      </c>
      <c r="FS209" s="12">
        <v>0</v>
      </c>
      <c r="FT209" s="12">
        <v>0</v>
      </c>
      <c r="FU209" s="12">
        <v>0</v>
      </c>
      <c r="FV209" s="12">
        <v>0</v>
      </c>
      <c r="FW209" s="12">
        <v>0</v>
      </c>
      <c r="FX209" s="12">
        <v>0</v>
      </c>
      <c r="FY209" s="12">
        <v>0</v>
      </c>
      <c r="FZ209" s="12">
        <v>0</v>
      </c>
      <c r="GA209" s="12">
        <v>0</v>
      </c>
      <c r="GB209" s="12">
        <v>0</v>
      </c>
      <c r="GC209" s="12">
        <v>0</v>
      </c>
      <c r="GD209" s="12">
        <v>0</v>
      </c>
      <c r="GE209" s="12">
        <v>0</v>
      </c>
      <c r="GF209" s="12">
        <v>0</v>
      </c>
      <c r="GG209" s="12">
        <v>0</v>
      </c>
      <c r="GH209" s="12">
        <v>0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0</v>
      </c>
      <c r="GQ209" s="12">
        <v>0</v>
      </c>
      <c r="GR209" s="12">
        <v>0</v>
      </c>
      <c r="GS209" s="12">
        <f>SUM(D209:GR209)</f>
        <v>-184030.61248000001</v>
      </c>
      <c r="GT209" s="12"/>
      <c r="GU209" s="12">
        <f>GS209-GV209</f>
        <v>-184030.61248000001</v>
      </c>
      <c r="GV209" s="12">
        <v>0</v>
      </c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</row>
    <row r="210" spans="1:220" ht="13" x14ac:dyDescent="0.3">
      <c r="A210" s="23"/>
      <c r="B210" s="3" t="s">
        <v>215</v>
      </c>
      <c r="C210" s="5"/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98.979590000000002</v>
      </c>
      <c r="AU210" s="12">
        <v>174.20407999999998</v>
      </c>
      <c r="AV210" s="12">
        <v>0</v>
      </c>
      <c r="AW210" s="12">
        <v>765.11224000000004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154.40816000000001</v>
      </c>
      <c r="BD210" s="12">
        <v>0</v>
      </c>
      <c r="BE210" s="12">
        <v>0</v>
      </c>
      <c r="BF210" s="12">
        <v>0</v>
      </c>
      <c r="BG210" s="12">
        <v>194</v>
      </c>
      <c r="BH210" s="12">
        <v>0</v>
      </c>
      <c r="BI210" s="12">
        <v>79.183669999999992</v>
      </c>
      <c r="BJ210" s="12">
        <v>0</v>
      </c>
      <c r="BK210" s="12">
        <v>176.18367000000001</v>
      </c>
      <c r="BL210" s="12">
        <v>0</v>
      </c>
      <c r="BM210" s="12">
        <v>0</v>
      </c>
      <c r="BN210" s="12">
        <v>0</v>
      </c>
      <c r="BO210" s="12">
        <v>168.26531</v>
      </c>
      <c r="BP210" s="12">
        <v>0</v>
      </c>
      <c r="BQ210" s="12">
        <v>0</v>
      </c>
      <c r="BR210" s="12">
        <v>100.95917999999999</v>
      </c>
      <c r="BS210" s="12">
        <v>0</v>
      </c>
      <c r="BT210" s="12">
        <v>59.38776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39.591839999999998</v>
      </c>
      <c r="CD210" s="12">
        <v>0</v>
      </c>
      <c r="CE210" s="12">
        <v>79.183669999999992</v>
      </c>
      <c r="CF210" s="12">
        <v>0</v>
      </c>
      <c r="CG210" s="12">
        <v>0</v>
      </c>
      <c r="CH210" s="12">
        <v>89.081630000000004</v>
      </c>
      <c r="CI210" s="12">
        <v>0</v>
      </c>
      <c r="CJ210" s="12">
        <v>0</v>
      </c>
      <c r="CK210" s="12">
        <v>0</v>
      </c>
      <c r="CL210" s="12">
        <v>59.38776</v>
      </c>
      <c r="CM210" s="12">
        <v>0</v>
      </c>
      <c r="CN210" s="12">
        <v>59.38776</v>
      </c>
      <c r="CO210" s="12">
        <v>0</v>
      </c>
      <c r="CP210" s="12">
        <v>0</v>
      </c>
      <c r="CQ210" s="12">
        <v>118.77551</v>
      </c>
      <c r="CR210" s="12">
        <v>0</v>
      </c>
      <c r="CS210" s="12">
        <v>39.591839999999998</v>
      </c>
      <c r="CT210" s="12">
        <v>89.081630000000004</v>
      </c>
      <c r="CU210" s="12">
        <v>0</v>
      </c>
      <c r="CV210" s="12">
        <v>0</v>
      </c>
      <c r="CW210" s="12">
        <v>126.69388000000001</v>
      </c>
      <c r="CX210" s="12">
        <v>0</v>
      </c>
      <c r="CY210" s="12">
        <v>0</v>
      </c>
      <c r="CZ210" s="12">
        <v>49.489800000000002</v>
      </c>
      <c r="DA210" s="12">
        <v>0</v>
      </c>
      <c r="DB210" s="12">
        <v>0</v>
      </c>
      <c r="DC210" s="12">
        <v>89.081630000000004</v>
      </c>
      <c r="DD210" s="12">
        <v>91.061220000000006</v>
      </c>
      <c r="DE210" s="12">
        <v>0</v>
      </c>
      <c r="DF210" s="12">
        <v>59.38776</v>
      </c>
      <c r="DG210" s="12">
        <v>0</v>
      </c>
      <c r="DH210" s="12">
        <v>162.98978999999997</v>
      </c>
      <c r="DI210" s="12">
        <v>61.224489999999996</v>
      </c>
      <c r="DJ210" s="12">
        <v>0</v>
      </c>
      <c r="DK210" s="12">
        <v>0</v>
      </c>
      <c r="DL210" s="12">
        <v>0</v>
      </c>
      <c r="DM210" s="12">
        <v>0</v>
      </c>
      <c r="DN210" s="12">
        <v>40.816330000000001</v>
      </c>
      <c r="DO210" s="12">
        <v>0</v>
      </c>
      <c r="DP210" s="12">
        <v>55.102040000000002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0</v>
      </c>
      <c r="EO210" s="12">
        <v>0</v>
      </c>
      <c r="EP210" s="12">
        <v>0</v>
      </c>
      <c r="EQ210" s="12">
        <v>0</v>
      </c>
      <c r="ER210" s="12">
        <v>0</v>
      </c>
      <c r="ES210" s="12">
        <v>0</v>
      </c>
      <c r="ET210" s="12">
        <v>0</v>
      </c>
      <c r="EU210" s="12">
        <v>0</v>
      </c>
      <c r="EV210" s="12">
        <v>0</v>
      </c>
      <c r="EW210" s="12">
        <v>0</v>
      </c>
      <c r="EX210" s="12">
        <v>0</v>
      </c>
      <c r="EY210" s="12">
        <v>0</v>
      </c>
      <c r="EZ210" s="12">
        <v>0</v>
      </c>
      <c r="FA210" s="12">
        <v>0</v>
      </c>
      <c r="FB210" s="12">
        <v>0</v>
      </c>
      <c r="FC210" s="12">
        <v>0</v>
      </c>
      <c r="FD210" s="12">
        <v>0</v>
      </c>
      <c r="FE210" s="12">
        <v>0</v>
      </c>
      <c r="FF210" s="12">
        <v>0</v>
      </c>
      <c r="FG210" s="12">
        <v>0</v>
      </c>
      <c r="FH210" s="12">
        <v>0</v>
      </c>
      <c r="FI210" s="12">
        <v>0</v>
      </c>
      <c r="FJ210" s="12">
        <v>0</v>
      </c>
      <c r="FK210" s="12">
        <v>0</v>
      </c>
      <c r="FL210" s="12">
        <v>0</v>
      </c>
      <c r="FM210" s="12">
        <v>0</v>
      </c>
      <c r="FN210" s="12">
        <v>0</v>
      </c>
      <c r="FO210" s="12">
        <v>0</v>
      </c>
      <c r="FP210" s="12">
        <v>0</v>
      </c>
      <c r="FQ210" s="12">
        <v>0</v>
      </c>
      <c r="FR210" s="12">
        <v>0</v>
      </c>
      <c r="FS210" s="12">
        <v>0</v>
      </c>
      <c r="FT210" s="12">
        <v>0</v>
      </c>
      <c r="FU210" s="12">
        <v>0</v>
      </c>
      <c r="FV210" s="12">
        <v>0</v>
      </c>
      <c r="FW210" s="12">
        <v>0</v>
      </c>
      <c r="FX210" s="12">
        <v>0</v>
      </c>
      <c r="FY210" s="12">
        <v>0</v>
      </c>
      <c r="FZ210" s="12">
        <v>0</v>
      </c>
      <c r="GA210" s="12">
        <v>0</v>
      </c>
      <c r="GB210" s="12">
        <v>0</v>
      </c>
      <c r="GC210" s="12">
        <v>0</v>
      </c>
      <c r="GD210" s="12">
        <v>0</v>
      </c>
      <c r="GE210" s="12">
        <v>0</v>
      </c>
      <c r="GF210" s="12">
        <v>0</v>
      </c>
      <c r="GG210" s="12">
        <v>0</v>
      </c>
      <c r="GH210" s="12">
        <v>0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0</v>
      </c>
      <c r="GQ210" s="12">
        <v>0</v>
      </c>
      <c r="GR210" s="12">
        <v>0</v>
      </c>
      <c r="GS210" s="12">
        <f>SUM(D210:GR210)</f>
        <v>3280.6122400000008</v>
      </c>
      <c r="GT210" s="12"/>
      <c r="GU210" s="12">
        <f>GS210-GV210</f>
        <v>3280.6122400000008</v>
      </c>
      <c r="GV210" s="12">
        <v>0</v>
      </c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</row>
    <row r="211" spans="1:220" ht="14" x14ac:dyDescent="0.4">
      <c r="A211" s="23"/>
      <c r="B211" s="3" t="s">
        <v>216</v>
      </c>
      <c r="C211" s="5"/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16.2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43650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  <c r="DA211" s="4">
        <v>0</v>
      </c>
      <c r="DB211" s="4">
        <v>0</v>
      </c>
      <c r="DC211" s="4">
        <v>0</v>
      </c>
      <c r="DD211" s="4">
        <v>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0</v>
      </c>
      <c r="DN211" s="4">
        <v>0</v>
      </c>
      <c r="DO211" s="4">
        <v>0</v>
      </c>
      <c r="DP211" s="4">
        <v>0</v>
      </c>
      <c r="DQ211" s="4">
        <v>0</v>
      </c>
      <c r="DR211" s="4">
        <v>0</v>
      </c>
      <c r="DS211" s="4">
        <v>0</v>
      </c>
      <c r="DT211" s="4">
        <v>0</v>
      </c>
      <c r="DU211" s="4">
        <v>0</v>
      </c>
      <c r="DV211" s="4">
        <v>0</v>
      </c>
      <c r="DW211" s="4">
        <v>0</v>
      </c>
      <c r="DX211" s="4">
        <v>0</v>
      </c>
      <c r="DY211" s="4">
        <v>0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0</v>
      </c>
      <c r="EH211" s="4">
        <v>0</v>
      </c>
      <c r="EI211" s="4">
        <v>0</v>
      </c>
      <c r="EJ211" s="4">
        <v>0</v>
      </c>
      <c r="EK211" s="4">
        <v>0</v>
      </c>
      <c r="EL211" s="4">
        <v>0</v>
      </c>
      <c r="EM211" s="4">
        <v>15.553000000000001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33.909999999999997</v>
      </c>
      <c r="ET211" s="4">
        <v>0</v>
      </c>
      <c r="EU211" s="4">
        <v>7369.7580599999992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1960.21714</v>
      </c>
      <c r="FH211" s="4">
        <v>16.128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10.695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2293.998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7.8520000000000003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f>SUM(D211:GR211)</f>
        <v>55374.311199999996</v>
      </c>
      <c r="GT211" s="4"/>
      <c r="GU211" s="4">
        <f>GS211-GV211</f>
        <v>55374.311199999996</v>
      </c>
      <c r="GV211" s="4">
        <v>0</v>
      </c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</row>
    <row r="212" spans="1:220" ht="13" x14ac:dyDescent="0.3">
      <c r="A212" s="23"/>
      <c r="B212" s="8" t="s">
        <v>217</v>
      </c>
      <c r="C212" s="3"/>
      <c r="D212" s="12">
        <f>SUM(D209:D211)</f>
        <v>0</v>
      </c>
      <c r="E212" s="12">
        <f t="shared" ref="E212:BP212" si="120">SUM(E209:E211)</f>
        <v>0</v>
      </c>
      <c r="F212" s="12">
        <f t="shared" si="120"/>
        <v>0</v>
      </c>
      <c r="G212" s="12">
        <f t="shared" si="120"/>
        <v>0</v>
      </c>
      <c r="H212" s="12">
        <f t="shared" si="120"/>
        <v>0</v>
      </c>
      <c r="I212" s="12">
        <f t="shared" si="120"/>
        <v>0</v>
      </c>
      <c r="J212" s="12">
        <f t="shared" si="120"/>
        <v>0</v>
      </c>
      <c r="K212" s="12">
        <f t="shared" si="120"/>
        <v>0</v>
      </c>
      <c r="L212" s="12">
        <f t="shared" si="120"/>
        <v>0</v>
      </c>
      <c r="M212" s="12">
        <f t="shared" si="120"/>
        <v>0</v>
      </c>
      <c r="N212" s="12">
        <f t="shared" si="120"/>
        <v>0</v>
      </c>
      <c r="O212" s="12">
        <f t="shared" si="120"/>
        <v>0</v>
      </c>
      <c r="P212" s="12">
        <f t="shared" si="120"/>
        <v>0</v>
      </c>
      <c r="Q212" s="12">
        <f t="shared" si="120"/>
        <v>0</v>
      </c>
      <c r="R212" s="12">
        <f t="shared" si="120"/>
        <v>0</v>
      </c>
      <c r="S212" s="12">
        <f t="shared" si="120"/>
        <v>0</v>
      </c>
      <c r="T212" s="12">
        <f t="shared" si="120"/>
        <v>0</v>
      </c>
      <c r="U212" s="12">
        <f t="shared" si="120"/>
        <v>0</v>
      </c>
      <c r="V212" s="12">
        <f t="shared" si="120"/>
        <v>0</v>
      </c>
      <c r="W212" s="12">
        <f t="shared" si="120"/>
        <v>0</v>
      </c>
      <c r="X212" s="12">
        <f t="shared" si="120"/>
        <v>0</v>
      </c>
      <c r="Y212" s="12">
        <f t="shared" si="120"/>
        <v>0</v>
      </c>
      <c r="Z212" s="12">
        <f t="shared" si="120"/>
        <v>0</v>
      </c>
      <c r="AA212" s="12">
        <f t="shared" si="120"/>
        <v>0</v>
      </c>
      <c r="AB212" s="12">
        <f t="shared" si="120"/>
        <v>0</v>
      </c>
      <c r="AC212" s="12">
        <f t="shared" si="120"/>
        <v>0</v>
      </c>
      <c r="AD212" s="12">
        <f t="shared" si="120"/>
        <v>0</v>
      </c>
      <c r="AE212" s="12">
        <f t="shared" si="120"/>
        <v>0</v>
      </c>
      <c r="AF212" s="12">
        <f t="shared" si="120"/>
        <v>0</v>
      </c>
      <c r="AG212" s="12">
        <f t="shared" si="120"/>
        <v>0</v>
      </c>
      <c r="AH212" s="12">
        <f t="shared" si="120"/>
        <v>0</v>
      </c>
      <c r="AI212" s="12">
        <f t="shared" si="120"/>
        <v>0</v>
      </c>
      <c r="AJ212" s="12">
        <f t="shared" si="120"/>
        <v>0</v>
      </c>
      <c r="AK212" s="12">
        <f t="shared" si="120"/>
        <v>0</v>
      </c>
      <c r="AL212" s="12">
        <f t="shared" si="120"/>
        <v>0</v>
      </c>
      <c r="AM212" s="12">
        <f t="shared" si="120"/>
        <v>0</v>
      </c>
      <c r="AN212" s="12">
        <f t="shared" si="120"/>
        <v>0</v>
      </c>
      <c r="AO212" s="12">
        <f t="shared" si="120"/>
        <v>-494.89796000000001</v>
      </c>
      <c r="AP212" s="12">
        <f t="shared" si="120"/>
        <v>0</v>
      </c>
      <c r="AQ212" s="12">
        <f t="shared" si="120"/>
        <v>0</v>
      </c>
      <c r="AR212" s="12">
        <f t="shared" si="120"/>
        <v>-494.89796000000001</v>
      </c>
      <c r="AS212" s="12">
        <f t="shared" si="120"/>
        <v>0</v>
      </c>
      <c r="AT212" s="12">
        <f t="shared" si="120"/>
        <v>-4850</v>
      </c>
      <c r="AU212" s="12">
        <f t="shared" si="120"/>
        <v>-7546.2040799999995</v>
      </c>
      <c r="AV212" s="12">
        <f t="shared" si="120"/>
        <v>0</v>
      </c>
      <c r="AW212" s="12">
        <f t="shared" si="120"/>
        <v>-37490.5</v>
      </c>
      <c r="AX212" s="12">
        <f t="shared" si="120"/>
        <v>0</v>
      </c>
      <c r="AY212" s="12">
        <f t="shared" si="120"/>
        <v>0</v>
      </c>
      <c r="AZ212" s="12">
        <f t="shared" si="120"/>
        <v>0</v>
      </c>
      <c r="BA212" s="12">
        <f t="shared" si="120"/>
        <v>0</v>
      </c>
      <c r="BB212" s="12">
        <f t="shared" si="120"/>
        <v>-7720.40816</v>
      </c>
      <c r="BC212" s="12">
        <f t="shared" si="120"/>
        <v>154.40816000000001</v>
      </c>
      <c r="BD212" s="12">
        <f t="shared" si="120"/>
        <v>0</v>
      </c>
      <c r="BE212" s="12">
        <f t="shared" si="120"/>
        <v>0</v>
      </c>
      <c r="BF212" s="12">
        <f t="shared" si="120"/>
        <v>0</v>
      </c>
      <c r="BG212" s="12">
        <f t="shared" si="120"/>
        <v>-9506</v>
      </c>
      <c r="BH212" s="12">
        <f t="shared" si="120"/>
        <v>16.2</v>
      </c>
      <c r="BI212" s="12">
        <f t="shared" si="120"/>
        <v>-3880</v>
      </c>
      <c r="BJ212" s="12">
        <f t="shared" si="120"/>
        <v>0</v>
      </c>
      <c r="BK212" s="12">
        <f t="shared" si="120"/>
        <v>-8633</v>
      </c>
      <c r="BL212" s="12">
        <f t="shared" si="120"/>
        <v>0</v>
      </c>
      <c r="BM212" s="12">
        <f t="shared" si="120"/>
        <v>0</v>
      </c>
      <c r="BN212" s="12">
        <f t="shared" si="120"/>
        <v>0</v>
      </c>
      <c r="BO212" s="12">
        <f t="shared" si="120"/>
        <v>-8245</v>
      </c>
      <c r="BP212" s="12">
        <f t="shared" si="120"/>
        <v>0</v>
      </c>
      <c r="BQ212" s="12">
        <f t="shared" ref="BQ212:EB212" si="121">SUM(BQ209:BQ211)</f>
        <v>0</v>
      </c>
      <c r="BR212" s="12">
        <f t="shared" si="121"/>
        <v>-4947</v>
      </c>
      <c r="BS212" s="12">
        <f t="shared" si="121"/>
        <v>0</v>
      </c>
      <c r="BT212" s="12">
        <f t="shared" si="121"/>
        <v>-2909.9999999999995</v>
      </c>
      <c r="BU212" s="12">
        <f t="shared" si="121"/>
        <v>0</v>
      </c>
      <c r="BV212" s="12">
        <f t="shared" si="121"/>
        <v>0</v>
      </c>
      <c r="BW212" s="12">
        <f t="shared" si="121"/>
        <v>43650</v>
      </c>
      <c r="BX212" s="12">
        <f t="shared" si="121"/>
        <v>0</v>
      </c>
      <c r="BY212" s="12">
        <f t="shared" si="121"/>
        <v>0</v>
      </c>
      <c r="BZ212" s="12">
        <f t="shared" si="121"/>
        <v>0</v>
      </c>
      <c r="CA212" s="12">
        <f t="shared" si="121"/>
        <v>0</v>
      </c>
      <c r="CB212" s="12">
        <f t="shared" si="121"/>
        <v>-1979.59184</v>
      </c>
      <c r="CC212" s="12">
        <f t="shared" si="121"/>
        <v>39.591839999999998</v>
      </c>
      <c r="CD212" s="12">
        <f t="shared" si="121"/>
        <v>0</v>
      </c>
      <c r="CE212" s="12">
        <f t="shared" si="121"/>
        <v>-3880</v>
      </c>
      <c r="CF212" s="12">
        <f t="shared" si="121"/>
        <v>0</v>
      </c>
      <c r="CG212" s="12">
        <f t="shared" si="121"/>
        <v>0</v>
      </c>
      <c r="CH212" s="12">
        <f t="shared" si="121"/>
        <v>-4365</v>
      </c>
      <c r="CI212" s="12">
        <f t="shared" si="121"/>
        <v>0</v>
      </c>
      <c r="CJ212" s="12">
        <f t="shared" si="121"/>
        <v>0</v>
      </c>
      <c r="CK212" s="12">
        <f t="shared" si="121"/>
        <v>0</v>
      </c>
      <c r="CL212" s="12">
        <f t="shared" si="121"/>
        <v>-2909.9999999999995</v>
      </c>
      <c r="CM212" s="12">
        <f t="shared" si="121"/>
        <v>0</v>
      </c>
      <c r="CN212" s="12">
        <f t="shared" si="121"/>
        <v>-2909.9999999999995</v>
      </c>
      <c r="CO212" s="12">
        <f t="shared" si="121"/>
        <v>0</v>
      </c>
      <c r="CP212" s="12">
        <f t="shared" si="121"/>
        <v>-1979.5918399999998</v>
      </c>
      <c r="CQ212" s="12">
        <f t="shared" si="121"/>
        <v>-3840.40816</v>
      </c>
      <c r="CR212" s="12">
        <f t="shared" si="121"/>
        <v>-1979.59184</v>
      </c>
      <c r="CS212" s="12">
        <f t="shared" si="121"/>
        <v>39.591839999999998</v>
      </c>
      <c r="CT212" s="12">
        <f t="shared" si="121"/>
        <v>-4365</v>
      </c>
      <c r="CU212" s="12">
        <f t="shared" si="121"/>
        <v>0</v>
      </c>
      <c r="CV212" s="12">
        <f t="shared" si="121"/>
        <v>0</v>
      </c>
      <c r="CW212" s="12">
        <f t="shared" si="121"/>
        <v>-6208</v>
      </c>
      <c r="CX212" s="12">
        <f t="shared" si="121"/>
        <v>0</v>
      </c>
      <c r="CY212" s="12">
        <f t="shared" si="121"/>
        <v>0</v>
      </c>
      <c r="CZ212" s="12">
        <f t="shared" si="121"/>
        <v>-2425</v>
      </c>
      <c r="DA212" s="12">
        <f t="shared" si="121"/>
        <v>0</v>
      </c>
      <c r="DB212" s="12">
        <f t="shared" si="121"/>
        <v>0</v>
      </c>
      <c r="DC212" s="12">
        <f t="shared" si="121"/>
        <v>-4365</v>
      </c>
      <c r="DD212" s="12">
        <f t="shared" si="121"/>
        <v>-4462</v>
      </c>
      <c r="DE212" s="12">
        <f t="shared" si="121"/>
        <v>-2969.3879999999999</v>
      </c>
      <c r="DF212" s="12">
        <f t="shared" si="121"/>
        <v>-4008.46938</v>
      </c>
      <c r="DG212" s="12">
        <f t="shared" si="121"/>
        <v>0</v>
      </c>
      <c r="DH212" s="12">
        <f t="shared" si="121"/>
        <v>-3918.6428599999999</v>
      </c>
      <c r="DI212" s="12">
        <f t="shared" si="121"/>
        <v>-3000</v>
      </c>
      <c r="DJ212" s="12">
        <f t="shared" si="121"/>
        <v>0</v>
      </c>
      <c r="DK212" s="12">
        <f t="shared" si="121"/>
        <v>0</v>
      </c>
      <c r="DL212" s="12">
        <f t="shared" si="121"/>
        <v>0</v>
      </c>
      <c r="DM212" s="12">
        <f t="shared" si="121"/>
        <v>0</v>
      </c>
      <c r="DN212" s="12">
        <f t="shared" si="121"/>
        <v>-2000</v>
      </c>
      <c r="DO212" s="12">
        <f t="shared" si="121"/>
        <v>-2755.1020400000002</v>
      </c>
      <c r="DP212" s="12">
        <f t="shared" si="121"/>
        <v>55.102040000000002</v>
      </c>
      <c r="DQ212" s="12">
        <f t="shared" si="121"/>
        <v>0</v>
      </c>
      <c r="DR212" s="12">
        <f t="shared" si="121"/>
        <v>-20000</v>
      </c>
      <c r="DS212" s="12">
        <f t="shared" si="121"/>
        <v>0</v>
      </c>
      <c r="DT212" s="12">
        <f t="shared" si="121"/>
        <v>0</v>
      </c>
      <c r="DU212" s="12">
        <f t="shared" si="121"/>
        <v>0</v>
      </c>
      <c r="DV212" s="12">
        <f t="shared" si="121"/>
        <v>0</v>
      </c>
      <c r="DW212" s="12">
        <f t="shared" si="121"/>
        <v>0</v>
      </c>
      <c r="DX212" s="12">
        <f t="shared" si="121"/>
        <v>0</v>
      </c>
      <c r="DY212" s="12">
        <f t="shared" si="121"/>
        <v>0</v>
      </c>
      <c r="DZ212" s="12">
        <f t="shared" si="121"/>
        <v>0</v>
      </c>
      <c r="EA212" s="12">
        <f t="shared" si="121"/>
        <v>0</v>
      </c>
      <c r="EB212" s="12">
        <f t="shared" si="121"/>
        <v>0</v>
      </c>
      <c r="EC212" s="12">
        <f t="shared" ref="EC212:GN212" si="122">SUM(EC209:EC211)</f>
        <v>0</v>
      </c>
      <c r="ED212" s="12">
        <f t="shared" si="122"/>
        <v>0</v>
      </c>
      <c r="EE212" s="12">
        <f t="shared" si="122"/>
        <v>0</v>
      </c>
      <c r="EF212" s="12">
        <f t="shared" si="122"/>
        <v>0</v>
      </c>
      <c r="EG212" s="12">
        <f t="shared" si="122"/>
        <v>0</v>
      </c>
      <c r="EH212" s="12">
        <f t="shared" si="122"/>
        <v>0</v>
      </c>
      <c r="EI212" s="12">
        <f t="shared" si="122"/>
        <v>0</v>
      </c>
      <c r="EJ212" s="12">
        <f t="shared" si="122"/>
        <v>0</v>
      </c>
      <c r="EK212" s="12">
        <f t="shared" si="122"/>
        <v>0</v>
      </c>
      <c r="EL212" s="12">
        <f t="shared" si="122"/>
        <v>0</v>
      </c>
      <c r="EM212" s="12">
        <f t="shared" si="122"/>
        <v>15.553000000000001</v>
      </c>
      <c r="EN212" s="12">
        <f t="shared" si="122"/>
        <v>0</v>
      </c>
      <c r="EO212" s="12">
        <f t="shared" si="122"/>
        <v>0</v>
      </c>
      <c r="EP212" s="12">
        <f t="shared" si="122"/>
        <v>0</v>
      </c>
      <c r="EQ212" s="12">
        <f t="shared" si="122"/>
        <v>0</v>
      </c>
      <c r="ER212" s="12">
        <f t="shared" si="122"/>
        <v>0</v>
      </c>
      <c r="ES212" s="12">
        <f t="shared" si="122"/>
        <v>33.909999999999997</v>
      </c>
      <c r="ET212" s="12">
        <f t="shared" si="122"/>
        <v>0</v>
      </c>
      <c r="EU212" s="12">
        <f t="shared" si="122"/>
        <v>7369.7580599999992</v>
      </c>
      <c r="EV212" s="12">
        <f t="shared" si="122"/>
        <v>0</v>
      </c>
      <c r="EW212" s="12">
        <f t="shared" si="122"/>
        <v>0</v>
      </c>
      <c r="EX212" s="12">
        <f t="shared" si="122"/>
        <v>0</v>
      </c>
      <c r="EY212" s="12">
        <f t="shared" si="122"/>
        <v>0</v>
      </c>
      <c r="EZ212" s="12">
        <f t="shared" si="122"/>
        <v>0</v>
      </c>
      <c r="FA212" s="12">
        <f t="shared" si="122"/>
        <v>0</v>
      </c>
      <c r="FB212" s="12">
        <f t="shared" si="122"/>
        <v>0</v>
      </c>
      <c r="FC212" s="12">
        <f t="shared" si="122"/>
        <v>0</v>
      </c>
      <c r="FD212" s="12">
        <f t="shared" si="122"/>
        <v>0</v>
      </c>
      <c r="FE212" s="12">
        <f t="shared" si="122"/>
        <v>0</v>
      </c>
      <c r="FF212" s="12">
        <f t="shared" si="122"/>
        <v>0</v>
      </c>
      <c r="FG212" s="12">
        <f t="shared" si="122"/>
        <v>1960.21714</v>
      </c>
      <c r="FH212" s="12">
        <f t="shared" si="122"/>
        <v>16.128</v>
      </c>
      <c r="FI212" s="12">
        <f t="shared" si="122"/>
        <v>0</v>
      </c>
      <c r="FJ212" s="12">
        <f t="shared" si="122"/>
        <v>0</v>
      </c>
      <c r="FK212" s="12">
        <f t="shared" si="122"/>
        <v>0</v>
      </c>
      <c r="FL212" s="12">
        <f t="shared" si="122"/>
        <v>0</v>
      </c>
      <c r="FM212" s="12">
        <f t="shared" si="122"/>
        <v>0</v>
      </c>
      <c r="FN212" s="12">
        <f t="shared" si="122"/>
        <v>0</v>
      </c>
      <c r="FO212" s="12">
        <f t="shared" si="122"/>
        <v>0</v>
      </c>
      <c r="FP212" s="12">
        <f t="shared" si="122"/>
        <v>0</v>
      </c>
      <c r="FQ212" s="12">
        <f t="shared" si="122"/>
        <v>10.695</v>
      </c>
      <c r="FR212" s="12">
        <f t="shared" si="122"/>
        <v>0</v>
      </c>
      <c r="FS212" s="12">
        <f t="shared" si="122"/>
        <v>0</v>
      </c>
      <c r="FT212" s="12">
        <f t="shared" si="122"/>
        <v>0</v>
      </c>
      <c r="FU212" s="12">
        <f t="shared" si="122"/>
        <v>0</v>
      </c>
      <c r="FV212" s="12">
        <f t="shared" si="122"/>
        <v>0</v>
      </c>
      <c r="FW212" s="12">
        <f t="shared" si="122"/>
        <v>2293.998</v>
      </c>
      <c r="FX212" s="12">
        <f t="shared" si="122"/>
        <v>0</v>
      </c>
      <c r="FY212" s="12">
        <f t="shared" si="122"/>
        <v>0</v>
      </c>
      <c r="FZ212" s="12">
        <f t="shared" si="122"/>
        <v>0</v>
      </c>
      <c r="GA212" s="12">
        <f t="shared" si="122"/>
        <v>0</v>
      </c>
      <c r="GB212" s="12">
        <f t="shared" si="122"/>
        <v>0</v>
      </c>
      <c r="GC212" s="12">
        <f t="shared" si="122"/>
        <v>7.8520000000000003</v>
      </c>
      <c r="GD212" s="12">
        <f t="shared" si="122"/>
        <v>0</v>
      </c>
      <c r="GE212" s="12">
        <f t="shared" si="122"/>
        <v>0</v>
      </c>
      <c r="GF212" s="12">
        <f t="shared" si="122"/>
        <v>0</v>
      </c>
      <c r="GG212" s="12">
        <f t="shared" si="122"/>
        <v>0</v>
      </c>
      <c r="GH212" s="12">
        <f t="shared" si="122"/>
        <v>0</v>
      </c>
      <c r="GI212" s="12">
        <f t="shared" si="122"/>
        <v>0</v>
      </c>
      <c r="GJ212" s="12">
        <f t="shared" si="122"/>
        <v>0</v>
      </c>
      <c r="GK212" s="12">
        <f t="shared" si="122"/>
        <v>0</v>
      </c>
      <c r="GL212" s="12">
        <f t="shared" si="122"/>
        <v>0</v>
      </c>
      <c r="GM212" s="12">
        <f t="shared" si="122"/>
        <v>0</v>
      </c>
      <c r="GN212" s="12">
        <f t="shared" si="122"/>
        <v>0</v>
      </c>
      <c r="GO212" s="12">
        <f t="shared" ref="GO212:GR212" si="123">SUM(GO209:GO211)</f>
        <v>0</v>
      </c>
      <c r="GP212" s="12">
        <f t="shared" si="123"/>
        <v>0</v>
      </c>
      <c r="GQ212" s="12">
        <f t="shared" si="123"/>
        <v>0</v>
      </c>
      <c r="GR212" s="12">
        <f t="shared" si="123"/>
        <v>0</v>
      </c>
      <c r="GS212" s="12">
        <f>SUM(D212:GR212)</f>
        <v>-125375.68904</v>
      </c>
      <c r="GT212" s="12"/>
      <c r="GU212" s="12">
        <f>GS212-GV212</f>
        <v>-125375.68904</v>
      </c>
      <c r="GV212" s="12">
        <v>0</v>
      </c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</row>
    <row r="213" spans="1:220" ht="13" x14ac:dyDescent="0.3">
      <c r="A213" s="23"/>
      <c r="B213" s="20" t="s">
        <v>0</v>
      </c>
      <c r="C213" s="14">
        <f>XIRR(AO212:GR212,AO$4:GR$4,-0.1)</f>
        <v>-0.36568112104723705</v>
      </c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</row>
    <row r="214" spans="1:220" ht="13" x14ac:dyDescent="0.3">
      <c r="A214" s="23"/>
      <c r="B214" s="20" t="s">
        <v>11</v>
      </c>
      <c r="C214" s="25">
        <f>(GS210+GS211)/-GS209</f>
        <v>0.31872373106607177</v>
      </c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  <c r="GR214" s="2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</row>
    <row r="215" spans="1:220" ht="13" x14ac:dyDescent="0.3">
      <c r="A215" s="23"/>
      <c r="B215" s="5" t="s">
        <v>29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</row>
    <row r="216" spans="1:220" ht="13" x14ac:dyDescent="0.3">
      <c r="A216" s="23"/>
      <c r="B216" s="3" t="s">
        <v>214</v>
      </c>
      <c r="C216" s="5"/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-10394.695960000001</v>
      </c>
      <c r="K216" s="12">
        <v>0</v>
      </c>
      <c r="L216" s="12">
        <v>-11167.512710000001</v>
      </c>
      <c r="M216" s="12">
        <v>-8163.2653099999998</v>
      </c>
      <c r="N216" s="12">
        <v>0</v>
      </c>
      <c r="O216" s="12">
        <v>-25000</v>
      </c>
      <c r="P216" s="12">
        <v>0</v>
      </c>
      <c r="Q216" s="12">
        <v>0</v>
      </c>
      <c r="R216" s="12">
        <v>0</v>
      </c>
      <c r="S216" s="12">
        <v>0</v>
      </c>
      <c r="T216" s="12">
        <v>-15306.122449999999</v>
      </c>
      <c r="U216" s="12">
        <v>-2859.5600399999998</v>
      </c>
      <c r="V216" s="12">
        <v>0</v>
      </c>
      <c r="W216" s="12">
        <v>-1020.4081600000001</v>
      </c>
      <c r="X216" s="12">
        <v>0</v>
      </c>
      <c r="Y216" s="12">
        <v>0</v>
      </c>
      <c r="Z216" s="12">
        <v>-4081.63265</v>
      </c>
      <c r="AA216" s="12">
        <v>0</v>
      </c>
      <c r="AB216" s="12">
        <v>0</v>
      </c>
      <c r="AC216" s="12">
        <v>-3333</v>
      </c>
      <c r="AD216" s="12">
        <v>0</v>
      </c>
      <c r="AE216" s="12">
        <v>0</v>
      </c>
      <c r="AF216" s="12">
        <v>0</v>
      </c>
      <c r="AG216" s="12">
        <v>0</v>
      </c>
      <c r="AH216" s="12">
        <v>-4414.6000000000004</v>
      </c>
      <c r="AI216" s="12">
        <v>0</v>
      </c>
      <c r="AJ216" s="12">
        <v>0</v>
      </c>
      <c r="AK216" s="12">
        <v>0</v>
      </c>
      <c r="AL216" s="12">
        <v>-2040.8163200000001</v>
      </c>
      <c r="AM216" s="12">
        <v>0</v>
      </c>
      <c r="AN216" s="12">
        <v>0</v>
      </c>
      <c r="AO216" s="12">
        <v>-1020.4081600000001</v>
      </c>
      <c r="AP216" s="12">
        <v>0</v>
      </c>
      <c r="AQ216" s="12">
        <v>-29928.57142</v>
      </c>
      <c r="AR216" s="12">
        <v>0</v>
      </c>
      <c r="AS216" s="12">
        <v>0</v>
      </c>
      <c r="AT216" s="12">
        <v>-5500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-1998.0020400000001</v>
      </c>
      <c r="BA216" s="12">
        <v>0</v>
      </c>
      <c r="BB216" s="12">
        <v>0</v>
      </c>
      <c r="BC216" s="12">
        <v>-2997.00306</v>
      </c>
      <c r="BD216" s="12">
        <v>0</v>
      </c>
      <c r="BE216" s="12">
        <v>-4995.0050999999994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-4995.0050999999994</v>
      </c>
      <c r="BL216" s="12">
        <v>-4995.0050999999994</v>
      </c>
      <c r="BM216" s="12">
        <v>0</v>
      </c>
      <c r="BN216" s="12">
        <v>-9990.0101999999988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-561.22448999999995</v>
      </c>
      <c r="BU216" s="12">
        <v>0</v>
      </c>
      <c r="BV216" s="12">
        <v>-25510.20408</v>
      </c>
      <c r="BW216" s="12">
        <v>-14230.408160000001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-62448.979590000003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0</v>
      </c>
      <c r="EC216" s="12">
        <v>0</v>
      </c>
      <c r="ED216" s="12">
        <v>0</v>
      </c>
      <c r="EE216" s="12">
        <v>0</v>
      </c>
      <c r="EF216" s="12">
        <v>0</v>
      </c>
      <c r="EG216" s="12">
        <v>0</v>
      </c>
      <c r="EH216" s="12">
        <v>0</v>
      </c>
      <c r="EI216" s="12">
        <v>0</v>
      </c>
      <c r="EJ216" s="12">
        <v>0</v>
      </c>
      <c r="EK216" s="12">
        <v>0</v>
      </c>
      <c r="EL216" s="12">
        <v>0</v>
      </c>
      <c r="EM216" s="12">
        <v>0</v>
      </c>
      <c r="EN216" s="12">
        <v>0</v>
      </c>
      <c r="EO216" s="12">
        <v>0</v>
      </c>
      <c r="EP216" s="12">
        <v>0</v>
      </c>
      <c r="EQ216" s="12">
        <v>0</v>
      </c>
      <c r="ER216" s="12">
        <v>0</v>
      </c>
      <c r="ES216" s="12">
        <v>0</v>
      </c>
      <c r="ET216" s="12">
        <v>0</v>
      </c>
      <c r="EU216" s="12">
        <v>0</v>
      </c>
      <c r="EV216" s="12">
        <v>0</v>
      </c>
      <c r="EW216" s="12">
        <v>0</v>
      </c>
      <c r="EX216" s="12">
        <v>0</v>
      </c>
      <c r="EY216" s="12">
        <v>0</v>
      </c>
      <c r="EZ216" s="12">
        <v>0</v>
      </c>
      <c r="FA216" s="12">
        <v>0</v>
      </c>
      <c r="FB216" s="12">
        <v>0</v>
      </c>
      <c r="FC216" s="12">
        <v>0</v>
      </c>
      <c r="FD216" s="12">
        <v>0</v>
      </c>
      <c r="FE216" s="12">
        <v>0</v>
      </c>
      <c r="FF216" s="12">
        <v>0</v>
      </c>
      <c r="FG216" s="12">
        <v>0</v>
      </c>
      <c r="FH216" s="12">
        <v>0</v>
      </c>
      <c r="FI216" s="12">
        <v>0</v>
      </c>
      <c r="FJ216" s="12">
        <v>0</v>
      </c>
      <c r="FK216" s="12">
        <v>0</v>
      </c>
      <c r="FL216" s="12">
        <v>0</v>
      </c>
      <c r="FM216" s="12">
        <v>0</v>
      </c>
      <c r="FN216" s="12">
        <v>0</v>
      </c>
      <c r="FO216" s="12">
        <v>0</v>
      </c>
      <c r="FP216" s="12">
        <v>0</v>
      </c>
      <c r="FQ216" s="12">
        <v>0</v>
      </c>
      <c r="FR216" s="12">
        <v>0</v>
      </c>
      <c r="FS216" s="12">
        <v>0</v>
      </c>
      <c r="FT216" s="12">
        <v>0</v>
      </c>
      <c r="FU216" s="12">
        <v>0</v>
      </c>
      <c r="FV216" s="12">
        <v>0</v>
      </c>
      <c r="FW216" s="12">
        <v>0</v>
      </c>
      <c r="FX216" s="12">
        <v>0</v>
      </c>
      <c r="FY216" s="12">
        <v>0</v>
      </c>
      <c r="FZ216" s="12">
        <v>0</v>
      </c>
      <c r="GA216" s="12">
        <v>0</v>
      </c>
      <c r="GB216" s="12">
        <v>0</v>
      </c>
      <c r="GC216" s="12">
        <v>0</v>
      </c>
      <c r="GD216" s="12">
        <v>0</v>
      </c>
      <c r="GE216" s="12">
        <v>0</v>
      </c>
      <c r="GF216" s="12">
        <v>0</v>
      </c>
      <c r="GG216" s="12">
        <v>0</v>
      </c>
      <c r="GH216" s="12">
        <v>0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0</v>
      </c>
      <c r="GP216" s="12">
        <v>0</v>
      </c>
      <c r="GQ216" s="12">
        <v>0</v>
      </c>
      <c r="GR216" s="12">
        <v>0</v>
      </c>
      <c r="GS216" s="12">
        <f>SUM(D216:GR216)</f>
        <v>-256951.44010000001</v>
      </c>
      <c r="GT216" s="12"/>
      <c r="GU216" s="12">
        <f>GS216-GV216</f>
        <v>-256951.44010000001</v>
      </c>
      <c r="GV216" s="12">
        <v>0</v>
      </c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</row>
    <row r="217" spans="1:220" ht="13" x14ac:dyDescent="0.3">
      <c r="A217" s="23"/>
      <c r="B217" s="3" t="s">
        <v>215</v>
      </c>
      <c r="C217" s="5"/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207.89392000000001</v>
      </c>
      <c r="K217" s="12">
        <v>0</v>
      </c>
      <c r="L217" s="12">
        <v>223.35024999999999</v>
      </c>
      <c r="M217" s="12">
        <v>163.26531</v>
      </c>
      <c r="N217" s="12">
        <v>0</v>
      </c>
      <c r="O217" s="12">
        <v>500</v>
      </c>
      <c r="P217" s="12">
        <v>0</v>
      </c>
      <c r="Q217" s="12">
        <v>0</v>
      </c>
      <c r="R217" s="12">
        <v>0</v>
      </c>
      <c r="S217" s="12">
        <v>0</v>
      </c>
      <c r="T217" s="12">
        <v>306.12245000000001</v>
      </c>
      <c r="U217" s="12">
        <v>57.191199999999995</v>
      </c>
      <c r="V217" s="12">
        <v>0</v>
      </c>
      <c r="W217" s="12">
        <v>20.408159999999999</v>
      </c>
      <c r="X217" s="12">
        <v>0</v>
      </c>
      <c r="Y217" s="12">
        <v>0</v>
      </c>
      <c r="Z217" s="12">
        <v>81.632649999999998</v>
      </c>
      <c r="AA217" s="12">
        <v>0</v>
      </c>
      <c r="AB217" s="12">
        <v>0</v>
      </c>
      <c r="AC217" s="12">
        <v>66.66</v>
      </c>
      <c r="AD217" s="12">
        <v>0</v>
      </c>
      <c r="AE217" s="12">
        <v>0</v>
      </c>
      <c r="AF217" s="12">
        <v>0</v>
      </c>
      <c r="AG217" s="12">
        <v>0</v>
      </c>
      <c r="AH217" s="12">
        <v>88.292000000000002</v>
      </c>
      <c r="AI217" s="12">
        <v>0</v>
      </c>
      <c r="AJ217" s="12">
        <v>0</v>
      </c>
      <c r="AK217" s="12">
        <v>0</v>
      </c>
      <c r="AL217" s="12">
        <v>40.816319999999997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110</v>
      </c>
      <c r="AU217" s="12">
        <v>48.979589999999995</v>
      </c>
      <c r="AV217" s="12">
        <v>0</v>
      </c>
      <c r="AW217" s="12">
        <v>0</v>
      </c>
      <c r="AX217" s="12">
        <v>0</v>
      </c>
      <c r="AY217" s="12">
        <v>0</v>
      </c>
      <c r="AZ217" s="12">
        <v>39.960039999999999</v>
      </c>
      <c r="BA217" s="12">
        <v>0</v>
      </c>
      <c r="BB217" s="12">
        <v>0</v>
      </c>
      <c r="BC217" s="12">
        <v>59.940059999999995</v>
      </c>
      <c r="BD217" s="12">
        <v>0</v>
      </c>
      <c r="BE217" s="12">
        <v>99.900100000000009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99.900100000000009</v>
      </c>
      <c r="BL217" s="12">
        <v>99.900100000000009</v>
      </c>
      <c r="BM217" s="12">
        <v>0</v>
      </c>
      <c r="BN217" s="12">
        <v>199.80020000000002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11.224489999999999</v>
      </c>
      <c r="BU217" s="12">
        <v>0</v>
      </c>
      <c r="BV217" s="12">
        <v>510.20408000000003</v>
      </c>
      <c r="BW217" s="12">
        <v>284.60816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1248.9795900000001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12">
        <v>0</v>
      </c>
      <c r="EQ217" s="12">
        <v>0</v>
      </c>
      <c r="ER217" s="12">
        <v>0</v>
      </c>
      <c r="ES217" s="12">
        <v>0</v>
      </c>
      <c r="ET217" s="12">
        <v>0</v>
      </c>
      <c r="EU217" s="12">
        <v>0</v>
      </c>
      <c r="EV217" s="12">
        <v>0</v>
      </c>
      <c r="EW217" s="12">
        <v>0</v>
      </c>
      <c r="EX217" s="12">
        <v>0</v>
      </c>
      <c r="EY217" s="12">
        <v>0</v>
      </c>
      <c r="EZ217" s="12">
        <v>0</v>
      </c>
      <c r="FA217" s="12">
        <v>0</v>
      </c>
      <c r="FB217" s="12">
        <v>0</v>
      </c>
      <c r="FC217" s="12">
        <v>0</v>
      </c>
      <c r="FD217" s="12">
        <v>0</v>
      </c>
      <c r="FE217" s="12">
        <v>0</v>
      </c>
      <c r="FF217" s="12">
        <v>0</v>
      </c>
      <c r="FG217" s="12">
        <v>0</v>
      </c>
      <c r="FH217" s="12">
        <v>0</v>
      </c>
      <c r="FI217" s="12">
        <v>0</v>
      </c>
      <c r="FJ217" s="12">
        <v>0</v>
      </c>
      <c r="FK217" s="12">
        <v>0</v>
      </c>
      <c r="FL217" s="12">
        <v>0</v>
      </c>
      <c r="FM217" s="12">
        <v>0</v>
      </c>
      <c r="FN217" s="12">
        <v>0</v>
      </c>
      <c r="FO217" s="12">
        <v>0</v>
      </c>
      <c r="FP217" s="12">
        <v>0</v>
      </c>
      <c r="FQ217" s="12">
        <v>0</v>
      </c>
      <c r="FR217" s="12">
        <v>0</v>
      </c>
      <c r="FS217" s="12">
        <v>0</v>
      </c>
      <c r="FT217" s="12">
        <v>0</v>
      </c>
      <c r="FU217" s="12">
        <v>0</v>
      </c>
      <c r="FV217" s="12">
        <v>0</v>
      </c>
      <c r="FW217" s="12">
        <v>0</v>
      </c>
      <c r="FX217" s="12">
        <v>0</v>
      </c>
      <c r="FY217" s="12">
        <v>0</v>
      </c>
      <c r="FZ217" s="12">
        <v>0</v>
      </c>
      <c r="GA217" s="12">
        <v>0</v>
      </c>
      <c r="GB217" s="12">
        <v>0</v>
      </c>
      <c r="GC217" s="12">
        <v>0</v>
      </c>
      <c r="GD217" s="12">
        <v>0</v>
      </c>
      <c r="GE217" s="12">
        <v>0</v>
      </c>
      <c r="GF217" s="12">
        <v>0</v>
      </c>
      <c r="GG217" s="12">
        <v>0</v>
      </c>
      <c r="GH217" s="12">
        <v>0</v>
      </c>
      <c r="GI217" s="12">
        <v>0</v>
      </c>
      <c r="GJ217" s="12">
        <v>0</v>
      </c>
      <c r="GK217" s="12">
        <v>0</v>
      </c>
      <c r="GL217" s="12">
        <v>0</v>
      </c>
      <c r="GM217" s="12">
        <v>0</v>
      </c>
      <c r="GN217" s="12">
        <v>0</v>
      </c>
      <c r="GO217" s="12">
        <v>0</v>
      </c>
      <c r="GP217" s="12">
        <v>0</v>
      </c>
      <c r="GQ217" s="12">
        <v>0</v>
      </c>
      <c r="GR217" s="12">
        <v>0</v>
      </c>
      <c r="GS217" s="12">
        <f>SUM(D217:GR217)</f>
        <v>4569.028769999999</v>
      </c>
      <c r="GT217" s="12"/>
      <c r="GU217" s="12">
        <f>GS217-GV217</f>
        <v>4569.028769999999</v>
      </c>
      <c r="GV217" s="12">
        <v>0</v>
      </c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</row>
    <row r="218" spans="1:220" ht="14" x14ac:dyDescent="0.4">
      <c r="A218" s="23"/>
      <c r="B218" s="3" t="s">
        <v>216</v>
      </c>
      <c r="C218" s="5"/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9.8000000000000007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51191.068799999994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f>SUM(D218:GR218)</f>
        <v>51200.868799999997</v>
      </c>
      <c r="GT218" s="4"/>
      <c r="GU218" s="4">
        <f>GS218-GV218</f>
        <v>51200.868799999997</v>
      </c>
      <c r="GV218" s="4">
        <v>0</v>
      </c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</row>
    <row r="219" spans="1:220" ht="13" x14ac:dyDescent="0.3">
      <c r="A219" s="23"/>
      <c r="B219" s="8" t="s">
        <v>217</v>
      </c>
      <c r="C219" s="3"/>
      <c r="D219" s="12">
        <f>SUM(D216:D218)</f>
        <v>0</v>
      </c>
      <c r="E219" s="12">
        <f t="shared" ref="E219:BP219" si="124">SUM(E216:E218)</f>
        <v>0</v>
      </c>
      <c r="F219" s="12">
        <f t="shared" si="124"/>
        <v>0</v>
      </c>
      <c r="G219" s="12">
        <f t="shared" si="124"/>
        <v>0</v>
      </c>
      <c r="H219" s="12">
        <f t="shared" si="124"/>
        <v>0</v>
      </c>
      <c r="I219" s="12">
        <f t="shared" si="124"/>
        <v>0</v>
      </c>
      <c r="J219" s="12">
        <f t="shared" si="124"/>
        <v>-10186.80204</v>
      </c>
      <c r="K219" s="12">
        <f t="shared" si="124"/>
        <v>0</v>
      </c>
      <c r="L219" s="12">
        <f t="shared" si="124"/>
        <v>-10944.162460000001</v>
      </c>
      <c r="M219" s="12">
        <f t="shared" si="124"/>
        <v>-8000</v>
      </c>
      <c r="N219" s="12">
        <f t="shared" si="124"/>
        <v>0</v>
      </c>
      <c r="O219" s="12">
        <f t="shared" si="124"/>
        <v>-24500</v>
      </c>
      <c r="P219" s="12">
        <f t="shared" si="124"/>
        <v>0</v>
      </c>
      <c r="Q219" s="12">
        <f t="shared" si="124"/>
        <v>0</v>
      </c>
      <c r="R219" s="12">
        <f t="shared" si="124"/>
        <v>0</v>
      </c>
      <c r="S219" s="12">
        <f t="shared" si="124"/>
        <v>0</v>
      </c>
      <c r="T219" s="12">
        <f t="shared" si="124"/>
        <v>-14999.999999999998</v>
      </c>
      <c r="U219" s="12">
        <f t="shared" si="124"/>
        <v>-2802.3688399999996</v>
      </c>
      <c r="V219" s="12">
        <f t="shared" si="124"/>
        <v>0</v>
      </c>
      <c r="W219" s="12">
        <f t="shared" si="124"/>
        <v>-1000.0000000000001</v>
      </c>
      <c r="X219" s="12">
        <f t="shared" si="124"/>
        <v>0</v>
      </c>
      <c r="Y219" s="12">
        <f t="shared" si="124"/>
        <v>0</v>
      </c>
      <c r="Z219" s="12">
        <f t="shared" si="124"/>
        <v>-4000</v>
      </c>
      <c r="AA219" s="12">
        <f t="shared" si="124"/>
        <v>0</v>
      </c>
      <c r="AB219" s="12">
        <f t="shared" si="124"/>
        <v>0</v>
      </c>
      <c r="AC219" s="12">
        <f t="shared" si="124"/>
        <v>-3266.34</v>
      </c>
      <c r="AD219" s="12">
        <f t="shared" si="124"/>
        <v>0</v>
      </c>
      <c r="AE219" s="12">
        <f t="shared" si="124"/>
        <v>0</v>
      </c>
      <c r="AF219" s="12">
        <f t="shared" si="124"/>
        <v>0</v>
      </c>
      <c r="AG219" s="12">
        <f t="shared" si="124"/>
        <v>0</v>
      </c>
      <c r="AH219" s="12">
        <f t="shared" si="124"/>
        <v>-4326.308</v>
      </c>
      <c r="AI219" s="12">
        <f t="shared" si="124"/>
        <v>0</v>
      </c>
      <c r="AJ219" s="12">
        <f t="shared" si="124"/>
        <v>0</v>
      </c>
      <c r="AK219" s="12">
        <f t="shared" si="124"/>
        <v>0</v>
      </c>
      <c r="AL219" s="12">
        <f t="shared" si="124"/>
        <v>-2000.0000000000002</v>
      </c>
      <c r="AM219" s="12">
        <f t="shared" si="124"/>
        <v>0</v>
      </c>
      <c r="AN219" s="12">
        <f t="shared" si="124"/>
        <v>0</v>
      </c>
      <c r="AO219" s="12">
        <f t="shared" si="124"/>
        <v>-1020.4081600000001</v>
      </c>
      <c r="AP219" s="12">
        <f t="shared" si="124"/>
        <v>0</v>
      </c>
      <c r="AQ219" s="12">
        <f t="shared" si="124"/>
        <v>-29928.57142</v>
      </c>
      <c r="AR219" s="12">
        <f t="shared" si="124"/>
        <v>0</v>
      </c>
      <c r="AS219" s="12">
        <f t="shared" si="124"/>
        <v>0</v>
      </c>
      <c r="AT219" s="12">
        <f t="shared" si="124"/>
        <v>-5390</v>
      </c>
      <c r="AU219" s="12">
        <f t="shared" si="124"/>
        <v>48.979589999999995</v>
      </c>
      <c r="AV219" s="12">
        <f t="shared" si="124"/>
        <v>0</v>
      </c>
      <c r="AW219" s="12">
        <f t="shared" si="124"/>
        <v>0</v>
      </c>
      <c r="AX219" s="12">
        <f t="shared" si="124"/>
        <v>0</v>
      </c>
      <c r="AY219" s="12">
        <f t="shared" si="124"/>
        <v>0</v>
      </c>
      <c r="AZ219" s="12">
        <f t="shared" si="124"/>
        <v>-1958.0420000000001</v>
      </c>
      <c r="BA219" s="12">
        <f t="shared" si="124"/>
        <v>0</v>
      </c>
      <c r="BB219" s="12">
        <f t="shared" si="124"/>
        <v>0</v>
      </c>
      <c r="BC219" s="12">
        <f t="shared" si="124"/>
        <v>-2937.0630000000001</v>
      </c>
      <c r="BD219" s="12">
        <f t="shared" si="124"/>
        <v>0</v>
      </c>
      <c r="BE219" s="12">
        <f t="shared" si="124"/>
        <v>-4895.1049999999996</v>
      </c>
      <c r="BF219" s="12">
        <f t="shared" si="124"/>
        <v>0</v>
      </c>
      <c r="BG219" s="12">
        <f t="shared" si="124"/>
        <v>0</v>
      </c>
      <c r="BH219" s="12">
        <f t="shared" si="124"/>
        <v>0</v>
      </c>
      <c r="BI219" s="12">
        <f t="shared" si="124"/>
        <v>0</v>
      </c>
      <c r="BJ219" s="12">
        <f t="shared" si="124"/>
        <v>0</v>
      </c>
      <c r="BK219" s="12">
        <f t="shared" si="124"/>
        <v>-4895.1049999999996</v>
      </c>
      <c r="BL219" s="12">
        <f t="shared" si="124"/>
        <v>-4895.1049999999996</v>
      </c>
      <c r="BM219" s="12">
        <f t="shared" si="124"/>
        <v>0</v>
      </c>
      <c r="BN219" s="12">
        <f t="shared" si="124"/>
        <v>-9790.2099999999991</v>
      </c>
      <c r="BO219" s="12">
        <f t="shared" si="124"/>
        <v>0</v>
      </c>
      <c r="BP219" s="12">
        <f t="shared" si="124"/>
        <v>0</v>
      </c>
      <c r="BQ219" s="12">
        <f t="shared" ref="BQ219:EB219" si="125">SUM(BQ216:BQ218)</f>
        <v>0</v>
      </c>
      <c r="BR219" s="12">
        <f t="shared" si="125"/>
        <v>0</v>
      </c>
      <c r="BS219" s="12">
        <f t="shared" si="125"/>
        <v>0</v>
      </c>
      <c r="BT219" s="12">
        <f t="shared" si="125"/>
        <v>-550</v>
      </c>
      <c r="BU219" s="12">
        <f t="shared" si="125"/>
        <v>0</v>
      </c>
      <c r="BV219" s="12">
        <f t="shared" si="125"/>
        <v>-25000</v>
      </c>
      <c r="BW219" s="12">
        <f t="shared" si="125"/>
        <v>-13945.8</v>
      </c>
      <c r="BX219" s="12">
        <f t="shared" si="125"/>
        <v>0</v>
      </c>
      <c r="BY219" s="12">
        <f t="shared" si="125"/>
        <v>0</v>
      </c>
      <c r="BZ219" s="12">
        <f t="shared" si="125"/>
        <v>0</v>
      </c>
      <c r="CA219" s="12">
        <f t="shared" si="125"/>
        <v>0</v>
      </c>
      <c r="CB219" s="12">
        <f t="shared" si="125"/>
        <v>0</v>
      </c>
      <c r="CC219" s="12">
        <f t="shared" si="125"/>
        <v>0</v>
      </c>
      <c r="CD219" s="12">
        <f t="shared" si="125"/>
        <v>9.8000000000000007</v>
      </c>
      <c r="CE219" s="12">
        <f t="shared" si="125"/>
        <v>0</v>
      </c>
      <c r="CF219" s="12">
        <f t="shared" si="125"/>
        <v>0</v>
      </c>
      <c r="CG219" s="12">
        <f t="shared" si="125"/>
        <v>0</v>
      </c>
      <c r="CH219" s="12">
        <f t="shared" si="125"/>
        <v>0</v>
      </c>
      <c r="CI219" s="12">
        <f t="shared" si="125"/>
        <v>0</v>
      </c>
      <c r="CJ219" s="12">
        <f t="shared" si="125"/>
        <v>0</v>
      </c>
      <c r="CK219" s="12">
        <f t="shared" si="125"/>
        <v>0</v>
      </c>
      <c r="CL219" s="12">
        <f t="shared" si="125"/>
        <v>0</v>
      </c>
      <c r="CM219" s="12">
        <f t="shared" si="125"/>
        <v>-61200</v>
      </c>
      <c r="CN219" s="12">
        <f t="shared" si="125"/>
        <v>0</v>
      </c>
      <c r="CO219" s="12">
        <f t="shared" si="125"/>
        <v>0</v>
      </c>
      <c r="CP219" s="12">
        <f t="shared" si="125"/>
        <v>0</v>
      </c>
      <c r="CQ219" s="12">
        <f t="shared" si="125"/>
        <v>0</v>
      </c>
      <c r="CR219" s="12">
        <f t="shared" si="125"/>
        <v>0</v>
      </c>
      <c r="CS219" s="12">
        <f t="shared" si="125"/>
        <v>0</v>
      </c>
      <c r="CT219" s="12">
        <f t="shared" si="125"/>
        <v>0</v>
      </c>
      <c r="CU219" s="12">
        <f t="shared" si="125"/>
        <v>0</v>
      </c>
      <c r="CV219" s="12">
        <f t="shared" si="125"/>
        <v>0</v>
      </c>
      <c r="CW219" s="12">
        <f t="shared" si="125"/>
        <v>0</v>
      </c>
      <c r="CX219" s="12">
        <f t="shared" si="125"/>
        <v>0</v>
      </c>
      <c r="CY219" s="12">
        <f t="shared" si="125"/>
        <v>0</v>
      </c>
      <c r="CZ219" s="12">
        <f t="shared" si="125"/>
        <v>0</v>
      </c>
      <c r="DA219" s="12">
        <f t="shared" si="125"/>
        <v>0</v>
      </c>
      <c r="DB219" s="12">
        <f t="shared" si="125"/>
        <v>0</v>
      </c>
      <c r="DC219" s="12">
        <f t="shared" si="125"/>
        <v>0</v>
      </c>
      <c r="DD219" s="12">
        <f t="shared" si="125"/>
        <v>0</v>
      </c>
      <c r="DE219" s="12">
        <f t="shared" si="125"/>
        <v>0</v>
      </c>
      <c r="DF219" s="12">
        <f t="shared" si="125"/>
        <v>0</v>
      </c>
      <c r="DG219" s="12">
        <f t="shared" si="125"/>
        <v>0</v>
      </c>
      <c r="DH219" s="12">
        <f t="shared" si="125"/>
        <v>0</v>
      </c>
      <c r="DI219" s="12">
        <f t="shared" si="125"/>
        <v>0</v>
      </c>
      <c r="DJ219" s="12">
        <f t="shared" si="125"/>
        <v>0</v>
      </c>
      <c r="DK219" s="12">
        <f t="shared" si="125"/>
        <v>0</v>
      </c>
      <c r="DL219" s="12">
        <f t="shared" si="125"/>
        <v>0</v>
      </c>
      <c r="DM219" s="12">
        <f t="shared" si="125"/>
        <v>0</v>
      </c>
      <c r="DN219" s="12">
        <f t="shared" si="125"/>
        <v>0</v>
      </c>
      <c r="DO219" s="12">
        <f t="shared" si="125"/>
        <v>0</v>
      </c>
      <c r="DP219" s="12">
        <f t="shared" si="125"/>
        <v>0</v>
      </c>
      <c r="DQ219" s="12">
        <f t="shared" si="125"/>
        <v>0</v>
      </c>
      <c r="DR219" s="12">
        <f t="shared" si="125"/>
        <v>0</v>
      </c>
      <c r="DS219" s="12">
        <f t="shared" si="125"/>
        <v>0</v>
      </c>
      <c r="DT219" s="12">
        <f t="shared" si="125"/>
        <v>0</v>
      </c>
      <c r="DU219" s="12">
        <f t="shared" si="125"/>
        <v>0</v>
      </c>
      <c r="DV219" s="12">
        <f t="shared" si="125"/>
        <v>0</v>
      </c>
      <c r="DW219" s="12">
        <f t="shared" si="125"/>
        <v>0</v>
      </c>
      <c r="DX219" s="12">
        <f t="shared" si="125"/>
        <v>0</v>
      </c>
      <c r="DY219" s="12">
        <f t="shared" si="125"/>
        <v>0</v>
      </c>
      <c r="DZ219" s="12">
        <f t="shared" si="125"/>
        <v>0</v>
      </c>
      <c r="EA219" s="12">
        <f t="shared" si="125"/>
        <v>0</v>
      </c>
      <c r="EB219" s="12">
        <f t="shared" si="125"/>
        <v>0</v>
      </c>
      <c r="EC219" s="12">
        <f t="shared" ref="EC219:GN219" si="126">SUM(EC216:EC218)</f>
        <v>0</v>
      </c>
      <c r="ED219" s="12">
        <f t="shared" si="126"/>
        <v>0</v>
      </c>
      <c r="EE219" s="12">
        <f t="shared" si="126"/>
        <v>0</v>
      </c>
      <c r="EF219" s="12">
        <f t="shared" si="126"/>
        <v>0</v>
      </c>
      <c r="EG219" s="12">
        <f t="shared" si="126"/>
        <v>0</v>
      </c>
      <c r="EH219" s="12">
        <f t="shared" si="126"/>
        <v>0</v>
      </c>
      <c r="EI219" s="12">
        <f t="shared" si="126"/>
        <v>0</v>
      </c>
      <c r="EJ219" s="12">
        <f t="shared" si="126"/>
        <v>0</v>
      </c>
      <c r="EK219" s="12">
        <f t="shared" si="126"/>
        <v>0</v>
      </c>
      <c r="EL219" s="12">
        <f t="shared" si="126"/>
        <v>0</v>
      </c>
      <c r="EM219" s="12">
        <f t="shared" si="126"/>
        <v>0</v>
      </c>
      <c r="EN219" s="12">
        <f t="shared" si="126"/>
        <v>0</v>
      </c>
      <c r="EO219" s="12">
        <f t="shared" si="126"/>
        <v>0</v>
      </c>
      <c r="EP219" s="12">
        <f t="shared" si="126"/>
        <v>0</v>
      </c>
      <c r="EQ219" s="12">
        <f t="shared" si="126"/>
        <v>0</v>
      </c>
      <c r="ER219" s="12">
        <f t="shared" si="126"/>
        <v>0</v>
      </c>
      <c r="ES219" s="12">
        <f t="shared" si="126"/>
        <v>0</v>
      </c>
      <c r="ET219" s="12">
        <f t="shared" si="126"/>
        <v>0</v>
      </c>
      <c r="EU219" s="12">
        <f t="shared" si="126"/>
        <v>0</v>
      </c>
      <c r="EV219" s="12">
        <f t="shared" si="126"/>
        <v>0</v>
      </c>
      <c r="EW219" s="12">
        <f t="shared" si="126"/>
        <v>0</v>
      </c>
      <c r="EX219" s="12">
        <f t="shared" si="126"/>
        <v>0</v>
      </c>
      <c r="EY219" s="12">
        <f t="shared" si="126"/>
        <v>0</v>
      </c>
      <c r="EZ219" s="12">
        <f t="shared" si="126"/>
        <v>0</v>
      </c>
      <c r="FA219" s="12">
        <f t="shared" si="126"/>
        <v>0</v>
      </c>
      <c r="FB219" s="12">
        <f t="shared" si="126"/>
        <v>0</v>
      </c>
      <c r="FC219" s="12">
        <f t="shared" si="126"/>
        <v>0</v>
      </c>
      <c r="FD219" s="12">
        <f t="shared" si="126"/>
        <v>0</v>
      </c>
      <c r="FE219" s="12">
        <f t="shared" si="126"/>
        <v>0</v>
      </c>
      <c r="FF219" s="12">
        <f t="shared" si="126"/>
        <v>0</v>
      </c>
      <c r="FG219" s="12">
        <f t="shared" si="126"/>
        <v>0</v>
      </c>
      <c r="FH219" s="12">
        <f t="shared" si="126"/>
        <v>0</v>
      </c>
      <c r="FI219" s="12">
        <f t="shared" si="126"/>
        <v>0</v>
      </c>
      <c r="FJ219" s="12">
        <f t="shared" si="126"/>
        <v>0</v>
      </c>
      <c r="FK219" s="12">
        <f t="shared" si="126"/>
        <v>0</v>
      </c>
      <c r="FL219" s="12">
        <f t="shared" si="126"/>
        <v>0</v>
      </c>
      <c r="FM219" s="12">
        <f t="shared" si="126"/>
        <v>0</v>
      </c>
      <c r="FN219" s="12">
        <f t="shared" si="126"/>
        <v>0</v>
      </c>
      <c r="FO219" s="12">
        <f t="shared" si="126"/>
        <v>0</v>
      </c>
      <c r="FP219" s="12">
        <f t="shared" si="126"/>
        <v>0</v>
      </c>
      <c r="FQ219" s="12">
        <f t="shared" si="126"/>
        <v>0</v>
      </c>
      <c r="FR219" s="12">
        <f t="shared" si="126"/>
        <v>0</v>
      </c>
      <c r="FS219" s="12">
        <f t="shared" si="126"/>
        <v>0</v>
      </c>
      <c r="FT219" s="12">
        <f t="shared" si="126"/>
        <v>0</v>
      </c>
      <c r="FU219" s="12">
        <f t="shared" si="126"/>
        <v>0</v>
      </c>
      <c r="FV219" s="12">
        <f t="shared" si="126"/>
        <v>0</v>
      </c>
      <c r="FW219" s="12">
        <f t="shared" si="126"/>
        <v>51191.068799999994</v>
      </c>
      <c r="FX219" s="12">
        <f t="shared" si="126"/>
        <v>0</v>
      </c>
      <c r="FY219" s="12">
        <f t="shared" si="126"/>
        <v>0</v>
      </c>
      <c r="FZ219" s="12">
        <f t="shared" si="126"/>
        <v>0</v>
      </c>
      <c r="GA219" s="12">
        <f t="shared" si="126"/>
        <v>0</v>
      </c>
      <c r="GB219" s="12">
        <f t="shared" si="126"/>
        <v>0</v>
      </c>
      <c r="GC219" s="12">
        <f t="shared" si="126"/>
        <v>0</v>
      </c>
      <c r="GD219" s="12">
        <f t="shared" si="126"/>
        <v>0</v>
      </c>
      <c r="GE219" s="12">
        <f t="shared" si="126"/>
        <v>0</v>
      </c>
      <c r="GF219" s="12">
        <f t="shared" si="126"/>
        <v>0</v>
      </c>
      <c r="GG219" s="12">
        <f t="shared" si="126"/>
        <v>0</v>
      </c>
      <c r="GH219" s="12">
        <f t="shared" si="126"/>
        <v>0</v>
      </c>
      <c r="GI219" s="12">
        <f t="shared" si="126"/>
        <v>0</v>
      </c>
      <c r="GJ219" s="12">
        <f t="shared" si="126"/>
        <v>0</v>
      </c>
      <c r="GK219" s="12">
        <f t="shared" si="126"/>
        <v>0</v>
      </c>
      <c r="GL219" s="12">
        <f t="shared" si="126"/>
        <v>0</v>
      </c>
      <c r="GM219" s="12">
        <f t="shared" si="126"/>
        <v>0</v>
      </c>
      <c r="GN219" s="12">
        <f t="shared" si="126"/>
        <v>0</v>
      </c>
      <c r="GO219" s="12">
        <f t="shared" ref="GO219:GR219" si="127">SUM(GO216:GO218)</f>
        <v>0</v>
      </c>
      <c r="GP219" s="12">
        <f t="shared" si="127"/>
        <v>0</v>
      </c>
      <c r="GQ219" s="12">
        <f t="shared" si="127"/>
        <v>0</v>
      </c>
      <c r="GR219" s="12">
        <f t="shared" si="127"/>
        <v>0</v>
      </c>
      <c r="GS219" s="12">
        <f>SUM(D219:GR219)</f>
        <v>-201181.54253000004</v>
      </c>
      <c r="GT219" s="12"/>
      <c r="GU219" s="12">
        <f>GS219-GV219</f>
        <v>-201181.54253000004</v>
      </c>
      <c r="GV219" s="12">
        <v>0</v>
      </c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</row>
    <row r="220" spans="1:220" ht="13" x14ac:dyDescent="0.3">
      <c r="A220" s="23"/>
      <c r="B220" s="20" t="s">
        <v>0</v>
      </c>
      <c r="C220" s="14">
        <f>XIRR(J219:GR219,J$4:GR$4,-0.1)</f>
        <v>-0.14722064038505778</v>
      </c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</row>
    <row r="221" spans="1:220" ht="13" x14ac:dyDescent="0.3">
      <c r="A221" s="23"/>
      <c r="B221" s="20" t="s">
        <v>11</v>
      </c>
      <c r="C221" s="25">
        <f>(GS217+GS218)/-GS216</f>
        <v>0.21704450283795079</v>
      </c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EZ221" s="26"/>
      <c r="FA221" s="26"/>
      <c r="FB221" s="26"/>
      <c r="FC221" s="26"/>
      <c r="FD221" s="26"/>
      <c r="FE221" s="26"/>
      <c r="FF221" s="26"/>
      <c r="FG221" s="26"/>
      <c r="FH221" s="26"/>
      <c r="FI221" s="26"/>
      <c r="FJ221" s="26"/>
      <c r="FK221" s="26"/>
      <c r="FL221" s="26"/>
      <c r="FM221" s="26"/>
      <c r="FN221" s="26"/>
      <c r="FO221" s="26"/>
      <c r="FP221" s="26"/>
      <c r="FQ221" s="26"/>
      <c r="FR221" s="26"/>
      <c r="FS221" s="26"/>
      <c r="FT221" s="26"/>
      <c r="FU221" s="26"/>
      <c r="FV221" s="26"/>
      <c r="FW221" s="26"/>
      <c r="FX221" s="26"/>
      <c r="FY221" s="26"/>
      <c r="FZ221" s="26"/>
      <c r="GA221" s="26"/>
      <c r="GB221" s="26"/>
      <c r="GC221" s="26"/>
      <c r="GD221" s="26"/>
      <c r="GE221" s="26"/>
      <c r="GF221" s="26"/>
      <c r="GG221" s="26"/>
      <c r="GH221" s="26"/>
      <c r="GI221" s="26"/>
      <c r="GJ221" s="26"/>
      <c r="GK221" s="26"/>
      <c r="GL221" s="26"/>
      <c r="GM221" s="26"/>
      <c r="GN221" s="26"/>
      <c r="GO221" s="26"/>
      <c r="GP221" s="26"/>
      <c r="GQ221" s="26"/>
      <c r="GR221" s="2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</row>
    <row r="222" spans="1:220" ht="13" x14ac:dyDescent="0.3">
      <c r="A222" s="23"/>
      <c r="B222" s="5" t="s">
        <v>83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</row>
    <row r="223" spans="1:220" ht="13" x14ac:dyDescent="0.3">
      <c r="A223" s="23"/>
      <c r="B223" s="3" t="s">
        <v>214</v>
      </c>
      <c r="C223" s="5"/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-4676.8707400000003</v>
      </c>
      <c r="AX223" s="12">
        <v>0</v>
      </c>
      <c r="AY223" s="12">
        <v>-3741.4965999999999</v>
      </c>
      <c r="AZ223" s="12">
        <v>-4676.87075</v>
      </c>
      <c r="BA223" s="12">
        <v>0</v>
      </c>
      <c r="BB223" s="12">
        <v>0</v>
      </c>
      <c r="BC223" s="12">
        <v>-6547.6189299999996</v>
      </c>
      <c r="BD223" s="12">
        <v>-2806.1224500000003</v>
      </c>
      <c r="BE223" s="12">
        <v>0</v>
      </c>
      <c r="BF223" s="12">
        <v>-5612.2447999999995</v>
      </c>
      <c r="BG223" s="12">
        <v>-5612.2447999999995</v>
      </c>
      <c r="BH223" s="12">
        <v>-5612.2447999999995</v>
      </c>
      <c r="BI223" s="12">
        <v>0</v>
      </c>
      <c r="BJ223" s="12">
        <v>0</v>
      </c>
      <c r="BK223" s="12">
        <v>-16836.734390000001</v>
      </c>
      <c r="BL223" s="12">
        <v>0</v>
      </c>
      <c r="BM223" s="12">
        <v>0</v>
      </c>
      <c r="BN223" s="12">
        <v>-8418.3673500000004</v>
      </c>
      <c r="BO223" s="12">
        <v>0</v>
      </c>
      <c r="BP223" s="12">
        <v>0</v>
      </c>
      <c r="BQ223" s="12">
        <v>0</v>
      </c>
      <c r="BR223" s="12">
        <v>-9353.7415000000001</v>
      </c>
      <c r="BS223" s="12">
        <v>0</v>
      </c>
      <c r="BT223" s="12">
        <v>-9353.7413300000007</v>
      </c>
      <c r="BU223" s="12">
        <v>0</v>
      </c>
      <c r="BV223" s="12">
        <v>0</v>
      </c>
      <c r="BW223" s="12">
        <v>-11692.176869999999</v>
      </c>
      <c r="BX223" s="12">
        <v>0</v>
      </c>
      <c r="BY223" s="12">
        <v>0</v>
      </c>
      <c r="BZ223" s="12">
        <v>0</v>
      </c>
      <c r="CA223" s="12">
        <v>-11224.489800000001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0</v>
      </c>
      <c r="EO223" s="12">
        <v>0</v>
      </c>
      <c r="EP223" s="12">
        <v>0</v>
      </c>
      <c r="EQ223" s="12">
        <v>0</v>
      </c>
      <c r="ER223" s="12">
        <v>0</v>
      </c>
      <c r="ES223" s="12">
        <v>0</v>
      </c>
      <c r="ET223" s="12">
        <v>0</v>
      </c>
      <c r="EU223" s="12">
        <v>0</v>
      </c>
      <c r="EV223" s="12">
        <v>0</v>
      </c>
      <c r="EW223" s="12">
        <v>0</v>
      </c>
      <c r="EX223" s="12">
        <v>0</v>
      </c>
      <c r="EY223" s="12">
        <v>0</v>
      </c>
      <c r="EZ223" s="12">
        <v>0</v>
      </c>
      <c r="FA223" s="12">
        <v>0</v>
      </c>
      <c r="FB223" s="12">
        <v>0</v>
      </c>
      <c r="FC223" s="12">
        <v>0</v>
      </c>
      <c r="FD223" s="12">
        <v>0</v>
      </c>
      <c r="FE223" s="12">
        <v>0</v>
      </c>
      <c r="FF223" s="12">
        <v>0</v>
      </c>
      <c r="FG223" s="12">
        <v>0</v>
      </c>
      <c r="FH223" s="12">
        <v>0</v>
      </c>
      <c r="FI223" s="12">
        <v>0</v>
      </c>
      <c r="FJ223" s="12">
        <v>0</v>
      </c>
      <c r="FK223" s="12">
        <v>0</v>
      </c>
      <c r="FL223" s="12">
        <v>0</v>
      </c>
      <c r="FM223" s="12">
        <v>0</v>
      </c>
      <c r="FN223" s="12">
        <v>0</v>
      </c>
      <c r="FO223" s="12">
        <v>0</v>
      </c>
      <c r="FP223" s="12">
        <v>0</v>
      </c>
      <c r="FQ223" s="12">
        <v>0</v>
      </c>
      <c r="FR223" s="12">
        <v>0</v>
      </c>
      <c r="FS223" s="12">
        <v>0</v>
      </c>
      <c r="FT223" s="12">
        <v>0</v>
      </c>
      <c r="FU223" s="12">
        <v>0</v>
      </c>
      <c r="FV223" s="12">
        <v>0</v>
      </c>
      <c r="FW223" s="12">
        <v>0</v>
      </c>
      <c r="FX223" s="12">
        <v>0</v>
      </c>
      <c r="FY223" s="12">
        <v>0</v>
      </c>
      <c r="FZ223" s="12">
        <v>0</v>
      </c>
      <c r="GA223" s="12">
        <v>0</v>
      </c>
      <c r="GB223" s="12">
        <v>0</v>
      </c>
      <c r="GC223" s="12">
        <v>0</v>
      </c>
      <c r="GD223" s="12">
        <v>0</v>
      </c>
      <c r="GE223" s="12">
        <v>0</v>
      </c>
      <c r="GF223" s="12">
        <v>0</v>
      </c>
      <c r="GG223" s="12">
        <v>0</v>
      </c>
      <c r="GH223" s="12">
        <v>0</v>
      </c>
      <c r="GI223" s="12">
        <v>0</v>
      </c>
      <c r="GJ223" s="12">
        <v>0</v>
      </c>
      <c r="GK223" s="12">
        <v>0</v>
      </c>
      <c r="GL223" s="12">
        <v>0</v>
      </c>
      <c r="GM223" s="12">
        <v>0</v>
      </c>
      <c r="GN223" s="12">
        <v>0</v>
      </c>
      <c r="GO223" s="12">
        <v>0</v>
      </c>
      <c r="GP223" s="12">
        <v>0</v>
      </c>
      <c r="GQ223" s="12">
        <v>0</v>
      </c>
      <c r="GR223" s="12">
        <v>0</v>
      </c>
      <c r="GS223" s="12">
        <f>SUM(D223:GR223)</f>
        <v>-106164.96511</v>
      </c>
      <c r="GT223" s="12"/>
      <c r="GU223" s="12">
        <f>GS223-GV223</f>
        <v>-106164.96511</v>
      </c>
      <c r="GV223" s="12">
        <v>0</v>
      </c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</row>
    <row r="224" spans="1:220" ht="13" x14ac:dyDescent="0.3">
      <c r="A224" s="23"/>
      <c r="B224" s="3" t="s">
        <v>215</v>
      </c>
      <c r="C224" s="5"/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93.537490000000005</v>
      </c>
      <c r="AX224" s="12">
        <v>0</v>
      </c>
      <c r="AY224" s="12">
        <v>74.83</v>
      </c>
      <c r="AZ224" s="12">
        <v>93.537499999999994</v>
      </c>
      <c r="BA224" s="12">
        <v>0</v>
      </c>
      <c r="BB224" s="12">
        <v>0</v>
      </c>
      <c r="BC224" s="12">
        <v>130.95238000000001</v>
      </c>
      <c r="BD224" s="12">
        <v>0</v>
      </c>
      <c r="BE224" s="12">
        <v>56.122450000000001</v>
      </c>
      <c r="BF224" s="12">
        <v>112.2449</v>
      </c>
      <c r="BG224" s="12">
        <v>112.2449</v>
      </c>
      <c r="BH224" s="12">
        <v>112.2449</v>
      </c>
      <c r="BI224" s="12">
        <v>0</v>
      </c>
      <c r="BJ224" s="12">
        <v>0</v>
      </c>
      <c r="BK224" s="12">
        <v>336.73469</v>
      </c>
      <c r="BL224" s="12">
        <v>0</v>
      </c>
      <c r="BM224" s="12">
        <v>0</v>
      </c>
      <c r="BN224" s="12">
        <v>168.36750000000001</v>
      </c>
      <c r="BO224" s="12">
        <v>0</v>
      </c>
      <c r="BP224" s="12">
        <v>0</v>
      </c>
      <c r="BQ224" s="12">
        <v>0</v>
      </c>
      <c r="BR224" s="12">
        <v>187.07499999999999</v>
      </c>
      <c r="BS224" s="12">
        <v>0</v>
      </c>
      <c r="BT224" s="12">
        <v>187.07482999999999</v>
      </c>
      <c r="BU224" s="12">
        <v>0</v>
      </c>
      <c r="BV224" s="12">
        <v>0</v>
      </c>
      <c r="BW224" s="12">
        <v>233.84354000000002</v>
      </c>
      <c r="BX224" s="12">
        <v>0</v>
      </c>
      <c r="BY224" s="12">
        <v>0</v>
      </c>
      <c r="BZ224" s="12">
        <v>0</v>
      </c>
      <c r="CA224" s="12">
        <v>224.49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2">
        <v>0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</v>
      </c>
      <c r="DN224" s="12">
        <v>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0</v>
      </c>
      <c r="EC224" s="12">
        <v>0</v>
      </c>
      <c r="ED224" s="12">
        <v>0</v>
      </c>
      <c r="EE224" s="12">
        <v>0</v>
      </c>
      <c r="EF224" s="12">
        <v>0</v>
      </c>
      <c r="EG224" s="12">
        <v>0</v>
      </c>
      <c r="EH224" s="12">
        <v>0</v>
      </c>
      <c r="EI224" s="12">
        <v>0</v>
      </c>
      <c r="EJ224" s="12">
        <v>0</v>
      </c>
      <c r="EK224" s="12">
        <v>0</v>
      </c>
      <c r="EL224" s="12">
        <v>0</v>
      </c>
      <c r="EM224" s="12">
        <v>0</v>
      </c>
      <c r="EN224" s="12">
        <v>0</v>
      </c>
      <c r="EO224" s="12">
        <v>0</v>
      </c>
      <c r="EP224" s="12">
        <v>0</v>
      </c>
      <c r="EQ224" s="12">
        <v>0</v>
      </c>
      <c r="ER224" s="12">
        <v>0</v>
      </c>
      <c r="ES224" s="12">
        <v>0</v>
      </c>
      <c r="ET224" s="12">
        <v>0</v>
      </c>
      <c r="EU224" s="12">
        <v>0</v>
      </c>
      <c r="EV224" s="12">
        <v>0</v>
      </c>
      <c r="EW224" s="12">
        <v>0</v>
      </c>
      <c r="EX224" s="12">
        <v>0</v>
      </c>
      <c r="EY224" s="12">
        <v>0</v>
      </c>
      <c r="EZ224" s="12">
        <v>0</v>
      </c>
      <c r="FA224" s="12">
        <v>0</v>
      </c>
      <c r="FB224" s="12">
        <v>0</v>
      </c>
      <c r="FC224" s="12">
        <v>0</v>
      </c>
      <c r="FD224" s="12">
        <v>0</v>
      </c>
      <c r="FE224" s="12">
        <v>0</v>
      </c>
      <c r="FF224" s="12">
        <v>0</v>
      </c>
      <c r="FG224" s="12">
        <v>0</v>
      </c>
      <c r="FH224" s="12">
        <v>0</v>
      </c>
      <c r="FI224" s="12">
        <v>0</v>
      </c>
      <c r="FJ224" s="12">
        <v>0</v>
      </c>
      <c r="FK224" s="12">
        <v>0</v>
      </c>
      <c r="FL224" s="12">
        <v>0</v>
      </c>
      <c r="FM224" s="12">
        <v>0</v>
      </c>
      <c r="FN224" s="12">
        <v>0</v>
      </c>
      <c r="FO224" s="12">
        <v>0</v>
      </c>
      <c r="FP224" s="12">
        <v>0</v>
      </c>
      <c r="FQ224" s="12">
        <v>0</v>
      </c>
      <c r="FR224" s="12">
        <v>0</v>
      </c>
      <c r="FS224" s="12">
        <v>0</v>
      </c>
      <c r="FT224" s="12">
        <v>0</v>
      </c>
      <c r="FU224" s="12">
        <v>0</v>
      </c>
      <c r="FV224" s="12">
        <v>0</v>
      </c>
      <c r="FW224" s="12">
        <v>0</v>
      </c>
      <c r="FX224" s="12">
        <v>0</v>
      </c>
      <c r="FY224" s="12">
        <v>0</v>
      </c>
      <c r="FZ224" s="12">
        <v>0</v>
      </c>
      <c r="GA224" s="12">
        <v>0</v>
      </c>
      <c r="GB224" s="12">
        <v>0</v>
      </c>
      <c r="GC224" s="12">
        <v>0</v>
      </c>
      <c r="GD224" s="12">
        <v>0</v>
      </c>
      <c r="GE224" s="12">
        <v>0</v>
      </c>
      <c r="GF224" s="12">
        <v>0</v>
      </c>
      <c r="GG224" s="12">
        <v>0</v>
      </c>
      <c r="GH224" s="12">
        <v>0</v>
      </c>
      <c r="GI224" s="12">
        <v>0</v>
      </c>
      <c r="GJ224" s="12">
        <v>0</v>
      </c>
      <c r="GK224" s="12">
        <v>0</v>
      </c>
      <c r="GL224" s="12">
        <v>0</v>
      </c>
      <c r="GM224" s="12">
        <v>0</v>
      </c>
      <c r="GN224" s="12">
        <v>0</v>
      </c>
      <c r="GO224" s="12">
        <v>0</v>
      </c>
      <c r="GP224" s="12">
        <v>0</v>
      </c>
      <c r="GQ224" s="12">
        <v>0</v>
      </c>
      <c r="GR224" s="12">
        <v>0</v>
      </c>
      <c r="GS224" s="12">
        <f>SUM(D224:GR224)</f>
        <v>2123.3000800000004</v>
      </c>
      <c r="GT224" s="12"/>
      <c r="GU224" s="12">
        <f>GS224-GV224</f>
        <v>2123.3000800000004</v>
      </c>
      <c r="GV224" s="12">
        <v>0</v>
      </c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</row>
    <row r="225" spans="1:220" ht="14" x14ac:dyDescent="0.4">
      <c r="A225" s="23"/>
      <c r="B225" s="3" t="s">
        <v>216</v>
      </c>
      <c r="C225" s="5"/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256057.649</v>
      </c>
      <c r="CI225" s="4">
        <v>5037.1130000000003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14496.094999999999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187.64026999999999</v>
      </c>
      <c r="CW225" s="4">
        <v>0</v>
      </c>
      <c r="CX225" s="4">
        <v>0</v>
      </c>
      <c r="CY225" s="4">
        <v>0</v>
      </c>
      <c r="CZ225" s="4">
        <v>347.1345</v>
      </c>
      <c r="DA225" s="4">
        <v>0</v>
      </c>
      <c r="DB225" s="4">
        <v>12454.859</v>
      </c>
      <c r="DC225" s="4">
        <v>146.59395999999998</v>
      </c>
      <c r="DD225" s="4">
        <v>0</v>
      </c>
      <c r="DE225" s="4">
        <v>5044.0919999999996</v>
      </c>
      <c r="DF225" s="4">
        <v>102.61577</v>
      </c>
      <c r="DG225" s="4">
        <v>0</v>
      </c>
      <c r="DH225" s="4">
        <v>0</v>
      </c>
      <c r="DI225" s="4">
        <v>123.13892999999999</v>
      </c>
      <c r="DJ225" s="4">
        <v>1689.771</v>
      </c>
      <c r="DK225" s="4">
        <v>0</v>
      </c>
      <c r="DL225" s="4">
        <v>117.27517</v>
      </c>
      <c r="DM225" s="4">
        <v>0</v>
      </c>
      <c r="DN225" s="4">
        <v>1128.616</v>
      </c>
      <c r="DO225" s="4">
        <v>129.00269</v>
      </c>
      <c r="DP225" s="4">
        <v>0</v>
      </c>
      <c r="DQ225" s="4">
        <v>0</v>
      </c>
      <c r="DR225" s="4">
        <v>105.54764999999999</v>
      </c>
      <c r="DS225" s="4">
        <v>0</v>
      </c>
      <c r="DT225" s="4">
        <v>0</v>
      </c>
      <c r="DU225" s="4">
        <v>117.27517</v>
      </c>
      <c r="DV225" s="4">
        <v>0</v>
      </c>
      <c r="DW225" s="4">
        <v>0</v>
      </c>
      <c r="DX225" s="4">
        <v>0</v>
      </c>
      <c r="DY225" s="4">
        <v>152.45773</v>
      </c>
      <c r="DZ225" s="4">
        <v>0</v>
      </c>
      <c r="EA225" s="4">
        <v>885.76666</v>
      </c>
      <c r="EB225" s="4">
        <v>0</v>
      </c>
      <c r="EC225" s="4">
        <v>0</v>
      </c>
      <c r="ED225" s="4">
        <v>164.18523999999999</v>
      </c>
      <c r="EE225" s="4">
        <v>0</v>
      </c>
      <c r="EF225" s="4">
        <v>0</v>
      </c>
      <c r="EG225" s="4">
        <v>0</v>
      </c>
      <c r="EH225" s="4">
        <v>164.18523999999999</v>
      </c>
      <c r="EI225" s="4">
        <v>0</v>
      </c>
      <c r="EJ225" s="4">
        <v>0</v>
      </c>
      <c r="EK225" s="4">
        <v>134.86645000000001</v>
      </c>
      <c r="EL225" s="4">
        <v>0</v>
      </c>
      <c r="EM225" s="4">
        <v>276.76940999999999</v>
      </c>
      <c r="EN225" s="4">
        <v>0</v>
      </c>
      <c r="EO225" s="4">
        <v>0</v>
      </c>
      <c r="EP225" s="4">
        <v>199.36779000000001</v>
      </c>
      <c r="EQ225" s="4">
        <v>0</v>
      </c>
      <c r="ER225" s="4">
        <v>0</v>
      </c>
      <c r="ES225" s="4">
        <v>0</v>
      </c>
      <c r="ET225" s="4">
        <v>275.59665000000001</v>
      </c>
      <c r="EU225" s="4">
        <v>52.070999999999998</v>
      </c>
      <c r="EV225" s="4">
        <v>199.36779000000001</v>
      </c>
      <c r="EW225" s="4">
        <v>0</v>
      </c>
      <c r="EX225" s="4">
        <v>0</v>
      </c>
      <c r="EY225" s="4">
        <v>0</v>
      </c>
      <c r="EZ225" s="4">
        <v>146.59395999999998</v>
      </c>
      <c r="FA225" s="4">
        <v>0</v>
      </c>
      <c r="FB225" s="4">
        <v>93.820139999999995</v>
      </c>
      <c r="FC225" s="4">
        <v>0</v>
      </c>
      <c r="FD225" s="4">
        <v>0</v>
      </c>
      <c r="FE225" s="4">
        <v>96.165630000000007</v>
      </c>
      <c r="FF225" s="4">
        <v>0</v>
      </c>
      <c r="FG225" s="4">
        <v>0</v>
      </c>
      <c r="FH225" s="4">
        <v>90.888249999999999</v>
      </c>
      <c r="FI225" s="4">
        <v>0</v>
      </c>
      <c r="FJ225" s="4">
        <v>0</v>
      </c>
      <c r="FK225" s="4">
        <v>93.820149999999998</v>
      </c>
      <c r="FL225" s="4">
        <v>0</v>
      </c>
      <c r="FM225" s="4">
        <v>0</v>
      </c>
      <c r="FN225" s="4">
        <v>126.65718</v>
      </c>
      <c r="FO225" s="4">
        <v>0</v>
      </c>
      <c r="FP225" s="4">
        <v>0</v>
      </c>
      <c r="FQ225" s="4">
        <v>165.94436999999999</v>
      </c>
      <c r="FR225" s="4">
        <v>0</v>
      </c>
      <c r="FS225" s="4">
        <v>0</v>
      </c>
      <c r="FT225" s="4">
        <v>116.38999000000001</v>
      </c>
      <c r="FU225" s="4">
        <v>0</v>
      </c>
      <c r="FV225" s="4">
        <v>0</v>
      </c>
      <c r="FW225" s="4">
        <v>126.07080999999999</v>
      </c>
      <c r="FX225" s="4">
        <v>0</v>
      </c>
      <c r="FY225" s="4">
        <v>0</v>
      </c>
      <c r="FZ225" s="4">
        <v>1672.9808799999998</v>
      </c>
      <c r="GA225" s="4">
        <v>0</v>
      </c>
      <c r="GB225" s="4">
        <v>0</v>
      </c>
      <c r="GC225" s="4">
        <v>0</v>
      </c>
      <c r="GD225" s="4">
        <v>0</v>
      </c>
      <c r="GE225" s="4">
        <v>179.75659999999999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f>SUM(D225:GR225)</f>
        <v>302698.14103000006</v>
      </c>
      <c r="GT225" s="4"/>
      <c r="GU225" s="4">
        <f>GS225-GV225</f>
        <v>302698.14103000006</v>
      </c>
      <c r="GV225" s="4">
        <v>0</v>
      </c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</row>
    <row r="226" spans="1:220" ht="13" x14ac:dyDescent="0.3">
      <c r="A226" s="23"/>
      <c r="B226" s="8" t="s">
        <v>217</v>
      </c>
      <c r="C226" s="3"/>
      <c r="D226" s="12">
        <f>SUM(D223:D225)</f>
        <v>0</v>
      </c>
      <c r="E226" s="12">
        <f t="shared" ref="E226:BP226" si="128">SUM(E223:E225)</f>
        <v>0</v>
      </c>
      <c r="F226" s="12">
        <f t="shared" si="128"/>
        <v>0</v>
      </c>
      <c r="G226" s="12">
        <f t="shared" si="128"/>
        <v>0</v>
      </c>
      <c r="H226" s="12">
        <f t="shared" si="128"/>
        <v>0</v>
      </c>
      <c r="I226" s="12">
        <f t="shared" si="128"/>
        <v>0</v>
      </c>
      <c r="J226" s="12">
        <f t="shared" si="128"/>
        <v>0</v>
      </c>
      <c r="K226" s="12">
        <f t="shared" si="128"/>
        <v>0</v>
      </c>
      <c r="L226" s="12">
        <f t="shared" si="128"/>
        <v>0</v>
      </c>
      <c r="M226" s="12">
        <f t="shared" si="128"/>
        <v>0</v>
      </c>
      <c r="N226" s="12">
        <f t="shared" si="128"/>
        <v>0</v>
      </c>
      <c r="O226" s="12">
        <f t="shared" si="128"/>
        <v>0</v>
      </c>
      <c r="P226" s="12">
        <f t="shared" si="128"/>
        <v>0</v>
      </c>
      <c r="Q226" s="12">
        <f t="shared" si="128"/>
        <v>0</v>
      </c>
      <c r="R226" s="12">
        <f t="shared" si="128"/>
        <v>0</v>
      </c>
      <c r="S226" s="12">
        <f t="shared" si="128"/>
        <v>0</v>
      </c>
      <c r="T226" s="12">
        <f t="shared" si="128"/>
        <v>0</v>
      </c>
      <c r="U226" s="12">
        <f t="shared" si="128"/>
        <v>0</v>
      </c>
      <c r="V226" s="12">
        <f t="shared" si="128"/>
        <v>0</v>
      </c>
      <c r="W226" s="12">
        <f t="shared" si="128"/>
        <v>0</v>
      </c>
      <c r="X226" s="12">
        <f t="shared" si="128"/>
        <v>0</v>
      </c>
      <c r="Y226" s="12">
        <f t="shared" si="128"/>
        <v>0</v>
      </c>
      <c r="Z226" s="12">
        <f t="shared" si="128"/>
        <v>0</v>
      </c>
      <c r="AA226" s="12">
        <f t="shared" si="128"/>
        <v>0</v>
      </c>
      <c r="AB226" s="12">
        <f t="shared" si="128"/>
        <v>0</v>
      </c>
      <c r="AC226" s="12">
        <f t="shared" si="128"/>
        <v>0</v>
      </c>
      <c r="AD226" s="12">
        <f t="shared" si="128"/>
        <v>0</v>
      </c>
      <c r="AE226" s="12">
        <f t="shared" si="128"/>
        <v>0</v>
      </c>
      <c r="AF226" s="12">
        <f t="shared" si="128"/>
        <v>0</v>
      </c>
      <c r="AG226" s="12">
        <f t="shared" si="128"/>
        <v>0</v>
      </c>
      <c r="AH226" s="12">
        <f t="shared" si="128"/>
        <v>0</v>
      </c>
      <c r="AI226" s="12">
        <f t="shared" si="128"/>
        <v>0</v>
      </c>
      <c r="AJ226" s="12">
        <f t="shared" si="128"/>
        <v>0</v>
      </c>
      <c r="AK226" s="12">
        <f t="shared" si="128"/>
        <v>0</v>
      </c>
      <c r="AL226" s="12">
        <f t="shared" si="128"/>
        <v>0</v>
      </c>
      <c r="AM226" s="12">
        <f t="shared" si="128"/>
        <v>0</v>
      </c>
      <c r="AN226" s="12">
        <f t="shared" si="128"/>
        <v>0</v>
      </c>
      <c r="AO226" s="12">
        <f t="shared" si="128"/>
        <v>0</v>
      </c>
      <c r="AP226" s="12">
        <f t="shared" si="128"/>
        <v>0</v>
      </c>
      <c r="AQ226" s="12">
        <f t="shared" si="128"/>
        <v>0</v>
      </c>
      <c r="AR226" s="12">
        <f t="shared" si="128"/>
        <v>0</v>
      </c>
      <c r="AS226" s="12">
        <f t="shared" si="128"/>
        <v>0</v>
      </c>
      <c r="AT226" s="12">
        <f t="shared" si="128"/>
        <v>0</v>
      </c>
      <c r="AU226" s="12">
        <f t="shared" si="128"/>
        <v>0</v>
      </c>
      <c r="AV226" s="12">
        <f t="shared" si="128"/>
        <v>0</v>
      </c>
      <c r="AW226" s="12">
        <f t="shared" si="128"/>
        <v>-4583.3332500000006</v>
      </c>
      <c r="AX226" s="12">
        <f t="shared" si="128"/>
        <v>0</v>
      </c>
      <c r="AY226" s="12">
        <f t="shared" si="128"/>
        <v>-3666.6666</v>
      </c>
      <c r="AZ226" s="12">
        <f t="shared" si="128"/>
        <v>-4583.3332499999997</v>
      </c>
      <c r="BA226" s="12">
        <f t="shared" si="128"/>
        <v>0</v>
      </c>
      <c r="BB226" s="12">
        <f t="shared" si="128"/>
        <v>0</v>
      </c>
      <c r="BC226" s="12">
        <f t="shared" si="128"/>
        <v>-6416.6665499999999</v>
      </c>
      <c r="BD226" s="12">
        <f t="shared" si="128"/>
        <v>-2806.1224500000003</v>
      </c>
      <c r="BE226" s="12">
        <f t="shared" si="128"/>
        <v>56.122450000000001</v>
      </c>
      <c r="BF226" s="12">
        <f t="shared" si="128"/>
        <v>-5499.9998999999998</v>
      </c>
      <c r="BG226" s="12">
        <f t="shared" si="128"/>
        <v>-5499.9998999999998</v>
      </c>
      <c r="BH226" s="12">
        <f t="shared" si="128"/>
        <v>-5499.9998999999998</v>
      </c>
      <c r="BI226" s="12">
        <f t="shared" si="128"/>
        <v>0</v>
      </c>
      <c r="BJ226" s="12">
        <f t="shared" si="128"/>
        <v>0</v>
      </c>
      <c r="BK226" s="12">
        <f t="shared" si="128"/>
        <v>-16499.9997</v>
      </c>
      <c r="BL226" s="12">
        <f t="shared" si="128"/>
        <v>0</v>
      </c>
      <c r="BM226" s="12">
        <f t="shared" si="128"/>
        <v>0</v>
      </c>
      <c r="BN226" s="12">
        <f t="shared" si="128"/>
        <v>-8249.9998500000002</v>
      </c>
      <c r="BO226" s="12">
        <f t="shared" si="128"/>
        <v>0</v>
      </c>
      <c r="BP226" s="12">
        <f t="shared" si="128"/>
        <v>0</v>
      </c>
      <c r="BQ226" s="12">
        <f t="shared" ref="BQ226:EB226" si="129">SUM(BQ223:BQ225)</f>
        <v>0</v>
      </c>
      <c r="BR226" s="12">
        <f t="shared" si="129"/>
        <v>-9166.6664999999994</v>
      </c>
      <c r="BS226" s="12">
        <f t="shared" si="129"/>
        <v>0</v>
      </c>
      <c r="BT226" s="12">
        <f t="shared" si="129"/>
        <v>-9166.6665000000012</v>
      </c>
      <c r="BU226" s="12">
        <f t="shared" si="129"/>
        <v>0</v>
      </c>
      <c r="BV226" s="12">
        <f t="shared" si="129"/>
        <v>0</v>
      </c>
      <c r="BW226" s="12">
        <f t="shared" si="129"/>
        <v>-11458.333329999999</v>
      </c>
      <c r="BX226" s="12">
        <f t="shared" si="129"/>
        <v>0</v>
      </c>
      <c r="BY226" s="12">
        <f t="shared" si="129"/>
        <v>0</v>
      </c>
      <c r="BZ226" s="12">
        <f t="shared" si="129"/>
        <v>0</v>
      </c>
      <c r="CA226" s="12">
        <f t="shared" si="129"/>
        <v>-10999.999800000001</v>
      </c>
      <c r="CB226" s="12">
        <f t="shared" si="129"/>
        <v>0</v>
      </c>
      <c r="CC226" s="12">
        <f t="shared" si="129"/>
        <v>0</v>
      </c>
      <c r="CD226" s="12">
        <f t="shared" si="129"/>
        <v>0</v>
      </c>
      <c r="CE226" s="12">
        <f t="shared" si="129"/>
        <v>0</v>
      </c>
      <c r="CF226" s="12">
        <f t="shared" si="129"/>
        <v>0</v>
      </c>
      <c r="CG226" s="12">
        <f t="shared" si="129"/>
        <v>0</v>
      </c>
      <c r="CH226" s="12">
        <f t="shared" si="129"/>
        <v>256057.649</v>
      </c>
      <c r="CI226" s="12">
        <f t="shared" si="129"/>
        <v>5037.1130000000003</v>
      </c>
      <c r="CJ226" s="12">
        <f t="shared" si="129"/>
        <v>0</v>
      </c>
      <c r="CK226" s="12">
        <f t="shared" si="129"/>
        <v>0</v>
      </c>
      <c r="CL226" s="12">
        <f t="shared" si="129"/>
        <v>0</v>
      </c>
      <c r="CM226" s="12">
        <f t="shared" si="129"/>
        <v>0</v>
      </c>
      <c r="CN226" s="12">
        <f t="shared" si="129"/>
        <v>0</v>
      </c>
      <c r="CO226" s="12">
        <f t="shared" si="129"/>
        <v>14496.094999999999</v>
      </c>
      <c r="CP226" s="12">
        <f t="shared" si="129"/>
        <v>0</v>
      </c>
      <c r="CQ226" s="12">
        <f t="shared" si="129"/>
        <v>0</v>
      </c>
      <c r="CR226" s="12">
        <f t="shared" si="129"/>
        <v>0</v>
      </c>
      <c r="CS226" s="12">
        <f t="shared" si="129"/>
        <v>0</v>
      </c>
      <c r="CT226" s="12">
        <f t="shared" si="129"/>
        <v>0</v>
      </c>
      <c r="CU226" s="12">
        <f t="shared" si="129"/>
        <v>0</v>
      </c>
      <c r="CV226" s="12">
        <f t="shared" si="129"/>
        <v>187.64026999999999</v>
      </c>
      <c r="CW226" s="12">
        <f t="shared" si="129"/>
        <v>0</v>
      </c>
      <c r="CX226" s="12">
        <f t="shared" si="129"/>
        <v>0</v>
      </c>
      <c r="CY226" s="12">
        <f t="shared" si="129"/>
        <v>0</v>
      </c>
      <c r="CZ226" s="12">
        <f t="shared" si="129"/>
        <v>347.1345</v>
      </c>
      <c r="DA226" s="12">
        <f t="shared" si="129"/>
        <v>0</v>
      </c>
      <c r="DB226" s="12">
        <f t="shared" si="129"/>
        <v>12454.859</v>
      </c>
      <c r="DC226" s="12">
        <f t="shared" si="129"/>
        <v>146.59395999999998</v>
      </c>
      <c r="DD226" s="12">
        <f t="shared" si="129"/>
        <v>0</v>
      </c>
      <c r="DE226" s="12">
        <f t="shared" si="129"/>
        <v>5044.0919999999996</v>
      </c>
      <c r="DF226" s="12">
        <f t="shared" si="129"/>
        <v>102.61577</v>
      </c>
      <c r="DG226" s="12">
        <f t="shared" si="129"/>
        <v>0</v>
      </c>
      <c r="DH226" s="12">
        <f t="shared" si="129"/>
        <v>0</v>
      </c>
      <c r="DI226" s="12">
        <f t="shared" si="129"/>
        <v>123.13892999999999</v>
      </c>
      <c r="DJ226" s="12">
        <f t="shared" si="129"/>
        <v>1689.771</v>
      </c>
      <c r="DK226" s="12">
        <f t="shared" si="129"/>
        <v>0</v>
      </c>
      <c r="DL226" s="12">
        <f t="shared" si="129"/>
        <v>117.27517</v>
      </c>
      <c r="DM226" s="12">
        <f t="shared" si="129"/>
        <v>0</v>
      </c>
      <c r="DN226" s="12">
        <f t="shared" si="129"/>
        <v>1128.616</v>
      </c>
      <c r="DO226" s="12">
        <f t="shared" si="129"/>
        <v>129.00269</v>
      </c>
      <c r="DP226" s="12">
        <f t="shared" si="129"/>
        <v>0</v>
      </c>
      <c r="DQ226" s="12">
        <f t="shared" si="129"/>
        <v>0</v>
      </c>
      <c r="DR226" s="12">
        <f t="shared" si="129"/>
        <v>105.54764999999999</v>
      </c>
      <c r="DS226" s="12">
        <f t="shared" si="129"/>
        <v>0</v>
      </c>
      <c r="DT226" s="12">
        <f t="shared" si="129"/>
        <v>0</v>
      </c>
      <c r="DU226" s="12">
        <f t="shared" si="129"/>
        <v>117.27517</v>
      </c>
      <c r="DV226" s="12">
        <f t="shared" si="129"/>
        <v>0</v>
      </c>
      <c r="DW226" s="12">
        <f t="shared" si="129"/>
        <v>0</v>
      </c>
      <c r="DX226" s="12">
        <f t="shared" si="129"/>
        <v>0</v>
      </c>
      <c r="DY226" s="12">
        <f t="shared" si="129"/>
        <v>152.45773</v>
      </c>
      <c r="DZ226" s="12">
        <f t="shared" si="129"/>
        <v>0</v>
      </c>
      <c r="EA226" s="12">
        <f t="shared" si="129"/>
        <v>885.76666</v>
      </c>
      <c r="EB226" s="12">
        <f t="shared" si="129"/>
        <v>0</v>
      </c>
      <c r="EC226" s="12">
        <f t="shared" ref="EC226:GN226" si="130">SUM(EC223:EC225)</f>
        <v>0</v>
      </c>
      <c r="ED226" s="12">
        <f t="shared" si="130"/>
        <v>164.18523999999999</v>
      </c>
      <c r="EE226" s="12">
        <f t="shared" si="130"/>
        <v>0</v>
      </c>
      <c r="EF226" s="12">
        <f t="shared" si="130"/>
        <v>0</v>
      </c>
      <c r="EG226" s="12">
        <f t="shared" si="130"/>
        <v>0</v>
      </c>
      <c r="EH226" s="12">
        <f t="shared" si="130"/>
        <v>164.18523999999999</v>
      </c>
      <c r="EI226" s="12">
        <f t="shared" si="130"/>
        <v>0</v>
      </c>
      <c r="EJ226" s="12">
        <f t="shared" si="130"/>
        <v>0</v>
      </c>
      <c r="EK226" s="12">
        <f t="shared" si="130"/>
        <v>134.86645000000001</v>
      </c>
      <c r="EL226" s="12">
        <f t="shared" si="130"/>
        <v>0</v>
      </c>
      <c r="EM226" s="12">
        <f t="shared" si="130"/>
        <v>276.76940999999999</v>
      </c>
      <c r="EN226" s="12">
        <f t="shared" si="130"/>
        <v>0</v>
      </c>
      <c r="EO226" s="12">
        <f t="shared" si="130"/>
        <v>0</v>
      </c>
      <c r="EP226" s="12">
        <f t="shared" si="130"/>
        <v>199.36779000000001</v>
      </c>
      <c r="EQ226" s="12">
        <f t="shared" si="130"/>
        <v>0</v>
      </c>
      <c r="ER226" s="12">
        <f t="shared" si="130"/>
        <v>0</v>
      </c>
      <c r="ES226" s="12">
        <f t="shared" si="130"/>
        <v>0</v>
      </c>
      <c r="ET226" s="12">
        <f t="shared" si="130"/>
        <v>275.59665000000001</v>
      </c>
      <c r="EU226" s="12">
        <f t="shared" si="130"/>
        <v>52.070999999999998</v>
      </c>
      <c r="EV226" s="12">
        <f t="shared" si="130"/>
        <v>199.36779000000001</v>
      </c>
      <c r="EW226" s="12">
        <f t="shared" si="130"/>
        <v>0</v>
      </c>
      <c r="EX226" s="12">
        <f t="shared" si="130"/>
        <v>0</v>
      </c>
      <c r="EY226" s="12">
        <f t="shared" si="130"/>
        <v>0</v>
      </c>
      <c r="EZ226" s="12">
        <f t="shared" si="130"/>
        <v>146.59395999999998</v>
      </c>
      <c r="FA226" s="12">
        <f t="shared" si="130"/>
        <v>0</v>
      </c>
      <c r="FB226" s="12">
        <f t="shared" si="130"/>
        <v>93.820139999999995</v>
      </c>
      <c r="FC226" s="12">
        <f t="shared" si="130"/>
        <v>0</v>
      </c>
      <c r="FD226" s="12">
        <f t="shared" si="130"/>
        <v>0</v>
      </c>
      <c r="FE226" s="12">
        <f t="shared" si="130"/>
        <v>96.165630000000007</v>
      </c>
      <c r="FF226" s="12">
        <f t="shared" si="130"/>
        <v>0</v>
      </c>
      <c r="FG226" s="12">
        <f t="shared" si="130"/>
        <v>0</v>
      </c>
      <c r="FH226" s="12">
        <f t="shared" si="130"/>
        <v>90.888249999999999</v>
      </c>
      <c r="FI226" s="12">
        <f t="shared" si="130"/>
        <v>0</v>
      </c>
      <c r="FJ226" s="12">
        <f t="shared" si="130"/>
        <v>0</v>
      </c>
      <c r="FK226" s="12">
        <f t="shared" si="130"/>
        <v>93.820149999999998</v>
      </c>
      <c r="FL226" s="12">
        <f t="shared" si="130"/>
        <v>0</v>
      </c>
      <c r="FM226" s="12">
        <f t="shared" si="130"/>
        <v>0</v>
      </c>
      <c r="FN226" s="12">
        <f t="shared" si="130"/>
        <v>126.65718</v>
      </c>
      <c r="FO226" s="12">
        <f t="shared" si="130"/>
        <v>0</v>
      </c>
      <c r="FP226" s="12">
        <f t="shared" si="130"/>
        <v>0</v>
      </c>
      <c r="FQ226" s="12">
        <f t="shared" si="130"/>
        <v>165.94436999999999</v>
      </c>
      <c r="FR226" s="12">
        <f t="shared" si="130"/>
        <v>0</v>
      </c>
      <c r="FS226" s="12">
        <f t="shared" si="130"/>
        <v>0</v>
      </c>
      <c r="FT226" s="12">
        <f t="shared" si="130"/>
        <v>116.38999000000001</v>
      </c>
      <c r="FU226" s="12">
        <f t="shared" si="130"/>
        <v>0</v>
      </c>
      <c r="FV226" s="12">
        <f t="shared" si="130"/>
        <v>0</v>
      </c>
      <c r="FW226" s="12">
        <f t="shared" si="130"/>
        <v>126.07080999999999</v>
      </c>
      <c r="FX226" s="12">
        <f t="shared" si="130"/>
        <v>0</v>
      </c>
      <c r="FY226" s="12">
        <f t="shared" si="130"/>
        <v>0</v>
      </c>
      <c r="FZ226" s="12">
        <f t="shared" si="130"/>
        <v>1672.9808799999998</v>
      </c>
      <c r="GA226" s="12">
        <f t="shared" si="130"/>
        <v>0</v>
      </c>
      <c r="GB226" s="12">
        <f t="shared" si="130"/>
        <v>0</v>
      </c>
      <c r="GC226" s="12">
        <f t="shared" si="130"/>
        <v>0</v>
      </c>
      <c r="GD226" s="12">
        <f t="shared" si="130"/>
        <v>0</v>
      </c>
      <c r="GE226" s="12">
        <f t="shared" si="130"/>
        <v>179.75659999999999</v>
      </c>
      <c r="GF226" s="12">
        <f t="shared" si="130"/>
        <v>0</v>
      </c>
      <c r="GG226" s="12">
        <f t="shared" si="130"/>
        <v>0</v>
      </c>
      <c r="GH226" s="12">
        <f t="shared" si="130"/>
        <v>0</v>
      </c>
      <c r="GI226" s="12">
        <f t="shared" si="130"/>
        <v>0</v>
      </c>
      <c r="GJ226" s="12">
        <f t="shared" si="130"/>
        <v>0</v>
      </c>
      <c r="GK226" s="12">
        <f t="shared" si="130"/>
        <v>0</v>
      </c>
      <c r="GL226" s="12">
        <f t="shared" si="130"/>
        <v>0</v>
      </c>
      <c r="GM226" s="12">
        <f t="shared" si="130"/>
        <v>0</v>
      </c>
      <c r="GN226" s="12">
        <f t="shared" si="130"/>
        <v>0</v>
      </c>
      <c r="GO226" s="12">
        <f t="shared" ref="GO226:GR226" si="131">SUM(GO223:GO225)</f>
        <v>0</v>
      </c>
      <c r="GP226" s="12">
        <f t="shared" si="131"/>
        <v>0</v>
      </c>
      <c r="GQ226" s="12">
        <f t="shared" si="131"/>
        <v>0</v>
      </c>
      <c r="GR226" s="12">
        <f t="shared" si="131"/>
        <v>0</v>
      </c>
      <c r="GS226" s="12">
        <f>SUM(D226:GR226)</f>
        <v>198656.47599999997</v>
      </c>
      <c r="GT226" s="12"/>
      <c r="GU226" s="12">
        <f>GS226-GV226</f>
        <v>198656.47599999997</v>
      </c>
      <c r="GV226" s="12">
        <v>0</v>
      </c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</row>
    <row r="227" spans="1:220" ht="13" x14ac:dyDescent="0.3">
      <c r="A227" s="23"/>
      <c r="B227" s="20" t="s">
        <v>0</v>
      </c>
      <c r="C227" s="14">
        <f>XIRR(AW226:GR226,AW$4:GR$4)</f>
        <v>0.68217566609382652</v>
      </c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</row>
    <row r="228" spans="1:220" ht="13" x14ac:dyDescent="0.3">
      <c r="A228" s="23"/>
      <c r="B228" s="20" t="s">
        <v>11</v>
      </c>
      <c r="C228" s="25">
        <f>(GS224+GS225)/-GS223</f>
        <v>2.8712055883423258</v>
      </c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  <c r="GR228" s="2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</row>
    <row r="229" spans="1:220" ht="13" x14ac:dyDescent="0.3">
      <c r="A229" s="23"/>
      <c r="B229" s="5" t="s">
        <v>120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</row>
    <row r="230" spans="1:220" ht="13" x14ac:dyDescent="0.3">
      <c r="A230" s="23"/>
      <c r="B230" s="3" t="s">
        <v>214</v>
      </c>
      <c r="C230" s="5"/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-20142.85714</v>
      </c>
      <c r="AY230" s="12">
        <v>0</v>
      </c>
      <c r="AZ230" s="12">
        <v>0</v>
      </c>
      <c r="BA230" s="12">
        <v>-8632.6530600000006</v>
      </c>
      <c r="BB230" s="12">
        <v>0</v>
      </c>
      <c r="BC230" s="12">
        <v>0</v>
      </c>
      <c r="BD230" s="12">
        <v>-5755.1020399999998</v>
      </c>
      <c r="BE230" s="12">
        <v>0</v>
      </c>
      <c r="BF230" s="12">
        <v>0</v>
      </c>
      <c r="BG230" s="12">
        <v>0</v>
      </c>
      <c r="BH230" s="12">
        <v>-4795.9183700000003</v>
      </c>
      <c r="BI230" s="12">
        <v>0</v>
      </c>
      <c r="BJ230" s="12">
        <v>-2000</v>
      </c>
      <c r="BK230" s="12">
        <v>-1836.73469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12">
        <v>0</v>
      </c>
      <c r="EC230" s="12">
        <v>0</v>
      </c>
      <c r="ED230" s="12">
        <v>0</v>
      </c>
      <c r="EE230" s="12">
        <v>0</v>
      </c>
      <c r="EF230" s="12">
        <v>0</v>
      </c>
      <c r="EG230" s="12">
        <v>0</v>
      </c>
      <c r="EH230" s="12">
        <v>0</v>
      </c>
      <c r="EI230" s="12">
        <v>0</v>
      </c>
      <c r="EJ230" s="12">
        <v>0</v>
      </c>
      <c r="EK230" s="12">
        <v>0</v>
      </c>
      <c r="EL230" s="12">
        <v>0</v>
      </c>
      <c r="EM230" s="12">
        <v>0</v>
      </c>
      <c r="EN230" s="12">
        <v>0</v>
      </c>
      <c r="EO230" s="12">
        <v>0</v>
      </c>
      <c r="EP230" s="12">
        <v>0</v>
      </c>
      <c r="EQ230" s="12">
        <v>0</v>
      </c>
      <c r="ER230" s="12">
        <v>0</v>
      </c>
      <c r="ES230" s="12">
        <v>0</v>
      </c>
      <c r="ET230" s="12">
        <v>0</v>
      </c>
      <c r="EU230" s="12">
        <v>0</v>
      </c>
      <c r="EV230" s="12">
        <v>0</v>
      </c>
      <c r="EW230" s="12">
        <v>0</v>
      </c>
      <c r="EX230" s="12">
        <v>0</v>
      </c>
      <c r="EY230" s="12">
        <v>0</v>
      </c>
      <c r="EZ230" s="12">
        <v>0</v>
      </c>
      <c r="FA230" s="12">
        <v>0</v>
      </c>
      <c r="FB230" s="12">
        <v>0</v>
      </c>
      <c r="FC230" s="12">
        <v>0</v>
      </c>
      <c r="FD230" s="12">
        <v>0</v>
      </c>
      <c r="FE230" s="12">
        <v>0</v>
      </c>
      <c r="FF230" s="12">
        <v>0</v>
      </c>
      <c r="FG230" s="12">
        <v>0</v>
      </c>
      <c r="FH230" s="12">
        <v>0</v>
      </c>
      <c r="FI230" s="12">
        <v>0</v>
      </c>
      <c r="FJ230" s="12">
        <v>0</v>
      </c>
      <c r="FK230" s="12">
        <v>0</v>
      </c>
      <c r="FL230" s="12">
        <v>0</v>
      </c>
      <c r="FM230" s="12">
        <v>0</v>
      </c>
      <c r="FN230" s="12">
        <v>0</v>
      </c>
      <c r="FO230" s="12">
        <v>0</v>
      </c>
      <c r="FP230" s="12">
        <v>0</v>
      </c>
      <c r="FQ230" s="12">
        <v>0</v>
      </c>
      <c r="FR230" s="12">
        <v>0</v>
      </c>
      <c r="FS230" s="12">
        <v>0</v>
      </c>
      <c r="FT230" s="12">
        <v>0</v>
      </c>
      <c r="FU230" s="12">
        <v>0</v>
      </c>
      <c r="FV230" s="12">
        <v>0</v>
      </c>
      <c r="FW230" s="12">
        <v>0</v>
      </c>
      <c r="FX230" s="12">
        <v>0</v>
      </c>
      <c r="FY230" s="12">
        <v>0</v>
      </c>
      <c r="FZ230" s="12">
        <v>0</v>
      </c>
      <c r="GA230" s="12">
        <v>0</v>
      </c>
      <c r="GB230" s="12">
        <v>0</v>
      </c>
      <c r="GC230" s="12">
        <v>0</v>
      </c>
      <c r="GD230" s="12">
        <v>0</v>
      </c>
      <c r="GE230" s="12">
        <v>0</v>
      </c>
      <c r="GF230" s="12">
        <v>0</v>
      </c>
      <c r="GG230" s="12">
        <v>0</v>
      </c>
      <c r="GH230" s="12">
        <v>0</v>
      </c>
      <c r="GI230" s="12">
        <v>0</v>
      </c>
      <c r="GJ230" s="12">
        <v>0</v>
      </c>
      <c r="GK230" s="12">
        <v>0</v>
      </c>
      <c r="GL230" s="12">
        <v>0</v>
      </c>
      <c r="GM230" s="12">
        <v>0</v>
      </c>
      <c r="GN230" s="12">
        <v>0</v>
      </c>
      <c r="GO230" s="12">
        <v>0</v>
      </c>
      <c r="GP230" s="12">
        <v>0</v>
      </c>
      <c r="GQ230" s="12">
        <v>0</v>
      </c>
      <c r="GR230" s="12">
        <v>0</v>
      </c>
      <c r="GS230" s="12">
        <f>SUM(D230:GR230)</f>
        <v>-43163.265299999999</v>
      </c>
      <c r="GT230" s="12"/>
      <c r="GU230" s="12">
        <f>GS230-GV230</f>
        <v>-43163.265299999999</v>
      </c>
      <c r="GV230" s="12">
        <v>0</v>
      </c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</row>
    <row r="231" spans="1:220" ht="13" x14ac:dyDescent="0.3">
      <c r="A231" s="23"/>
      <c r="B231" s="3" t="s">
        <v>215</v>
      </c>
      <c r="C231" s="5"/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402.85714000000002</v>
      </c>
      <c r="AZ231" s="12">
        <v>0</v>
      </c>
      <c r="BA231" s="12">
        <v>172.65306000000001</v>
      </c>
      <c r="BB231" s="12">
        <v>0</v>
      </c>
      <c r="BC231" s="12">
        <v>0</v>
      </c>
      <c r="BD231" s="12">
        <v>115.10203999999999</v>
      </c>
      <c r="BE231" s="12">
        <v>0</v>
      </c>
      <c r="BF231" s="12">
        <v>0</v>
      </c>
      <c r="BG231" s="12">
        <v>0</v>
      </c>
      <c r="BH231" s="12">
        <v>0</v>
      </c>
      <c r="BI231" s="12">
        <v>95.918369999999996</v>
      </c>
      <c r="BJ231" s="12">
        <v>0</v>
      </c>
      <c r="BK231" s="12">
        <v>76.734690000000001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0</v>
      </c>
      <c r="EL231" s="12">
        <v>0</v>
      </c>
      <c r="EM231" s="12">
        <v>0</v>
      </c>
      <c r="EN231" s="12">
        <v>0</v>
      </c>
      <c r="EO231" s="12">
        <v>0</v>
      </c>
      <c r="EP231" s="12">
        <v>0</v>
      </c>
      <c r="EQ231" s="12">
        <v>0</v>
      </c>
      <c r="ER231" s="12">
        <v>0</v>
      </c>
      <c r="ES231" s="12">
        <v>0</v>
      </c>
      <c r="ET231" s="12">
        <v>0</v>
      </c>
      <c r="EU231" s="12">
        <v>0</v>
      </c>
      <c r="EV231" s="12">
        <v>0</v>
      </c>
      <c r="EW231" s="12">
        <v>0</v>
      </c>
      <c r="EX231" s="12">
        <v>0</v>
      </c>
      <c r="EY231" s="12">
        <v>0</v>
      </c>
      <c r="EZ231" s="12">
        <v>0</v>
      </c>
      <c r="FA231" s="12">
        <v>0</v>
      </c>
      <c r="FB231" s="12">
        <v>0</v>
      </c>
      <c r="FC231" s="12">
        <v>0</v>
      </c>
      <c r="FD231" s="12">
        <v>0</v>
      </c>
      <c r="FE231" s="12">
        <v>0</v>
      </c>
      <c r="FF231" s="12">
        <v>0</v>
      </c>
      <c r="FG231" s="12">
        <v>0</v>
      </c>
      <c r="FH231" s="12">
        <v>0</v>
      </c>
      <c r="FI231" s="12">
        <v>0</v>
      </c>
      <c r="FJ231" s="12">
        <v>0</v>
      </c>
      <c r="FK231" s="12">
        <v>0</v>
      </c>
      <c r="FL231" s="12">
        <v>0</v>
      </c>
      <c r="FM231" s="12">
        <v>0</v>
      </c>
      <c r="FN231" s="12">
        <v>0</v>
      </c>
      <c r="FO231" s="12">
        <v>0</v>
      </c>
      <c r="FP231" s="12">
        <v>0</v>
      </c>
      <c r="FQ231" s="12">
        <v>0</v>
      </c>
      <c r="FR231" s="12">
        <v>0</v>
      </c>
      <c r="FS231" s="12">
        <v>0</v>
      </c>
      <c r="FT231" s="12">
        <v>0</v>
      </c>
      <c r="FU231" s="12">
        <v>0</v>
      </c>
      <c r="FV231" s="12">
        <v>0</v>
      </c>
      <c r="FW231" s="12">
        <v>0</v>
      </c>
      <c r="FX231" s="12">
        <v>0</v>
      </c>
      <c r="FY231" s="12">
        <v>0</v>
      </c>
      <c r="FZ231" s="12">
        <v>0</v>
      </c>
      <c r="GA231" s="12">
        <v>0</v>
      </c>
      <c r="GB231" s="12">
        <v>0</v>
      </c>
      <c r="GC231" s="12">
        <v>0</v>
      </c>
      <c r="GD231" s="12">
        <v>0</v>
      </c>
      <c r="GE231" s="12">
        <v>0</v>
      </c>
      <c r="GF231" s="12">
        <v>0</v>
      </c>
      <c r="GG231" s="12">
        <v>0</v>
      </c>
      <c r="GH231" s="12">
        <v>0</v>
      </c>
      <c r="GI231" s="12">
        <v>0</v>
      </c>
      <c r="GJ231" s="12">
        <v>0</v>
      </c>
      <c r="GK231" s="12">
        <v>0</v>
      </c>
      <c r="GL231" s="12">
        <v>0</v>
      </c>
      <c r="GM231" s="12">
        <v>0</v>
      </c>
      <c r="GN231" s="12">
        <v>0</v>
      </c>
      <c r="GO231" s="12">
        <v>0</v>
      </c>
      <c r="GP231" s="12">
        <v>0</v>
      </c>
      <c r="GQ231" s="12">
        <v>0</v>
      </c>
      <c r="GR231" s="12">
        <v>0</v>
      </c>
      <c r="GS231" s="12">
        <f>SUM(D231:GR231)</f>
        <v>863.26530000000002</v>
      </c>
      <c r="GT231" s="12"/>
      <c r="GU231" s="12">
        <f>GS231-GV231</f>
        <v>863.26530000000002</v>
      </c>
      <c r="GV231" s="12">
        <v>0</v>
      </c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</row>
    <row r="232" spans="1:220" ht="14" x14ac:dyDescent="0.4">
      <c r="A232" s="23"/>
      <c r="B232" s="3" t="s">
        <v>216</v>
      </c>
      <c r="C232" s="5"/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106260.08338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5643.1282300000003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2640</v>
      </c>
      <c r="CW232" s="4">
        <v>0</v>
      </c>
      <c r="CX232" s="4">
        <v>0</v>
      </c>
      <c r="CY232" s="4">
        <v>0</v>
      </c>
      <c r="CZ232" s="4">
        <v>0</v>
      </c>
      <c r="DA232" s="4">
        <v>0</v>
      </c>
      <c r="DB232" s="4">
        <v>0</v>
      </c>
      <c r="DC232" s="4">
        <v>2640</v>
      </c>
      <c r="DD232" s="4">
        <v>0</v>
      </c>
      <c r="DE232" s="4">
        <v>0</v>
      </c>
      <c r="DF232" s="4">
        <v>0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0</v>
      </c>
      <c r="DN232" s="4">
        <v>0</v>
      </c>
      <c r="DO232" s="4">
        <v>0</v>
      </c>
      <c r="DP232" s="4">
        <v>0</v>
      </c>
      <c r="DQ232" s="4">
        <v>20790</v>
      </c>
      <c r="DR232" s="4">
        <v>0</v>
      </c>
      <c r="DS232" s="4">
        <v>0</v>
      </c>
      <c r="DT232" s="4">
        <v>0</v>
      </c>
      <c r="DU232" s="4">
        <v>0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129.71208999999999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f>SUM(D232:GR232)</f>
        <v>138102.92369999998</v>
      </c>
      <c r="GT232" s="4"/>
      <c r="GU232" s="4">
        <f>GS232-GV232</f>
        <v>138102.92369999998</v>
      </c>
      <c r="GV232" s="4">
        <v>0</v>
      </c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</row>
    <row r="233" spans="1:220" ht="13" x14ac:dyDescent="0.3">
      <c r="A233" s="23"/>
      <c r="B233" s="8" t="s">
        <v>217</v>
      </c>
      <c r="C233" s="3"/>
      <c r="D233" s="12">
        <f>SUM(D230:D232)</f>
        <v>0</v>
      </c>
      <c r="E233" s="12">
        <f t="shared" ref="E233:BP233" si="132">SUM(E230:E232)</f>
        <v>0</v>
      </c>
      <c r="F233" s="12">
        <f t="shared" si="132"/>
        <v>0</v>
      </c>
      <c r="G233" s="12">
        <f t="shared" si="132"/>
        <v>0</v>
      </c>
      <c r="H233" s="12">
        <f t="shared" si="132"/>
        <v>0</v>
      </c>
      <c r="I233" s="12">
        <f t="shared" si="132"/>
        <v>0</v>
      </c>
      <c r="J233" s="12">
        <f t="shared" si="132"/>
        <v>0</v>
      </c>
      <c r="K233" s="12">
        <f t="shared" si="132"/>
        <v>0</v>
      </c>
      <c r="L233" s="12">
        <f t="shared" si="132"/>
        <v>0</v>
      </c>
      <c r="M233" s="12">
        <f t="shared" si="132"/>
        <v>0</v>
      </c>
      <c r="N233" s="12">
        <f t="shared" si="132"/>
        <v>0</v>
      </c>
      <c r="O233" s="12">
        <f t="shared" si="132"/>
        <v>0</v>
      </c>
      <c r="P233" s="12">
        <f t="shared" si="132"/>
        <v>0</v>
      </c>
      <c r="Q233" s="12">
        <f t="shared" si="132"/>
        <v>0</v>
      </c>
      <c r="R233" s="12">
        <f t="shared" si="132"/>
        <v>0</v>
      </c>
      <c r="S233" s="12">
        <f t="shared" si="132"/>
        <v>0</v>
      </c>
      <c r="T233" s="12">
        <f t="shared" si="132"/>
        <v>0</v>
      </c>
      <c r="U233" s="12">
        <f t="shared" si="132"/>
        <v>0</v>
      </c>
      <c r="V233" s="12">
        <f t="shared" si="132"/>
        <v>0</v>
      </c>
      <c r="W233" s="12">
        <f t="shared" si="132"/>
        <v>0</v>
      </c>
      <c r="X233" s="12">
        <f t="shared" si="132"/>
        <v>0</v>
      </c>
      <c r="Y233" s="12">
        <f t="shared" si="132"/>
        <v>0</v>
      </c>
      <c r="Z233" s="12">
        <f t="shared" si="132"/>
        <v>0</v>
      </c>
      <c r="AA233" s="12">
        <f t="shared" si="132"/>
        <v>0</v>
      </c>
      <c r="AB233" s="12">
        <f t="shared" si="132"/>
        <v>0</v>
      </c>
      <c r="AC233" s="12">
        <f t="shared" si="132"/>
        <v>0</v>
      </c>
      <c r="AD233" s="12">
        <f t="shared" si="132"/>
        <v>0</v>
      </c>
      <c r="AE233" s="12">
        <f t="shared" si="132"/>
        <v>0</v>
      </c>
      <c r="AF233" s="12">
        <f t="shared" si="132"/>
        <v>0</v>
      </c>
      <c r="AG233" s="12">
        <f t="shared" si="132"/>
        <v>0</v>
      </c>
      <c r="AH233" s="12">
        <f t="shared" si="132"/>
        <v>0</v>
      </c>
      <c r="AI233" s="12">
        <f t="shared" si="132"/>
        <v>0</v>
      </c>
      <c r="AJ233" s="12">
        <f t="shared" si="132"/>
        <v>0</v>
      </c>
      <c r="AK233" s="12">
        <f t="shared" si="132"/>
        <v>0</v>
      </c>
      <c r="AL233" s="12">
        <f t="shared" si="132"/>
        <v>0</v>
      </c>
      <c r="AM233" s="12">
        <f t="shared" si="132"/>
        <v>0</v>
      </c>
      <c r="AN233" s="12">
        <f t="shared" si="132"/>
        <v>0</v>
      </c>
      <c r="AO233" s="12">
        <f t="shared" si="132"/>
        <v>0</v>
      </c>
      <c r="AP233" s="12">
        <f t="shared" si="132"/>
        <v>0</v>
      </c>
      <c r="AQ233" s="12">
        <f t="shared" si="132"/>
        <v>0</v>
      </c>
      <c r="AR233" s="12">
        <f t="shared" si="132"/>
        <v>0</v>
      </c>
      <c r="AS233" s="12">
        <f t="shared" si="132"/>
        <v>0</v>
      </c>
      <c r="AT233" s="12">
        <f t="shared" si="132"/>
        <v>0</v>
      </c>
      <c r="AU233" s="12">
        <f t="shared" si="132"/>
        <v>0</v>
      </c>
      <c r="AV233" s="12">
        <f t="shared" si="132"/>
        <v>0</v>
      </c>
      <c r="AW233" s="12">
        <f t="shared" si="132"/>
        <v>0</v>
      </c>
      <c r="AX233" s="12">
        <f t="shared" si="132"/>
        <v>-20142.85714</v>
      </c>
      <c r="AY233" s="12">
        <f t="shared" si="132"/>
        <v>402.85714000000002</v>
      </c>
      <c r="AZ233" s="12">
        <f t="shared" si="132"/>
        <v>0</v>
      </c>
      <c r="BA233" s="12">
        <f t="shared" si="132"/>
        <v>-8460</v>
      </c>
      <c r="BB233" s="12">
        <f t="shared" si="132"/>
        <v>0</v>
      </c>
      <c r="BC233" s="12">
        <f t="shared" si="132"/>
        <v>0</v>
      </c>
      <c r="BD233" s="12">
        <f t="shared" si="132"/>
        <v>-5640</v>
      </c>
      <c r="BE233" s="12">
        <f t="shared" si="132"/>
        <v>0</v>
      </c>
      <c r="BF233" s="12">
        <f t="shared" si="132"/>
        <v>0</v>
      </c>
      <c r="BG233" s="12">
        <f t="shared" si="132"/>
        <v>0</v>
      </c>
      <c r="BH233" s="12">
        <f t="shared" si="132"/>
        <v>-4795.9183700000003</v>
      </c>
      <c r="BI233" s="12">
        <f t="shared" si="132"/>
        <v>95.918369999999996</v>
      </c>
      <c r="BJ233" s="12">
        <f t="shared" si="132"/>
        <v>-2000</v>
      </c>
      <c r="BK233" s="12">
        <f t="shared" si="132"/>
        <v>-1760</v>
      </c>
      <c r="BL233" s="12">
        <f t="shared" si="132"/>
        <v>0</v>
      </c>
      <c r="BM233" s="12">
        <f t="shared" si="132"/>
        <v>0</v>
      </c>
      <c r="BN233" s="12">
        <f t="shared" si="132"/>
        <v>0</v>
      </c>
      <c r="BO233" s="12">
        <f t="shared" si="132"/>
        <v>0</v>
      </c>
      <c r="BP233" s="12">
        <f t="shared" si="132"/>
        <v>0</v>
      </c>
      <c r="BQ233" s="12">
        <f t="shared" ref="BQ233:EB233" si="133">SUM(BQ230:BQ232)</f>
        <v>0</v>
      </c>
      <c r="BR233" s="12">
        <f t="shared" si="133"/>
        <v>0</v>
      </c>
      <c r="BS233" s="12">
        <f t="shared" si="133"/>
        <v>0</v>
      </c>
      <c r="BT233" s="12">
        <f t="shared" si="133"/>
        <v>0</v>
      </c>
      <c r="BU233" s="12">
        <f t="shared" si="133"/>
        <v>0</v>
      </c>
      <c r="BV233" s="12">
        <f t="shared" si="133"/>
        <v>0</v>
      </c>
      <c r="BW233" s="12">
        <f t="shared" si="133"/>
        <v>0</v>
      </c>
      <c r="BX233" s="12">
        <f t="shared" si="133"/>
        <v>0</v>
      </c>
      <c r="BY233" s="12">
        <f t="shared" si="133"/>
        <v>0</v>
      </c>
      <c r="BZ233" s="12">
        <f t="shared" si="133"/>
        <v>0</v>
      </c>
      <c r="CA233" s="12">
        <f t="shared" si="133"/>
        <v>0</v>
      </c>
      <c r="CB233" s="12">
        <f t="shared" si="133"/>
        <v>0</v>
      </c>
      <c r="CC233" s="12">
        <f t="shared" si="133"/>
        <v>0</v>
      </c>
      <c r="CD233" s="12">
        <f t="shared" si="133"/>
        <v>0</v>
      </c>
      <c r="CE233" s="12">
        <f t="shared" si="133"/>
        <v>0</v>
      </c>
      <c r="CF233" s="12">
        <f t="shared" si="133"/>
        <v>0</v>
      </c>
      <c r="CG233" s="12">
        <f t="shared" si="133"/>
        <v>106260.08338</v>
      </c>
      <c r="CH233" s="12">
        <f t="shared" si="133"/>
        <v>0</v>
      </c>
      <c r="CI233" s="12">
        <f t="shared" si="133"/>
        <v>0</v>
      </c>
      <c r="CJ233" s="12">
        <f t="shared" si="133"/>
        <v>0</v>
      </c>
      <c r="CK233" s="12">
        <f t="shared" si="133"/>
        <v>0</v>
      </c>
      <c r="CL233" s="12">
        <f t="shared" si="133"/>
        <v>0</v>
      </c>
      <c r="CM233" s="12">
        <f t="shared" si="133"/>
        <v>0</v>
      </c>
      <c r="CN233" s="12">
        <f t="shared" si="133"/>
        <v>0</v>
      </c>
      <c r="CO233" s="12">
        <f t="shared" si="133"/>
        <v>0</v>
      </c>
      <c r="CP233" s="12">
        <f t="shared" si="133"/>
        <v>5643.1282300000003</v>
      </c>
      <c r="CQ233" s="12">
        <f t="shared" si="133"/>
        <v>0</v>
      </c>
      <c r="CR233" s="12">
        <f t="shared" si="133"/>
        <v>0</v>
      </c>
      <c r="CS233" s="12">
        <f t="shared" si="133"/>
        <v>0</v>
      </c>
      <c r="CT233" s="12">
        <f t="shared" si="133"/>
        <v>0</v>
      </c>
      <c r="CU233" s="12">
        <f t="shared" si="133"/>
        <v>0</v>
      </c>
      <c r="CV233" s="12">
        <f t="shared" si="133"/>
        <v>2640</v>
      </c>
      <c r="CW233" s="12">
        <f t="shared" si="133"/>
        <v>0</v>
      </c>
      <c r="CX233" s="12">
        <f t="shared" si="133"/>
        <v>0</v>
      </c>
      <c r="CY233" s="12">
        <f t="shared" si="133"/>
        <v>0</v>
      </c>
      <c r="CZ233" s="12">
        <f t="shared" si="133"/>
        <v>0</v>
      </c>
      <c r="DA233" s="12">
        <f t="shared" si="133"/>
        <v>0</v>
      </c>
      <c r="DB233" s="12">
        <f t="shared" si="133"/>
        <v>0</v>
      </c>
      <c r="DC233" s="12">
        <f t="shared" si="133"/>
        <v>2640</v>
      </c>
      <c r="DD233" s="12">
        <f t="shared" si="133"/>
        <v>0</v>
      </c>
      <c r="DE233" s="12">
        <f t="shared" si="133"/>
        <v>0</v>
      </c>
      <c r="DF233" s="12">
        <f t="shared" si="133"/>
        <v>0</v>
      </c>
      <c r="DG233" s="12">
        <f t="shared" si="133"/>
        <v>0</v>
      </c>
      <c r="DH233" s="12">
        <f t="shared" si="133"/>
        <v>0</v>
      </c>
      <c r="DI233" s="12">
        <f t="shared" si="133"/>
        <v>0</v>
      </c>
      <c r="DJ233" s="12">
        <f t="shared" si="133"/>
        <v>0</v>
      </c>
      <c r="DK233" s="12">
        <f t="shared" si="133"/>
        <v>0</v>
      </c>
      <c r="DL233" s="12">
        <f t="shared" si="133"/>
        <v>0</v>
      </c>
      <c r="DM233" s="12">
        <f t="shared" si="133"/>
        <v>0</v>
      </c>
      <c r="DN233" s="12">
        <f t="shared" si="133"/>
        <v>0</v>
      </c>
      <c r="DO233" s="12">
        <f t="shared" si="133"/>
        <v>0</v>
      </c>
      <c r="DP233" s="12">
        <f t="shared" si="133"/>
        <v>0</v>
      </c>
      <c r="DQ233" s="12">
        <f t="shared" si="133"/>
        <v>20790</v>
      </c>
      <c r="DR233" s="12">
        <f t="shared" si="133"/>
        <v>0</v>
      </c>
      <c r="DS233" s="12">
        <f t="shared" si="133"/>
        <v>0</v>
      </c>
      <c r="DT233" s="12">
        <f t="shared" si="133"/>
        <v>0</v>
      </c>
      <c r="DU233" s="12">
        <f t="shared" si="133"/>
        <v>0</v>
      </c>
      <c r="DV233" s="12">
        <f t="shared" si="133"/>
        <v>0</v>
      </c>
      <c r="DW233" s="12">
        <f t="shared" si="133"/>
        <v>0</v>
      </c>
      <c r="DX233" s="12">
        <f t="shared" si="133"/>
        <v>0</v>
      </c>
      <c r="DY233" s="12">
        <f t="shared" si="133"/>
        <v>0</v>
      </c>
      <c r="DZ233" s="12">
        <f t="shared" si="133"/>
        <v>0</v>
      </c>
      <c r="EA233" s="12">
        <f t="shared" si="133"/>
        <v>0</v>
      </c>
      <c r="EB233" s="12">
        <f t="shared" si="133"/>
        <v>0</v>
      </c>
      <c r="EC233" s="12">
        <f t="shared" ref="EC233:GN233" si="134">SUM(EC230:EC232)</f>
        <v>0</v>
      </c>
      <c r="ED233" s="12">
        <f t="shared" si="134"/>
        <v>129.71208999999999</v>
      </c>
      <c r="EE233" s="12">
        <f t="shared" si="134"/>
        <v>0</v>
      </c>
      <c r="EF233" s="12">
        <f t="shared" si="134"/>
        <v>0</v>
      </c>
      <c r="EG233" s="12">
        <f t="shared" si="134"/>
        <v>0</v>
      </c>
      <c r="EH233" s="12">
        <f t="shared" si="134"/>
        <v>0</v>
      </c>
      <c r="EI233" s="12">
        <f t="shared" si="134"/>
        <v>0</v>
      </c>
      <c r="EJ233" s="12">
        <f t="shared" si="134"/>
        <v>0</v>
      </c>
      <c r="EK233" s="12">
        <f t="shared" si="134"/>
        <v>0</v>
      </c>
      <c r="EL233" s="12">
        <f t="shared" si="134"/>
        <v>0</v>
      </c>
      <c r="EM233" s="12">
        <f t="shared" si="134"/>
        <v>0</v>
      </c>
      <c r="EN233" s="12">
        <f t="shared" si="134"/>
        <v>0</v>
      </c>
      <c r="EO233" s="12">
        <f t="shared" si="134"/>
        <v>0</v>
      </c>
      <c r="EP233" s="12">
        <f t="shared" si="134"/>
        <v>0</v>
      </c>
      <c r="EQ233" s="12">
        <f t="shared" si="134"/>
        <v>0</v>
      </c>
      <c r="ER233" s="12">
        <f t="shared" si="134"/>
        <v>0</v>
      </c>
      <c r="ES233" s="12">
        <f t="shared" si="134"/>
        <v>0</v>
      </c>
      <c r="ET233" s="12">
        <f t="shared" si="134"/>
        <v>0</v>
      </c>
      <c r="EU233" s="12">
        <f t="shared" si="134"/>
        <v>0</v>
      </c>
      <c r="EV233" s="12">
        <f t="shared" si="134"/>
        <v>0</v>
      </c>
      <c r="EW233" s="12">
        <f t="shared" si="134"/>
        <v>0</v>
      </c>
      <c r="EX233" s="12">
        <f t="shared" si="134"/>
        <v>0</v>
      </c>
      <c r="EY233" s="12">
        <f t="shared" si="134"/>
        <v>0</v>
      </c>
      <c r="EZ233" s="12">
        <f t="shared" si="134"/>
        <v>0</v>
      </c>
      <c r="FA233" s="12">
        <f t="shared" si="134"/>
        <v>0</v>
      </c>
      <c r="FB233" s="12">
        <f t="shared" si="134"/>
        <v>0</v>
      </c>
      <c r="FC233" s="12">
        <f t="shared" si="134"/>
        <v>0</v>
      </c>
      <c r="FD233" s="12">
        <f t="shared" si="134"/>
        <v>0</v>
      </c>
      <c r="FE233" s="12">
        <f t="shared" si="134"/>
        <v>0</v>
      </c>
      <c r="FF233" s="12">
        <f t="shared" si="134"/>
        <v>0</v>
      </c>
      <c r="FG233" s="12">
        <f t="shared" si="134"/>
        <v>0</v>
      </c>
      <c r="FH233" s="12">
        <f t="shared" si="134"/>
        <v>0</v>
      </c>
      <c r="FI233" s="12">
        <f t="shared" si="134"/>
        <v>0</v>
      </c>
      <c r="FJ233" s="12">
        <f t="shared" si="134"/>
        <v>0</v>
      </c>
      <c r="FK233" s="12">
        <f t="shared" si="134"/>
        <v>0</v>
      </c>
      <c r="FL233" s="12">
        <f t="shared" si="134"/>
        <v>0</v>
      </c>
      <c r="FM233" s="12">
        <f t="shared" si="134"/>
        <v>0</v>
      </c>
      <c r="FN233" s="12">
        <f t="shared" si="134"/>
        <v>0</v>
      </c>
      <c r="FO233" s="12">
        <f t="shared" si="134"/>
        <v>0</v>
      </c>
      <c r="FP233" s="12">
        <f t="shared" si="134"/>
        <v>0</v>
      </c>
      <c r="FQ233" s="12">
        <f t="shared" si="134"/>
        <v>0</v>
      </c>
      <c r="FR233" s="12">
        <f t="shared" si="134"/>
        <v>0</v>
      </c>
      <c r="FS233" s="12">
        <f t="shared" si="134"/>
        <v>0</v>
      </c>
      <c r="FT233" s="12">
        <f t="shared" si="134"/>
        <v>0</v>
      </c>
      <c r="FU233" s="12">
        <f t="shared" si="134"/>
        <v>0</v>
      </c>
      <c r="FV233" s="12">
        <f t="shared" si="134"/>
        <v>0</v>
      </c>
      <c r="FW233" s="12">
        <f t="shared" si="134"/>
        <v>0</v>
      </c>
      <c r="FX233" s="12">
        <f t="shared" si="134"/>
        <v>0</v>
      </c>
      <c r="FY233" s="12">
        <f t="shared" si="134"/>
        <v>0</v>
      </c>
      <c r="FZ233" s="12">
        <f t="shared" si="134"/>
        <v>0</v>
      </c>
      <c r="GA233" s="12">
        <f t="shared" si="134"/>
        <v>0</v>
      </c>
      <c r="GB233" s="12">
        <f t="shared" si="134"/>
        <v>0</v>
      </c>
      <c r="GC233" s="12">
        <f t="shared" si="134"/>
        <v>0</v>
      </c>
      <c r="GD233" s="12">
        <f t="shared" si="134"/>
        <v>0</v>
      </c>
      <c r="GE233" s="12">
        <f t="shared" si="134"/>
        <v>0</v>
      </c>
      <c r="GF233" s="12">
        <f t="shared" si="134"/>
        <v>0</v>
      </c>
      <c r="GG233" s="12">
        <f t="shared" si="134"/>
        <v>0</v>
      </c>
      <c r="GH233" s="12">
        <f t="shared" si="134"/>
        <v>0</v>
      </c>
      <c r="GI233" s="12">
        <f t="shared" si="134"/>
        <v>0</v>
      </c>
      <c r="GJ233" s="12">
        <f t="shared" si="134"/>
        <v>0</v>
      </c>
      <c r="GK233" s="12">
        <f t="shared" si="134"/>
        <v>0</v>
      </c>
      <c r="GL233" s="12">
        <f t="shared" si="134"/>
        <v>0</v>
      </c>
      <c r="GM233" s="12">
        <f t="shared" si="134"/>
        <v>0</v>
      </c>
      <c r="GN233" s="12">
        <f t="shared" si="134"/>
        <v>0</v>
      </c>
      <c r="GO233" s="12">
        <f t="shared" ref="GO233:GR233" si="135">SUM(GO230:GO232)</f>
        <v>0</v>
      </c>
      <c r="GP233" s="12">
        <f t="shared" si="135"/>
        <v>0</v>
      </c>
      <c r="GQ233" s="12">
        <f t="shared" si="135"/>
        <v>0</v>
      </c>
      <c r="GR233" s="12">
        <f t="shared" si="135"/>
        <v>0</v>
      </c>
      <c r="GS233" s="12">
        <f>SUM(D233:GR233)</f>
        <v>95802.923699999999</v>
      </c>
      <c r="GT233" s="12"/>
      <c r="GU233" s="12">
        <f>GS233-GV233</f>
        <v>95802.923699999999</v>
      </c>
      <c r="GV233" s="12">
        <v>0</v>
      </c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</row>
    <row r="234" spans="1:220" ht="13" x14ac:dyDescent="0.3">
      <c r="A234" s="23"/>
      <c r="B234" s="20" t="s">
        <v>0</v>
      </c>
      <c r="C234" s="14">
        <f>XIRR(AX233:GR233,AX$4:GR$4)</f>
        <v>0.48310952782630912</v>
      </c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</row>
    <row r="235" spans="1:220" x14ac:dyDescent="0.25">
      <c r="A235" s="11"/>
      <c r="B235" s="20" t="s">
        <v>11</v>
      </c>
      <c r="C235" s="25">
        <f>(GS231+GS232)/-GS230</f>
        <v>3.2195476415914248</v>
      </c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  <c r="GR235" s="2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</row>
    <row r="236" spans="1:220" ht="13" x14ac:dyDescent="0.3">
      <c r="B236" s="9" t="s">
        <v>237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</row>
    <row r="237" spans="1:220" x14ac:dyDescent="0.25">
      <c r="A237" s="5"/>
      <c r="B237" s="10" t="s">
        <v>214</v>
      </c>
      <c r="C237" s="5"/>
      <c r="D237" s="12">
        <f t="shared" ref="D237:BO239" si="136">D6+D13+D20+D27+D34+D41+D48+D55+D62+D69+D76+D83+D90+D97+D104+D111+D118+D125+D132+D139+D146+D153+D160+D167+D174+D181+D188+D195+D202+D209+D216+D223+D230</f>
        <v>-11940.626120000001</v>
      </c>
      <c r="E237" s="12">
        <f t="shared" si="136"/>
        <v>-37709.967749999996</v>
      </c>
      <c r="F237" s="12">
        <f t="shared" si="136"/>
        <v>7804.5499999999993</v>
      </c>
      <c r="G237" s="12">
        <f t="shared" si="136"/>
        <v>-9944.1326599999993</v>
      </c>
      <c r="H237" s="12">
        <f t="shared" si="136"/>
        <v>-563.25612000000001</v>
      </c>
      <c r="I237" s="12">
        <f t="shared" si="136"/>
        <v>-13433.20729</v>
      </c>
      <c r="J237" s="12">
        <f t="shared" si="136"/>
        <v>-20398.445960000001</v>
      </c>
      <c r="K237" s="12">
        <f t="shared" si="136"/>
        <v>-22397.448980000001</v>
      </c>
      <c r="L237" s="12">
        <f t="shared" si="136"/>
        <v>-47300.389440000006</v>
      </c>
      <c r="M237" s="12">
        <f t="shared" si="136"/>
        <v>-62771.517989999993</v>
      </c>
      <c r="N237" s="12">
        <f t="shared" si="136"/>
        <v>-41975.445440000003</v>
      </c>
      <c r="O237" s="12">
        <f t="shared" si="136"/>
        <v>-105921.69155</v>
      </c>
      <c r="P237" s="12">
        <f t="shared" si="136"/>
        <v>-12101.28153</v>
      </c>
      <c r="Q237" s="12">
        <f t="shared" si="136"/>
        <v>-19429.15292</v>
      </c>
      <c r="R237" s="12">
        <f t="shared" si="136"/>
        <v>-45661.834300000002</v>
      </c>
      <c r="S237" s="12">
        <f t="shared" si="136"/>
        <v>-38496.96067</v>
      </c>
      <c r="T237" s="12">
        <f t="shared" si="136"/>
        <v>-50222.995750000002</v>
      </c>
      <c r="U237" s="12">
        <f t="shared" si="136"/>
        <v>-25389.509020000001</v>
      </c>
      <c r="V237" s="12">
        <f t="shared" si="136"/>
        <v>-22160.166290000001</v>
      </c>
      <c r="W237" s="12">
        <f t="shared" si="136"/>
        <v>-20488.29911</v>
      </c>
      <c r="X237" s="12">
        <f t="shared" si="136"/>
        <v>-21465.83482</v>
      </c>
      <c r="Y237" s="12">
        <f t="shared" si="136"/>
        <v>-40018.111409999998</v>
      </c>
      <c r="Z237" s="12">
        <f t="shared" si="136"/>
        <v>-27283.12456</v>
      </c>
      <c r="AA237" s="12">
        <f t="shared" si="136"/>
        <v>-13291.734410000001</v>
      </c>
      <c r="AB237" s="12">
        <f t="shared" si="136"/>
        <v>-25811.357120000004</v>
      </c>
      <c r="AC237" s="12">
        <f t="shared" si="136"/>
        <v>-20203.903299999998</v>
      </c>
      <c r="AD237" s="12">
        <f t="shared" si="136"/>
        <v>-22399.89732</v>
      </c>
      <c r="AE237" s="12">
        <f t="shared" si="136"/>
        <v>-47091.585769999998</v>
      </c>
      <c r="AF237" s="12">
        <f t="shared" si="136"/>
        <v>-9569.9248599999992</v>
      </c>
      <c r="AG237" s="12">
        <f t="shared" si="136"/>
        <v>-29333.199860000001</v>
      </c>
      <c r="AH237" s="12">
        <f t="shared" si="136"/>
        <v>-66570.690610000005</v>
      </c>
      <c r="AI237" s="12">
        <f t="shared" si="136"/>
        <v>-73103.046259999988</v>
      </c>
      <c r="AJ237" s="12">
        <f t="shared" si="136"/>
        <v>-20203.15408</v>
      </c>
      <c r="AK237" s="12">
        <f t="shared" si="136"/>
        <v>-55659.151629999993</v>
      </c>
      <c r="AL237" s="12">
        <f t="shared" si="136"/>
        <v>-100649.85286</v>
      </c>
      <c r="AM237" s="12">
        <f t="shared" si="136"/>
        <v>-28449.904760000001</v>
      </c>
      <c r="AN237" s="12">
        <f t="shared" si="136"/>
        <v>-39072.466119999997</v>
      </c>
      <c r="AO237" s="12">
        <f t="shared" si="136"/>
        <v>-44311.957280000002</v>
      </c>
      <c r="AP237" s="12">
        <f t="shared" si="136"/>
        <v>-144490.73860499999</v>
      </c>
      <c r="AQ237" s="12">
        <f t="shared" si="136"/>
        <v>-13849.686120000004</v>
      </c>
      <c r="AR237" s="12">
        <f t="shared" si="136"/>
        <v>-21088.282639999998</v>
      </c>
      <c r="AS237" s="12">
        <f t="shared" si="136"/>
        <v>-33660.186300000001</v>
      </c>
      <c r="AT237" s="12">
        <f t="shared" si="136"/>
        <v>-31144.078679999999</v>
      </c>
      <c r="AU237" s="12">
        <f t="shared" si="136"/>
        <v>-65372.025500000003</v>
      </c>
      <c r="AV237" s="12">
        <f t="shared" si="136"/>
        <v>-31140.282439999995</v>
      </c>
      <c r="AW237" s="12">
        <f t="shared" si="136"/>
        <v>-72364.283989999996</v>
      </c>
      <c r="AX237" s="12">
        <f t="shared" si="136"/>
        <v>-49442.41588</v>
      </c>
      <c r="AY237" s="12">
        <f t="shared" si="136"/>
        <v>-31863.352760000002</v>
      </c>
      <c r="AZ237" s="12">
        <f t="shared" si="136"/>
        <v>-16291.391530000001</v>
      </c>
      <c r="BA237" s="12">
        <f t="shared" si="136"/>
        <v>-49886.390419999996</v>
      </c>
      <c r="BB237" s="12">
        <f t="shared" si="136"/>
        <v>-14599.861720000001</v>
      </c>
      <c r="BC237" s="12">
        <f t="shared" si="136"/>
        <v>-23104.885460000001</v>
      </c>
      <c r="BD237" s="12">
        <f t="shared" si="136"/>
        <v>-18267.624029999999</v>
      </c>
      <c r="BE237" s="12">
        <f t="shared" si="136"/>
        <v>-20530.562239999999</v>
      </c>
      <c r="BF237" s="12">
        <f t="shared" si="136"/>
        <v>-52853.186529999992</v>
      </c>
      <c r="BG237" s="12">
        <f t="shared" si="136"/>
        <v>-23912.2448</v>
      </c>
      <c r="BH237" s="12">
        <f t="shared" si="136"/>
        <v>-79637.614710000009</v>
      </c>
      <c r="BI237" s="12">
        <f t="shared" si="136"/>
        <v>-13269.18367</v>
      </c>
      <c r="BJ237" s="12">
        <f t="shared" si="136"/>
        <v>-5350</v>
      </c>
      <c r="BK237" s="12">
        <f t="shared" si="136"/>
        <v>-38854.889989999996</v>
      </c>
      <c r="BL237" s="12">
        <f t="shared" si="136"/>
        <v>-20160.005099999998</v>
      </c>
      <c r="BM237" s="12">
        <f t="shared" si="136"/>
        <v>-19805.812249999999</v>
      </c>
      <c r="BN237" s="12">
        <f t="shared" si="136"/>
        <v>-33733.377549999997</v>
      </c>
      <c r="BO237" s="12">
        <f t="shared" si="136"/>
        <v>-20464.859700000001</v>
      </c>
      <c r="BP237" s="12">
        <f t="shared" ref="BP237:EA239" si="137">BP6+BP13+BP20+BP27+BP34+BP41+BP48+BP55+BP62+BP69+BP76+BP83+BP90+BP97+BP104+BP111+BP118+BP125+BP132+BP139+BP146+BP153+BP160+BP167+BP174+BP181+BP188+BP195+BP202+BP209+BP216+BP223+BP230</f>
        <v>-1850</v>
      </c>
      <c r="BQ237" s="12">
        <f t="shared" si="137"/>
        <v>-2100</v>
      </c>
      <c r="BR237" s="12">
        <f t="shared" si="137"/>
        <v>-21218.172979999999</v>
      </c>
      <c r="BS237" s="12">
        <f t="shared" si="137"/>
        <v>0</v>
      </c>
      <c r="BT237" s="12">
        <f t="shared" si="137"/>
        <v>-12884.353580000001</v>
      </c>
      <c r="BU237" s="12">
        <f t="shared" si="137"/>
        <v>-1850</v>
      </c>
      <c r="BV237" s="12">
        <f t="shared" si="137"/>
        <v>-26340.20408</v>
      </c>
      <c r="BW237" s="12">
        <f t="shared" si="137"/>
        <v>-25922.585030000002</v>
      </c>
      <c r="BX237" s="12">
        <f t="shared" si="137"/>
        <v>-5620</v>
      </c>
      <c r="BY237" s="12">
        <f t="shared" si="137"/>
        <v>-1001.2755100000001</v>
      </c>
      <c r="BZ237" s="12">
        <f t="shared" si="137"/>
        <v>-750.95663000000002</v>
      </c>
      <c r="CA237" s="12">
        <f t="shared" si="137"/>
        <v>-15784.540820000002</v>
      </c>
      <c r="CB237" s="12">
        <f t="shared" si="137"/>
        <v>-6979.59184</v>
      </c>
      <c r="CC237" s="12">
        <f t="shared" si="137"/>
        <v>-277.5</v>
      </c>
      <c r="CD237" s="12">
        <f t="shared" si="137"/>
        <v>0</v>
      </c>
      <c r="CE237" s="12">
        <f t="shared" si="137"/>
        <v>-3959.1836699999999</v>
      </c>
      <c r="CF237" s="12">
        <f t="shared" si="137"/>
        <v>0</v>
      </c>
      <c r="CG237" s="12">
        <f t="shared" si="137"/>
        <v>0</v>
      </c>
      <c r="CH237" s="12">
        <f t="shared" si="137"/>
        <v>-19572.51874</v>
      </c>
      <c r="CI237" s="12">
        <f t="shared" si="137"/>
        <v>0</v>
      </c>
      <c r="CJ237" s="12">
        <f t="shared" si="137"/>
        <v>-7525.5102000000006</v>
      </c>
      <c r="CK237" s="12">
        <f t="shared" si="137"/>
        <v>0</v>
      </c>
      <c r="CL237" s="12">
        <f t="shared" si="137"/>
        <v>-2969.3877599999996</v>
      </c>
      <c r="CM237" s="12">
        <f t="shared" si="137"/>
        <v>-80008.503060000003</v>
      </c>
      <c r="CN237" s="12">
        <f t="shared" si="137"/>
        <v>-2969.3877599999996</v>
      </c>
      <c r="CO237" s="12">
        <f t="shared" si="137"/>
        <v>0</v>
      </c>
      <c r="CP237" s="12">
        <f t="shared" si="137"/>
        <v>-7559.7987999999996</v>
      </c>
      <c r="CQ237" s="12">
        <f t="shared" si="137"/>
        <v>-3959.1836699999999</v>
      </c>
      <c r="CR237" s="12">
        <f t="shared" si="137"/>
        <v>-1979.59184</v>
      </c>
      <c r="CS237" s="12">
        <f t="shared" si="137"/>
        <v>0</v>
      </c>
      <c r="CT237" s="12">
        <f t="shared" si="137"/>
        <v>-4454.0816299999997</v>
      </c>
      <c r="CU237" s="12">
        <f t="shared" si="137"/>
        <v>-6000</v>
      </c>
      <c r="CV237" s="12">
        <f t="shared" si="137"/>
        <v>0</v>
      </c>
      <c r="CW237" s="12">
        <f t="shared" si="137"/>
        <v>-6334.6938799999998</v>
      </c>
      <c r="CX237" s="12">
        <f t="shared" si="137"/>
        <v>0</v>
      </c>
      <c r="CY237" s="12">
        <f t="shared" si="137"/>
        <v>-2508.5037499999999</v>
      </c>
      <c r="CZ237" s="12">
        <f t="shared" si="137"/>
        <v>-2474.4897999999998</v>
      </c>
      <c r="DA237" s="12">
        <f t="shared" si="137"/>
        <v>0</v>
      </c>
      <c r="DB237" s="12">
        <f t="shared" si="137"/>
        <v>0</v>
      </c>
      <c r="DC237" s="12">
        <f t="shared" si="137"/>
        <v>-4454.0816299999997</v>
      </c>
      <c r="DD237" s="12">
        <f t="shared" si="137"/>
        <v>-4553.0612199999996</v>
      </c>
      <c r="DE237" s="12">
        <f t="shared" si="137"/>
        <v>-2969.3879999999999</v>
      </c>
      <c r="DF237" s="12">
        <f t="shared" si="137"/>
        <v>-4067.8571400000001</v>
      </c>
      <c r="DG237" s="12">
        <f t="shared" si="137"/>
        <v>0</v>
      </c>
      <c r="DH237" s="12">
        <f t="shared" si="137"/>
        <v>-4081.63265</v>
      </c>
      <c r="DI237" s="12">
        <f t="shared" si="137"/>
        <v>-3061.2244900000001</v>
      </c>
      <c r="DJ237" s="12">
        <f t="shared" si="137"/>
        <v>0</v>
      </c>
      <c r="DK237" s="12">
        <f t="shared" si="137"/>
        <v>0</v>
      </c>
      <c r="DL237" s="12">
        <f t="shared" si="137"/>
        <v>0</v>
      </c>
      <c r="DM237" s="12">
        <f t="shared" si="137"/>
        <v>0</v>
      </c>
      <c r="DN237" s="12">
        <f t="shared" si="137"/>
        <v>-2040.8163300000001</v>
      </c>
      <c r="DO237" s="12">
        <f t="shared" si="137"/>
        <v>-2755.1020400000002</v>
      </c>
      <c r="DP237" s="12">
        <f t="shared" si="137"/>
        <v>0</v>
      </c>
      <c r="DQ237" s="12">
        <f t="shared" si="137"/>
        <v>0</v>
      </c>
      <c r="DR237" s="12">
        <f t="shared" si="137"/>
        <v>-20000</v>
      </c>
      <c r="DS237" s="12">
        <f t="shared" si="137"/>
        <v>0</v>
      </c>
      <c r="DT237" s="12">
        <f t="shared" si="137"/>
        <v>0</v>
      </c>
      <c r="DU237" s="12">
        <f t="shared" si="137"/>
        <v>0</v>
      </c>
      <c r="DV237" s="12">
        <f t="shared" si="137"/>
        <v>0</v>
      </c>
      <c r="DW237" s="12">
        <f t="shared" si="137"/>
        <v>0</v>
      </c>
      <c r="DX237" s="12">
        <f t="shared" si="137"/>
        <v>0</v>
      </c>
      <c r="DY237" s="12">
        <f t="shared" si="137"/>
        <v>0</v>
      </c>
      <c r="DZ237" s="12">
        <f t="shared" si="137"/>
        <v>0</v>
      </c>
      <c r="EA237" s="12">
        <f t="shared" si="137"/>
        <v>0</v>
      </c>
      <c r="EB237" s="12">
        <f t="shared" ref="EB237:GM239" si="138">EB6+EB13+EB20+EB27+EB34+EB41+EB48+EB55+EB62+EB69+EB76+EB83+EB90+EB97+EB104+EB111+EB118+EB125+EB132+EB139+EB146+EB153+EB160+EB167+EB174+EB181+EB188+EB195+EB202+EB209+EB216+EB223+EB230</f>
        <v>0</v>
      </c>
      <c r="EC237" s="12">
        <f t="shared" si="138"/>
        <v>0</v>
      </c>
      <c r="ED237" s="12">
        <f t="shared" si="138"/>
        <v>0</v>
      </c>
      <c r="EE237" s="12">
        <f t="shared" si="138"/>
        <v>0</v>
      </c>
      <c r="EF237" s="12">
        <f t="shared" si="138"/>
        <v>0</v>
      </c>
      <c r="EG237" s="12">
        <f t="shared" si="138"/>
        <v>0</v>
      </c>
      <c r="EH237" s="12">
        <f t="shared" si="138"/>
        <v>0</v>
      </c>
      <c r="EI237" s="12">
        <f t="shared" si="138"/>
        <v>0</v>
      </c>
      <c r="EJ237" s="12">
        <f t="shared" si="138"/>
        <v>0</v>
      </c>
      <c r="EK237" s="12">
        <f t="shared" si="138"/>
        <v>0</v>
      </c>
      <c r="EL237" s="12">
        <f t="shared" si="138"/>
        <v>0</v>
      </c>
      <c r="EM237" s="12">
        <f t="shared" si="138"/>
        <v>0</v>
      </c>
      <c r="EN237" s="12">
        <f t="shared" si="138"/>
        <v>0</v>
      </c>
      <c r="EO237" s="12">
        <f t="shared" si="138"/>
        <v>0</v>
      </c>
      <c r="EP237" s="12">
        <f t="shared" si="138"/>
        <v>0</v>
      </c>
      <c r="EQ237" s="12">
        <f t="shared" si="138"/>
        <v>0</v>
      </c>
      <c r="ER237" s="12">
        <f t="shared" si="138"/>
        <v>0</v>
      </c>
      <c r="ES237" s="12">
        <f t="shared" si="138"/>
        <v>0</v>
      </c>
      <c r="ET237" s="12">
        <f t="shared" si="138"/>
        <v>0</v>
      </c>
      <c r="EU237" s="12">
        <f t="shared" si="138"/>
        <v>0</v>
      </c>
      <c r="EV237" s="12">
        <f t="shared" si="138"/>
        <v>0</v>
      </c>
      <c r="EW237" s="12">
        <f t="shared" si="138"/>
        <v>0</v>
      </c>
      <c r="EX237" s="12">
        <f t="shared" si="138"/>
        <v>0</v>
      </c>
      <c r="EY237" s="12">
        <f t="shared" si="138"/>
        <v>0</v>
      </c>
      <c r="EZ237" s="12">
        <f t="shared" si="138"/>
        <v>0</v>
      </c>
      <c r="FA237" s="12">
        <f t="shared" si="138"/>
        <v>0</v>
      </c>
      <c r="FB237" s="12">
        <f t="shared" si="138"/>
        <v>0</v>
      </c>
      <c r="FC237" s="12">
        <f t="shared" si="138"/>
        <v>0</v>
      </c>
      <c r="FD237" s="12">
        <f t="shared" si="138"/>
        <v>0</v>
      </c>
      <c r="FE237" s="12">
        <f t="shared" si="138"/>
        <v>0</v>
      </c>
      <c r="FF237" s="12">
        <f t="shared" si="138"/>
        <v>0</v>
      </c>
      <c r="FG237" s="12">
        <f t="shared" si="138"/>
        <v>0</v>
      </c>
      <c r="FH237" s="12">
        <f t="shared" si="138"/>
        <v>0</v>
      </c>
      <c r="FI237" s="12">
        <f t="shared" si="138"/>
        <v>0</v>
      </c>
      <c r="FJ237" s="12">
        <f t="shared" si="138"/>
        <v>0</v>
      </c>
      <c r="FK237" s="12">
        <f t="shared" si="138"/>
        <v>0</v>
      </c>
      <c r="FL237" s="12">
        <f t="shared" si="138"/>
        <v>0</v>
      </c>
      <c r="FM237" s="12">
        <f t="shared" si="138"/>
        <v>0</v>
      </c>
      <c r="FN237" s="12">
        <f t="shared" si="138"/>
        <v>0</v>
      </c>
      <c r="FO237" s="12">
        <f t="shared" si="138"/>
        <v>0</v>
      </c>
      <c r="FP237" s="12">
        <f t="shared" si="138"/>
        <v>0</v>
      </c>
      <c r="FQ237" s="12">
        <f t="shared" si="138"/>
        <v>0</v>
      </c>
      <c r="FR237" s="12">
        <f t="shared" si="138"/>
        <v>0</v>
      </c>
      <c r="FS237" s="12">
        <f t="shared" si="138"/>
        <v>0</v>
      </c>
      <c r="FT237" s="12">
        <f t="shared" si="138"/>
        <v>0</v>
      </c>
      <c r="FU237" s="12">
        <f t="shared" si="138"/>
        <v>0</v>
      </c>
      <c r="FV237" s="12">
        <f t="shared" si="138"/>
        <v>0</v>
      </c>
      <c r="FW237" s="12">
        <f t="shared" si="138"/>
        <v>0</v>
      </c>
      <c r="FX237" s="12">
        <f t="shared" si="138"/>
        <v>0</v>
      </c>
      <c r="FY237" s="12">
        <f t="shared" si="138"/>
        <v>0</v>
      </c>
      <c r="FZ237" s="12">
        <f t="shared" si="138"/>
        <v>0</v>
      </c>
      <c r="GA237" s="12">
        <f t="shared" si="138"/>
        <v>0</v>
      </c>
      <c r="GB237" s="12">
        <f t="shared" si="138"/>
        <v>0</v>
      </c>
      <c r="GC237" s="12">
        <f t="shared" si="138"/>
        <v>0</v>
      </c>
      <c r="GD237" s="12">
        <f t="shared" si="138"/>
        <v>0</v>
      </c>
      <c r="GE237" s="12">
        <f t="shared" si="138"/>
        <v>0</v>
      </c>
      <c r="GF237" s="12">
        <f t="shared" si="138"/>
        <v>0</v>
      </c>
      <c r="GG237" s="12">
        <f t="shared" si="138"/>
        <v>0</v>
      </c>
      <c r="GH237" s="12">
        <f t="shared" si="138"/>
        <v>0</v>
      </c>
      <c r="GI237" s="12">
        <f t="shared" si="138"/>
        <v>0</v>
      </c>
      <c r="GJ237" s="12">
        <f t="shared" si="138"/>
        <v>0</v>
      </c>
      <c r="GK237" s="12">
        <f t="shared" si="138"/>
        <v>0</v>
      </c>
      <c r="GL237" s="12">
        <f t="shared" si="138"/>
        <v>0</v>
      </c>
      <c r="GM237" s="12">
        <f t="shared" si="138"/>
        <v>0</v>
      </c>
      <c r="GN237" s="12">
        <f t="shared" ref="GN237:GR239" si="139">GN6+GN13+GN20+GN27+GN34+GN41+GN48+GN55+GN62+GN69+GN76+GN83+GN90+GN97+GN104+GN111+GN118+GN125+GN132+GN139+GN146+GN153+GN160+GN167+GN174+GN181+GN188+GN195+GN202+GN209+GN216+GN223+GN230</f>
        <v>0</v>
      </c>
      <c r="GO237" s="12">
        <f t="shared" si="139"/>
        <v>0</v>
      </c>
      <c r="GP237" s="12">
        <f t="shared" si="139"/>
        <v>0</v>
      </c>
      <c r="GQ237" s="12">
        <f t="shared" si="139"/>
        <v>0</v>
      </c>
      <c r="GR237" s="12">
        <f t="shared" si="139"/>
        <v>0</v>
      </c>
      <c r="GS237" s="12">
        <f>SUM(D237:GR237)</f>
        <v>-2552965.0770649998</v>
      </c>
      <c r="GT237" s="12"/>
      <c r="GU237" s="12">
        <f>GS237-GV237</f>
        <v>-2552965.0770649998</v>
      </c>
      <c r="GV237" s="12">
        <v>0</v>
      </c>
      <c r="GW237" s="12"/>
      <c r="GX237" s="12"/>
      <c r="GY237" s="16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</row>
    <row r="238" spans="1:220" x14ac:dyDescent="0.25">
      <c r="A238" s="5"/>
      <c r="B238" s="10" t="s">
        <v>215</v>
      </c>
      <c r="C238" s="5"/>
      <c r="D238" s="12">
        <f t="shared" si="136"/>
        <v>106.00639999999999</v>
      </c>
      <c r="E238" s="12">
        <f t="shared" si="136"/>
        <v>851.14098999999999</v>
      </c>
      <c r="F238" s="12">
        <f t="shared" si="136"/>
        <v>50</v>
      </c>
      <c r="G238" s="12">
        <f t="shared" si="136"/>
        <v>-105.11122000000002</v>
      </c>
      <c r="H238" s="12">
        <f t="shared" si="136"/>
        <v>97.902877599999997</v>
      </c>
      <c r="I238" s="12">
        <f t="shared" si="136"/>
        <v>295.62156240000002</v>
      </c>
      <c r="J238" s="12">
        <f t="shared" si="136"/>
        <v>407.96892000000003</v>
      </c>
      <c r="K238" s="12">
        <f t="shared" si="136"/>
        <v>280.64285999999998</v>
      </c>
      <c r="L238" s="12">
        <f t="shared" si="136"/>
        <v>840.39583999999991</v>
      </c>
      <c r="M238" s="12">
        <f t="shared" si="136"/>
        <v>613.38796000000002</v>
      </c>
      <c r="N238" s="12">
        <f t="shared" si="136"/>
        <v>1096.64825</v>
      </c>
      <c r="O238" s="12">
        <f t="shared" si="136"/>
        <v>1731.78449</v>
      </c>
      <c r="P238" s="12">
        <f t="shared" si="136"/>
        <v>1064.5656099999999</v>
      </c>
      <c r="Q238" s="12">
        <f t="shared" si="136"/>
        <v>390.66218000000003</v>
      </c>
      <c r="R238" s="12">
        <f t="shared" si="136"/>
        <v>864.42606999999998</v>
      </c>
      <c r="S238" s="12">
        <f t="shared" si="136"/>
        <v>1050.6805899999999</v>
      </c>
      <c r="T238" s="12">
        <f t="shared" si="136"/>
        <v>828.40376999999989</v>
      </c>
      <c r="U238" s="12">
        <f t="shared" si="136"/>
        <v>583.78049999999996</v>
      </c>
      <c r="V238" s="12">
        <f t="shared" si="136"/>
        <v>479.77707000000004</v>
      </c>
      <c r="W238" s="12">
        <f t="shared" si="136"/>
        <v>120.5102</v>
      </c>
      <c r="X238" s="12">
        <f t="shared" si="136"/>
        <v>743.67894000000013</v>
      </c>
      <c r="Y238" s="12">
        <f t="shared" si="136"/>
        <v>838.74837000000002</v>
      </c>
      <c r="Z238" s="12">
        <f t="shared" si="136"/>
        <v>245.48876000000001</v>
      </c>
      <c r="AA238" s="12">
        <f t="shared" si="136"/>
        <v>291.96973000000003</v>
      </c>
      <c r="AB238" s="12">
        <f t="shared" si="136"/>
        <v>772.01161999999999</v>
      </c>
      <c r="AC238" s="12">
        <f t="shared" si="136"/>
        <v>403.33204000000001</v>
      </c>
      <c r="AD238" s="12">
        <f t="shared" si="136"/>
        <v>271.92131000000001</v>
      </c>
      <c r="AE238" s="12">
        <f t="shared" si="136"/>
        <v>862.41386999999997</v>
      </c>
      <c r="AF238" s="12">
        <f t="shared" si="136"/>
        <v>359.45902999999998</v>
      </c>
      <c r="AG238" s="12">
        <f t="shared" si="136"/>
        <v>693.59839000000011</v>
      </c>
      <c r="AH238" s="12">
        <f t="shared" si="136"/>
        <v>643.86279000000002</v>
      </c>
      <c r="AI238" s="12">
        <f t="shared" si="136"/>
        <v>1900.0030199999999</v>
      </c>
      <c r="AJ238" s="12">
        <f t="shared" si="136"/>
        <v>603.17200000000003</v>
      </c>
      <c r="AK238" s="12">
        <f t="shared" si="136"/>
        <v>1020.5762400000001</v>
      </c>
      <c r="AL238" s="12">
        <f t="shared" si="136"/>
        <v>1770.7574999999999</v>
      </c>
      <c r="AM238" s="12">
        <f t="shared" si="136"/>
        <v>414.92667</v>
      </c>
      <c r="AN238" s="12">
        <f t="shared" si="136"/>
        <v>1232.7145599999999</v>
      </c>
      <c r="AO238" s="12">
        <f t="shared" si="136"/>
        <v>738.09060999999997</v>
      </c>
      <c r="AP238" s="12">
        <f t="shared" si="136"/>
        <v>3094.3105100000007</v>
      </c>
      <c r="AQ238" s="12">
        <f t="shared" si="136"/>
        <v>229.42229</v>
      </c>
      <c r="AR238" s="12">
        <f t="shared" si="136"/>
        <v>234.17543000000001</v>
      </c>
      <c r="AS238" s="12">
        <f t="shared" si="136"/>
        <v>367.79759000000001</v>
      </c>
      <c r="AT238" s="12">
        <f t="shared" si="136"/>
        <v>896.39157</v>
      </c>
      <c r="AU238" s="12">
        <f t="shared" si="136"/>
        <v>1425.1525099999997</v>
      </c>
      <c r="AV238" s="12">
        <f t="shared" si="136"/>
        <v>722.56473000000005</v>
      </c>
      <c r="AW238" s="12">
        <f t="shared" si="136"/>
        <v>1316.0578499999999</v>
      </c>
      <c r="AX238" s="12">
        <f t="shared" si="136"/>
        <v>586.98887000000002</v>
      </c>
      <c r="AY238" s="12">
        <f t="shared" si="136"/>
        <v>1132.4544600000002</v>
      </c>
      <c r="AZ238" s="12">
        <f t="shared" si="136"/>
        <v>336.18210999999997</v>
      </c>
      <c r="BA238" s="12">
        <f t="shared" si="136"/>
        <v>787.59232999999995</v>
      </c>
      <c r="BB238" s="12">
        <f t="shared" si="136"/>
        <v>403.77035000000001</v>
      </c>
      <c r="BC238" s="12">
        <f t="shared" si="136"/>
        <v>616.50586999999996</v>
      </c>
      <c r="BD238" s="12">
        <f t="shared" si="136"/>
        <v>309.71202999999997</v>
      </c>
      <c r="BE238" s="12">
        <f t="shared" si="136"/>
        <v>466.25169000000005</v>
      </c>
      <c r="BF238" s="12">
        <f t="shared" si="136"/>
        <v>1057.0637299999999</v>
      </c>
      <c r="BG238" s="12">
        <f t="shared" si="136"/>
        <v>478.24490000000003</v>
      </c>
      <c r="BH238" s="12">
        <f t="shared" si="136"/>
        <v>1496.83394</v>
      </c>
      <c r="BI238" s="12">
        <f t="shared" si="136"/>
        <v>361.30203999999998</v>
      </c>
      <c r="BJ238" s="12">
        <f t="shared" si="136"/>
        <v>67</v>
      </c>
      <c r="BK238" s="12">
        <f t="shared" si="136"/>
        <v>817.09779500000002</v>
      </c>
      <c r="BL238" s="12">
        <f t="shared" si="136"/>
        <v>383.20010000000002</v>
      </c>
      <c r="BM238" s="12">
        <f t="shared" si="136"/>
        <v>324.84419700000001</v>
      </c>
      <c r="BN238" s="12">
        <f t="shared" si="136"/>
        <v>765.93974800000001</v>
      </c>
      <c r="BO238" s="12">
        <f t="shared" si="136"/>
        <v>409.29719999999998</v>
      </c>
      <c r="BP238" s="12">
        <f t="shared" si="137"/>
        <v>37</v>
      </c>
      <c r="BQ238" s="12">
        <f t="shared" si="137"/>
        <v>42</v>
      </c>
      <c r="BR238" s="12">
        <f t="shared" si="137"/>
        <v>424.36363</v>
      </c>
      <c r="BS238" s="12">
        <f t="shared" si="137"/>
        <v>0</v>
      </c>
      <c r="BT238" s="12">
        <f t="shared" si="137"/>
        <v>257.68707999999998</v>
      </c>
      <c r="BU238" s="12">
        <f t="shared" si="137"/>
        <v>37</v>
      </c>
      <c r="BV238" s="12">
        <f t="shared" si="137"/>
        <v>526.80408</v>
      </c>
      <c r="BW238" s="12">
        <f t="shared" si="137"/>
        <v>518.45170000000007</v>
      </c>
      <c r="BX238" s="12">
        <f t="shared" si="137"/>
        <v>112.4</v>
      </c>
      <c r="BY238" s="12">
        <f t="shared" si="137"/>
        <v>20.025509999999997</v>
      </c>
      <c r="BZ238" s="12">
        <f t="shared" si="137"/>
        <v>15.019129999999999</v>
      </c>
      <c r="CA238" s="12">
        <f t="shared" si="137"/>
        <v>264.54102</v>
      </c>
      <c r="CB238" s="12">
        <f t="shared" si="137"/>
        <v>51.15</v>
      </c>
      <c r="CC238" s="12">
        <f t="shared" si="137"/>
        <v>139.59183999999999</v>
      </c>
      <c r="CD238" s="12">
        <f t="shared" si="137"/>
        <v>0</v>
      </c>
      <c r="CE238" s="12">
        <f t="shared" si="137"/>
        <v>79.183669999999992</v>
      </c>
      <c r="CF238" s="12">
        <f t="shared" si="137"/>
        <v>0</v>
      </c>
      <c r="CG238" s="12">
        <f t="shared" si="137"/>
        <v>0</v>
      </c>
      <c r="CH238" s="12">
        <f t="shared" si="137"/>
        <v>391.45037000000002</v>
      </c>
      <c r="CI238" s="12">
        <f t="shared" si="137"/>
        <v>0</v>
      </c>
      <c r="CJ238" s="12">
        <f t="shared" si="137"/>
        <v>150.5102</v>
      </c>
      <c r="CK238" s="12">
        <f t="shared" si="137"/>
        <v>0</v>
      </c>
      <c r="CL238" s="12">
        <f t="shared" si="137"/>
        <v>59.38776</v>
      </c>
      <c r="CM238" s="12">
        <f t="shared" si="137"/>
        <v>1600.1700600000001</v>
      </c>
      <c r="CN238" s="12">
        <f t="shared" si="137"/>
        <v>59.38776</v>
      </c>
      <c r="CO238" s="12">
        <f t="shared" si="137"/>
        <v>0</v>
      </c>
      <c r="CP238" s="12">
        <f t="shared" si="137"/>
        <v>50.170070000000003</v>
      </c>
      <c r="CQ238" s="12">
        <f t="shared" si="137"/>
        <v>180.20957999999999</v>
      </c>
      <c r="CR238" s="12">
        <f t="shared" si="137"/>
        <v>0</v>
      </c>
      <c r="CS238" s="12">
        <f t="shared" si="137"/>
        <v>39.591839999999998</v>
      </c>
      <c r="CT238" s="12">
        <f t="shared" si="137"/>
        <v>89.081630000000004</v>
      </c>
      <c r="CU238" s="12">
        <f t="shared" si="137"/>
        <v>0</v>
      </c>
      <c r="CV238" s="12">
        <f t="shared" si="137"/>
        <v>0</v>
      </c>
      <c r="CW238" s="12">
        <f t="shared" si="137"/>
        <v>126.69388000000001</v>
      </c>
      <c r="CX238" s="12">
        <f t="shared" si="137"/>
        <v>0</v>
      </c>
      <c r="CY238" s="12">
        <f t="shared" si="137"/>
        <v>50.170070000000003</v>
      </c>
      <c r="CZ238" s="12">
        <f t="shared" si="137"/>
        <v>49.489800000000002</v>
      </c>
      <c r="DA238" s="12">
        <f t="shared" si="137"/>
        <v>0</v>
      </c>
      <c r="DB238" s="12">
        <f t="shared" si="137"/>
        <v>0</v>
      </c>
      <c r="DC238" s="12">
        <f t="shared" si="137"/>
        <v>89.081630000000004</v>
      </c>
      <c r="DD238" s="12">
        <f t="shared" si="137"/>
        <v>91.061220000000006</v>
      </c>
      <c r="DE238" s="12">
        <f t="shared" si="137"/>
        <v>0</v>
      </c>
      <c r="DF238" s="12">
        <f t="shared" si="137"/>
        <v>59.38776</v>
      </c>
      <c r="DG238" s="12">
        <f t="shared" si="137"/>
        <v>0</v>
      </c>
      <c r="DH238" s="12">
        <f t="shared" si="137"/>
        <v>162.98978999999997</v>
      </c>
      <c r="DI238" s="12">
        <f t="shared" si="137"/>
        <v>61.224489999999996</v>
      </c>
      <c r="DJ238" s="12">
        <f t="shared" si="137"/>
        <v>0</v>
      </c>
      <c r="DK238" s="12">
        <f t="shared" si="137"/>
        <v>0</v>
      </c>
      <c r="DL238" s="12">
        <f t="shared" si="137"/>
        <v>0</v>
      </c>
      <c r="DM238" s="12">
        <f t="shared" si="137"/>
        <v>0</v>
      </c>
      <c r="DN238" s="12">
        <f t="shared" si="137"/>
        <v>40.816330000000001</v>
      </c>
      <c r="DO238" s="12">
        <f t="shared" si="137"/>
        <v>0</v>
      </c>
      <c r="DP238" s="12">
        <f t="shared" si="137"/>
        <v>55.102040000000002</v>
      </c>
      <c r="DQ238" s="12">
        <f t="shared" si="137"/>
        <v>0</v>
      </c>
      <c r="DR238" s="12">
        <f t="shared" si="137"/>
        <v>0</v>
      </c>
      <c r="DS238" s="12">
        <f t="shared" si="137"/>
        <v>0</v>
      </c>
      <c r="DT238" s="12">
        <f t="shared" si="137"/>
        <v>0</v>
      </c>
      <c r="DU238" s="12">
        <f t="shared" si="137"/>
        <v>0</v>
      </c>
      <c r="DV238" s="12">
        <f t="shared" si="137"/>
        <v>0</v>
      </c>
      <c r="DW238" s="12">
        <f t="shared" si="137"/>
        <v>0</v>
      </c>
      <c r="DX238" s="12">
        <f t="shared" si="137"/>
        <v>0</v>
      </c>
      <c r="DY238" s="12">
        <f t="shared" si="137"/>
        <v>0</v>
      </c>
      <c r="DZ238" s="12">
        <f t="shared" si="137"/>
        <v>0</v>
      </c>
      <c r="EA238" s="12">
        <f t="shared" si="137"/>
        <v>0</v>
      </c>
      <c r="EB238" s="12">
        <f t="shared" si="138"/>
        <v>0</v>
      </c>
      <c r="EC238" s="12">
        <f t="shared" si="138"/>
        <v>0</v>
      </c>
      <c r="ED238" s="12">
        <f t="shared" si="138"/>
        <v>0</v>
      </c>
      <c r="EE238" s="12">
        <f t="shared" si="138"/>
        <v>0</v>
      </c>
      <c r="EF238" s="12">
        <f t="shared" si="138"/>
        <v>0</v>
      </c>
      <c r="EG238" s="12">
        <f t="shared" si="138"/>
        <v>0</v>
      </c>
      <c r="EH238" s="12">
        <f t="shared" si="138"/>
        <v>0</v>
      </c>
      <c r="EI238" s="12">
        <f t="shared" si="138"/>
        <v>0</v>
      </c>
      <c r="EJ238" s="12">
        <f t="shared" si="138"/>
        <v>0</v>
      </c>
      <c r="EK238" s="12">
        <f t="shared" si="138"/>
        <v>0</v>
      </c>
      <c r="EL238" s="12">
        <f t="shared" si="138"/>
        <v>0</v>
      </c>
      <c r="EM238" s="12">
        <f t="shared" si="138"/>
        <v>0</v>
      </c>
      <c r="EN238" s="12">
        <f t="shared" si="138"/>
        <v>0</v>
      </c>
      <c r="EO238" s="12">
        <f t="shared" si="138"/>
        <v>0</v>
      </c>
      <c r="EP238" s="12">
        <f t="shared" si="138"/>
        <v>0</v>
      </c>
      <c r="EQ238" s="12">
        <f t="shared" si="138"/>
        <v>0</v>
      </c>
      <c r="ER238" s="12">
        <f t="shared" si="138"/>
        <v>0</v>
      </c>
      <c r="ES238" s="12">
        <f t="shared" si="138"/>
        <v>0</v>
      </c>
      <c r="ET238" s="12">
        <f t="shared" si="138"/>
        <v>0</v>
      </c>
      <c r="EU238" s="12">
        <f t="shared" si="138"/>
        <v>0</v>
      </c>
      <c r="EV238" s="12">
        <f t="shared" si="138"/>
        <v>0</v>
      </c>
      <c r="EW238" s="12">
        <f t="shared" si="138"/>
        <v>0</v>
      </c>
      <c r="EX238" s="12">
        <f t="shared" si="138"/>
        <v>0</v>
      </c>
      <c r="EY238" s="12">
        <f t="shared" si="138"/>
        <v>0</v>
      </c>
      <c r="EZ238" s="12">
        <f t="shared" si="138"/>
        <v>0</v>
      </c>
      <c r="FA238" s="12">
        <f t="shared" si="138"/>
        <v>0</v>
      </c>
      <c r="FB238" s="12">
        <f t="shared" si="138"/>
        <v>0</v>
      </c>
      <c r="FC238" s="12">
        <f t="shared" si="138"/>
        <v>0</v>
      </c>
      <c r="FD238" s="12">
        <f t="shared" si="138"/>
        <v>0</v>
      </c>
      <c r="FE238" s="12">
        <f t="shared" si="138"/>
        <v>0</v>
      </c>
      <c r="FF238" s="12">
        <f t="shared" si="138"/>
        <v>0</v>
      </c>
      <c r="FG238" s="12">
        <f t="shared" si="138"/>
        <v>0</v>
      </c>
      <c r="FH238" s="12">
        <f t="shared" si="138"/>
        <v>0</v>
      </c>
      <c r="FI238" s="12">
        <f t="shared" si="138"/>
        <v>0</v>
      </c>
      <c r="FJ238" s="12">
        <f t="shared" si="138"/>
        <v>0</v>
      </c>
      <c r="FK238" s="12">
        <f t="shared" si="138"/>
        <v>0</v>
      </c>
      <c r="FL238" s="12">
        <f t="shared" si="138"/>
        <v>0</v>
      </c>
      <c r="FM238" s="12">
        <f t="shared" si="138"/>
        <v>0</v>
      </c>
      <c r="FN238" s="12">
        <f t="shared" si="138"/>
        <v>0</v>
      </c>
      <c r="FO238" s="12">
        <f t="shared" si="138"/>
        <v>0</v>
      </c>
      <c r="FP238" s="12">
        <f t="shared" si="138"/>
        <v>0</v>
      </c>
      <c r="FQ238" s="12">
        <f t="shared" si="138"/>
        <v>0</v>
      </c>
      <c r="FR238" s="12">
        <f t="shared" si="138"/>
        <v>0</v>
      </c>
      <c r="FS238" s="12">
        <f t="shared" si="138"/>
        <v>0</v>
      </c>
      <c r="FT238" s="12">
        <f t="shared" si="138"/>
        <v>0</v>
      </c>
      <c r="FU238" s="12">
        <f t="shared" si="138"/>
        <v>0</v>
      </c>
      <c r="FV238" s="12">
        <f t="shared" si="138"/>
        <v>0</v>
      </c>
      <c r="FW238" s="12">
        <f t="shared" si="138"/>
        <v>0</v>
      </c>
      <c r="FX238" s="12">
        <f t="shared" si="138"/>
        <v>0</v>
      </c>
      <c r="FY238" s="12">
        <f t="shared" si="138"/>
        <v>0</v>
      </c>
      <c r="FZ238" s="12">
        <f t="shared" si="138"/>
        <v>0</v>
      </c>
      <c r="GA238" s="12">
        <f t="shared" si="138"/>
        <v>0</v>
      </c>
      <c r="GB238" s="12">
        <f t="shared" si="138"/>
        <v>0</v>
      </c>
      <c r="GC238" s="12">
        <f t="shared" si="138"/>
        <v>0</v>
      </c>
      <c r="GD238" s="12">
        <f t="shared" si="138"/>
        <v>0</v>
      </c>
      <c r="GE238" s="12">
        <f t="shared" si="138"/>
        <v>0</v>
      </c>
      <c r="GF238" s="12">
        <f t="shared" si="138"/>
        <v>0</v>
      </c>
      <c r="GG238" s="12">
        <f t="shared" si="138"/>
        <v>0</v>
      </c>
      <c r="GH238" s="12">
        <f t="shared" si="138"/>
        <v>0</v>
      </c>
      <c r="GI238" s="12">
        <f t="shared" si="138"/>
        <v>0</v>
      </c>
      <c r="GJ238" s="12">
        <f t="shared" si="138"/>
        <v>0</v>
      </c>
      <c r="GK238" s="12">
        <f t="shared" si="138"/>
        <v>0</v>
      </c>
      <c r="GL238" s="12">
        <f t="shared" si="138"/>
        <v>0</v>
      </c>
      <c r="GM238" s="12">
        <f t="shared" si="138"/>
        <v>0</v>
      </c>
      <c r="GN238" s="12">
        <f t="shared" si="139"/>
        <v>0</v>
      </c>
      <c r="GO238" s="12">
        <f t="shared" si="139"/>
        <v>0</v>
      </c>
      <c r="GP238" s="12">
        <f t="shared" si="139"/>
        <v>0</v>
      </c>
      <c r="GQ238" s="12">
        <f t="shared" si="139"/>
        <v>0</v>
      </c>
      <c r="GR238" s="12">
        <f t="shared" si="139"/>
        <v>0</v>
      </c>
      <c r="GS238" s="12">
        <f>SUM(D238:GR238)</f>
        <v>50473.268149999989</v>
      </c>
      <c r="GT238" s="12"/>
      <c r="GU238" s="12">
        <f>GS238-GV238</f>
        <v>50473.268149999989</v>
      </c>
      <c r="GV238" s="12">
        <v>0</v>
      </c>
      <c r="GW238" s="12"/>
      <c r="GX238" s="12"/>
      <c r="GY238" s="16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</row>
    <row r="239" spans="1:220" ht="14" x14ac:dyDescent="0.4">
      <c r="A239" s="5"/>
      <c r="B239" s="10" t="s">
        <v>216</v>
      </c>
      <c r="C239" s="5"/>
      <c r="D239" s="4">
        <f t="shared" si="136"/>
        <v>0</v>
      </c>
      <c r="E239" s="4">
        <f t="shared" si="136"/>
        <v>0</v>
      </c>
      <c r="F239" s="4">
        <f t="shared" si="136"/>
        <v>0</v>
      </c>
      <c r="G239" s="4">
        <f t="shared" si="136"/>
        <v>0</v>
      </c>
      <c r="H239" s="4">
        <f t="shared" si="136"/>
        <v>0</v>
      </c>
      <c r="I239" s="4">
        <f t="shared" si="136"/>
        <v>0</v>
      </c>
      <c r="J239" s="4">
        <f t="shared" si="136"/>
        <v>0</v>
      </c>
      <c r="K239" s="4">
        <f t="shared" si="136"/>
        <v>0</v>
      </c>
      <c r="L239" s="4">
        <f t="shared" si="136"/>
        <v>0</v>
      </c>
      <c r="M239" s="4">
        <f t="shared" si="136"/>
        <v>0</v>
      </c>
      <c r="N239" s="4">
        <f t="shared" si="136"/>
        <v>3867.6495099999997</v>
      </c>
      <c r="O239" s="4">
        <f t="shared" si="136"/>
        <v>26754.747769999998</v>
      </c>
      <c r="P239" s="4">
        <f t="shared" si="136"/>
        <v>0</v>
      </c>
      <c r="Q239" s="4">
        <f t="shared" si="136"/>
        <v>0</v>
      </c>
      <c r="R239" s="4">
        <f t="shared" si="136"/>
        <v>0</v>
      </c>
      <c r="S239" s="4">
        <f t="shared" si="136"/>
        <v>0</v>
      </c>
      <c r="T239" s="4">
        <f t="shared" si="136"/>
        <v>0</v>
      </c>
      <c r="U239" s="4">
        <f t="shared" si="136"/>
        <v>0</v>
      </c>
      <c r="V239" s="4">
        <f t="shared" si="136"/>
        <v>0</v>
      </c>
      <c r="W239" s="4">
        <f t="shared" si="136"/>
        <v>0</v>
      </c>
      <c r="X239" s="4">
        <f t="shared" si="136"/>
        <v>0</v>
      </c>
      <c r="Y239" s="4">
        <f t="shared" si="136"/>
        <v>0</v>
      </c>
      <c r="Z239" s="4">
        <f t="shared" si="136"/>
        <v>0</v>
      </c>
      <c r="AA239" s="4">
        <f t="shared" si="136"/>
        <v>0</v>
      </c>
      <c r="AB239" s="4">
        <f t="shared" si="136"/>
        <v>0</v>
      </c>
      <c r="AC239" s="4">
        <f t="shared" si="136"/>
        <v>0</v>
      </c>
      <c r="AD239" s="4">
        <f t="shared" si="136"/>
        <v>0</v>
      </c>
      <c r="AE239" s="4">
        <f t="shared" si="136"/>
        <v>0</v>
      </c>
      <c r="AF239" s="4">
        <f t="shared" si="136"/>
        <v>0</v>
      </c>
      <c r="AG239" s="4">
        <f t="shared" si="136"/>
        <v>0</v>
      </c>
      <c r="AH239" s="4">
        <f t="shared" si="136"/>
        <v>0</v>
      </c>
      <c r="AI239" s="4">
        <f t="shared" si="136"/>
        <v>0</v>
      </c>
      <c r="AJ239" s="4">
        <f t="shared" si="136"/>
        <v>84116.397370000006</v>
      </c>
      <c r="AK239" s="4">
        <f t="shared" si="136"/>
        <v>121523.29490000001</v>
      </c>
      <c r="AL239" s="4">
        <f t="shared" si="136"/>
        <v>31.867360000000001</v>
      </c>
      <c r="AM239" s="4">
        <f t="shared" si="136"/>
        <v>0</v>
      </c>
      <c r="AN239" s="4">
        <f t="shared" si="136"/>
        <v>1038.75504</v>
      </c>
      <c r="AO239" s="4">
        <f t="shared" si="136"/>
        <v>166938.10996</v>
      </c>
      <c r="AP239" s="4">
        <f t="shared" si="136"/>
        <v>2.2393299999999998</v>
      </c>
      <c r="AQ239" s="4">
        <f t="shared" si="136"/>
        <v>173827.50306000002</v>
      </c>
      <c r="AR239" s="4">
        <f t="shared" si="136"/>
        <v>0</v>
      </c>
      <c r="AS239" s="4">
        <f t="shared" si="136"/>
        <v>6769.6410599999999</v>
      </c>
      <c r="AT239" s="4">
        <f t="shared" si="136"/>
        <v>43272.378520000006</v>
      </c>
      <c r="AU239" s="4">
        <f t="shared" si="136"/>
        <v>3.4451199999999997</v>
      </c>
      <c r="AV239" s="4">
        <f t="shared" si="136"/>
        <v>88015.181939999995</v>
      </c>
      <c r="AW239" s="4">
        <f t="shared" si="136"/>
        <v>10569.85526</v>
      </c>
      <c r="AX239" s="4">
        <f t="shared" si="136"/>
        <v>10300.276</v>
      </c>
      <c r="AY239" s="4">
        <f t="shared" si="136"/>
        <v>145999.20487999998</v>
      </c>
      <c r="AZ239" s="4">
        <f t="shared" si="136"/>
        <v>22415.642</v>
      </c>
      <c r="BA239" s="4">
        <f t="shared" si="136"/>
        <v>8.8711800000000007</v>
      </c>
      <c r="BB239" s="4">
        <f t="shared" si="136"/>
        <v>191843.32233</v>
      </c>
      <c r="BC239" s="4">
        <f t="shared" si="136"/>
        <v>93876.534739999988</v>
      </c>
      <c r="BD239" s="4">
        <f t="shared" si="136"/>
        <v>-39.719239999999999</v>
      </c>
      <c r="BE239" s="4">
        <f t="shared" si="136"/>
        <v>77170.720000000001</v>
      </c>
      <c r="BF239" s="4">
        <f t="shared" si="136"/>
        <v>5441.1978599999993</v>
      </c>
      <c r="BG239" s="4">
        <f t="shared" si="136"/>
        <v>300383.42388999998</v>
      </c>
      <c r="BH239" s="4">
        <f t="shared" si="136"/>
        <v>927.60221999999999</v>
      </c>
      <c r="BI239" s="4">
        <f t="shared" si="136"/>
        <v>3453.4322899999997</v>
      </c>
      <c r="BJ239" s="4">
        <f t="shared" si="136"/>
        <v>28145.088110000001</v>
      </c>
      <c r="BK239" s="4">
        <f t="shared" si="136"/>
        <v>447364.51532999997</v>
      </c>
      <c r="BL239" s="4">
        <f t="shared" si="136"/>
        <v>10317.78464</v>
      </c>
      <c r="BM239" s="4">
        <f t="shared" si="136"/>
        <v>9170.8133699999998</v>
      </c>
      <c r="BN239" s="4">
        <f t="shared" si="136"/>
        <v>3465.4884900000002</v>
      </c>
      <c r="BO239" s="4">
        <f t="shared" si="136"/>
        <v>651519.38473000005</v>
      </c>
      <c r="BP239" s="4">
        <f t="shared" si="137"/>
        <v>0</v>
      </c>
      <c r="BQ239" s="4">
        <f t="shared" si="137"/>
        <v>33377.690690000003</v>
      </c>
      <c r="BR239" s="4">
        <f t="shared" si="137"/>
        <v>31.51979</v>
      </c>
      <c r="BS239" s="4">
        <f t="shared" si="137"/>
        <v>3.8091699999999999</v>
      </c>
      <c r="BT239" s="4">
        <f t="shared" si="137"/>
        <v>17942.768079999998</v>
      </c>
      <c r="BU239" s="4">
        <f t="shared" si="137"/>
        <v>75130.051660000012</v>
      </c>
      <c r="BV239" s="4">
        <f t="shared" si="137"/>
        <v>1289.5985199999998</v>
      </c>
      <c r="BW239" s="4">
        <f t="shared" si="137"/>
        <v>74037.984930000006</v>
      </c>
      <c r="BX239" s="4">
        <f t="shared" si="137"/>
        <v>7743.7624800000003</v>
      </c>
      <c r="BY239" s="4">
        <f t="shared" si="137"/>
        <v>2168.3339599999999</v>
      </c>
      <c r="BZ239" s="4">
        <f t="shared" si="137"/>
        <v>24336.43276</v>
      </c>
      <c r="CA239" s="4">
        <f t="shared" si="137"/>
        <v>64804.717859999997</v>
      </c>
      <c r="CB239" s="4">
        <f t="shared" si="137"/>
        <v>1.71645</v>
      </c>
      <c r="CC239" s="4">
        <f t="shared" si="137"/>
        <v>626.03258000000005</v>
      </c>
      <c r="CD239" s="4">
        <f t="shared" si="137"/>
        <v>701.28675999999996</v>
      </c>
      <c r="CE239" s="4">
        <f t="shared" si="137"/>
        <v>2728.2188100000003</v>
      </c>
      <c r="CF239" s="4">
        <f t="shared" si="137"/>
        <v>1363.3871299999998</v>
      </c>
      <c r="CG239" s="4">
        <f t="shared" si="137"/>
        <v>189098.07522999999</v>
      </c>
      <c r="CH239" s="4">
        <f t="shared" si="137"/>
        <v>300413.2965</v>
      </c>
      <c r="CI239" s="4">
        <f t="shared" si="137"/>
        <v>17886.513039999998</v>
      </c>
      <c r="CJ239" s="4">
        <f t="shared" si="137"/>
        <v>-196.03179999999998</v>
      </c>
      <c r="CK239" s="4">
        <f t="shared" si="137"/>
        <v>4496.8595000000005</v>
      </c>
      <c r="CL239" s="4">
        <f t="shared" si="137"/>
        <v>977.26303000000007</v>
      </c>
      <c r="CM239" s="4">
        <f t="shared" si="137"/>
        <v>87.597830000000002</v>
      </c>
      <c r="CN239" s="4">
        <f t="shared" si="137"/>
        <v>3219.42814</v>
      </c>
      <c r="CO239" s="4">
        <f t="shared" si="137"/>
        <v>18884.704599999997</v>
      </c>
      <c r="CP239" s="4">
        <f t="shared" si="137"/>
        <v>5649.4477999999999</v>
      </c>
      <c r="CQ239" s="4">
        <f t="shared" si="137"/>
        <v>4106.9796699999997</v>
      </c>
      <c r="CR239" s="4">
        <f t="shared" si="137"/>
        <v>16835.218949999999</v>
      </c>
      <c r="CS239" s="4">
        <f t="shared" si="137"/>
        <v>2727.3</v>
      </c>
      <c r="CT239" s="4">
        <f t="shared" si="137"/>
        <v>8.5187899999999992</v>
      </c>
      <c r="CU239" s="4">
        <f t="shared" si="137"/>
        <v>0.25678999999999996</v>
      </c>
      <c r="CV239" s="4">
        <f t="shared" si="137"/>
        <v>52588.320200000002</v>
      </c>
      <c r="CW239" s="4">
        <f t="shared" si="137"/>
        <v>6.7750000000000004</v>
      </c>
      <c r="CX239" s="4">
        <f t="shared" si="137"/>
        <v>0.13686000000000001</v>
      </c>
      <c r="CY239" s="4">
        <f t="shared" si="137"/>
        <v>3.8769599999999995</v>
      </c>
      <c r="CZ239" s="4">
        <f t="shared" si="137"/>
        <v>4187.7915199999998</v>
      </c>
      <c r="DA239" s="4">
        <f t="shared" si="137"/>
        <v>1.97129</v>
      </c>
      <c r="DB239" s="4">
        <f t="shared" si="137"/>
        <v>12459.343720000001</v>
      </c>
      <c r="DC239" s="4">
        <f t="shared" si="137"/>
        <v>2973.3600900000001</v>
      </c>
      <c r="DD239" s="4">
        <f t="shared" si="137"/>
        <v>0</v>
      </c>
      <c r="DE239" s="4">
        <f t="shared" si="137"/>
        <v>5890.6656399999993</v>
      </c>
      <c r="DF239" s="4">
        <f t="shared" si="137"/>
        <v>103.26187999999999</v>
      </c>
      <c r="DG239" s="4">
        <f t="shared" si="137"/>
        <v>424.19060000000002</v>
      </c>
      <c r="DH239" s="4">
        <f t="shared" si="137"/>
        <v>2.7073100000000001</v>
      </c>
      <c r="DI239" s="4">
        <f t="shared" si="137"/>
        <v>333.93538999999998</v>
      </c>
      <c r="DJ239" s="4">
        <f t="shared" si="137"/>
        <v>1693.29538</v>
      </c>
      <c r="DK239" s="4">
        <f t="shared" si="137"/>
        <v>6119.2301399999997</v>
      </c>
      <c r="DL239" s="4">
        <f t="shared" si="137"/>
        <v>694.36145999999997</v>
      </c>
      <c r="DM239" s="4">
        <f t="shared" si="137"/>
        <v>4867.9541499999996</v>
      </c>
      <c r="DN239" s="4">
        <f t="shared" si="137"/>
        <v>5660.8924900000002</v>
      </c>
      <c r="DO239" s="4">
        <f t="shared" si="137"/>
        <v>131.63547</v>
      </c>
      <c r="DP239" s="4">
        <f t="shared" si="137"/>
        <v>4703.7743200000004</v>
      </c>
      <c r="DQ239" s="4">
        <f t="shared" si="137"/>
        <v>20791.694309999999</v>
      </c>
      <c r="DR239" s="4">
        <f t="shared" si="137"/>
        <v>1323.38815</v>
      </c>
      <c r="DS239" s="4">
        <f t="shared" si="137"/>
        <v>228.09180000000001</v>
      </c>
      <c r="DT239" s="4">
        <f t="shared" si="137"/>
        <v>4490</v>
      </c>
      <c r="DU239" s="4">
        <f t="shared" si="137"/>
        <v>522.65288999999996</v>
      </c>
      <c r="DV239" s="4">
        <f t="shared" si="137"/>
        <v>0</v>
      </c>
      <c r="DW239" s="4">
        <f t="shared" si="137"/>
        <v>3904.5474199999999</v>
      </c>
      <c r="DX239" s="4">
        <f t="shared" si="137"/>
        <v>528.33542999999997</v>
      </c>
      <c r="DY239" s="4">
        <f t="shared" si="137"/>
        <v>155.07025999999999</v>
      </c>
      <c r="DZ239" s="4">
        <f t="shared" si="137"/>
        <v>2001.2931100000001</v>
      </c>
      <c r="EA239" s="4">
        <f t="shared" si="137"/>
        <v>1392.8557601</v>
      </c>
      <c r="EB239" s="4">
        <f t="shared" si="138"/>
        <v>34.434780000000003</v>
      </c>
      <c r="EC239" s="4">
        <f t="shared" si="138"/>
        <v>1474.12959</v>
      </c>
      <c r="ED239" s="4">
        <f t="shared" si="138"/>
        <v>323.25225999999998</v>
      </c>
      <c r="EE239" s="4">
        <f t="shared" si="138"/>
        <v>6912.3774000000003</v>
      </c>
      <c r="EF239" s="4">
        <f t="shared" si="138"/>
        <v>2444.3221899999999</v>
      </c>
      <c r="EG239" s="4">
        <f t="shared" si="138"/>
        <v>0</v>
      </c>
      <c r="EH239" s="4">
        <f t="shared" si="138"/>
        <v>851.12515999999994</v>
      </c>
      <c r="EI239" s="4">
        <f t="shared" si="138"/>
        <v>7576.4046800000015</v>
      </c>
      <c r="EJ239" s="4">
        <f t="shared" si="138"/>
        <v>2520.4285</v>
      </c>
      <c r="EK239" s="4">
        <f t="shared" si="138"/>
        <v>24475.273020000004</v>
      </c>
      <c r="EL239" s="4">
        <f t="shared" si="138"/>
        <v>406.54113999999998</v>
      </c>
      <c r="EM239" s="4">
        <f t="shared" si="138"/>
        <v>301.18567999999999</v>
      </c>
      <c r="EN239" s="4">
        <f t="shared" si="138"/>
        <v>3497.1298900000002</v>
      </c>
      <c r="EO239" s="4">
        <f t="shared" si="138"/>
        <v>50.19455</v>
      </c>
      <c r="EP239" s="4">
        <f t="shared" si="138"/>
        <v>2789.6467199999997</v>
      </c>
      <c r="EQ239" s="4">
        <f t="shared" si="138"/>
        <v>459.55016000000001</v>
      </c>
      <c r="ER239" s="4">
        <f t="shared" si="138"/>
        <v>0.44214999999999999</v>
      </c>
      <c r="ES239" s="4">
        <f t="shared" si="138"/>
        <v>237.50876</v>
      </c>
      <c r="ET239" s="4">
        <f t="shared" si="138"/>
        <v>2972.8966500000001</v>
      </c>
      <c r="EU239" s="4">
        <f t="shared" si="138"/>
        <v>12512.713379999999</v>
      </c>
      <c r="EV239" s="4">
        <f t="shared" si="138"/>
        <v>294.95679000000001</v>
      </c>
      <c r="EW239" s="4">
        <f t="shared" si="138"/>
        <v>1738.26</v>
      </c>
      <c r="EX239" s="4">
        <f t="shared" si="138"/>
        <v>-400</v>
      </c>
      <c r="EY239" s="4">
        <f t="shared" si="138"/>
        <v>567.32469000000003</v>
      </c>
      <c r="EZ239" s="4">
        <f t="shared" si="138"/>
        <v>146.59395999999998</v>
      </c>
      <c r="FA239" s="4">
        <f t="shared" si="138"/>
        <v>0</v>
      </c>
      <c r="FB239" s="4">
        <f t="shared" si="138"/>
        <v>743.17014000000006</v>
      </c>
      <c r="FC239" s="4">
        <f t="shared" si="138"/>
        <v>399.6</v>
      </c>
      <c r="FD239" s="4">
        <f t="shared" si="138"/>
        <v>0</v>
      </c>
      <c r="FE239" s="4">
        <f t="shared" si="138"/>
        <v>9539.8088399999979</v>
      </c>
      <c r="FF239" s="4">
        <f t="shared" si="138"/>
        <v>277.66701</v>
      </c>
      <c r="FG239" s="4">
        <f t="shared" si="138"/>
        <v>2309.8671399999998</v>
      </c>
      <c r="FH239" s="4">
        <f t="shared" si="138"/>
        <v>132.34725</v>
      </c>
      <c r="FI239" s="4">
        <f t="shared" si="138"/>
        <v>0</v>
      </c>
      <c r="FJ239" s="4">
        <f t="shared" si="138"/>
        <v>0</v>
      </c>
      <c r="FK239" s="4">
        <f t="shared" si="138"/>
        <v>93.820149999999998</v>
      </c>
      <c r="FL239" s="4">
        <f t="shared" si="138"/>
        <v>0</v>
      </c>
      <c r="FM239" s="4">
        <f t="shared" si="138"/>
        <v>0</v>
      </c>
      <c r="FN239" s="4">
        <f t="shared" si="138"/>
        <v>126.65718</v>
      </c>
      <c r="FO239" s="4">
        <f t="shared" si="138"/>
        <v>73499.484420000008</v>
      </c>
      <c r="FP239" s="4">
        <f t="shared" si="138"/>
        <v>0</v>
      </c>
      <c r="FQ239" s="4">
        <f t="shared" si="138"/>
        <v>176.63936999999999</v>
      </c>
      <c r="FR239" s="4">
        <f t="shared" si="138"/>
        <v>0</v>
      </c>
      <c r="FS239" s="4">
        <f t="shared" si="138"/>
        <v>-202.26236999999998</v>
      </c>
      <c r="FT239" s="4">
        <f t="shared" si="138"/>
        <v>116.38999000000001</v>
      </c>
      <c r="FU239" s="4">
        <f t="shared" si="138"/>
        <v>3526.34501</v>
      </c>
      <c r="FV239" s="4">
        <f t="shared" si="138"/>
        <v>0</v>
      </c>
      <c r="FW239" s="4">
        <f t="shared" si="138"/>
        <v>103176.33460999999</v>
      </c>
      <c r="FX239" s="4">
        <f t="shared" si="138"/>
        <v>0</v>
      </c>
      <c r="FY239" s="4">
        <f t="shared" si="138"/>
        <v>0</v>
      </c>
      <c r="FZ239" s="4">
        <f t="shared" si="138"/>
        <v>1672.9808799999998</v>
      </c>
      <c r="GA239" s="4">
        <f t="shared" si="138"/>
        <v>4307.5661200000004</v>
      </c>
      <c r="GB239" s="4">
        <f t="shared" si="138"/>
        <v>0</v>
      </c>
      <c r="GC239" s="4">
        <f t="shared" si="138"/>
        <v>18.928530000000002</v>
      </c>
      <c r="GD239" s="4">
        <f t="shared" si="138"/>
        <v>2.3210000000000001E-2</v>
      </c>
      <c r="GE239" s="4">
        <f t="shared" si="138"/>
        <v>4952.3398200000001</v>
      </c>
      <c r="GF239" s="4">
        <f t="shared" si="138"/>
        <v>67.267200000000003</v>
      </c>
      <c r="GG239" s="4">
        <f t="shared" si="138"/>
        <v>0</v>
      </c>
      <c r="GH239" s="4">
        <f t="shared" si="138"/>
        <v>0</v>
      </c>
      <c r="GI239" s="4">
        <f t="shared" si="138"/>
        <v>2.56995</v>
      </c>
      <c r="GJ239" s="4">
        <f t="shared" si="138"/>
        <v>180.46518</v>
      </c>
      <c r="GK239" s="4">
        <f t="shared" si="138"/>
        <v>0</v>
      </c>
      <c r="GL239" s="4">
        <f t="shared" si="138"/>
        <v>0</v>
      </c>
      <c r="GM239" s="4">
        <f t="shared" si="138"/>
        <v>0</v>
      </c>
      <c r="GN239" s="4">
        <f t="shared" si="139"/>
        <v>0</v>
      </c>
      <c r="GO239" s="4">
        <f t="shared" si="139"/>
        <v>0</v>
      </c>
      <c r="GP239" s="4">
        <f t="shared" si="139"/>
        <v>0</v>
      </c>
      <c r="GQ239" s="4">
        <f t="shared" si="139"/>
        <v>0</v>
      </c>
      <c r="GR239" s="4">
        <f t="shared" si="139"/>
        <v>0</v>
      </c>
      <c r="GS239" s="4">
        <f>SUM(D239:GR239)</f>
        <v>4014467.4994501001</v>
      </c>
      <c r="GT239" s="4"/>
      <c r="GU239" s="4">
        <f>GS239-GV239</f>
        <v>4014467.4994501001</v>
      </c>
      <c r="GV239" s="4">
        <v>0</v>
      </c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</row>
    <row r="240" spans="1:220" ht="13" thickBot="1" x14ac:dyDescent="0.3">
      <c r="A240" s="3"/>
      <c r="B240" s="29" t="s">
        <v>217</v>
      </c>
      <c r="C240" s="3"/>
      <c r="D240" s="12">
        <f>SUM(D237:D239)</f>
        <v>-11834.619720000001</v>
      </c>
      <c r="E240" s="12">
        <f t="shared" ref="E240:BP240" si="140">SUM(E237:E239)</f>
        <v>-36858.826759999996</v>
      </c>
      <c r="F240" s="12">
        <f t="shared" si="140"/>
        <v>7854.5499999999993</v>
      </c>
      <c r="G240" s="12">
        <f t="shared" si="140"/>
        <v>-10049.24388</v>
      </c>
      <c r="H240" s="12">
        <f t="shared" si="140"/>
        <v>-465.3532424</v>
      </c>
      <c r="I240" s="12">
        <f t="shared" si="140"/>
        <v>-13137.585727600001</v>
      </c>
      <c r="J240" s="12">
        <f t="shared" si="140"/>
        <v>-19990.477040000002</v>
      </c>
      <c r="K240" s="12">
        <f t="shared" si="140"/>
        <v>-22116.806120000001</v>
      </c>
      <c r="L240" s="12">
        <f t="shared" si="140"/>
        <v>-46459.993600000009</v>
      </c>
      <c r="M240" s="12">
        <f t="shared" si="140"/>
        <v>-62158.130029999993</v>
      </c>
      <c r="N240" s="12">
        <f t="shared" si="140"/>
        <v>-37011.147680000002</v>
      </c>
      <c r="O240" s="12">
        <f t="shared" si="140"/>
        <v>-77435.159289999996</v>
      </c>
      <c r="P240" s="12">
        <f t="shared" si="140"/>
        <v>-11036.715920000001</v>
      </c>
      <c r="Q240" s="12">
        <f t="shared" si="140"/>
        <v>-19038.490740000001</v>
      </c>
      <c r="R240" s="12">
        <f t="shared" si="140"/>
        <v>-44797.408230000001</v>
      </c>
      <c r="S240" s="12">
        <f t="shared" si="140"/>
        <v>-37446.280079999997</v>
      </c>
      <c r="T240" s="12">
        <f t="shared" si="140"/>
        <v>-49394.591980000005</v>
      </c>
      <c r="U240" s="12">
        <f t="shared" si="140"/>
        <v>-24805.728520000001</v>
      </c>
      <c r="V240" s="12">
        <f t="shared" si="140"/>
        <v>-21680.389220000001</v>
      </c>
      <c r="W240" s="12">
        <f t="shared" si="140"/>
        <v>-20367.788909999999</v>
      </c>
      <c r="X240" s="12">
        <f t="shared" si="140"/>
        <v>-20722.155879999998</v>
      </c>
      <c r="Y240" s="12">
        <f t="shared" si="140"/>
        <v>-39179.363039999997</v>
      </c>
      <c r="Z240" s="12">
        <f t="shared" si="140"/>
        <v>-27037.6358</v>
      </c>
      <c r="AA240" s="12">
        <f t="shared" si="140"/>
        <v>-12999.76468</v>
      </c>
      <c r="AB240" s="12">
        <f t="shared" si="140"/>
        <v>-25039.345500000003</v>
      </c>
      <c r="AC240" s="12">
        <f t="shared" si="140"/>
        <v>-19800.571259999997</v>
      </c>
      <c r="AD240" s="12">
        <f t="shared" si="140"/>
        <v>-22127.976009999998</v>
      </c>
      <c r="AE240" s="12">
        <f t="shared" si="140"/>
        <v>-46229.171900000001</v>
      </c>
      <c r="AF240" s="12">
        <f t="shared" si="140"/>
        <v>-9210.4658299999992</v>
      </c>
      <c r="AG240" s="12">
        <f t="shared" si="140"/>
        <v>-28639.601470000001</v>
      </c>
      <c r="AH240" s="12">
        <f t="shared" si="140"/>
        <v>-65926.827820000006</v>
      </c>
      <c r="AI240" s="12">
        <f t="shared" si="140"/>
        <v>-71203.043239999985</v>
      </c>
      <c r="AJ240" s="12">
        <f t="shared" si="140"/>
        <v>64516.415290000004</v>
      </c>
      <c r="AK240" s="12">
        <f t="shared" si="140"/>
        <v>66884.719510000024</v>
      </c>
      <c r="AL240" s="12">
        <f t="shared" si="140"/>
        <v>-98847.227999999988</v>
      </c>
      <c r="AM240" s="12">
        <f t="shared" si="140"/>
        <v>-28034.978090000001</v>
      </c>
      <c r="AN240" s="12">
        <f t="shared" si="140"/>
        <v>-36800.996520000001</v>
      </c>
      <c r="AO240" s="12">
        <f t="shared" si="140"/>
        <v>123364.24329</v>
      </c>
      <c r="AP240" s="12">
        <f t="shared" si="140"/>
        <v>-141394.18876499997</v>
      </c>
      <c r="AQ240" s="12">
        <f t="shared" si="140"/>
        <v>160207.23923000001</v>
      </c>
      <c r="AR240" s="12">
        <f t="shared" si="140"/>
        <v>-20854.107209999998</v>
      </c>
      <c r="AS240" s="12">
        <f t="shared" si="140"/>
        <v>-26522.747649999998</v>
      </c>
      <c r="AT240" s="12">
        <f t="shared" si="140"/>
        <v>13024.691410000007</v>
      </c>
      <c r="AU240" s="12">
        <f t="shared" si="140"/>
        <v>-63943.427870000007</v>
      </c>
      <c r="AV240" s="12">
        <f t="shared" si="140"/>
        <v>57597.464229999998</v>
      </c>
      <c r="AW240" s="12">
        <f t="shared" si="140"/>
        <v>-60478.370880000002</v>
      </c>
      <c r="AX240" s="12">
        <f t="shared" si="140"/>
        <v>-38555.151010000001</v>
      </c>
      <c r="AY240" s="12">
        <f t="shared" si="140"/>
        <v>115268.30657999997</v>
      </c>
      <c r="AZ240" s="12">
        <f t="shared" si="140"/>
        <v>6460.4325799999988</v>
      </c>
      <c r="BA240" s="12">
        <f t="shared" si="140"/>
        <v>-49089.926909999995</v>
      </c>
      <c r="BB240" s="12">
        <f t="shared" si="140"/>
        <v>177647.23095999999</v>
      </c>
      <c r="BC240" s="12">
        <f t="shared" si="140"/>
        <v>71388.155149999991</v>
      </c>
      <c r="BD240" s="12">
        <f t="shared" si="140"/>
        <v>-17997.631239999999</v>
      </c>
      <c r="BE240" s="12">
        <f t="shared" si="140"/>
        <v>57106.409450000006</v>
      </c>
      <c r="BF240" s="12">
        <f t="shared" si="140"/>
        <v>-46354.92493999999</v>
      </c>
      <c r="BG240" s="12">
        <f t="shared" si="140"/>
        <v>276949.42398999998</v>
      </c>
      <c r="BH240" s="12">
        <f t="shared" si="140"/>
        <v>-77213.178550000011</v>
      </c>
      <c r="BI240" s="12">
        <f t="shared" si="140"/>
        <v>-9454.4493399999992</v>
      </c>
      <c r="BJ240" s="12">
        <f t="shared" si="140"/>
        <v>22862.088110000001</v>
      </c>
      <c r="BK240" s="12">
        <f t="shared" si="140"/>
        <v>409326.72313499998</v>
      </c>
      <c r="BL240" s="12">
        <f t="shared" si="140"/>
        <v>-9459.0203600000004</v>
      </c>
      <c r="BM240" s="12">
        <f t="shared" si="140"/>
        <v>-10310.154683000001</v>
      </c>
      <c r="BN240" s="12">
        <f t="shared" si="140"/>
        <v>-29501.949312000001</v>
      </c>
      <c r="BO240" s="12">
        <f t="shared" si="140"/>
        <v>631463.82223000005</v>
      </c>
      <c r="BP240" s="12">
        <f t="shared" si="140"/>
        <v>-1813</v>
      </c>
      <c r="BQ240" s="12">
        <f t="shared" ref="BQ240:EB240" si="141">SUM(BQ237:BQ239)</f>
        <v>31319.690690000003</v>
      </c>
      <c r="BR240" s="12">
        <f t="shared" si="141"/>
        <v>-20762.289560000001</v>
      </c>
      <c r="BS240" s="12">
        <f t="shared" si="141"/>
        <v>3.8091699999999999</v>
      </c>
      <c r="BT240" s="12">
        <f t="shared" si="141"/>
        <v>5316.1015799999968</v>
      </c>
      <c r="BU240" s="12">
        <f t="shared" si="141"/>
        <v>73317.051660000012</v>
      </c>
      <c r="BV240" s="12">
        <f t="shared" si="141"/>
        <v>-24523.801479999998</v>
      </c>
      <c r="BW240" s="12">
        <f t="shared" si="141"/>
        <v>48633.851600000009</v>
      </c>
      <c r="BX240" s="12">
        <f t="shared" si="141"/>
        <v>2236.16248</v>
      </c>
      <c r="BY240" s="12">
        <f t="shared" si="141"/>
        <v>1187.0839599999999</v>
      </c>
      <c r="BZ240" s="12">
        <f t="shared" si="141"/>
        <v>23600.49526</v>
      </c>
      <c r="CA240" s="12">
        <f t="shared" si="141"/>
        <v>49284.718059999999</v>
      </c>
      <c r="CB240" s="12">
        <f t="shared" si="141"/>
        <v>-6926.7253900000005</v>
      </c>
      <c r="CC240" s="12">
        <f t="shared" si="141"/>
        <v>488.12442000000004</v>
      </c>
      <c r="CD240" s="12">
        <f t="shared" si="141"/>
        <v>701.28675999999996</v>
      </c>
      <c r="CE240" s="12">
        <f t="shared" si="141"/>
        <v>-1151.7811899999997</v>
      </c>
      <c r="CF240" s="12">
        <f t="shared" si="141"/>
        <v>1363.3871299999998</v>
      </c>
      <c r="CG240" s="12">
        <f t="shared" si="141"/>
        <v>189098.07522999999</v>
      </c>
      <c r="CH240" s="12">
        <f t="shared" si="141"/>
        <v>281232.22813</v>
      </c>
      <c r="CI240" s="12">
        <f t="shared" si="141"/>
        <v>17886.513039999998</v>
      </c>
      <c r="CJ240" s="12">
        <f t="shared" si="141"/>
        <v>-7571.0318000000007</v>
      </c>
      <c r="CK240" s="12">
        <f t="shared" si="141"/>
        <v>4496.8595000000005</v>
      </c>
      <c r="CL240" s="12">
        <f t="shared" si="141"/>
        <v>-1932.7369699999995</v>
      </c>
      <c r="CM240" s="12">
        <f t="shared" si="141"/>
        <v>-78320.73517</v>
      </c>
      <c r="CN240" s="12">
        <f t="shared" si="141"/>
        <v>309.42814000000044</v>
      </c>
      <c r="CO240" s="12">
        <f t="shared" si="141"/>
        <v>18884.704599999997</v>
      </c>
      <c r="CP240" s="12">
        <f t="shared" si="141"/>
        <v>-1860.1809299999995</v>
      </c>
      <c r="CQ240" s="12">
        <f t="shared" si="141"/>
        <v>328.00558000000001</v>
      </c>
      <c r="CR240" s="12">
        <f t="shared" si="141"/>
        <v>14855.627109999998</v>
      </c>
      <c r="CS240" s="12">
        <f t="shared" si="141"/>
        <v>2766.8918400000002</v>
      </c>
      <c r="CT240" s="12">
        <f t="shared" si="141"/>
        <v>-4356.4812099999999</v>
      </c>
      <c r="CU240" s="12">
        <f t="shared" si="141"/>
        <v>-5999.7432099999996</v>
      </c>
      <c r="CV240" s="12">
        <f t="shared" si="141"/>
        <v>52588.320200000002</v>
      </c>
      <c r="CW240" s="12">
        <f t="shared" si="141"/>
        <v>-6201.2250000000004</v>
      </c>
      <c r="CX240" s="12">
        <f t="shared" si="141"/>
        <v>0.13686000000000001</v>
      </c>
      <c r="CY240" s="12">
        <f t="shared" si="141"/>
        <v>-2454.4567199999997</v>
      </c>
      <c r="CZ240" s="12">
        <f t="shared" si="141"/>
        <v>1762.7915199999998</v>
      </c>
      <c r="DA240" s="12">
        <f t="shared" si="141"/>
        <v>1.97129</v>
      </c>
      <c r="DB240" s="12">
        <f t="shared" si="141"/>
        <v>12459.343720000001</v>
      </c>
      <c r="DC240" s="12">
        <f t="shared" si="141"/>
        <v>-1391.6399099999999</v>
      </c>
      <c r="DD240" s="12">
        <f t="shared" si="141"/>
        <v>-4462</v>
      </c>
      <c r="DE240" s="12">
        <f t="shared" si="141"/>
        <v>2921.2776399999993</v>
      </c>
      <c r="DF240" s="12">
        <f t="shared" si="141"/>
        <v>-3905.2075</v>
      </c>
      <c r="DG240" s="12">
        <f t="shared" si="141"/>
        <v>424.19060000000002</v>
      </c>
      <c r="DH240" s="12">
        <f t="shared" si="141"/>
        <v>-3915.9355500000001</v>
      </c>
      <c r="DI240" s="12">
        <f t="shared" si="141"/>
        <v>-2666.0646099999999</v>
      </c>
      <c r="DJ240" s="12">
        <f t="shared" si="141"/>
        <v>1693.29538</v>
      </c>
      <c r="DK240" s="12">
        <f t="shared" si="141"/>
        <v>6119.2301399999997</v>
      </c>
      <c r="DL240" s="12">
        <f t="shared" si="141"/>
        <v>694.36145999999997</v>
      </c>
      <c r="DM240" s="12">
        <f t="shared" si="141"/>
        <v>4867.9541499999996</v>
      </c>
      <c r="DN240" s="12">
        <f t="shared" si="141"/>
        <v>3660.8924900000002</v>
      </c>
      <c r="DO240" s="12">
        <f t="shared" si="141"/>
        <v>-2623.46657</v>
      </c>
      <c r="DP240" s="12">
        <f t="shared" si="141"/>
        <v>4758.8763600000002</v>
      </c>
      <c r="DQ240" s="12">
        <f t="shared" si="141"/>
        <v>20791.694309999999</v>
      </c>
      <c r="DR240" s="12">
        <f t="shared" si="141"/>
        <v>-18676.611850000001</v>
      </c>
      <c r="DS240" s="12">
        <f t="shared" si="141"/>
        <v>228.09180000000001</v>
      </c>
      <c r="DT240" s="12">
        <f t="shared" si="141"/>
        <v>4490</v>
      </c>
      <c r="DU240" s="12">
        <f t="shared" si="141"/>
        <v>522.65288999999996</v>
      </c>
      <c r="DV240" s="12">
        <f t="shared" si="141"/>
        <v>0</v>
      </c>
      <c r="DW240" s="12">
        <f t="shared" si="141"/>
        <v>3904.5474199999999</v>
      </c>
      <c r="DX240" s="12">
        <f t="shared" si="141"/>
        <v>528.33542999999997</v>
      </c>
      <c r="DY240" s="12">
        <f t="shared" si="141"/>
        <v>155.07025999999999</v>
      </c>
      <c r="DZ240" s="12">
        <f t="shared" si="141"/>
        <v>2001.2931100000001</v>
      </c>
      <c r="EA240" s="12">
        <f t="shared" si="141"/>
        <v>1392.8557601</v>
      </c>
      <c r="EB240" s="12">
        <f t="shared" si="141"/>
        <v>34.434780000000003</v>
      </c>
      <c r="EC240" s="12">
        <f t="shared" ref="EC240:GN240" si="142">SUM(EC237:EC239)</f>
        <v>1474.12959</v>
      </c>
      <c r="ED240" s="12">
        <f t="shared" si="142"/>
        <v>323.25225999999998</v>
      </c>
      <c r="EE240" s="12">
        <f t="shared" si="142"/>
        <v>6912.3774000000003</v>
      </c>
      <c r="EF240" s="12">
        <f t="shared" si="142"/>
        <v>2444.3221899999999</v>
      </c>
      <c r="EG240" s="12">
        <f t="shared" si="142"/>
        <v>0</v>
      </c>
      <c r="EH240" s="12">
        <f t="shared" si="142"/>
        <v>851.12515999999994</v>
      </c>
      <c r="EI240" s="12">
        <f t="shared" si="142"/>
        <v>7576.4046800000015</v>
      </c>
      <c r="EJ240" s="12">
        <f t="shared" si="142"/>
        <v>2520.4285</v>
      </c>
      <c r="EK240" s="12">
        <f t="shared" si="142"/>
        <v>24475.273020000004</v>
      </c>
      <c r="EL240" s="12">
        <f t="shared" si="142"/>
        <v>406.54113999999998</v>
      </c>
      <c r="EM240" s="12">
        <f t="shared" si="142"/>
        <v>301.18567999999999</v>
      </c>
      <c r="EN240" s="12">
        <f t="shared" si="142"/>
        <v>3497.1298900000002</v>
      </c>
      <c r="EO240" s="12">
        <f t="shared" si="142"/>
        <v>50.19455</v>
      </c>
      <c r="EP240" s="12">
        <f t="shared" si="142"/>
        <v>2789.6467199999997</v>
      </c>
      <c r="EQ240" s="12">
        <f t="shared" si="142"/>
        <v>459.55016000000001</v>
      </c>
      <c r="ER240" s="12">
        <f t="shared" si="142"/>
        <v>0.44214999999999999</v>
      </c>
      <c r="ES240" s="12">
        <f t="shared" si="142"/>
        <v>237.50876</v>
      </c>
      <c r="ET240" s="12">
        <f t="shared" si="142"/>
        <v>2972.8966500000001</v>
      </c>
      <c r="EU240" s="12">
        <f t="shared" si="142"/>
        <v>12512.713379999999</v>
      </c>
      <c r="EV240" s="12">
        <f t="shared" si="142"/>
        <v>294.95679000000001</v>
      </c>
      <c r="EW240" s="12">
        <f t="shared" si="142"/>
        <v>1738.26</v>
      </c>
      <c r="EX240" s="12">
        <f t="shared" si="142"/>
        <v>-400</v>
      </c>
      <c r="EY240" s="12">
        <f t="shared" si="142"/>
        <v>567.32469000000003</v>
      </c>
      <c r="EZ240" s="12">
        <f t="shared" si="142"/>
        <v>146.59395999999998</v>
      </c>
      <c r="FA240" s="12">
        <f t="shared" si="142"/>
        <v>0</v>
      </c>
      <c r="FB240" s="12">
        <f t="shared" si="142"/>
        <v>743.17014000000006</v>
      </c>
      <c r="FC240" s="12">
        <f t="shared" si="142"/>
        <v>399.6</v>
      </c>
      <c r="FD240" s="12">
        <f t="shared" si="142"/>
        <v>0</v>
      </c>
      <c r="FE240" s="12">
        <f t="shared" si="142"/>
        <v>9539.8088399999979</v>
      </c>
      <c r="FF240" s="12">
        <f t="shared" si="142"/>
        <v>277.66701</v>
      </c>
      <c r="FG240" s="12">
        <f t="shared" si="142"/>
        <v>2309.8671399999998</v>
      </c>
      <c r="FH240" s="12">
        <f t="shared" si="142"/>
        <v>132.34725</v>
      </c>
      <c r="FI240" s="12">
        <f t="shared" si="142"/>
        <v>0</v>
      </c>
      <c r="FJ240" s="12">
        <f t="shared" si="142"/>
        <v>0</v>
      </c>
      <c r="FK240" s="12">
        <f t="shared" si="142"/>
        <v>93.820149999999998</v>
      </c>
      <c r="FL240" s="12">
        <f t="shared" si="142"/>
        <v>0</v>
      </c>
      <c r="FM240" s="12">
        <f t="shared" si="142"/>
        <v>0</v>
      </c>
      <c r="FN240" s="12">
        <f t="shared" si="142"/>
        <v>126.65718</v>
      </c>
      <c r="FO240" s="12">
        <f t="shared" si="142"/>
        <v>73499.484420000008</v>
      </c>
      <c r="FP240" s="12">
        <f t="shared" si="142"/>
        <v>0</v>
      </c>
      <c r="FQ240" s="12">
        <f t="shared" si="142"/>
        <v>176.63936999999999</v>
      </c>
      <c r="FR240" s="12">
        <f t="shared" si="142"/>
        <v>0</v>
      </c>
      <c r="FS240" s="12">
        <f t="shared" si="142"/>
        <v>-202.26236999999998</v>
      </c>
      <c r="FT240" s="12">
        <f t="shared" si="142"/>
        <v>116.38999000000001</v>
      </c>
      <c r="FU240" s="12">
        <f t="shared" si="142"/>
        <v>3526.34501</v>
      </c>
      <c r="FV240" s="12">
        <f t="shared" si="142"/>
        <v>0</v>
      </c>
      <c r="FW240" s="12">
        <f t="shared" si="142"/>
        <v>103176.33460999999</v>
      </c>
      <c r="FX240" s="12">
        <f t="shared" si="142"/>
        <v>0</v>
      </c>
      <c r="FY240" s="12">
        <f t="shared" si="142"/>
        <v>0</v>
      </c>
      <c r="FZ240" s="12">
        <f t="shared" si="142"/>
        <v>1672.9808799999998</v>
      </c>
      <c r="GA240" s="12">
        <f t="shared" si="142"/>
        <v>4307.5661200000004</v>
      </c>
      <c r="GB240" s="12">
        <f t="shared" si="142"/>
        <v>0</v>
      </c>
      <c r="GC240" s="12">
        <f t="shared" si="142"/>
        <v>18.928530000000002</v>
      </c>
      <c r="GD240" s="12">
        <f t="shared" si="142"/>
        <v>2.3210000000000001E-2</v>
      </c>
      <c r="GE240" s="12">
        <f t="shared" si="142"/>
        <v>4952.3398200000001</v>
      </c>
      <c r="GF240" s="12">
        <f t="shared" si="142"/>
        <v>67.267200000000003</v>
      </c>
      <c r="GG240" s="12">
        <f t="shared" si="142"/>
        <v>0</v>
      </c>
      <c r="GH240" s="12">
        <f t="shared" si="142"/>
        <v>0</v>
      </c>
      <c r="GI240" s="12">
        <f t="shared" si="142"/>
        <v>2.56995</v>
      </c>
      <c r="GJ240" s="12">
        <f t="shared" si="142"/>
        <v>180.46518</v>
      </c>
      <c r="GK240" s="12">
        <f t="shared" si="142"/>
        <v>0</v>
      </c>
      <c r="GL240" s="12">
        <f t="shared" si="142"/>
        <v>0</v>
      </c>
      <c r="GM240" s="12">
        <f t="shared" si="142"/>
        <v>0</v>
      </c>
      <c r="GN240" s="12">
        <f t="shared" si="142"/>
        <v>0</v>
      </c>
      <c r="GO240" s="12">
        <f t="shared" ref="GO240:GR240" si="143">SUM(GO237:GO239)</f>
        <v>0</v>
      </c>
      <c r="GP240" s="12">
        <f t="shared" si="143"/>
        <v>0</v>
      </c>
      <c r="GQ240" s="12">
        <f t="shared" si="143"/>
        <v>0</v>
      </c>
      <c r="GR240" s="12">
        <f t="shared" si="143"/>
        <v>0</v>
      </c>
      <c r="GS240" s="12">
        <f>SUM(D240:GR240)</f>
        <v>1511975.6905351009</v>
      </c>
      <c r="GT240" s="12"/>
      <c r="GU240" s="12">
        <f>GS240-GV240</f>
        <v>1511975.6905351009</v>
      </c>
      <c r="GV240" s="12">
        <v>0</v>
      </c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</row>
    <row r="241" spans="1:220" ht="13" x14ac:dyDescent="0.3">
      <c r="A241" s="17"/>
      <c r="B241" s="20" t="s">
        <v>0</v>
      </c>
      <c r="C241" s="30">
        <f>XIRR(D240:GR240,D$4:GR$4)</f>
        <v>0.24436755776405336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</row>
    <row r="242" spans="1:220" ht="13.5" thickBot="1" x14ac:dyDescent="0.35">
      <c r="A242" s="18"/>
      <c r="B242" s="20" t="s">
        <v>11</v>
      </c>
      <c r="C242" s="31">
        <f>(GS238+GS239)/-GS237</f>
        <v>1.5922429978060386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3A5F-A710-46F8-A028-D392370BE51B}">
  <dimension ref="A1:HG200"/>
  <sheetViews>
    <sheetView zoomScaleNormal="70" workbookViewId="0">
      <pane xSplit="3" topLeftCell="D1" activePane="topRight" state="frozen"/>
      <selection activeCell="N43" sqref="N43"/>
      <selection pane="topRight" activeCell="B33" sqref="B33"/>
    </sheetView>
  </sheetViews>
  <sheetFormatPr defaultColWidth="9.1796875" defaultRowHeight="12.5" x14ac:dyDescent="0.25"/>
  <cols>
    <col min="1" max="1" width="17" customWidth="1"/>
    <col min="2" max="2" width="69.453125" customWidth="1"/>
    <col min="3" max="3" width="11.1796875" bestFit="1" customWidth="1"/>
    <col min="4" max="4" width="11" bestFit="1" customWidth="1"/>
    <col min="5" max="5" width="10.81640625" bestFit="1" customWidth="1"/>
    <col min="6" max="20" width="9.26953125" bestFit="1" customWidth="1"/>
    <col min="21" max="21" width="11.453125" bestFit="1" customWidth="1"/>
    <col min="22" max="22" width="9.26953125" bestFit="1" customWidth="1"/>
    <col min="23" max="23" width="10.453125" bestFit="1" customWidth="1"/>
    <col min="24" max="26" width="9.26953125" bestFit="1" customWidth="1"/>
    <col min="27" max="27" width="9.81640625" bestFit="1" customWidth="1"/>
    <col min="28" max="33" width="9.26953125" bestFit="1" customWidth="1"/>
    <col min="34" max="34" width="10.1796875" bestFit="1" customWidth="1"/>
    <col min="35" max="48" width="9.26953125" bestFit="1" customWidth="1"/>
    <col min="49" max="49" width="9.54296875" bestFit="1" customWidth="1"/>
    <col min="50" max="148" width="9.26953125" bestFit="1" customWidth="1"/>
    <col min="149" max="202" width="9.26953125" customWidth="1"/>
    <col min="203" max="203" width="10.26953125" customWidth="1"/>
    <col min="204" max="204" width="12.54296875" customWidth="1"/>
    <col min="205" max="205" width="10.453125" customWidth="1"/>
    <col min="206" max="207" width="15.7265625" customWidth="1"/>
  </cols>
  <sheetData>
    <row r="1" spans="1:215" ht="13" x14ac:dyDescent="0.3">
      <c r="B1" s="1" t="s">
        <v>210</v>
      </c>
    </row>
    <row r="2" spans="1:215" ht="13" x14ac:dyDescent="0.3">
      <c r="A2" s="21"/>
      <c r="B2" t="s">
        <v>251</v>
      </c>
    </row>
    <row r="3" spans="1:215" ht="13" x14ac:dyDescent="0.3">
      <c r="A3" s="21"/>
      <c r="GX3" s="11" t="s">
        <v>211</v>
      </c>
    </row>
    <row r="4" spans="1:215" ht="13" x14ac:dyDescent="0.3">
      <c r="B4" s="15" t="s">
        <v>238</v>
      </c>
      <c r="D4" s="16">
        <v>38929</v>
      </c>
      <c r="E4" s="16">
        <f t="shared" ref="E4:BP4" si="0">EOMONTH(D4,1)</f>
        <v>38960</v>
      </c>
      <c r="F4" s="16">
        <f t="shared" si="0"/>
        <v>38990</v>
      </c>
      <c r="G4" s="16">
        <f t="shared" si="0"/>
        <v>39021</v>
      </c>
      <c r="H4" s="16">
        <f t="shared" si="0"/>
        <v>39051</v>
      </c>
      <c r="I4" s="16">
        <f t="shared" si="0"/>
        <v>39082</v>
      </c>
      <c r="J4" s="16">
        <f t="shared" si="0"/>
        <v>39113</v>
      </c>
      <c r="K4" s="16">
        <f t="shared" si="0"/>
        <v>39141</v>
      </c>
      <c r="L4" s="16">
        <f t="shared" si="0"/>
        <v>39172</v>
      </c>
      <c r="M4" s="16">
        <f t="shared" si="0"/>
        <v>39202</v>
      </c>
      <c r="N4" s="16">
        <f t="shared" si="0"/>
        <v>39233</v>
      </c>
      <c r="O4" s="16">
        <f t="shared" si="0"/>
        <v>39263</v>
      </c>
      <c r="P4" s="16">
        <f t="shared" si="0"/>
        <v>39294</v>
      </c>
      <c r="Q4" s="16">
        <f t="shared" si="0"/>
        <v>39325</v>
      </c>
      <c r="R4" s="16">
        <f t="shared" si="0"/>
        <v>39355</v>
      </c>
      <c r="S4" s="16">
        <f t="shared" si="0"/>
        <v>39386</v>
      </c>
      <c r="T4" s="16">
        <f t="shared" si="0"/>
        <v>39416</v>
      </c>
      <c r="U4" s="16">
        <f t="shared" si="0"/>
        <v>39447</v>
      </c>
      <c r="V4" s="16">
        <f t="shared" si="0"/>
        <v>39478</v>
      </c>
      <c r="W4" s="16">
        <f t="shared" si="0"/>
        <v>39507</v>
      </c>
      <c r="X4" s="16">
        <f t="shared" si="0"/>
        <v>39538</v>
      </c>
      <c r="Y4" s="16">
        <f t="shared" si="0"/>
        <v>39568</v>
      </c>
      <c r="Z4" s="16">
        <f t="shared" si="0"/>
        <v>39599</v>
      </c>
      <c r="AA4" s="16">
        <f t="shared" si="0"/>
        <v>39629</v>
      </c>
      <c r="AB4" s="16">
        <f t="shared" si="0"/>
        <v>39660</v>
      </c>
      <c r="AC4" s="16">
        <f t="shared" si="0"/>
        <v>39691</v>
      </c>
      <c r="AD4" s="16">
        <f t="shared" si="0"/>
        <v>39721</v>
      </c>
      <c r="AE4" s="16">
        <f t="shared" si="0"/>
        <v>39752</v>
      </c>
      <c r="AF4" s="16">
        <f t="shared" si="0"/>
        <v>39782</v>
      </c>
      <c r="AG4" s="16">
        <f t="shared" si="0"/>
        <v>39813</v>
      </c>
      <c r="AH4" s="16">
        <f t="shared" si="0"/>
        <v>39844</v>
      </c>
      <c r="AI4" s="16">
        <f t="shared" si="0"/>
        <v>39872</v>
      </c>
      <c r="AJ4" s="16">
        <f t="shared" si="0"/>
        <v>39903</v>
      </c>
      <c r="AK4" s="16">
        <f t="shared" si="0"/>
        <v>39933</v>
      </c>
      <c r="AL4" s="16">
        <f t="shared" si="0"/>
        <v>39964</v>
      </c>
      <c r="AM4" s="16">
        <f t="shared" si="0"/>
        <v>39994</v>
      </c>
      <c r="AN4" s="16">
        <f t="shared" si="0"/>
        <v>40025</v>
      </c>
      <c r="AO4" s="16">
        <f t="shared" si="0"/>
        <v>40056</v>
      </c>
      <c r="AP4" s="16">
        <f t="shared" si="0"/>
        <v>40086</v>
      </c>
      <c r="AQ4" s="16">
        <f t="shared" si="0"/>
        <v>40117</v>
      </c>
      <c r="AR4" s="16">
        <f t="shared" si="0"/>
        <v>40147</v>
      </c>
      <c r="AS4" s="16">
        <f t="shared" si="0"/>
        <v>40178</v>
      </c>
      <c r="AT4" s="16">
        <f t="shared" si="0"/>
        <v>40209</v>
      </c>
      <c r="AU4" s="16">
        <f t="shared" si="0"/>
        <v>40237</v>
      </c>
      <c r="AV4" s="16">
        <f t="shared" si="0"/>
        <v>40268</v>
      </c>
      <c r="AW4" s="16">
        <f t="shared" si="0"/>
        <v>40298</v>
      </c>
      <c r="AX4" s="16">
        <f t="shared" si="0"/>
        <v>40329</v>
      </c>
      <c r="AY4" s="16">
        <f t="shared" si="0"/>
        <v>40359</v>
      </c>
      <c r="AZ4" s="16">
        <f t="shared" si="0"/>
        <v>40390</v>
      </c>
      <c r="BA4" s="16">
        <f t="shared" si="0"/>
        <v>40421</v>
      </c>
      <c r="BB4" s="16">
        <f t="shared" si="0"/>
        <v>40451</v>
      </c>
      <c r="BC4" s="16">
        <f t="shared" si="0"/>
        <v>40482</v>
      </c>
      <c r="BD4" s="16">
        <f t="shared" si="0"/>
        <v>40512</v>
      </c>
      <c r="BE4" s="16">
        <f t="shared" si="0"/>
        <v>40543</v>
      </c>
      <c r="BF4" s="16">
        <f t="shared" si="0"/>
        <v>40574</v>
      </c>
      <c r="BG4" s="16">
        <f t="shared" si="0"/>
        <v>40602</v>
      </c>
      <c r="BH4" s="16">
        <f t="shared" si="0"/>
        <v>40633</v>
      </c>
      <c r="BI4" s="16">
        <f t="shared" si="0"/>
        <v>40663</v>
      </c>
      <c r="BJ4" s="16">
        <f t="shared" si="0"/>
        <v>40694</v>
      </c>
      <c r="BK4" s="16">
        <f t="shared" si="0"/>
        <v>40724</v>
      </c>
      <c r="BL4" s="16">
        <f t="shared" si="0"/>
        <v>40755</v>
      </c>
      <c r="BM4" s="16">
        <f t="shared" si="0"/>
        <v>40786</v>
      </c>
      <c r="BN4" s="16">
        <f t="shared" si="0"/>
        <v>40816</v>
      </c>
      <c r="BO4" s="16">
        <f t="shared" si="0"/>
        <v>40847</v>
      </c>
      <c r="BP4" s="16">
        <f t="shared" si="0"/>
        <v>40877</v>
      </c>
      <c r="BQ4" s="16">
        <f t="shared" ref="BQ4:EB4" si="1">EOMONTH(BP4,1)</f>
        <v>40908</v>
      </c>
      <c r="BR4" s="16">
        <f t="shared" si="1"/>
        <v>40939</v>
      </c>
      <c r="BS4" s="16">
        <f t="shared" si="1"/>
        <v>40968</v>
      </c>
      <c r="BT4" s="16">
        <f t="shared" si="1"/>
        <v>40999</v>
      </c>
      <c r="BU4" s="16">
        <f t="shared" si="1"/>
        <v>41029</v>
      </c>
      <c r="BV4" s="16">
        <f t="shared" si="1"/>
        <v>41060</v>
      </c>
      <c r="BW4" s="16">
        <f t="shared" si="1"/>
        <v>41090</v>
      </c>
      <c r="BX4" s="16">
        <f t="shared" si="1"/>
        <v>41121</v>
      </c>
      <c r="BY4" s="16">
        <f t="shared" si="1"/>
        <v>41152</v>
      </c>
      <c r="BZ4" s="16">
        <f t="shared" si="1"/>
        <v>41182</v>
      </c>
      <c r="CA4" s="16">
        <f t="shared" si="1"/>
        <v>41213</v>
      </c>
      <c r="CB4" s="16">
        <f t="shared" si="1"/>
        <v>41243</v>
      </c>
      <c r="CC4" s="16">
        <f t="shared" si="1"/>
        <v>41274</v>
      </c>
      <c r="CD4" s="16">
        <f t="shared" si="1"/>
        <v>41305</v>
      </c>
      <c r="CE4" s="16">
        <f t="shared" si="1"/>
        <v>41333</v>
      </c>
      <c r="CF4" s="16">
        <f t="shared" si="1"/>
        <v>41364</v>
      </c>
      <c r="CG4" s="16">
        <f t="shared" si="1"/>
        <v>41394</v>
      </c>
      <c r="CH4" s="16">
        <f t="shared" si="1"/>
        <v>41425</v>
      </c>
      <c r="CI4" s="16">
        <f t="shared" si="1"/>
        <v>41455</v>
      </c>
      <c r="CJ4" s="16">
        <f t="shared" si="1"/>
        <v>41486</v>
      </c>
      <c r="CK4" s="16">
        <f t="shared" si="1"/>
        <v>41517</v>
      </c>
      <c r="CL4" s="16">
        <f t="shared" si="1"/>
        <v>41547</v>
      </c>
      <c r="CM4" s="16">
        <f t="shared" si="1"/>
        <v>41578</v>
      </c>
      <c r="CN4" s="16">
        <f t="shared" si="1"/>
        <v>41608</v>
      </c>
      <c r="CO4" s="16">
        <f t="shared" si="1"/>
        <v>41639</v>
      </c>
      <c r="CP4" s="16">
        <f t="shared" si="1"/>
        <v>41670</v>
      </c>
      <c r="CQ4" s="16">
        <f t="shared" si="1"/>
        <v>41698</v>
      </c>
      <c r="CR4" s="16">
        <f t="shared" si="1"/>
        <v>41729</v>
      </c>
      <c r="CS4" s="16">
        <f t="shared" si="1"/>
        <v>41759</v>
      </c>
      <c r="CT4" s="16">
        <f t="shared" si="1"/>
        <v>41790</v>
      </c>
      <c r="CU4" s="16">
        <f t="shared" si="1"/>
        <v>41820</v>
      </c>
      <c r="CV4" s="16">
        <f t="shared" si="1"/>
        <v>41851</v>
      </c>
      <c r="CW4" s="16">
        <f t="shared" si="1"/>
        <v>41882</v>
      </c>
      <c r="CX4" s="16">
        <f t="shared" si="1"/>
        <v>41912</v>
      </c>
      <c r="CY4" s="16">
        <f t="shared" si="1"/>
        <v>41943</v>
      </c>
      <c r="CZ4" s="16">
        <f t="shared" si="1"/>
        <v>41973</v>
      </c>
      <c r="DA4" s="16">
        <f t="shared" si="1"/>
        <v>42004</v>
      </c>
      <c r="DB4" s="16">
        <f t="shared" si="1"/>
        <v>42035</v>
      </c>
      <c r="DC4" s="16">
        <f t="shared" si="1"/>
        <v>42063</v>
      </c>
      <c r="DD4" s="16">
        <f t="shared" si="1"/>
        <v>42094</v>
      </c>
      <c r="DE4" s="16">
        <f t="shared" si="1"/>
        <v>42124</v>
      </c>
      <c r="DF4" s="16">
        <f t="shared" si="1"/>
        <v>42155</v>
      </c>
      <c r="DG4" s="16">
        <f t="shared" si="1"/>
        <v>42185</v>
      </c>
      <c r="DH4" s="16">
        <f t="shared" si="1"/>
        <v>42216</v>
      </c>
      <c r="DI4" s="16">
        <f t="shared" si="1"/>
        <v>42247</v>
      </c>
      <c r="DJ4" s="16">
        <f t="shared" si="1"/>
        <v>42277</v>
      </c>
      <c r="DK4" s="16">
        <f t="shared" si="1"/>
        <v>42308</v>
      </c>
      <c r="DL4" s="16">
        <f t="shared" si="1"/>
        <v>42338</v>
      </c>
      <c r="DM4" s="16">
        <f t="shared" si="1"/>
        <v>42369</v>
      </c>
      <c r="DN4" s="16">
        <f t="shared" si="1"/>
        <v>42400</v>
      </c>
      <c r="DO4" s="16">
        <f t="shared" si="1"/>
        <v>42429</v>
      </c>
      <c r="DP4" s="16">
        <f t="shared" si="1"/>
        <v>42460</v>
      </c>
      <c r="DQ4" s="16">
        <f t="shared" si="1"/>
        <v>42490</v>
      </c>
      <c r="DR4" s="16">
        <f t="shared" si="1"/>
        <v>42521</v>
      </c>
      <c r="DS4" s="16">
        <f t="shared" si="1"/>
        <v>42551</v>
      </c>
      <c r="DT4" s="16">
        <f t="shared" si="1"/>
        <v>42582</v>
      </c>
      <c r="DU4" s="16">
        <f t="shared" si="1"/>
        <v>42613</v>
      </c>
      <c r="DV4" s="16">
        <f t="shared" si="1"/>
        <v>42643</v>
      </c>
      <c r="DW4" s="16">
        <f t="shared" si="1"/>
        <v>42674</v>
      </c>
      <c r="DX4" s="16">
        <f t="shared" si="1"/>
        <v>42704</v>
      </c>
      <c r="DY4" s="16">
        <f t="shared" si="1"/>
        <v>42735</v>
      </c>
      <c r="DZ4" s="16">
        <f t="shared" si="1"/>
        <v>42766</v>
      </c>
      <c r="EA4" s="16">
        <f t="shared" si="1"/>
        <v>42794</v>
      </c>
      <c r="EB4" s="16">
        <f t="shared" si="1"/>
        <v>42825</v>
      </c>
      <c r="EC4" s="16">
        <f t="shared" ref="EC4:GN4" si="2">EOMONTH(EB4,1)</f>
        <v>42855</v>
      </c>
      <c r="ED4" s="16">
        <f t="shared" si="2"/>
        <v>42886</v>
      </c>
      <c r="EE4" s="16">
        <f t="shared" si="2"/>
        <v>42916</v>
      </c>
      <c r="EF4" s="16">
        <f t="shared" si="2"/>
        <v>42947</v>
      </c>
      <c r="EG4" s="16">
        <f t="shared" si="2"/>
        <v>42978</v>
      </c>
      <c r="EH4" s="16">
        <f t="shared" si="2"/>
        <v>43008</v>
      </c>
      <c r="EI4" s="16">
        <f t="shared" si="2"/>
        <v>43039</v>
      </c>
      <c r="EJ4" s="16">
        <f t="shared" si="2"/>
        <v>43069</v>
      </c>
      <c r="EK4" s="16">
        <f t="shared" si="2"/>
        <v>43100</v>
      </c>
      <c r="EL4" s="16">
        <f t="shared" si="2"/>
        <v>43131</v>
      </c>
      <c r="EM4" s="16">
        <f t="shared" si="2"/>
        <v>43159</v>
      </c>
      <c r="EN4" s="16">
        <f t="shared" si="2"/>
        <v>43190</v>
      </c>
      <c r="EO4" s="16">
        <f t="shared" si="2"/>
        <v>43220</v>
      </c>
      <c r="EP4" s="16">
        <f t="shared" si="2"/>
        <v>43251</v>
      </c>
      <c r="EQ4" s="16">
        <f t="shared" si="2"/>
        <v>43281</v>
      </c>
      <c r="ER4" s="16">
        <f t="shared" si="2"/>
        <v>43312</v>
      </c>
      <c r="ES4" s="16">
        <f t="shared" si="2"/>
        <v>43343</v>
      </c>
      <c r="ET4" s="16">
        <f t="shared" si="2"/>
        <v>43373</v>
      </c>
      <c r="EU4" s="16">
        <f t="shared" si="2"/>
        <v>43404</v>
      </c>
      <c r="EV4" s="16">
        <f t="shared" si="2"/>
        <v>43434</v>
      </c>
      <c r="EW4" s="16">
        <f t="shared" si="2"/>
        <v>43465</v>
      </c>
      <c r="EX4" s="16">
        <f t="shared" si="2"/>
        <v>43496</v>
      </c>
      <c r="EY4" s="16">
        <f t="shared" si="2"/>
        <v>43524</v>
      </c>
      <c r="EZ4" s="16">
        <f t="shared" si="2"/>
        <v>43555</v>
      </c>
      <c r="FA4" s="16">
        <f t="shared" si="2"/>
        <v>43585</v>
      </c>
      <c r="FB4" s="16">
        <f t="shared" si="2"/>
        <v>43616</v>
      </c>
      <c r="FC4" s="16">
        <f t="shared" si="2"/>
        <v>43646</v>
      </c>
      <c r="FD4" s="16">
        <f t="shared" si="2"/>
        <v>43677</v>
      </c>
      <c r="FE4" s="16">
        <f t="shared" si="2"/>
        <v>43708</v>
      </c>
      <c r="FF4" s="16">
        <f t="shared" si="2"/>
        <v>43738</v>
      </c>
      <c r="FG4" s="16">
        <f t="shared" si="2"/>
        <v>43769</v>
      </c>
      <c r="FH4" s="16">
        <f t="shared" si="2"/>
        <v>43799</v>
      </c>
      <c r="FI4" s="16">
        <f t="shared" si="2"/>
        <v>43830</v>
      </c>
      <c r="FJ4" s="16">
        <f t="shared" si="2"/>
        <v>43861</v>
      </c>
      <c r="FK4" s="16">
        <f t="shared" si="2"/>
        <v>43890</v>
      </c>
      <c r="FL4" s="16">
        <f t="shared" si="2"/>
        <v>43921</v>
      </c>
      <c r="FM4" s="16">
        <f t="shared" si="2"/>
        <v>43951</v>
      </c>
      <c r="FN4" s="16">
        <f t="shared" si="2"/>
        <v>43982</v>
      </c>
      <c r="FO4" s="16">
        <f t="shared" si="2"/>
        <v>44012</v>
      </c>
      <c r="FP4" s="16">
        <f t="shared" si="2"/>
        <v>44043</v>
      </c>
      <c r="FQ4" s="16">
        <f t="shared" si="2"/>
        <v>44074</v>
      </c>
      <c r="FR4" s="16">
        <f t="shared" si="2"/>
        <v>44104</v>
      </c>
      <c r="FS4" s="16">
        <f t="shared" si="2"/>
        <v>44135</v>
      </c>
      <c r="FT4" s="16">
        <f t="shared" si="2"/>
        <v>44165</v>
      </c>
      <c r="FU4" s="16">
        <f t="shared" si="2"/>
        <v>44196</v>
      </c>
      <c r="FV4" s="16">
        <f t="shared" si="2"/>
        <v>44227</v>
      </c>
      <c r="FW4" s="16">
        <f t="shared" si="2"/>
        <v>44255</v>
      </c>
      <c r="FX4" s="16">
        <f t="shared" si="2"/>
        <v>44286</v>
      </c>
      <c r="FY4" s="16">
        <f t="shared" si="2"/>
        <v>44316</v>
      </c>
      <c r="FZ4" s="16">
        <f t="shared" si="2"/>
        <v>44347</v>
      </c>
      <c r="GA4" s="16">
        <f t="shared" si="2"/>
        <v>44377</v>
      </c>
      <c r="GB4" s="16">
        <f t="shared" si="2"/>
        <v>44408</v>
      </c>
      <c r="GC4" s="16">
        <f t="shared" si="2"/>
        <v>44439</v>
      </c>
      <c r="GD4" s="16">
        <f t="shared" si="2"/>
        <v>44469</v>
      </c>
      <c r="GE4" s="16">
        <f t="shared" si="2"/>
        <v>44500</v>
      </c>
      <c r="GF4" s="16">
        <f t="shared" si="2"/>
        <v>44530</v>
      </c>
      <c r="GG4" s="16">
        <f t="shared" si="2"/>
        <v>44561</v>
      </c>
      <c r="GH4" s="16">
        <f t="shared" si="2"/>
        <v>44592</v>
      </c>
      <c r="GI4" s="16">
        <f t="shared" si="2"/>
        <v>44620</v>
      </c>
      <c r="GJ4" s="16">
        <f t="shared" si="2"/>
        <v>44651</v>
      </c>
      <c r="GK4" s="16">
        <f t="shared" si="2"/>
        <v>44681</v>
      </c>
      <c r="GL4" s="16">
        <f t="shared" si="2"/>
        <v>44712</v>
      </c>
      <c r="GM4" s="16">
        <f t="shared" si="2"/>
        <v>44742</v>
      </c>
      <c r="GN4" s="16">
        <f t="shared" si="2"/>
        <v>44773</v>
      </c>
      <c r="GO4" s="16">
        <f t="shared" ref="GO4:GU4" si="3">EOMONTH(GN4,1)</f>
        <v>44804</v>
      </c>
      <c r="GP4" s="16">
        <f t="shared" si="3"/>
        <v>44834</v>
      </c>
      <c r="GQ4" s="16">
        <f t="shared" si="3"/>
        <v>44865</v>
      </c>
      <c r="GR4" s="16">
        <f t="shared" si="3"/>
        <v>44895</v>
      </c>
      <c r="GS4" s="16">
        <f t="shared" si="3"/>
        <v>44926</v>
      </c>
      <c r="GT4" s="16">
        <f t="shared" si="3"/>
        <v>44957</v>
      </c>
      <c r="GU4" s="16">
        <f t="shared" si="3"/>
        <v>44985</v>
      </c>
      <c r="GV4" s="22" t="s">
        <v>8</v>
      </c>
      <c r="GW4" s="16"/>
      <c r="GX4" s="11" t="s">
        <v>252</v>
      </c>
      <c r="GY4" s="11" t="s">
        <v>213</v>
      </c>
      <c r="GZ4" s="16"/>
      <c r="HA4" s="16"/>
      <c r="HB4" s="22"/>
      <c r="HC4" s="16"/>
      <c r="HD4" s="16"/>
      <c r="HE4" s="16"/>
      <c r="HF4" s="16"/>
      <c r="HG4" s="16"/>
    </row>
    <row r="5" spans="1:215" ht="13" x14ac:dyDescent="0.3">
      <c r="A5" s="23"/>
      <c r="B5" s="5" t="s">
        <v>124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</row>
    <row r="6" spans="1:215" x14ac:dyDescent="0.25">
      <c r="B6" s="3" t="s">
        <v>214</v>
      </c>
      <c r="C6" s="5"/>
      <c r="D6" s="12">
        <v>0</v>
      </c>
      <c r="E6" s="12">
        <v>-1000</v>
      </c>
      <c r="F6" s="12">
        <v>-16326.531000000001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-8183.6730800000005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-2040.8163300000001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f>SUM(D6:GU6)</f>
        <v>-27551.020410000005</v>
      </c>
      <c r="GW6" s="12"/>
      <c r="GX6" s="12">
        <f>GV6-GY6</f>
        <v>-27551.020410000005</v>
      </c>
      <c r="GY6" s="12">
        <v>0</v>
      </c>
      <c r="GZ6" s="12"/>
      <c r="HA6" s="12"/>
      <c r="HB6" s="12"/>
      <c r="HC6" s="12"/>
      <c r="HD6" s="12"/>
      <c r="HE6" s="12"/>
      <c r="HF6" s="12"/>
      <c r="HG6" s="12"/>
    </row>
    <row r="7" spans="1:215" x14ac:dyDescent="0.25">
      <c r="B7" s="3" t="s">
        <v>215</v>
      </c>
      <c r="C7" s="5"/>
      <c r="D7" s="12">
        <v>0</v>
      </c>
      <c r="E7" s="12">
        <v>0</v>
      </c>
      <c r="F7" s="12">
        <v>346.53100000000001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163.67346000000001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40.816330000000001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f>SUM(D7:GU7)</f>
        <v>551.02079000000003</v>
      </c>
      <c r="GW7" s="12"/>
      <c r="GX7" s="12">
        <f>GV7-GY7</f>
        <v>551.02079000000003</v>
      </c>
      <c r="GY7" s="12">
        <v>0</v>
      </c>
      <c r="GZ7" s="12"/>
      <c r="HA7" s="12"/>
      <c r="HB7" s="12"/>
      <c r="HC7" s="12"/>
      <c r="HD7" s="12"/>
      <c r="HE7" s="12"/>
      <c r="HF7" s="12"/>
      <c r="HG7" s="12"/>
    </row>
    <row r="8" spans="1:215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28120.960999999999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1350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2459.16</v>
      </c>
      <c r="BK8" s="4">
        <v>3750</v>
      </c>
      <c r="BL8" s="4">
        <v>0</v>
      </c>
      <c r="BM8" s="4">
        <v>0</v>
      </c>
      <c r="BN8" s="4">
        <v>0</v>
      </c>
      <c r="BO8" s="4">
        <v>0</v>
      </c>
      <c r="BP8" s="4">
        <v>2462.1069900000002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f>SUM(D8:GU8)</f>
        <v>38142.227989999999</v>
      </c>
      <c r="GW8" s="4"/>
      <c r="GX8" s="4">
        <f>GV8-GY8</f>
        <v>38142.227989999999</v>
      </c>
      <c r="GY8" s="4">
        <v>0</v>
      </c>
      <c r="GZ8" s="4"/>
      <c r="HA8" s="4"/>
      <c r="HB8" s="4"/>
      <c r="HC8" s="4"/>
      <c r="HD8" s="4"/>
      <c r="HE8" s="4"/>
      <c r="HF8" s="4"/>
      <c r="HG8" s="4"/>
    </row>
    <row r="9" spans="1:215" x14ac:dyDescent="0.25">
      <c r="B9" s="8" t="s">
        <v>217</v>
      </c>
      <c r="C9" s="3"/>
      <c r="D9" s="12">
        <f>SUM(D6:D8)</f>
        <v>0</v>
      </c>
      <c r="E9" s="12">
        <f>SUM(E6:E8)</f>
        <v>-1000</v>
      </c>
      <c r="F9" s="12">
        <f t="shared" ref="F9:BQ9" si="4">SUM(F6:F8)</f>
        <v>-15980</v>
      </c>
      <c r="G9" s="12">
        <f t="shared" si="4"/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-8019.9996200000005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-2000</v>
      </c>
      <c r="AJ9" s="12">
        <f t="shared" si="4"/>
        <v>0</v>
      </c>
      <c r="AK9" s="12">
        <f t="shared" si="4"/>
        <v>0</v>
      </c>
      <c r="AL9" s="12">
        <f t="shared" si="4"/>
        <v>0</v>
      </c>
      <c r="AM9" s="12">
        <f t="shared" si="4"/>
        <v>0</v>
      </c>
      <c r="AN9" s="12">
        <f t="shared" si="4"/>
        <v>0</v>
      </c>
      <c r="AO9" s="12">
        <f t="shared" si="4"/>
        <v>0</v>
      </c>
      <c r="AP9" s="12">
        <f t="shared" si="4"/>
        <v>0</v>
      </c>
      <c r="AQ9" s="12">
        <f t="shared" si="4"/>
        <v>0</v>
      </c>
      <c r="AR9" s="12">
        <f t="shared" si="4"/>
        <v>0</v>
      </c>
      <c r="AS9" s="12">
        <f t="shared" si="4"/>
        <v>0</v>
      </c>
      <c r="AT9" s="12">
        <f t="shared" si="4"/>
        <v>0</v>
      </c>
      <c r="AU9" s="12">
        <f t="shared" si="4"/>
        <v>0</v>
      </c>
      <c r="AV9" s="12">
        <f t="shared" si="4"/>
        <v>0</v>
      </c>
      <c r="AW9" s="12">
        <f t="shared" si="4"/>
        <v>0</v>
      </c>
      <c r="AX9" s="12">
        <f t="shared" si="4"/>
        <v>28120.960999999999</v>
      </c>
      <c r="AY9" s="12">
        <f t="shared" si="4"/>
        <v>0</v>
      </c>
      <c r="AZ9" s="12">
        <f t="shared" si="4"/>
        <v>0</v>
      </c>
      <c r="BA9" s="12">
        <f t="shared" si="4"/>
        <v>0</v>
      </c>
      <c r="BB9" s="12">
        <f t="shared" si="4"/>
        <v>0</v>
      </c>
      <c r="BC9" s="12">
        <f t="shared" si="4"/>
        <v>0</v>
      </c>
      <c r="BD9" s="12">
        <f t="shared" si="4"/>
        <v>1350</v>
      </c>
      <c r="BE9" s="12">
        <f t="shared" si="4"/>
        <v>0</v>
      </c>
      <c r="BF9" s="12">
        <f t="shared" si="4"/>
        <v>0</v>
      </c>
      <c r="BG9" s="12">
        <f t="shared" si="4"/>
        <v>0</v>
      </c>
      <c r="BH9" s="12">
        <f t="shared" si="4"/>
        <v>0</v>
      </c>
      <c r="BI9" s="12">
        <f t="shared" si="4"/>
        <v>0</v>
      </c>
      <c r="BJ9" s="12">
        <f t="shared" si="4"/>
        <v>2459.16</v>
      </c>
      <c r="BK9" s="12">
        <f t="shared" si="4"/>
        <v>3750</v>
      </c>
      <c r="BL9" s="12">
        <f t="shared" si="4"/>
        <v>0</v>
      </c>
      <c r="BM9" s="12">
        <f t="shared" si="4"/>
        <v>0</v>
      </c>
      <c r="BN9" s="12">
        <f t="shared" si="4"/>
        <v>0</v>
      </c>
      <c r="BO9" s="12">
        <f t="shared" si="4"/>
        <v>0</v>
      </c>
      <c r="BP9" s="12">
        <f t="shared" si="4"/>
        <v>2462.1069900000002</v>
      </c>
      <c r="BQ9" s="12">
        <f t="shared" si="4"/>
        <v>0</v>
      </c>
      <c r="BR9" s="12">
        <f t="shared" ref="BR9:EC9" si="5">SUM(BR6:BR8)</f>
        <v>0</v>
      </c>
      <c r="BS9" s="12">
        <f t="shared" si="5"/>
        <v>0</v>
      </c>
      <c r="BT9" s="12">
        <f t="shared" si="5"/>
        <v>0</v>
      </c>
      <c r="BU9" s="12">
        <f t="shared" si="5"/>
        <v>0</v>
      </c>
      <c r="BV9" s="12">
        <f t="shared" si="5"/>
        <v>0</v>
      </c>
      <c r="BW9" s="12">
        <f t="shared" si="5"/>
        <v>0</v>
      </c>
      <c r="BX9" s="12">
        <f t="shared" si="5"/>
        <v>0</v>
      </c>
      <c r="BY9" s="12">
        <f t="shared" si="5"/>
        <v>0</v>
      </c>
      <c r="BZ9" s="12">
        <f t="shared" si="5"/>
        <v>0</v>
      </c>
      <c r="CA9" s="12">
        <f t="shared" si="5"/>
        <v>0</v>
      </c>
      <c r="CB9" s="12">
        <f t="shared" si="5"/>
        <v>0</v>
      </c>
      <c r="CC9" s="12">
        <f t="shared" si="5"/>
        <v>0</v>
      </c>
      <c r="CD9" s="12">
        <f t="shared" si="5"/>
        <v>0</v>
      </c>
      <c r="CE9" s="12">
        <f t="shared" si="5"/>
        <v>0</v>
      </c>
      <c r="CF9" s="12">
        <f t="shared" si="5"/>
        <v>0</v>
      </c>
      <c r="CG9" s="12">
        <f t="shared" si="5"/>
        <v>0</v>
      </c>
      <c r="CH9" s="12">
        <f t="shared" si="5"/>
        <v>0</v>
      </c>
      <c r="CI9" s="12">
        <f t="shared" si="5"/>
        <v>0</v>
      </c>
      <c r="CJ9" s="12">
        <f t="shared" si="5"/>
        <v>0</v>
      </c>
      <c r="CK9" s="12">
        <f t="shared" si="5"/>
        <v>0</v>
      </c>
      <c r="CL9" s="12">
        <f t="shared" si="5"/>
        <v>0</v>
      </c>
      <c r="CM9" s="12">
        <f t="shared" si="5"/>
        <v>0</v>
      </c>
      <c r="CN9" s="12">
        <f t="shared" si="5"/>
        <v>0</v>
      </c>
      <c r="CO9" s="12">
        <f t="shared" si="5"/>
        <v>0</v>
      </c>
      <c r="CP9" s="12">
        <f t="shared" si="5"/>
        <v>0</v>
      </c>
      <c r="CQ9" s="12">
        <f t="shared" si="5"/>
        <v>0</v>
      </c>
      <c r="CR9" s="12">
        <f t="shared" si="5"/>
        <v>0</v>
      </c>
      <c r="CS9" s="12">
        <f t="shared" si="5"/>
        <v>0</v>
      </c>
      <c r="CT9" s="12">
        <f t="shared" si="5"/>
        <v>0</v>
      </c>
      <c r="CU9" s="12">
        <f t="shared" si="5"/>
        <v>0</v>
      </c>
      <c r="CV9" s="12">
        <f t="shared" si="5"/>
        <v>0</v>
      </c>
      <c r="CW9" s="12">
        <f t="shared" si="5"/>
        <v>0</v>
      </c>
      <c r="CX9" s="12">
        <f t="shared" si="5"/>
        <v>0</v>
      </c>
      <c r="CY9" s="12">
        <f t="shared" si="5"/>
        <v>0</v>
      </c>
      <c r="CZ9" s="12">
        <f t="shared" si="5"/>
        <v>0</v>
      </c>
      <c r="DA9" s="12">
        <f t="shared" si="5"/>
        <v>0</v>
      </c>
      <c r="DB9" s="12">
        <f t="shared" si="5"/>
        <v>0</v>
      </c>
      <c r="DC9" s="12">
        <f t="shared" si="5"/>
        <v>0</v>
      </c>
      <c r="DD9" s="12">
        <f t="shared" si="5"/>
        <v>0</v>
      </c>
      <c r="DE9" s="12">
        <f t="shared" si="5"/>
        <v>0</v>
      </c>
      <c r="DF9" s="12">
        <f t="shared" si="5"/>
        <v>0</v>
      </c>
      <c r="DG9" s="12">
        <f t="shared" si="5"/>
        <v>0</v>
      </c>
      <c r="DH9" s="12">
        <f t="shared" si="5"/>
        <v>0</v>
      </c>
      <c r="DI9" s="12">
        <f t="shared" si="5"/>
        <v>0</v>
      </c>
      <c r="DJ9" s="12">
        <f t="shared" si="5"/>
        <v>0</v>
      </c>
      <c r="DK9" s="12">
        <f t="shared" si="5"/>
        <v>0</v>
      </c>
      <c r="DL9" s="12">
        <f t="shared" si="5"/>
        <v>0</v>
      </c>
      <c r="DM9" s="12">
        <f t="shared" si="5"/>
        <v>0</v>
      </c>
      <c r="DN9" s="12">
        <f t="shared" si="5"/>
        <v>0</v>
      </c>
      <c r="DO9" s="12">
        <f t="shared" si="5"/>
        <v>0</v>
      </c>
      <c r="DP9" s="12">
        <f t="shared" si="5"/>
        <v>0</v>
      </c>
      <c r="DQ9" s="12">
        <f t="shared" si="5"/>
        <v>0</v>
      </c>
      <c r="DR9" s="12">
        <f t="shared" si="5"/>
        <v>0</v>
      </c>
      <c r="DS9" s="12">
        <f t="shared" si="5"/>
        <v>0</v>
      </c>
      <c r="DT9" s="12">
        <f t="shared" si="5"/>
        <v>0</v>
      </c>
      <c r="DU9" s="12">
        <f t="shared" si="5"/>
        <v>0</v>
      </c>
      <c r="DV9" s="12">
        <f t="shared" si="5"/>
        <v>0</v>
      </c>
      <c r="DW9" s="12">
        <f t="shared" si="5"/>
        <v>0</v>
      </c>
      <c r="DX9" s="12">
        <f t="shared" si="5"/>
        <v>0</v>
      </c>
      <c r="DY9" s="12">
        <f t="shared" si="5"/>
        <v>0</v>
      </c>
      <c r="DZ9" s="12">
        <f t="shared" si="5"/>
        <v>0</v>
      </c>
      <c r="EA9" s="12">
        <f t="shared" si="5"/>
        <v>0</v>
      </c>
      <c r="EB9" s="12">
        <f t="shared" si="5"/>
        <v>0</v>
      </c>
      <c r="EC9" s="12">
        <f t="shared" si="5"/>
        <v>0</v>
      </c>
      <c r="ED9" s="12">
        <f t="shared" ref="ED9:GO9" si="6">SUM(ED6:ED8)</f>
        <v>0</v>
      </c>
      <c r="EE9" s="12">
        <f t="shared" si="6"/>
        <v>0</v>
      </c>
      <c r="EF9" s="12">
        <f t="shared" si="6"/>
        <v>0</v>
      </c>
      <c r="EG9" s="12">
        <f t="shared" si="6"/>
        <v>0</v>
      </c>
      <c r="EH9" s="12">
        <f t="shared" si="6"/>
        <v>0</v>
      </c>
      <c r="EI9" s="12">
        <f t="shared" si="6"/>
        <v>0</v>
      </c>
      <c r="EJ9" s="12">
        <f t="shared" si="6"/>
        <v>0</v>
      </c>
      <c r="EK9" s="12">
        <f t="shared" si="6"/>
        <v>0</v>
      </c>
      <c r="EL9" s="12">
        <f t="shared" si="6"/>
        <v>0</v>
      </c>
      <c r="EM9" s="12">
        <f t="shared" si="6"/>
        <v>0</v>
      </c>
      <c r="EN9" s="12">
        <f t="shared" si="6"/>
        <v>0</v>
      </c>
      <c r="EO9" s="12">
        <f t="shared" si="6"/>
        <v>0</v>
      </c>
      <c r="EP9" s="12">
        <f t="shared" si="6"/>
        <v>0</v>
      </c>
      <c r="EQ9" s="12">
        <f t="shared" si="6"/>
        <v>0</v>
      </c>
      <c r="ER9" s="12">
        <f t="shared" si="6"/>
        <v>0</v>
      </c>
      <c r="ES9" s="12">
        <f t="shared" si="6"/>
        <v>0</v>
      </c>
      <c r="ET9" s="12">
        <f t="shared" si="6"/>
        <v>0</v>
      </c>
      <c r="EU9" s="12">
        <f t="shared" si="6"/>
        <v>0</v>
      </c>
      <c r="EV9" s="12">
        <f t="shared" si="6"/>
        <v>0</v>
      </c>
      <c r="EW9" s="12">
        <f t="shared" si="6"/>
        <v>0</v>
      </c>
      <c r="EX9" s="12">
        <f t="shared" si="6"/>
        <v>0</v>
      </c>
      <c r="EY9" s="12">
        <f t="shared" si="6"/>
        <v>0</v>
      </c>
      <c r="EZ9" s="12">
        <f t="shared" si="6"/>
        <v>0</v>
      </c>
      <c r="FA9" s="12">
        <f t="shared" si="6"/>
        <v>0</v>
      </c>
      <c r="FB9" s="12">
        <f t="shared" si="6"/>
        <v>0</v>
      </c>
      <c r="FC9" s="12">
        <f t="shared" si="6"/>
        <v>0</v>
      </c>
      <c r="FD9" s="12">
        <f t="shared" si="6"/>
        <v>0</v>
      </c>
      <c r="FE9" s="12">
        <f t="shared" si="6"/>
        <v>0</v>
      </c>
      <c r="FF9" s="12">
        <f t="shared" si="6"/>
        <v>0</v>
      </c>
      <c r="FG9" s="12">
        <f t="shared" si="6"/>
        <v>0</v>
      </c>
      <c r="FH9" s="12">
        <f t="shared" si="6"/>
        <v>0</v>
      </c>
      <c r="FI9" s="12">
        <f t="shared" si="6"/>
        <v>0</v>
      </c>
      <c r="FJ9" s="12">
        <f t="shared" si="6"/>
        <v>0</v>
      </c>
      <c r="FK9" s="12">
        <f t="shared" si="6"/>
        <v>0</v>
      </c>
      <c r="FL9" s="12">
        <f t="shared" si="6"/>
        <v>0</v>
      </c>
      <c r="FM9" s="12">
        <f t="shared" si="6"/>
        <v>0</v>
      </c>
      <c r="FN9" s="12">
        <f t="shared" si="6"/>
        <v>0</v>
      </c>
      <c r="FO9" s="12">
        <f t="shared" si="6"/>
        <v>0</v>
      </c>
      <c r="FP9" s="12">
        <f t="shared" si="6"/>
        <v>0</v>
      </c>
      <c r="FQ9" s="12">
        <f t="shared" si="6"/>
        <v>0</v>
      </c>
      <c r="FR9" s="12">
        <f t="shared" si="6"/>
        <v>0</v>
      </c>
      <c r="FS9" s="12">
        <f t="shared" si="6"/>
        <v>0</v>
      </c>
      <c r="FT9" s="12">
        <f t="shared" si="6"/>
        <v>0</v>
      </c>
      <c r="FU9" s="12">
        <f t="shared" si="6"/>
        <v>0</v>
      </c>
      <c r="FV9" s="12">
        <f t="shared" si="6"/>
        <v>0</v>
      </c>
      <c r="FW9" s="12">
        <f t="shared" si="6"/>
        <v>0</v>
      </c>
      <c r="FX9" s="12">
        <f t="shared" si="6"/>
        <v>0</v>
      </c>
      <c r="FY9" s="12">
        <f t="shared" si="6"/>
        <v>0</v>
      </c>
      <c r="FZ9" s="12">
        <f t="shared" si="6"/>
        <v>0</v>
      </c>
      <c r="GA9" s="12">
        <f t="shared" si="6"/>
        <v>0</v>
      </c>
      <c r="GB9" s="12">
        <f t="shared" si="6"/>
        <v>0</v>
      </c>
      <c r="GC9" s="12">
        <f t="shared" si="6"/>
        <v>0</v>
      </c>
      <c r="GD9" s="12">
        <f t="shared" si="6"/>
        <v>0</v>
      </c>
      <c r="GE9" s="12">
        <f t="shared" si="6"/>
        <v>0</v>
      </c>
      <c r="GF9" s="12">
        <f t="shared" si="6"/>
        <v>0</v>
      </c>
      <c r="GG9" s="12">
        <f t="shared" si="6"/>
        <v>0</v>
      </c>
      <c r="GH9" s="12">
        <f t="shared" si="6"/>
        <v>0</v>
      </c>
      <c r="GI9" s="12">
        <f t="shared" si="6"/>
        <v>0</v>
      </c>
      <c r="GJ9" s="12">
        <f t="shared" si="6"/>
        <v>0</v>
      </c>
      <c r="GK9" s="12">
        <f t="shared" si="6"/>
        <v>0</v>
      </c>
      <c r="GL9" s="12">
        <f t="shared" si="6"/>
        <v>0</v>
      </c>
      <c r="GM9" s="12">
        <f t="shared" si="6"/>
        <v>0</v>
      </c>
      <c r="GN9" s="12">
        <f t="shared" si="6"/>
        <v>0</v>
      </c>
      <c r="GO9" s="12">
        <f t="shared" si="6"/>
        <v>0</v>
      </c>
      <c r="GP9" s="12">
        <f t="shared" ref="GP9:GU9" si="7">SUM(GP6:GP8)</f>
        <v>0</v>
      </c>
      <c r="GQ9" s="12">
        <f t="shared" si="7"/>
        <v>0</v>
      </c>
      <c r="GR9" s="12">
        <f t="shared" si="7"/>
        <v>0</v>
      </c>
      <c r="GS9" s="12">
        <f t="shared" si="7"/>
        <v>0</v>
      </c>
      <c r="GT9" s="12">
        <f t="shared" si="7"/>
        <v>0</v>
      </c>
      <c r="GU9" s="12">
        <f t="shared" si="7"/>
        <v>0</v>
      </c>
      <c r="GV9" s="12">
        <f>SUM(D9:GU9)</f>
        <v>11142.228369999997</v>
      </c>
      <c r="GW9" s="12"/>
      <c r="GX9" s="12">
        <f>GV9-GY9</f>
        <v>11142.228369999997</v>
      </c>
      <c r="GY9" s="12">
        <v>0</v>
      </c>
      <c r="GZ9" s="12"/>
      <c r="HA9" s="12"/>
      <c r="HB9" s="12"/>
      <c r="HC9" s="12"/>
      <c r="HD9" s="12"/>
      <c r="HE9" s="12"/>
      <c r="HF9" s="12"/>
      <c r="HG9" s="12"/>
    </row>
    <row r="10" spans="1:215" x14ac:dyDescent="0.25">
      <c r="B10" s="20" t="s">
        <v>0</v>
      </c>
      <c r="C10" s="14">
        <f>XIRR(E9:GU9,E$4:GU$4)</f>
        <v>0.11154211163520814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</row>
    <row r="11" spans="1:215" x14ac:dyDescent="0.25">
      <c r="B11" s="20" t="s">
        <v>11</v>
      </c>
      <c r="C11" s="25">
        <f>(GV7+GV8)/-GV6</f>
        <v>1.4044216222915569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</row>
    <row r="12" spans="1:215" ht="13" x14ac:dyDescent="0.3">
      <c r="A12" s="23"/>
      <c r="B12" s="5" t="s">
        <v>127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</row>
    <row r="13" spans="1:215" x14ac:dyDescent="0.25">
      <c r="B13" s="3" t="s">
        <v>214</v>
      </c>
      <c r="C13" s="5"/>
      <c r="D13" s="12">
        <v>0</v>
      </c>
      <c r="E13" s="12">
        <v>0</v>
      </c>
      <c r="F13" s="12">
        <v>-1500</v>
      </c>
      <c r="G13" s="12">
        <v>0</v>
      </c>
      <c r="H13" s="12">
        <v>0</v>
      </c>
      <c r="I13" s="12">
        <v>0</v>
      </c>
      <c r="J13" s="12">
        <v>-150</v>
      </c>
      <c r="K13" s="12">
        <v>0</v>
      </c>
      <c r="L13" s="12">
        <v>0</v>
      </c>
      <c r="M13" s="12">
        <v>-2040.816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-2551.02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-1020.4081600000001</v>
      </c>
      <c r="AD13" s="12">
        <v>0</v>
      </c>
      <c r="AE13" s="12">
        <v>0</v>
      </c>
      <c r="AF13" s="12">
        <v>0</v>
      </c>
      <c r="AG13" s="12">
        <v>-1020.4081600000001</v>
      </c>
      <c r="AH13" s="12">
        <v>-1020.4081600000001</v>
      </c>
      <c r="AI13" s="12">
        <v>0</v>
      </c>
      <c r="AJ13" s="12">
        <v>-1020.4081600000001</v>
      </c>
      <c r="AK13" s="12">
        <v>0</v>
      </c>
      <c r="AL13" s="12">
        <v>0</v>
      </c>
      <c r="AM13" s="12">
        <v>0</v>
      </c>
      <c r="AN13" s="12">
        <v>0</v>
      </c>
      <c r="AO13" s="12">
        <v>-4222.9295899999997</v>
      </c>
      <c r="AP13" s="12">
        <v>0</v>
      </c>
      <c r="AQ13" s="12">
        <v>-765.30611999999996</v>
      </c>
      <c r="AR13" s="12">
        <v>-816.32653000000005</v>
      </c>
      <c r="AS13" s="12">
        <v>0</v>
      </c>
      <c r="AT13" s="12">
        <v>-1585.28163</v>
      </c>
      <c r="AU13" s="12">
        <v>0</v>
      </c>
      <c r="AV13" s="12">
        <v>0</v>
      </c>
      <c r="AW13" s="12">
        <v>0</v>
      </c>
      <c r="AX13" s="12">
        <v>-7955.4132599999994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f>SUM(D13:GU13)</f>
        <v>-25668.725769999997</v>
      </c>
      <c r="GW13" s="12"/>
      <c r="GX13" s="12">
        <f>GV13-GY13</f>
        <v>-25668.725769999997</v>
      </c>
      <c r="GY13" s="12">
        <v>0</v>
      </c>
      <c r="GZ13" s="12"/>
      <c r="HA13" s="12"/>
      <c r="HB13" s="12"/>
      <c r="HC13" s="12"/>
      <c r="HD13" s="12"/>
      <c r="HE13" s="12"/>
      <c r="HF13" s="12"/>
      <c r="HG13" s="12"/>
    </row>
    <row r="14" spans="1:215" x14ac:dyDescent="0.25">
      <c r="B14" s="3" t="s">
        <v>215</v>
      </c>
      <c r="C14" s="5"/>
      <c r="D14" s="12">
        <v>0</v>
      </c>
      <c r="E14" s="12">
        <v>0</v>
      </c>
      <c r="F14" s="12">
        <v>30</v>
      </c>
      <c r="G14" s="12">
        <v>0</v>
      </c>
      <c r="H14" s="12">
        <v>0</v>
      </c>
      <c r="I14" s="12">
        <v>0</v>
      </c>
      <c r="J14" s="12">
        <v>3</v>
      </c>
      <c r="K14" s="12">
        <v>0</v>
      </c>
      <c r="L14" s="12">
        <v>0</v>
      </c>
      <c r="M14" s="12">
        <v>40.816330000000001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51.020410000000005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20.408159999999999</v>
      </c>
      <c r="AD14" s="12">
        <v>0</v>
      </c>
      <c r="AE14" s="12">
        <v>0</v>
      </c>
      <c r="AF14" s="12">
        <v>0</v>
      </c>
      <c r="AG14" s="12">
        <v>20.408159999999999</v>
      </c>
      <c r="AH14" s="12">
        <v>20.408159999999999</v>
      </c>
      <c r="AI14" s="12">
        <v>0</v>
      </c>
      <c r="AJ14" s="12">
        <v>20.408159999999999</v>
      </c>
      <c r="AK14" s="12">
        <v>0</v>
      </c>
      <c r="AL14" s="12">
        <v>0</v>
      </c>
      <c r="AM14" s="12">
        <v>0</v>
      </c>
      <c r="AN14" s="12">
        <v>0</v>
      </c>
      <c r="AO14" s="12">
        <v>84.458590000000001</v>
      </c>
      <c r="AP14" s="12">
        <v>0</v>
      </c>
      <c r="AQ14" s="12">
        <v>15.30612</v>
      </c>
      <c r="AR14" s="12">
        <v>16.326530000000002</v>
      </c>
      <c r="AS14" s="12">
        <v>0</v>
      </c>
      <c r="AT14" s="12">
        <v>31.705629999999999</v>
      </c>
      <c r="AU14" s="12">
        <v>0</v>
      </c>
      <c r="AV14" s="12">
        <v>0</v>
      </c>
      <c r="AW14" s="12">
        <v>0</v>
      </c>
      <c r="AX14" s="12">
        <v>159.10826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f>SUM(D14:GU14)</f>
        <v>513.37450999999999</v>
      </c>
      <c r="GW14" s="12"/>
      <c r="GX14" s="12">
        <f>GV14-GY14</f>
        <v>513.37450999999999</v>
      </c>
      <c r="GY14" s="12">
        <v>0</v>
      </c>
      <c r="GZ14" s="12"/>
      <c r="HA14" s="12"/>
      <c r="HB14" s="12"/>
      <c r="HC14" s="12"/>
      <c r="HD14" s="12"/>
      <c r="HE14" s="12"/>
      <c r="HF14" s="12"/>
      <c r="HG14" s="12"/>
    </row>
    <row r="15" spans="1:215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36863.350090000007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6689.835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161.221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f>SUM(D15:GU15)</f>
        <v>43714.406090000004</v>
      </c>
      <c r="GW15" s="4"/>
      <c r="GX15" s="4">
        <f>GV15-GY15</f>
        <v>43714.406090000004</v>
      </c>
      <c r="GY15" s="4">
        <v>0</v>
      </c>
      <c r="GZ15" s="4"/>
      <c r="HA15" s="4"/>
      <c r="HB15" s="4"/>
      <c r="HC15" s="4"/>
      <c r="HD15" s="4"/>
      <c r="HE15" s="4"/>
      <c r="HF15" s="4"/>
      <c r="HG15" s="4"/>
    </row>
    <row r="16" spans="1:215" x14ac:dyDescent="0.25">
      <c r="B16" s="8" t="s">
        <v>217</v>
      </c>
      <c r="C16" s="3"/>
      <c r="D16" s="12">
        <f>SUM(D13:D15)</f>
        <v>0</v>
      </c>
      <c r="E16" s="12">
        <f>SUM(E13:E15)</f>
        <v>0</v>
      </c>
      <c r="F16" s="12">
        <f t="shared" ref="F16:BQ16" si="8">SUM(F13:F15)</f>
        <v>-1470</v>
      </c>
      <c r="G16" s="12">
        <f t="shared" si="8"/>
        <v>0</v>
      </c>
      <c r="H16" s="12">
        <f t="shared" si="8"/>
        <v>0</v>
      </c>
      <c r="I16" s="12">
        <f t="shared" si="8"/>
        <v>0</v>
      </c>
      <c r="J16" s="12">
        <f t="shared" si="8"/>
        <v>-147</v>
      </c>
      <c r="K16" s="12">
        <f t="shared" si="8"/>
        <v>0</v>
      </c>
      <c r="L16" s="12">
        <f t="shared" si="8"/>
        <v>0</v>
      </c>
      <c r="M16" s="12">
        <f t="shared" si="8"/>
        <v>-1999.9996699999999</v>
      </c>
      <c r="N16" s="12">
        <f t="shared" si="8"/>
        <v>0</v>
      </c>
      <c r="O16" s="12">
        <f t="shared" si="8"/>
        <v>0</v>
      </c>
      <c r="P16" s="12">
        <f t="shared" si="8"/>
        <v>0</v>
      </c>
      <c r="Q16" s="12">
        <f t="shared" si="8"/>
        <v>0</v>
      </c>
      <c r="R16" s="12">
        <f t="shared" si="8"/>
        <v>0</v>
      </c>
      <c r="S16" s="12">
        <f t="shared" si="8"/>
        <v>-2499.9995899999999</v>
      </c>
      <c r="T16" s="12">
        <f t="shared" si="8"/>
        <v>0</v>
      </c>
      <c r="U16" s="12">
        <f t="shared" si="8"/>
        <v>0</v>
      </c>
      <c r="V16" s="12">
        <f t="shared" si="8"/>
        <v>0</v>
      </c>
      <c r="W16" s="12">
        <f t="shared" si="8"/>
        <v>0</v>
      </c>
      <c r="X16" s="12">
        <f t="shared" si="8"/>
        <v>0</v>
      </c>
      <c r="Y16" s="12">
        <f t="shared" si="8"/>
        <v>0</v>
      </c>
      <c r="Z16" s="12">
        <f t="shared" si="8"/>
        <v>0</v>
      </c>
      <c r="AA16" s="12">
        <f t="shared" si="8"/>
        <v>0</v>
      </c>
      <c r="AB16" s="12">
        <f t="shared" si="8"/>
        <v>0</v>
      </c>
      <c r="AC16" s="12">
        <f t="shared" si="8"/>
        <v>-1000.0000000000001</v>
      </c>
      <c r="AD16" s="12">
        <f t="shared" si="8"/>
        <v>0</v>
      </c>
      <c r="AE16" s="12">
        <f t="shared" si="8"/>
        <v>0</v>
      </c>
      <c r="AF16" s="12">
        <f t="shared" si="8"/>
        <v>0</v>
      </c>
      <c r="AG16" s="12">
        <f t="shared" si="8"/>
        <v>-1000.0000000000001</v>
      </c>
      <c r="AH16" s="12">
        <f t="shared" si="8"/>
        <v>-1000.0000000000001</v>
      </c>
      <c r="AI16" s="12">
        <f t="shared" si="8"/>
        <v>0</v>
      </c>
      <c r="AJ16" s="12">
        <f t="shared" si="8"/>
        <v>-1000.0000000000001</v>
      </c>
      <c r="AK16" s="12">
        <f t="shared" si="8"/>
        <v>0</v>
      </c>
      <c r="AL16" s="12">
        <f t="shared" si="8"/>
        <v>0</v>
      </c>
      <c r="AM16" s="12">
        <f t="shared" si="8"/>
        <v>0</v>
      </c>
      <c r="AN16" s="12">
        <f t="shared" si="8"/>
        <v>0</v>
      </c>
      <c r="AO16" s="12">
        <f t="shared" si="8"/>
        <v>-4138.4709999999995</v>
      </c>
      <c r="AP16" s="12">
        <f t="shared" si="8"/>
        <v>0</v>
      </c>
      <c r="AQ16" s="12">
        <f t="shared" si="8"/>
        <v>-750</v>
      </c>
      <c r="AR16" s="12">
        <f t="shared" si="8"/>
        <v>-800</v>
      </c>
      <c r="AS16" s="12">
        <f t="shared" si="8"/>
        <v>0</v>
      </c>
      <c r="AT16" s="12">
        <f t="shared" si="8"/>
        <v>-1553.576</v>
      </c>
      <c r="AU16" s="12">
        <f t="shared" si="8"/>
        <v>0</v>
      </c>
      <c r="AV16" s="12">
        <f t="shared" si="8"/>
        <v>0</v>
      </c>
      <c r="AW16" s="12">
        <f t="shared" si="8"/>
        <v>0</v>
      </c>
      <c r="AX16" s="12">
        <f t="shared" si="8"/>
        <v>-7796.3049999999994</v>
      </c>
      <c r="AY16" s="12">
        <f t="shared" si="8"/>
        <v>0</v>
      </c>
      <c r="AZ16" s="12">
        <f t="shared" si="8"/>
        <v>0</v>
      </c>
      <c r="BA16" s="12">
        <f t="shared" si="8"/>
        <v>0</v>
      </c>
      <c r="BB16" s="12">
        <f t="shared" si="8"/>
        <v>0</v>
      </c>
      <c r="BC16" s="12">
        <f t="shared" si="8"/>
        <v>0</v>
      </c>
      <c r="BD16" s="12">
        <f t="shared" si="8"/>
        <v>0</v>
      </c>
      <c r="BE16" s="12">
        <f t="shared" si="8"/>
        <v>36863.350090000007</v>
      </c>
      <c r="BF16" s="12">
        <f t="shared" si="8"/>
        <v>0</v>
      </c>
      <c r="BG16" s="12">
        <f t="shared" si="8"/>
        <v>0</v>
      </c>
      <c r="BH16" s="12">
        <f t="shared" si="8"/>
        <v>0</v>
      </c>
      <c r="BI16" s="12">
        <f t="shared" si="8"/>
        <v>0</v>
      </c>
      <c r="BJ16" s="12">
        <f t="shared" si="8"/>
        <v>0</v>
      </c>
      <c r="BK16" s="12">
        <f t="shared" si="8"/>
        <v>6689.835</v>
      </c>
      <c r="BL16" s="12">
        <f t="shared" si="8"/>
        <v>0</v>
      </c>
      <c r="BM16" s="12">
        <f t="shared" si="8"/>
        <v>0</v>
      </c>
      <c r="BN16" s="12">
        <f t="shared" si="8"/>
        <v>0</v>
      </c>
      <c r="BO16" s="12">
        <f t="shared" si="8"/>
        <v>0</v>
      </c>
      <c r="BP16" s="12">
        <f t="shared" si="8"/>
        <v>0</v>
      </c>
      <c r="BQ16" s="12">
        <f t="shared" si="8"/>
        <v>0</v>
      </c>
      <c r="BR16" s="12">
        <f t="shared" ref="BR16:EC16" si="9">SUM(BR13:BR15)</f>
        <v>0</v>
      </c>
      <c r="BS16" s="12">
        <f t="shared" si="9"/>
        <v>0</v>
      </c>
      <c r="BT16" s="12">
        <f t="shared" si="9"/>
        <v>0</v>
      </c>
      <c r="BU16" s="12">
        <f t="shared" si="9"/>
        <v>0</v>
      </c>
      <c r="BV16" s="12">
        <f t="shared" si="9"/>
        <v>0</v>
      </c>
      <c r="BW16" s="12">
        <f t="shared" si="9"/>
        <v>0</v>
      </c>
      <c r="BX16" s="12">
        <f t="shared" si="9"/>
        <v>0</v>
      </c>
      <c r="BY16" s="12">
        <f t="shared" si="9"/>
        <v>0</v>
      </c>
      <c r="BZ16" s="12">
        <f t="shared" si="9"/>
        <v>0</v>
      </c>
      <c r="CA16" s="12">
        <f t="shared" si="9"/>
        <v>0</v>
      </c>
      <c r="CB16" s="12">
        <f t="shared" si="9"/>
        <v>0</v>
      </c>
      <c r="CC16" s="12">
        <f t="shared" si="9"/>
        <v>0</v>
      </c>
      <c r="CD16" s="12">
        <f t="shared" si="9"/>
        <v>0</v>
      </c>
      <c r="CE16" s="12">
        <f t="shared" si="9"/>
        <v>0</v>
      </c>
      <c r="CF16" s="12">
        <f t="shared" si="9"/>
        <v>0</v>
      </c>
      <c r="CG16" s="12">
        <f t="shared" si="9"/>
        <v>0</v>
      </c>
      <c r="CH16" s="12">
        <f t="shared" si="9"/>
        <v>0</v>
      </c>
      <c r="CI16" s="12">
        <f t="shared" si="9"/>
        <v>0</v>
      </c>
      <c r="CJ16" s="12">
        <f t="shared" si="9"/>
        <v>0</v>
      </c>
      <c r="CK16" s="12">
        <f t="shared" si="9"/>
        <v>0</v>
      </c>
      <c r="CL16" s="12">
        <f t="shared" si="9"/>
        <v>0</v>
      </c>
      <c r="CM16" s="12">
        <f t="shared" si="9"/>
        <v>0</v>
      </c>
      <c r="CN16" s="12">
        <f t="shared" si="9"/>
        <v>0</v>
      </c>
      <c r="CO16" s="12">
        <f t="shared" si="9"/>
        <v>0</v>
      </c>
      <c r="CP16" s="12">
        <f t="shared" si="9"/>
        <v>0</v>
      </c>
      <c r="CQ16" s="12">
        <f t="shared" si="9"/>
        <v>0</v>
      </c>
      <c r="CR16" s="12">
        <f t="shared" si="9"/>
        <v>0</v>
      </c>
      <c r="CS16" s="12">
        <f t="shared" si="9"/>
        <v>0</v>
      </c>
      <c r="CT16" s="12">
        <f t="shared" si="9"/>
        <v>0</v>
      </c>
      <c r="CU16" s="12">
        <f t="shared" si="9"/>
        <v>0</v>
      </c>
      <c r="CV16" s="12">
        <f t="shared" si="9"/>
        <v>0</v>
      </c>
      <c r="CW16" s="12">
        <f t="shared" si="9"/>
        <v>0</v>
      </c>
      <c r="CX16" s="12">
        <f t="shared" si="9"/>
        <v>161.221</v>
      </c>
      <c r="CY16" s="12">
        <f t="shared" si="9"/>
        <v>0</v>
      </c>
      <c r="CZ16" s="12">
        <f t="shared" si="9"/>
        <v>0</v>
      </c>
      <c r="DA16" s="12">
        <f t="shared" si="9"/>
        <v>0</v>
      </c>
      <c r="DB16" s="12">
        <f t="shared" si="9"/>
        <v>0</v>
      </c>
      <c r="DC16" s="12">
        <f t="shared" si="9"/>
        <v>0</v>
      </c>
      <c r="DD16" s="12">
        <f t="shared" si="9"/>
        <v>0</v>
      </c>
      <c r="DE16" s="12">
        <f t="shared" si="9"/>
        <v>0</v>
      </c>
      <c r="DF16" s="12">
        <f t="shared" si="9"/>
        <v>0</v>
      </c>
      <c r="DG16" s="12">
        <f t="shared" si="9"/>
        <v>0</v>
      </c>
      <c r="DH16" s="12">
        <f t="shared" si="9"/>
        <v>0</v>
      </c>
      <c r="DI16" s="12">
        <f t="shared" si="9"/>
        <v>0</v>
      </c>
      <c r="DJ16" s="12">
        <f t="shared" si="9"/>
        <v>0</v>
      </c>
      <c r="DK16" s="12">
        <f t="shared" si="9"/>
        <v>0</v>
      </c>
      <c r="DL16" s="12">
        <f t="shared" si="9"/>
        <v>0</v>
      </c>
      <c r="DM16" s="12">
        <f t="shared" si="9"/>
        <v>0</v>
      </c>
      <c r="DN16" s="12">
        <f t="shared" si="9"/>
        <v>0</v>
      </c>
      <c r="DO16" s="12">
        <f t="shared" si="9"/>
        <v>0</v>
      </c>
      <c r="DP16" s="12">
        <f t="shared" si="9"/>
        <v>0</v>
      </c>
      <c r="DQ16" s="12">
        <f t="shared" si="9"/>
        <v>0</v>
      </c>
      <c r="DR16" s="12">
        <f t="shared" si="9"/>
        <v>0</v>
      </c>
      <c r="DS16" s="12">
        <f t="shared" si="9"/>
        <v>0</v>
      </c>
      <c r="DT16" s="12">
        <f t="shared" si="9"/>
        <v>0</v>
      </c>
      <c r="DU16" s="12">
        <f t="shared" si="9"/>
        <v>0</v>
      </c>
      <c r="DV16" s="12">
        <f t="shared" si="9"/>
        <v>0</v>
      </c>
      <c r="DW16" s="12">
        <f t="shared" si="9"/>
        <v>0</v>
      </c>
      <c r="DX16" s="12">
        <f t="shared" si="9"/>
        <v>0</v>
      </c>
      <c r="DY16" s="12">
        <f t="shared" si="9"/>
        <v>0</v>
      </c>
      <c r="DZ16" s="12">
        <f t="shared" si="9"/>
        <v>0</v>
      </c>
      <c r="EA16" s="12">
        <f t="shared" si="9"/>
        <v>0</v>
      </c>
      <c r="EB16" s="12">
        <f t="shared" si="9"/>
        <v>0</v>
      </c>
      <c r="EC16" s="12">
        <f t="shared" si="9"/>
        <v>0</v>
      </c>
      <c r="ED16" s="12">
        <f t="shared" ref="ED16:GO16" si="10">SUM(ED13:ED15)</f>
        <v>0</v>
      </c>
      <c r="EE16" s="12">
        <f t="shared" si="10"/>
        <v>0</v>
      </c>
      <c r="EF16" s="12">
        <f t="shared" si="10"/>
        <v>0</v>
      </c>
      <c r="EG16" s="12">
        <f t="shared" si="10"/>
        <v>0</v>
      </c>
      <c r="EH16" s="12">
        <f t="shared" si="10"/>
        <v>0</v>
      </c>
      <c r="EI16" s="12">
        <f t="shared" si="10"/>
        <v>0</v>
      </c>
      <c r="EJ16" s="12">
        <f t="shared" si="10"/>
        <v>0</v>
      </c>
      <c r="EK16" s="12">
        <f t="shared" si="10"/>
        <v>0</v>
      </c>
      <c r="EL16" s="12">
        <f t="shared" si="10"/>
        <v>0</v>
      </c>
      <c r="EM16" s="12">
        <f t="shared" si="10"/>
        <v>0</v>
      </c>
      <c r="EN16" s="12">
        <f t="shared" si="10"/>
        <v>0</v>
      </c>
      <c r="EO16" s="12">
        <f t="shared" si="10"/>
        <v>0</v>
      </c>
      <c r="EP16" s="12">
        <f t="shared" si="10"/>
        <v>0</v>
      </c>
      <c r="EQ16" s="12">
        <f t="shared" si="10"/>
        <v>0</v>
      </c>
      <c r="ER16" s="12">
        <f t="shared" si="10"/>
        <v>0</v>
      </c>
      <c r="ES16" s="12">
        <f t="shared" si="10"/>
        <v>0</v>
      </c>
      <c r="ET16" s="12">
        <f t="shared" si="10"/>
        <v>0</v>
      </c>
      <c r="EU16" s="12">
        <f t="shared" si="10"/>
        <v>0</v>
      </c>
      <c r="EV16" s="12">
        <f t="shared" si="10"/>
        <v>0</v>
      </c>
      <c r="EW16" s="12">
        <f t="shared" si="10"/>
        <v>0</v>
      </c>
      <c r="EX16" s="12">
        <f t="shared" si="10"/>
        <v>0</v>
      </c>
      <c r="EY16" s="12">
        <f t="shared" si="10"/>
        <v>0</v>
      </c>
      <c r="EZ16" s="12">
        <f t="shared" si="10"/>
        <v>0</v>
      </c>
      <c r="FA16" s="12">
        <f t="shared" si="10"/>
        <v>0</v>
      </c>
      <c r="FB16" s="12">
        <f t="shared" si="10"/>
        <v>0</v>
      </c>
      <c r="FC16" s="12">
        <f t="shared" si="10"/>
        <v>0</v>
      </c>
      <c r="FD16" s="12">
        <f t="shared" si="10"/>
        <v>0</v>
      </c>
      <c r="FE16" s="12">
        <f t="shared" si="10"/>
        <v>0</v>
      </c>
      <c r="FF16" s="12">
        <f t="shared" si="10"/>
        <v>0</v>
      </c>
      <c r="FG16" s="12">
        <f t="shared" si="10"/>
        <v>0</v>
      </c>
      <c r="FH16" s="12">
        <f t="shared" si="10"/>
        <v>0</v>
      </c>
      <c r="FI16" s="12">
        <f t="shared" si="10"/>
        <v>0</v>
      </c>
      <c r="FJ16" s="12">
        <f t="shared" si="10"/>
        <v>0</v>
      </c>
      <c r="FK16" s="12">
        <f t="shared" si="10"/>
        <v>0</v>
      </c>
      <c r="FL16" s="12">
        <f t="shared" si="10"/>
        <v>0</v>
      </c>
      <c r="FM16" s="12">
        <f t="shared" si="10"/>
        <v>0</v>
      </c>
      <c r="FN16" s="12">
        <f t="shared" si="10"/>
        <v>0</v>
      </c>
      <c r="FO16" s="12">
        <f t="shared" si="10"/>
        <v>0</v>
      </c>
      <c r="FP16" s="12">
        <f t="shared" si="10"/>
        <v>0</v>
      </c>
      <c r="FQ16" s="12">
        <f t="shared" si="10"/>
        <v>0</v>
      </c>
      <c r="FR16" s="12">
        <f t="shared" si="10"/>
        <v>0</v>
      </c>
      <c r="FS16" s="12">
        <f t="shared" si="10"/>
        <v>0</v>
      </c>
      <c r="FT16" s="12">
        <f t="shared" si="10"/>
        <v>0</v>
      </c>
      <c r="FU16" s="12">
        <f t="shared" si="10"/>
        <v>0</v>
      </c>
      <c r="FV16" s="12">
        <f t="shared" si="10"/>
        <v>0</v>
      </c>
      <c r="FW16" s="12">
        <f t="shared" si="10"/>
        <v>0</v>
      </c>
      <c r="FX16" s="12">
        <f t="shared" si="10"/>
        <v>0</v>
      </c>
      <c r="FY16" s="12">
        <f t="shared" si="10"/>
        <v>0</v>
      </c>
      <c r="FZ16" s="12">
        <f t="shared" si="10"/>
        <v>0</v>
      </c>
      <c r="GA16" s="12">
        <f t="shared" si="10"/>
        <v>0</v>
      </c>
      <c r="GB16" s="12">
        <f t="shared" si="10"/>
        <v>0</v>
      </c>
      <c r="GC16" s="12">
        <f t="shared" si="10"/>
        <v>0</v>
      </c>
      <c r="GD16" s="12">
        <f t="shared" si="10"/>
        <v>0</v>
      </c>
      <c r="GE16" s="12">
        <f t="shared" si="10"/>
        <v>0</v>
      </c>
      <c r="GF16" s="12">
        <f t="shared" si="10"/>
        <v>0</v>
      </c>
      <c r="GG16" s="12">
        <f t="shared" si="10"/>
        <v>0</v>
      </c>
      <c r="GH16" s="12">
        <f t="shared" si="10"/>
        <v>0</v>
      </c>
      <c r="GI16" s="12">
        <f t="shared" si="10"/>
        <v>0</v>
      </c>
      <c r="GJ16" s="12">
        <f t="shared" si="10"/>
        <v>0</v>
      </c>
      <c r="GK16" s="12">
        <f t="shared" si="10"/>
        <v>0</v>
      </c>
      <c r="GL16" s="12">
        <f t="shared" si="10"/>
        <v>0</v>
      </c>
      <c r="GM16" s="12">
        <f t="shared" si="10"/>
        <v>0</v>
      </c>
      <c r="GN16" s="12">
        <f t="shared" si="10"/>
        <v>0</v>
      </c>
      <c r="GO16" s="12">
        <f t="shared" si="10"/>
        <v>0</v>
      </c>
      <c r="GP16" s="12">
        <f t="shared" ref="GP16:GU16" si="11">SUM(GP13:GP15)</f>
        <v>0</v>
      </c>
      <c r="GQ16" s="12">
        <f t="shared" si="11"/>
        <v>0</v>
      </c>
      <c r="GR16" s="12">
        <f t="shared" si="11"/>
        <v>0</v>
      </c>
      <c r="GS16" s="12">
        <f t="shared" si="11"/>
        <v>0</v>
      </c>
      <c r="GT16" s="12">
        <f t="shared" si="11"/>
        <v>0</v>
      </c>
      <c r="GU16" s="12">
        <f t="shared" si="11"/>
        <v>0</v>
      </c>
      <c r="GV16" s="12">
        <f>SUM(D16:GU16)</f>
        <v>18559.054830000008</v>
      </c>
      <c r="GW16" s="12"/>
      <c r="GX16" s="12">
        <f>GV16-GY16</f>
        <v>18559.054830000008</v>
      </c>
      <c r="GY16" s="12">
        <v>0</v>
      </c>
      <c r="GZ16" s="12"/>
      <c r="HA16" s="12"/>
      <c r="HB16" s="12"/>
      <c r="HC16" s="12"/>
      <c r="HD16" s="12"/>
      <c r="HE16" s="12"/>
      <c r="HF16" s="12"/>
      <c r="HG16" s="12"/>
    </row>
    <row r="17" spans="1:215" x14ac:dyDescent="0.25">
      <c r="B17" s="20" t="s">
        <v>0</v>
      </c>
      <c r="C17" s="14">
        <f>XIRR(F16:GU16,F$4:GU$4)</f>
        <v>0.31555590033531189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</row>
    <row r="18" spans="1:215" x14ac:dyDescent="0.25">
      <c r="B18" s="20" t="s">
        <v>11</v>
      </c>
      <c r="C18" s="25">
        <f>(GV14+GV15)/-GV13</f>
        <v>1.7230220540082544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</row>
    <row r="19" spans="1:215" ht="13" x14ac:dyDescent="0.3">
      <c r="A19" s="23"/>
      <c r="B19" s="5" t="s">
        <v>125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</row>
    <row r="20" spans="1:215" x14ac:dyDescent="0.25">
      <c r="B20" s="3" t="s">
        <v>214</v>
      </c>
      <c r="C20" s="5"/>
      <c r="D20" s="12">
        <v>0</v>
      </c>
      <c r="E20" s="12">
        <v>0</v>
      </c>
      <c r="F20" s="12">
        <v>-5590.6313600000003</v>
      </c>
      <c r="G20" s="12">
        <v>0</v>
      </c>
      <c r="H20" s="12">
        <v>-41499.999830000001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414.12045000000001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-5000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f>SUM(D20:GU20)</f>
        <v>-51676.510739999998</v>
      </c>
      <c r="GW20" s="12"/>
      <c r="GX20" s="12">
        <f>GV20-GY20</f>
        <v>-51676.510739999998</v>
      </c>
      <c r="GY20" s="12">
        <v>0</v>
      </c>
      <c r="GZ20" s="12"/>
      <c r="HA20" s="12"/>
      <c r="HB20" s="12"/>
      <c r="HC20" s="12"/>
      <c r="HD20" s="12"/>
      <c r="HE20" s="12"/>
      <c r="HF20" s="12"/>
      <c r="HG20" s="12"/>
    </row>
    <row r="21" spans="1:215" x14ac:dyDescent="0.25">
      <c r="B21" s="3" t="s">
        <v>215</v>
      </c>
      <c r="C21" s="5"/>
      <c r="D21" s="12">
        <v>0</v>
      </c>
      <c r="E21" s="12">
        <v>0</v>
      </c>
      <c r="F21" s="12">
        <v>111.81263</v>
      </c>
      <c r="G21" s="12">
        <v>0</v>
      </c>
      <c r="H21" s="12">
        <v>830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100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f>SUM(D21:GU21)</f>
        <v>1041.8126299999999</v>
      </c>
      <c r="GW21" s="12"/>
      <c r="GX21" s="12">
        <f>GV21-GY21</f>
        <v>1041.8126299999999</v>
      </c>
      <c r="GY21" s="12">
        <v>0</v>
      </c>
      <c r="GZ21" s="12"/>
      <c r="HA21" s="12"/>
      <c r="HB21" s="12"/>
      <c r="HC21" s="12"/>
      <c r="HD21" s="12"/>
      <c r="HE21" s="12"/>
      <c r="HF21" s="12"/>
      <c r="HG21" s="12"/>
    </row>
    <row r="22" spans="1:215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21.529250000000001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85648.114000000001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f>SUM(D22:GU22)</f>
        <v>85669.643250000008</v>
      </c>
      <c r="GW22" s="4"/>
      <c r="GX22" s="4">
        <f>GV22-GY22</f>
        <v>85669.643250000008</v>
      </c>
      <c r="GY22" s="4">
        <v>0</v>
      </c>
      <c r="GZ22" s="4"/>
      <c r="HA22" s="4"/>
      <c r="HB22" s="4"/>
      <c r="HC22" s="4"/>
      <c r="HD22" s="4"/>
      <c r="HE22" s="4"/>
      <c r="HF22" s="4"/>
      <c r="HG22" s="4"/>
    </row>
    <row r="23" spans="1:215" x14ac:dyDescent="0.25">
      <c r="B23" s="8" t="s">
        <v>217</v>
      </c>
      <c r="C23" s="3"/>
      <c r="D23" s="12">
        <f>SUM(D20:D22)</f>
        <v>0</v>
      </c>
      <c r="E23" s="12">
        <f>SUM(E20:E22)</f>
        <v>0</v>
      </c>
      <c r="F23" s="12">
        <f t="shared" ref="F23:BQ23" si="12">SUM(F20:F22)</f>
        <v>-5478.81873</v>
      </c>
      <c r="G23" s="12">
        <f t="shared" si="12"/>
        <v>0</v>
      </c>
      <c r="H23" s="12">
        <f t="shared" si="12"/>
        <v>-40669.999830000001</v>
      </c>
      <c r="I23" s="12">
        <f t="shared" si="12"/>
        <v>0</v>
      </c>
      <c r="J23" s="12">
        <f t="shared" si="12"/>
        <v>0</v>
      </c>
      <c r="K23" s="12">
        <f t="shared" si="12"/>
        <v>0</v>
      </c>
      <c r="L23" s="12">
        <f t="shared" si="12"/>
        <v>0</v>
      </c>
      <c r="M23" s="12">
        <f t="shared" si="12"/>
        <v>0</v>
      </c>
      <c r="N23" s="12">
        <f t="shared" si="12"/>
        <v>0</v>
      </c>
      <c r="O23" s="12">
        <f t="shared" si="12"/>
        <v>0</v>
      </c>
      <c r="P23" s="12">
        <f t="shared" si="12"/>
        <v>0</v>
      </c>
      <c r="Q23" s="12">
        <f t="shared" si="12"/>
        <v>0</v>
      </c>
      <c r="R23" s="12">
        <f t="shared" si="12"/>
        <v>435.6497</v>
      </c>
      <c r="S23" s="12">
        <f t="shared" si="12"/>
        <v>0</v>
      </c>
      <c r="T23" s="12">
        <f t="shared" si="12"/>
        <v>0</v>
      </c>
      <c r="U23" s="12">
        <f t="shared" si="12"/>
        <v>0</v>
      </c>
      <c r="V23" s="12">
        <f t="shared" si="12"/>
        <v>0</v>
      </c>
      <c r="W23" s="12">
        <f t="shared" si="12"/>
        <v>0</v>
      </c>
      <c r="X23" s="12">
        <f t="shared" si="12"/>
        <v>0</v>
      </c>
      <c r="Y23" s="12">
        <f t="shared" si="12"/>
        <v>0</v>
      </c>
      <c r="Z23" s="12">
        <f t="shared" si="12"/>
        <v>0</v>
      </c>
      <c r="AA23" s="12">
        <f t="shared" si="12"/>
        <v>0</v>
      </c>
      <c r="AB23" s="12">
        <f t="shared" si="12"/>
        <v>0</v>
      </c>
      <c r="AC23" s="12">
        <f t="shared" si="12"/>
        <v>0</v>
      </c>
      <c r="AD23" s="12">
        <f t="shared" si="12"/>
        <v>0</v>
      </c>
      <c r="AE23" s="12">
        <f t="shared" si="12"/>
        <v>0</v>
      </c>
      <c r="AF23" s="12">
        <f t="shared" si="12"/>
        <v>0</v>
      </c>
      <c r="AG23" s="12">
        <f t="shared" si="12"/>
        <v>-5000</v>
      </c>
      <c r="AH23" s="12">
        <f t="shared" si="12"/>
        <v>0</v>
      </c>
      <c r="AI23" s="12">
        <f t="shared" si="12"/>
        <v>100</v>
      </c>
      <c r="AJ23" s="12">
        <f t="shared" si="12"/>
        <v>0</v>
      </c>
      <c r="AK23" s="12">
        <f t="shared" si="12"/>
        <v>0</v>
      </c>
      <c r="AL23" s="12">
        <f t="shared" si="12"/>
        <v>0</v>
      </c>
      <c r="AM23" s="12">
        <f t="shared" si="12"/>
        <v>0</v>
      </c>
      <c r="AN23" s="12">
        <f t="shared" si="12"/>
        <v>0</v>
      </c>
      <c r="AO23" s="12">
        <f t="shared" si="12"/>
        <v>0</v>
      </c>
      <c r="AP23" s="12">
        <f t="shared" si="12"/>
        <v>0</v>
      </c>
      <c r="AQ23" s="12">
        <f t="shared" si="12"/>
        <v>85648.114000000001</v>
      </c>
      <c r="AR23" s="12">
        <f t="shared" si="12"/>
        <v>0</v>
      </c>
      <c r="AS23" s="12">
        <f t="shared" si="12"/>
        <v>0</v>
      </c>
      <c r="AT23" s="12">
        <f t="shared" si="12"/>
        <v>0</v>
      </c>
      <c r="AU23" s="12">
        <f t="shared" si="12"/>
        <v>0</v>
      </c>
      <c r="AV23" s="12">
        <f t="shared" si="12"/>
        <v>0</v>
      </c>
      <c r="AW23" s="12">
        <f t="shared" si="12"/>
        <v>0</v>
      </c>
      <c r="AX23" s="12">
        <f t="shared" si="12"/>
        <v>0</v>
      </c>
      <c r="AY23" s="12">
        <f t="shared" si="12"/>
        <v>0</v>
      </c>
      <c r="AZ23" s="12">
        <f t="shared" si="12"/>
        <v>0</v>
      </c>
      <c r="BA23" s="12">
        <f t="shared" si="12"/>
        <v>0</v>
      </c>
      <c r="BB23" s="12">
        <f t="shared" si="12"/>
        <v>0</v>
      </c>
      <c r="BC23" s="12">
        <f t="shared" si="12"/>
        <v>0</v>
      </c>
      <c r="BD23" s="12">
        <f t="shared" si="12"/>
        <v>0</v>
      </c>
      <c r="BE23" s="12">
        <f t="shared" si="12"/>
        <v>0</v>
      </c>
      <c r="BF23" s="12">
        <f t="shared" si="12"/>
        <v>0</v>
      </c>
      <c r="BG23" s="12">
        <f t="shared" si="12"/>
        <v>0</v>
      </c>
      <c r="BH23" s="12">
        <f t="shared" si="12"/>
        <v>0</v>
      </c>
      <c r="BI23" s="12">
        <f t="shared" si="12"/>
        <v>0</v>
      </c>
      <c r="BJ23" s="12">
        <f t="shared" si="12"/>
        <v>0</v>
      </c>
      <c r="BK23" s="12">
        <f t="shared" si="12"/>
        <v>0</v>
      </c>
      <c r="BL23" s="12">
        <f t="shared" si="12"/>
        <v>0</v>
      </c>
      <c r="BM23" s="12">
        <f t="shared" si="12"/>
        <v>0</v>
      </c>
      <c r="BN23" s="12">
        <f t="shared" si="12"/>
        <v>0</v>
      </c>
      <c r="BO23" s="12">
        <f t="shared" si="12"/>
        <v>0</v>
      </c>
      <c r="BP23" s="12">
        <f t="shared" si="12"/>
        <v>0</v>
      </c>
      <c r="BQ23" s="12">
        <f t="shared" si="12"/>
        <v>0</v>
      </c>
      <c r="BR23" s="12">
        <f t="shared" ref="BR23:EC23" si="13">SUM(BR20:BR22)</f>
        <v>0</v>
      </c>
      <c r="BS23" s="12">
        <f t="shared" si="13"/>
        <v>0</v>
      </c>
      <c r="BT23" s="12">
        <f t="shared" si="13"/>
        <v>0</v>
      </c>
      <c r="BU23" s="12">
        <f t="shared" si="13"/>
        <v>0</v>
      </c>
      <c r="BV23" s="12">
        <f t="shared" si="13"/>
        <v>0</v>
      </c>
      <c r="BW23" s="12">
        <f t="shared" si="13"/>
        <v>0</v>
      </c>
      <c r="BX23" s="12">
        <f t="shared" si="13"/>
        <v>0</v>
      </c>
      <c r="BY23" s="12">
        <f t="shared" si="13"/>
        <v>0</v>
      </c>
      <c r="BZ23" s="12">
        <f t="shared" si="13"/>
        <v>0</v>
      </c>
      <c r="CA23" s="12">
        <f t="shared" si="13"/>
        <v>0</v>
      </c>
      <c r="CB23" s="12">
        <f t="shared" si="13"/>
        <v>0</v>
      </c>
      <c r="CC23" s="12">
        <f t="shared" si="13"/>
        <v>0</v>
      </c>
      <c r="CD23" s="12">
        <f t="shared" si="13"/>
        <v>0</v>
      </c>
      <c r="CE23" s="12">
        <f t="shared" si="13"/>
        <v>0</v>
      </c>
      <c r="CF23" s="12">
        <f t="shared" si="13"/>
        <v>0</v>
      </c>
      <c r="CG23" s="12">
        <f t="shared" si="13"/>
        <v>0</v>
      </c>
      <c r="CH23" s="12">
        <f t="shared" si="13"/>
        <v>0</v>
      </c>
      <c r="CI23" s="12">
        <f t="shared" si="13"/>
        <v>0</v>
      </c>
      <c r="CJ23" s="12">
        <f t="shared" si="13"/>
        <v>0</v>
      </c>
      <c r="CK23" s="12">
        <f t="shared" si="13"/>
        <v>0</v>
      </c>
      <c r="CL23" s="12">
        <f t="shared" si="13"/>
        <v>0</v>
      </c>
      <c r="CM23" s="12">
        <f t="shared" si="13"/>
        <v>0</v>
      </c>
      <c r="CN23" s="12">
        <f t="shared" si="13"/>
        <v>0</v>
      </c>
      <c r="CO23" s="12">
        <f t="shared" si="13"/>
        <v>0</v>
      </c>
      <c r="CP23" s="12">
        <f t="shared" si="13"/>
        <v>0</v>
      </c>
      <c r="CQ23" s="12">
        <f t="shared" si="13"/>
        <v>0</v>
      </c>
      <c r="CR23" s="12">
        <f t="shared" si="13"/>
        <v>0</v>
      </c>
      <c r="CS23" s="12">
        <f t="shared" si="13"/>
        <v>0</v>
      </c>
      <c r="CT23" s="12">
        <f t="shared" si="13"/>
        <v>0</v>
      </c>
      <c r="CU23" s="12">
        <f t="shared" si="13"/>
        <v>0</v>
      </c>
      <c r="CV23" s="12">
        <f t="shared" si="13"/>
        <v>0</v>
      </c>
      <c r="CW23" s="12">
        <f t="shared" si="13"/>
        <v>0</v>
      </c>
      <c r="CX23" s="12">
        <f t="shared" si="13"/>
        <v>0</v>
      </c>
      <c r="CY23" s="12">
        <f t="shared" si="13"/>
        <v>0</v>
      </c>
      <c r="CZ23" s="12">
        <f t="shared" si="13"/>
        <v>0</v>
      </c>
      <c r="DA23" s="12">
        <f t="shared" si="13"/>
        <v>0</v>
      </c>
      <c r="DB23" s="12">
        <f t="shared" si="13"/>
        <v>0</v>
      </c>
      <c r="DC23" s="12">
        <f t="shared" si="13"/>
        <v>0</v>
      </c>
      <c r="DD23" s="12">
        <f t="shared" si="13"/>
        <v>0</v>
      </c>
      <c r="DE23" s="12">
        <f t="shared" si="13"/>
        <v>0</v>
      </c>
      <c r="DF23" s="12">
        <f t="shared" si="13"/>
        <v>0</v>
      </c>
      <c r="DG23" s="12">
        <f t="shared" si="13"/>
        <v>0</v>
      </c>
      <c r="DH23" s="12">
        <f t="shared" si="13"/>
        <v>0</v>
      </c>
      <c r="DI23" s="12">
        <f t="shared" si="13"/>
        <v>0</v>
      </c>
      <c r="DJ23" s="12">
        <f t="shared" si="13"/>
        <v>0</v>
      </c>
      <c r="DK23" s="12">
        <f t="shared" si="13"/>
        <v>0</v>
      </c>
      <c r="DL23" s="12">
        <f t="shared" si="13"/>
        <v>0</v>
      </c>
      <c r="DM23" s="12">
        <f t="shared" si="13"/>
        <v>0</v>
      </c>
      <c r="DN23" s="12">
        <f t="shared" si="13"/>
        <v>0</v>
      </c>
      <c r="DO23" s="12">
        <f t="shared" si="13"/>
        <v>0</v>
      </c>
      <c r="DP23" s="12">
        <f t="shared" si="13"/>
        <v>0</v>
      </c>
      <c r="DQ23" s="12">
        <f t="shared" si="13"/>
        <v>0</v>
      </c>
      <c r="DR23" s="12">
        <f t="shared" si="13"/>
        <v>0</v>
      </c>
      <c r="DS23" s="12">
        <f t="shared" si="13"/>
        <v>0</v>
      </c>
      <c r="DT23" s="12">
        <f t="shared" si="13"/>
        <v>0</v>
      </c>
      <c r="DU23" s="12">
        <f t="shared" si="13"/>
        <v>0</v>
      </c>
      <c r="DV23" s="12">
        <f t="shared" si="13"/>
        <v>0</v>
      </c>
      <c r="DW23" s="12">
        <f t="shared" si="13"/>
        <v>0</v>
      </c>
      <c r="DX23" s="12">
        <f t="shared" si="13"/>
        <v>0</v>
      </c>
      <c r="DY23" s="12">
        <f t="shared" si="13"/>
        <v>0</v>
      </c>
      <c r="DZ23" s="12">
        <f t="shared" si="13"/>
        <v>0</v>
      </c>
      <c r="EA23" s="12">
        <f t="shared" si="13"/>
        <v>0</v>
      </c>
      <c r="EB23" s="12">
        <f t="shared" si="13"/>
        <v>0</v>
      </c>
      <c r="EC23" s="12">
        <f t="shared" si="13"/>
        <v>0</v>
      </c>
      <c r="ED23" s="12">
        <f t="shared" ref="ED23:GO23" si="14">SUM(ED20:ED22)</f>
        <v>0</v>
      </c>
      <c r="EE23" s="12">
        <f t="shared" si="14"/>
        <v>0</v>
      </c>
      <c r="EF23" s="12">
        <f t="shared" si="14"/>
        <v>0</v>
      </c>
      <c r="EG23" s="12">
        <f t="shared" si="14"/>
        <v>0</v>
      </c>
      <c r="EH23" s="12">
        <f t="shared" si="14"/>
        <v>0</v>
      </c>
      <c r="EI23" s="12">
        <f t="shared" si="14"/>
        <v>0</v>
      </c>
      <c r="EJ23" s="12">
        <f t="shared" si="14"/>
        <v>0</v>
      </c>
      <c r="EK23" s="12">
        <f t="shared" si="14"/>
        <v>0</v>
      </c>
      <c r="EL23" s="12">
        <f t="shared" si="14"/>
        <v>0</v>
      </c>
      <c r="EM23" s="12">
        <f t="shared" si="14"/>
        <v>0</v>
      </c>
      <c r="EN23" s="12">
        <f t="shared" si="14"/>
        <v>0</v>
      </c>
      <c r="EO23" s="12">
        <f t="shared" si="14"/>
        <v>0</v>
      </c>
      <c r="EP23" s="12">
        <f t="shared" si="14"/>
        <v>0</v>
      </c>
      <c r="EQ23" s="12">
        <f t="shared" si="14"/>
        <v>0</v>
      </c>
      <c r="ER23" s="12">
        <f t="shared" si="14"/>
        <v>0</v>
      </c>
      <c r="ES23" s="12">
        <f t="shared" si="14"/>
        <v>0</v>
      </c>
      <c r="ET23" s="12">
        <f t="shared" si="14"/>
        <v>0</v>
      </c>
      <c r="EU23" s="12">
        <f t="shared" si="14"/>
        <v>0</v>
      </c>
      <c r="EV23" s="12">
        <f t="shared" si="14"/>
        <v>0</v>
      </c>
      <c r="EW23" s="12">
        <f t="shared" si="14"/>
        <v>0</v>
      </c>
      <c r="EX23" s="12">
        <f t="shared" si="14"/>
        <v>0</v>
      </c>
      <c r="EY23" s="12">
        <f t="shared" si="14"/>
        <v>0</v>
      </c>
      <c r="EZ23" s="12">
        <f t="shared" si="14"/>
        <v>0</v>
      </c>
      <c r="FA23" s="12">
        <f t="shared" si="14"/>
        <v>0</v>
      </c>
      <c r="FB23" s="12">
        <f t="shared" si="14"/>
        <v>0</v>
      </c>
      <c r="FC23" s="12">
        <f t="shared" si="14"/>
        <v>0</v>
      </c>
      <c r="FD23" s="12">
        <f t="shared" si="14"/>
        <v>0</v>
      </c>
      <c r="FE23" s="12">
        <f t="shared" si="14"/>
        <v>0</v>
      </c>
      <c r="FF23" s="12">
        <f t="shared" si="14"/>
        <v>0</v>
      </c>
      <c r="FG23" s="12">
        <f t="shared" si="14"/>
        <v>0</v>
      </c>
      <c r="FH23" s="12">
        <f t="shared" si="14"/>
        <v>0</v>
      </c>
      <c r="FI23" s="12">
        <f t="shared" si="14"/>
        <v>0</v>
      </c>
      <c r="FJ23" s="12">
        <f t="shared" si="14"/>
        <v>0</v>
      </c>
      <c r="FK23" s="12">
        <f t="shared" si="14"/>
        <v>0</v>
      </c>
      <c r="FL23" s="12">
        <f t="shared" si="14"/>
        <v>0</v>
      </c>
      <c r="FM23" s="12">
        <f t="shared" si="14"/>
        <v>0</v>
      </c>
      <c r="FN23" s="12">
        <f t="shared" si="14"/>
        <v>0</v>
      </c>
      <c r="FO23" s="12">
        <f t="shared" si="14"/>
        <v>0</v>
      </c>
      <c r="FP23" s="12">
        <f t="shared" si="14"/>
        <v>0</v>
      </c>
      <c r="FQ23" s="12">
        <f t="shared" si="14"/>
        <v>0</v>
      </c>
      <c r="FR23" s="12">
        <f t="shared" si="14"/>
        <v>0</v>
      </c>
      <c r="FS23" s="12">
        <f t="shared" si="14"/>
        <v>0</v>
      </c>
      <c r="FT23" s="12">
        <f t="shared" si="14"/>
        <v>0</v>
      </c>
      <c r="FU23" s="12">
        <f t="shared" si="14"/>
        <v>0</v>
      </c>
      <c r="FV23" s="12">
        <f t="shared" si="14"/>
        <v>0</v>
      </c>
      <c r="FW23" s="12">
        <f t="shared" si="14"/>
        <v>0</v>
      </c>
      <c r="FX23" s="12">
        <f t="shared" si="14"/>
        <v>0</v>
      </c>
      <c r="FY23" s="12">
        <f t="shared" si="14"/>
        <v>0</v>
      </c>
      <c r="FZ23" s="12">
        <f t="shared" si="14"/>
        <v>0</v>
      </c>
      <c r="GA23" s="12">
        <f t="shared" si="14"/>
        <v>0</v>
      </c>
      <c r="GB23" s="12">
        <f t="shared" si="14"/>
        <v>0</v>
      </c>
      <c r="GC23" s="12">
        <f t="shared" si="14"/>
        <v>0</v>
      </c>
      <c r="GD23" s="12">
        <f t="shared" si="14"/>
        <v>0</v>
      </c>
      <c r="GE23" s="12">
        <f t="shared" si="14"/>
        <v>0</v>
      </c>
      <c r="GF23" s="12">
        <f t="shared" si="14"/>
        <v>0</v>
      </c>
      <c r="GG23" s="12">
        <f t="shared" si="14"/>
        <v>0</v>
      </c>
      <c r="GH23" s="12">
        <f t="shared" si="14"/>
        <v>0</v>
      </c>
      <c r="GI23" s="12">
        <f t="shared" si="14"/>
        <v>0</v>
      </c>
      <c r="GJ23" s="12">
        <f t="shared" si="14"/>
        <v>0</v>
      </c>
      <c r="GK23" s="12">
        <f t="shared" si="14"/>
        <v>0</v>
      </c>
      <c r="GL23" s="12">
        <f t="shared" si="14"/>
        <v>0</v>
      </c>
      <c r="GM23" s="12">
        <f t="shared" si="14"/>
        <v>0</v>
      </c>
      <c r="GN23" s="12">
        <f t="shared" si="14"/>
        <v>0</v>
      </c>
      <c r="GO23" s="12">
        <f t="shared" si="14"/>
        <v>0</v>
      </c>
      <c r="GP23" s="12">
        <f t="shared" ref="GP23:GU23" si="15">SUM(GP20:GP22)</f>
        <v>0</v>
      </c>
      <c r="GQ23" s="12">
        <f t="shared" si="15"/>
        <v>0</v>
      </c>
      <c r="GR23" s="12">
        <f t="shared" si="15"/>
        <v>0</v>
      </c>
      <c r="GS23" s="12">
        <f t="shared" si="15"/>
        <v>0</v>
      </c>
      <c r="GT23" s="12">
        <f t="shared" si="15"/>
        <v>0</v>
      </c>
      <c r="GU23" s="12">
        <f t="shared" si="15"/>
        <v>0</v>
      </c>
      <c r="GV23" s="12">
        <f>SUM(D23:GU23)</f>
        <v>35034.945140000003</v>
      </c>
      <c r="GW23" s="12"/>
      <c r="GX23" s="12">
        <f>GV23-GY23</f>
        <v>35034.945140000003</v>
      </c>
      <c r="GY23" s="12">
        <v>0</v>
      </c>
      <c r="GZ23" s="12"/>
      <c r="HA23" s="12"/>
      <c r="HB23" s="12"/>
      <c r="HC23" s="12"/>
      <c r="HD23" s="12"/>
      <c r="HE23" s="12"/>
      <c r="HF23" s="12"/>
      <c r="HG23" s="12"/>
    </row>
    <row r="24" spans="1:215" x14ac:dyDescent="0.25">
      <c r="B24" s="20" t="s">
        <v>0</v>
      </c>
      <c r="C24" s="14">
        <f>XIRR(F23:GU23,F$4:GU$4)</f>
        <v>0.20856358408927919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</row>
    <row r="25" spans="1:215" x14ac:dyDescent="0.25">
      <c r="B25" s="20" t="s">
        <v>11</v>
      </c>
      <c r="C25" s="25">
        <f>(GV21+GV22)/-GV20</f>
        <v>1.6779665391162208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</row>
    <row r="26" spans="1:215" ht="13" x14ac:dyDescent="0.3">
      <c r="A26" s="23"/>
      <c r="B26" s="5" t="s">
        <v>113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</row>
    <row r="27" spans="1:215" x14ac:dyDescent="0.25">
      <c r="B27" s="3" t="s">
        <v>214</v>
      </c>
      <c r="C27" s="5"/>
      <c r="D27" s="12">
        <v>0</v>
      </c>
      <c r="E27" s="12">
        <v>0</v>
      </c>
      <c r="F27" s="12">
        <v>-5000</v>
      </c>
      <c r="G27" s="12">
        <v>0</v>
      </c>
      <c r="H27" s="12">
        <v>0</v>
      </c>
      <c r="I27" s="12">
        <v>0</v>
      </c>
      <c r="J27" s="12">
        <v>-3420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-5000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-3000</v>
      </c>
      <c r="W27" s="12">
        <v>-10000</v>
      </c>
      <c r="X27" s="12">
        <v>0</v>
      </c>
      <c r="Y27" s="12">
        <v>0</v>
      </c>
      <c r="Z27" s="12">
        <v>0</v>
      </c>
      <c r="AA27" s="12">
        <v>-10500</v>
      </c>
      <c r="AB27" s="12">
        <v>0</v>
      </c>
      <c r="AC27" s="12">
        <v>-13080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f>SUM(D27:GU27)</f>
        <v>-50000</v>
      </c>
      <c r="GW27" s="12"/>
      <c r="GX27" s="12">
        <f>GV27-GY27</f>
        <v>-50000</v>
      </c>
      <c r="GY27" s="12">
        <v>0</v>
      </c>
      <c r="GZ27" s="12"/>
      <c r="HA27" s="12"/>
      <c r="HB27" s="12"/>
      <c r="HC27" s="12"/>
      <c r="HD27" s="12"/>
      <c r="HE27" s="12"/>
      <c r="HF27" s="12"/>
      <c r="HG27" s="12"/>
    </row>
    <row r="28" spans="1:215" x14ac:dyDescent="0.25">
      <c r="B28" s="3" t="s">
        <v>215</v>
      </c>
      <c r="C28" s="5"/>
      <c r="D28" s="12">
        <v>0</v>
      </c>
      <c r="E28" s="12">
        <v>0</v>
      </c>
      <c r="F28" s="12">
        <v>100</v>
      </c>
      <c r="G28" s="12">
        <v>0</v>
      </c>
      <c r="H28" s="12">
        <v>0</v>
      </c>
      <c r="I28" s="12">
        <v>0</v>
      </c>
      <c r="J28" s="12">
        <v>68.400000000000006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100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60</v>
      </c>
      <c r="W28" s="12">
        <v>200</v>
      </c>
      <c r="X28" s="12">
        <v>0</v>
      </c>
      <c r="Y28" s="12">
        <v>0</v>
      </c>
      <c r="Z28" s="12">
        <v>0</v>
      </c>
      <c r="AA28" s="12">
        <v>210</v>
      </c>
      <c r="AB28" s="12">
        <v>0</v>
      </c>
      <c r="AC28" s="12">
        <v>261.60000000000002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f>SUM(D28:GU28)</f>
        <v>1000</v>
      </c>
      <c r="GW28" s="12"/>
      <c r="GX28" s="12">
        <f>GV28-GY28</f>
        <v>1000</v>
      </c>
      <c r="GY28" s="12">
        <v>0</v>
      </c>
      <c r="GZ28" s="12"/>
      <c r="HA28" s="12"/>
      <c r="HB28" s="12"/>
      <c r="HC28" s="12"/>
      <c r="HD28" s="12"/>
      <c r="HE28" s="12"/>
      <c r="HF28" s="12"/>
      <c r="HG28" s="12"/>
    </row>
    <row r="29" spans="1:215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34709.309799999995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206770.23568000001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23063.263920000001</v>
      </c>
      <c r="BZ29" s="4">
        <v>0</v>
      </c>
      <c r="CA29" s="4">
        <v>0</v>
      </c>
      <c r="CB29" s="4">
        <v>0</v>
      </c>
      <c r="CC29" s="4">
        <v>598.5514300000001</v>
      </c>
      <c r="CD29" s="4">
        <v>0</v>
      </c>
      <c r="CE29" s="4">
        <v>10347.118259999999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10498.592939999999</v>
      </c>
      <c r="CL29" s="4">
        <v>0</v>
      </c>
      <c r="CM29" s="4">
        <v>59.602419999999995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598.55147999999997</v>
      </c>
      <c r="DV29" s="4">
        <v>0</v>
      </c>
      <c r="DW29" s="4">
        <v>299.27573999999998</v>
      </c>
      <c r="DX29" s="4">
        <v>0</v>
      </c>
      <c r="DY29" s="4">
        <v>0</v>
      </c>
      <c r="DZ29" s="4">
        <v>448.91361000000001</v>
      </c>
      <c r="EA29" s="4">
        <v>0</v>
      </c>
      <c r="EB29" s="4">
        <v>0</v>
      </c>
      <c r="EC29" s="4">
        <v>0</v>
      </c>
      <c r="ED29" s="4">
        <v>598.55147999999997</v>
      </c>
      <c r="EE29" s="4">
        <v>0</v>
      </c>
      <c r="EF29" s="4">
        <v>448.91361000000001</v>
      </c>
      <c r="EG29" s="4">
        <v>0</v>
      </c>
      <c r="EH29" s="4">
        <v>0</v>
      </c>
      <c r="EI29" s="4">
        <v>568.62390000000005</v>
      </c>
      <c r="EJ29" s="4">
        <v>0</v>
      </c>
      <c r="EK29" s="4">
        <v>0</v>
      </c>
      <c r="EL29" s="4">
        <v>748.18934999999999</v>
      </c>
      <c r="EM29" s="4">
        <v>0</v>
      </c>
      <c r="EN29" s="4">
        <v>0</v>
      </c>
      <c r="EO29" s="4">
        <v>718.26177000000007</v>
      </c>
      <c r="EP29" s="4">
        <v>0</v>
      </c>
      <c r="EQ29" s="4">
        <v>673.37040999999999</v>
      </c>
      <c r="ER29" s="4">
        <v>0</v>
      </c>
      <c r="ES29" s="4">
        <v>0</v>
      </c>
      <c r="ET29" s="4">
        <v>897.82722000000001</v>
      </c>
      <c r="EU29" s="4">
        <v>0</v>
      </c>
      <c r="EV29" s="4">
        <v>972.64615000000003</v>
      </c>
      <c r="EW29" s="4">
        <v>0</v>
      </c>
      <c r="EX29" s="4">
        <v>3579.5715</v>
      </c>
      <c r="EY29" s="4">
        <v>32010.43922</v>
      </c>
      <c r="EZ29" s="4">
        <v>572.70245</v>
      </c>
      <c r="FA29" s="4">
        <v>0</v>
      </c>
      <c r="FB29" s="4">
        <v>0</v>
      </c>
      <c r="FC29" s="4">
        <v>9.5764999999999993</v>
      </c>
      <c r="FD29" s="4">
        <v>0</v>
      </c>
      <c r="FE29" s="4">
        <v>0</v>
      </c>
      <c r="FF29" s="4">
        <v>0</v>
      </c>
      <c r="FG29" s="4">
        <v>289.13784000000004</v>
      </c>
      <c r="FH29" s="4">
        <v>0</v>
      </c>
      <c r="FI29" s="4">
        <v>-191.72739999999999</v>
      </c>
      <c r="FJ29" s="4">
        <v>-44.999949999999998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f>SUM(D29:GU29)</f>
        <v>329244.49933000002</v>
      </c>
      <c r="GW29" s="4"/>
      <c r="GX29" s="4">
        <f>GV29-GY29</f>
        <v>329244.49933000002</v>
      </c>
      <c r="GY29" s="4">
        <v>0</v>
      </c>
      <c r="GZ29" s="4"/>
      <c r="HA29" s="4"/>
      <c r="HB29" s="4"/>
      <c r="HC29" s="4"/>
      <c r="HD29" s="4"/>
      <c r="HE29" s="4"/>
      <c r="HF29" s="4"/>
      <c r="HG29" s="4"/>
    </row>
    <row r="30" spans="1:215" x14ac:dyDescent="0.25">
      <c r="B30" s="8" t="s">
        <v>217</v>
      </c>
      <c r="C30" s="3"/>
      <c r="D30" s="12">
        <f>SUM(D27:D29)</f>
        <v>0</v>
      </c>
      <c r="E30" s="12">
        <f>SUM(E27:E29)</f>
        <v>0</v>
      </c>
      <c r="F30" s="12">
        <f t="shared" ref="F30:BQ30" si="16">SUM(F27:F29)</f>
        <v>-4900</v>
      </c>
      <c r="G30" s="12">
        <f t="shared" si="16"/>
        <v>0</v>
      </c>
      <c r="H30" s="12">
        <f t="shared" si="16"/>
        <v>0</v>
      </c>
      <c r="I30" s="12">
        <f t="shared" si="16"/>
        <v>0</v>
      </c>
      <c r="J30" s="12">
        <f t="shared" si="16"/>
        <v>-3351.6</v>
      </c>
      <c r="K30" s="12">
        <f t="shared" si="16"/>
        <v>0</v>
      </c>
      <c r="L30" s="12">
        <f t="shared" si="16"/>
        <v>0</v>
      </c>
      <c r="M30" s="12">
        <f t="shared" si="16"/>
        <v>0</v>
      </c>
      <c r="N30" s="12">
        <f t="shared" si="16"/>
        <v>0</v>
      </c>
      <c r="O30" s="12">
        <f t="shared" si="16"/>
        <v>0</v>
      </c>
      <c r="P30" s="12">
        <f t="shared" si="16"/>
        <v>-4900</v>
      </c>
      <c r="Q30" s="12">
        <f t="shared" si="16"/>
        <v>0</v>
      </c>
      <c r="R30" s="12">
        <f t="shared" si="16"/>
        <v>0</v>
      </c>
      <c r="S30" s="12">
        <f t="shared" si="16"/>
        <v>0</v>
      </c>
      <c r="T30" s="12">
        <f t="shared" si="16"/>
        <v>0</v>
      </c>
      <c r="U30" s="12">
        <f t="shared" si="16"/>
        <v>0</v>
      </c>
      <c r="V30" s="12">
        <f t="shared" si="16"/>
        <v>-2940</v>
      </c>
      <c r="W30" s="12">
        <f t="shared" si="16"/>
        <v>-9800</v>
      </c>
      <c r="X30" s="12">
        <f t="shared" si="16"/>
        <v>0</v>
      </c>
      <c r="Y30" s="12">
        <f t="shared" si="16"/>
        <v>0</v>
      </c>
      <c r="Z30" s="12">
        <f t="shared" si="16"/>
        <v>0</v>
      </c>
      <c r="AA30" s="12">
        <f t="shared" si="16"/>
        <v>-10290</v>
      </c>
      <c r="AB30" s="12">
        <f t="shared" si="16"/>
        <v>0</v>
      </c>
      <c r="AC30" s="12">
        <f t="shared" si="16"/>
        <v>-12818.4</v>
      </c>
      <c r="AD30" s="12">
        <f t="shared" si="16"/>
        <v>0</v>
      </c>
      <c r="AE30" s="12">
        <f t="shared" si="16"/>
        <v>0</v>
      </c>
      <c r="AF30" s="12">
        <f t="shared" si="16"/>
        <v>0</v>
      </c>
      <c r="AG30" s="12">
        <f t="shared" si="16"/>
        <v>0</v>
      </c>
      <c r="AH30" s="12">
        <f t="shared" si="16"/>
        <v>0</v>
      </c>
      <c r="AI30" s="12">
        <f t="shared" si="16"/>
        <v>0</v>
      </c>
      <c r="AJ30" s="12">
        <f t="shared" si="16"/>
        <v>0</v>
      </c>
      <c r="AK30" s="12">
        <f t="shared" si="16"/>
        <v>0</v>
      </c>
      <c r="AL30" s="12">
        <f t="shared" si="16"/>
        <v>0</v>
      </c>
      <c r="AM30" s="12">
        <f t="shared" si="16"/>
        <v>0</v>
      </c>
      <c r="AN30" s="12">
        <f t="shared" si="16"/>
        <v>0</v>
      </c>
      <c r="AO30" s="12">
        <f t="shared" si="16"/>
        <v>0</v>
      </c>
      <c r="AP30" s="12">
        <f t="shared" si="16"/>
        <v>0</v>
      </c>
      <c r="AQ30" s="12">
        <f t="shared" si="16"/>
        <v>0</v>
      </c>
      <c r="AR30" s="12">
        <f t="shared" si="16"/>
        <v>0</v>
      </c>
      <c r="AS30" s="12">
        <f t="shared" si="16"/>
        <v>0</v>
      </c>
      <c r="AT30" s="12">
        <f t="shared" si="16"/>
        <v>0</v>
      </c>
      <c r="AU30" s="12">
        <f t="shared" si="16"/>
        <v>0</v>
      </c>
      <c r="AV30" s="12">
        <f t="shared" si="16"/>
        <v>0</v>
      </c>
      <c r="AW30" s="12">
        <f t="shared" si="16"/>
        <v>0</v>
      </c>
      <c r="AX30" s="12">
        <f t="shared" si="16"/>
        <v>0</v>
      </c>
      <c r="AY30" s="12">
        <f t="shared" si="16"/>
        <v>34709.309799999995</v>
      </c>
      <c r="AZ30" s="12">
        <f t="shared" si="16"/>
        <v>0</v>
      </c>
      <c r="BA30" s="12">
        <f t="shared" si="16"/>
        <v>0</v>
      </c>
      <c r="BB30" s="12">
        <f t="shared" si="16"/>
        <v>0</v>
      </c>
      <c r="BC30" s="12">
        <f t="shared" si="16"/>
        <v>0</v>
      </c>
      <c r="BD30" s="12">
        <f t="shared" si="16"/>
        <v>0</v>
      </c>
      <c r="BE30" s="12">
        <f t="shared" si="16"/>
        <v>0</v>
      </c>
      <c r="BF30" s="12">
        <f t="shared" si="16"/>
        <v>0</v>
      </c>
      <c r="BG30" s="12">
        <f t="shared" si="16"/>
        <v>0</v>
      </c>
      <c r="BH30" s="12">
        <f t="shared" si="16"/>
        <v>0</v>
      </c>
      <c r="BI30" s="12">
        <f t="shared" si="16"/>
        <v>0</v>
      </c>
      <c r="BJ30" s="12">
        <f t="shared" si="16"/>
        <v>0</v>
      </c>
      <c r="BK30" s="12">
        <f t="shared" si="16"/>
        <v>0</v>
      </c>
      <c r="BL30" s="12">
        <f t="shared" si="16"/>
        <v>0</v>
      </c>
      <c r="BM30" s="12">
        <f t="shared" si="16"/>
        <v>206770.23568000001</v>
      </c>
      <c r="BN30" s="12">
        <f t="shared" si="16"/>
        <v>0</v>
      </c>
      <c r="BO30" s="12">
        <f t="shared" si="16"/>
        <v>0</v>
      </c>
      <c r="BP30" s="12">
        <f t="shared" si="16"/>
        <v>0</v>
      </c>
      <c r="BQ30" s="12">
        <f t="shared" si="16"/>
        <v>0</v>
      </c>
      <c r="BR30" s="12">
        <f t="shared" ref="BR30:EC30" si="17">SUM(BR27:BR29)</f>
        <v>0</v>
      </c>
      <c r="BS30" s="12">
        <f t="shared" si="17"/>
        <v>0</v>
      </c>
      <c r="BT30" s="12">
        <f t="shared" si="17"/>
        <v>0</v>
      </c>
      <c r="BU30" s="12">
        <f t="shared" si="17"/>
        <v>0</v>
      </c>
      <c r="BV30" s="12">
        <f t="shared" si="17"/>
        <v>0</v>
      </c>
      <c r="BW30" s="12">
        <f t="shared" si="17"/>
        <v>0</v>
      </c>
      <c r="BX30" s="12">
        <f t="shared" si="17"/>
        <v>0</v>
      </c>
      <c r="BY30" s="12">
        <f t="shared" si="17"/>
        <v>23063.263920000001</v>
      </c>
      <c r="BZ30" s="12">
        <f t="shared" si="17"/>
        <v>0</v>
      </c>
      <c r="CA30" s="12">
        <f t="shared" si="17"/>
        <v>0</v>
      </c>
      <c r="CB30" s="12">
        <f t="shared" si="17"/>
        <v>0</v>
      </c>
      <c r="CC30" s="12">
        <f t="shared" si="17"/>
        <v>598.5514300000001</v>
      </c>
      <c r="CD30" s="12">
        <f t="shared" si="17"/>
        <v>0</v>
      </c>
      <c r="CE30" s="12">
        <f t="shared" si="17"/>
        <v>10347.118259999999</v>
      </c>
      <c r="CF30" s="12">
        <f t="shared" si="17"/>
        <v>0</v>
      </c>
      <c r="CG30" s="12">
        <f t="shared" si="17"/>
        <v>0</v>
      </c>
      <c r="CH30" s="12">
        <f t="shared" si="17"/>
        <v>0</v>
      </c>
      <c r="CI30" s="12">
        <f t="shared" si="17"/>
        <v>0</v>
      </c>
      <c r="CJ30" s="12">
        <f t="shared" si="17"/>
        <v>0</v>
      </c>
      <c r="CK30" s="12">
        <f t="shared" si="17"/>
        <v>10498.592939999999</v>
      </c>
      <c r="CL30" s="12">
        <f t="shared" si="17"/>
        <v>0</v>
      </c>
      <c r="CM30" s="12">
        <f t="shared" si="17"/>
        <v>59.602419999999995</v>
      </c>
      <c r="CN30" s="12">
        <f t="shared" si="17"/>
        <v>0</v>
      </c>
      <c r="CO30" s="12">
        <f t="shared" si="17"/>
        <v>0</v>
      </c>
      <c r="CP30" s="12">
        <f t="shared" si="17"/>
        <v>0</v>
      </c>
      <c r="CQ30" s="12">
        <f t="shared" si="17"/>
        <v>0</v>
      </c>
      <c r="CR30" s="12">
        <f t="shared" si="17"/>
        <v>0</v>
      </c>
      <c r="CS30" s="12">
        <f t="shared" si="17"/>
        <v>0</v>
      </c>
      <c r="CT30" s="12">
        <f t="shared" si="17"/>
        <v>0</v>
      </c>
      <c r="CU30" s="12">
        <f t="shared" si="17"/>
        <v>0</v>
      </c>
      <c r="CV30" s="12">
        <f t="shared" si="17"/>
        <v>0</v>
      </c>
      <c r="CW30" s="12">
        <f t="shared" si="17"/>
        <v>0</v>
      </c>
      <c r="CX30" s="12">
        <f t="shared" si="17"/>
        <v>0</v>
      </c>
      <c r="CY30" s="12">
        <f t="shared" si="17"/>
        <v>0</v>
      </c>
      <c r="CZ30" s="12">
        <f t="shared" si="17"/>
        <v>0</v>
      </c>
      <c r="DA30" s="12">
        <f t="shared" si="17"/>
        <v>0</v>
      </c>
      <c r="DB30" s="12">
        <f t="shared" si="17"/>
        <v>0</v>
      </c>
      <c r="DC30" s="12">
        <f t="shared" si="17"/>
        <v>0</v>
      </c>
      <c r="DD30" s="12">
        <f t="shared" si="17"/>
        <v>0</v>
      </c>
      <c r="DE30" s="12">
        <f t="shared" si="17"/>
        <v>0</v>
      </c>
      <c r="DF30" s="12">
        <f t="shared" si="17"/>
        <v>0</v>
      </c>
      <c r="DG30" s="12">
        <f t="shared" si="17"/>
        <v>0</v>
      </c>
      <c r="DH30" s="12">
        <f t="shared" si="17"/>
        <v>0</v>
      </c>
      <c r="DI30" s="12">
        <f t="shared" si="17"/>
        <v>0</v>
      </c>
      <c r="DJ30" s="12">
        <f t="shared" si="17"/>
        <v>0</v>
      </c>
      <c r="DK30" s="12">
        <f t="shared" si="17"/>
        <v>0</v>
      </c>
      <c r="DL30" s="12">
        <f t="shared" si="17"/>
        <v>0</v>
      </c>
      <c r="DM30" s="12">
        <f t="shared" si="17"/>
        <v>0</v>
      </c>
      <c r="DN30" s="12">
        <f t="shared" si="17"/>
        <v>0</v>
      </c>
      <c r="DO30" s="12">
        <f t="shared" si="17"/>
        <v>0</v>
      </c>
      <c r="DP30" s="12">
        <f t="shared" si="17"/>
        <v>0</v>
      </c>
      <c r="DQ30" s="12">
        <f t="shared" si="17"/>
        <v>0</v>
      </c>
      <c r="DR30" s="12">
        <f t="shared" si="17"/>
        <v>0</v>
      </c>
      <c r="DS30" s="12">
        <f t="shared" si="17"/>
        <v>0</v>
      </c>
      <c r="DT30" s="12">
        <f t="shared" si="17"/>
        <v>0</v>
      </c>
      <c r="DU30" s="12">
        <f t="shared" si="17"/>
        <v>598.55147999999997</v>
      </c>
      <c r="DV30" s="12">
        <f t="shared" si="17"/>
        <v>0</v>
      </c>
      <c r="DW30" s="12">
        <f t="shared" si="17"/>
        <v>299.27573999999998</v>
      </c>
      <c r="DX30" s="12">
        <f t="shared" si="17"/>
        <v>0</v>
      </c>
      <c r="DY30" s="12">
        <f t="shared" si="17"/>
        <v>0</v>
      </c>
      <c r="DZ30" s="12">
        <f t="shared" si="17"/>
        <v>448.91361000000001</v>
      </c>
      <c r="EA30" s="12">
        <f t="shared" si="17"/>
        <v>0</v>
      </c>
      <c r="EB30" s="12">
        <f t="shared" si="17"/>
        <v>0</v>
      </c>
      <c r="EC30" s="12">
        <f t="shared" si="17"/>
        <v>0</v>
      </c>
      <c r="ED30" s="12">
        <f t="shared" ref="ED30:GO30" si="18">SUM(ED27:ED29)</f>
        <v>598.55147999999997</v>
      </c>
      <c r="EE30" s="12">
        <f t="shared" si="18"/>
        <v>0</v>
      </c>
      <c r="EF30" s="12">
        <f t="shared" si="18"/>
        <v>448.91361000000001</v>
      </c>
      <c r="EG30" s="12">
        <f t="shared" si="18"/>
        <v>0</v>
      </c>
      <c r="EH30" s="12">
        <f t="shared" si="18"/>
        <v>0</v>
      </c>
      <c r="EI30" s="12">
        <f t="shared" si="18"/>
        <v>568.62390000000005</v>
      </c>
      <c r="EJ30" s="12">
        <f t="shared" si="18"/>
        <v>0</v>
      </c>
      <c r="EK30" s="12">
        <f t="shared" si="18"/>
        <v>0</v>
      </c>
      <c r="EL30" s="12">
        <f t="shared" si="18"/>
        <v>748.18934999999999</v>
      </c>
      <c r="EM30" s="12">
        <f t="shared" si="18"/>
        <v>0</v>
      </c>
      <c r="EN30" s="12">
        <f t="shared" si="18"/>
        <v>0</v>
      </c>
      <c r="EO30" s="12">
        <f t="shared" si="18"/>
        <v>718.26177000000007</v>
      </c>
      <c r="EP30" s="12">
        <f t="shared" si="18"/>
        <v>0</v>
      </c>
      <c r="EQ30" s="12">
        <f t="shared" si="18"/>
        <v>673.37040999999999</v>
      </c>
      <c r="ER30" s="12">
        <f t="shared" si="18"/>
        <v>0</v>
      </c>
      <c r="ES30" s="12">
        <f t="shared" si="18"/>
        <v>0</v>
      </c>
      <c r="ET30" s="12">
        <f t="shared" si="18"/>
        <v>897.82722000000001</v>
      </c>
      <c r="EU30" s="12">
        <f t="shared" si="18"/>
        <v>0</v>
      </c>
      <c r="EV30" s="12">
        <f t="shared" si="18"/>
        <v>972.64615000000003</v>
      </c>
      <c r="EW30" s="12">
        <f t="shared" si="18"/>
        <v>0</v>
      </c>
      <c r="EX30" s="12">
        <f t="shared" si="18"/>
        <v>3579.5715</v>
      </c>
      <c r="EY30" s="12">
        <f t="shared" si="18"/>
        <v>32010.43922</v>
      </c>
      <c r="EZ30" s="12">
        <f t="shared" si="18"/>
        <v>572.70245</v>
      </c>
      <c r="FA30" s="12">
        <f t="shared" si="18"/>
        <v>0</v>
      </c>
      <c r="FB30" s="12">
        <f t="shared" si="18"/>
        <v>0</v>
      </c>
      <c r="FC30" s="12">
        <f t="shared" si="18"/>
        <v>9.5764999999999993</v>
      </c>
      <c r="FD30" s="12">
        <f t="shared" si="18"/>
        <v>0</v>
      </c>
      <c r="FE30" s="12">
        <f t="shared" si="18"/>
        <v>0</v>
      </c>
      <c r="FF30" s="12">
        <f t="shared" si="18"/>
        <v>0</v>
      </c>
      <c r="FG30" s="12">
        <f t="shared" si="18"/>
        <v>289.13784000000004</v>
      </c>
      <c r="FH30" s="12">
        <f t="shared" si="18"/>
        <v>0</v>
      </c>
      <c r="FI30" s="12">
        <f t="shared" si="18"/>
        <v>-191.72739999999999</v>
      </c>
      <c r="FJ30" s="12">
        <f t="shared" si="18"/>
        <v>-44.999949999999998</v>
      </c>
      <c r="FK30" s="12">
        <f t="shared" si="18"/>
        <v>0</v>
      </c>
      <c r="FL30" s="12">
        <f t="shared" si="18"/>
        <v>0</v>
      </c>
      <c r="FM30" s="12">
        <f t="shared" si="18"/>
        <v>0</v>
      </c>
      <c r="FN30" s="12">
        <f t="shared" si="18"/>
        <v>0</v>
      </c>
      <c r="FO30" s="12">
        <f t="shared" si="18"/>
        <v>0</v>
      </c>
      <c r="FP30" s="12">
        <f t="shared" si="18"/>
        <v>0</v>
      </c>
      <c r="FQ30" s="12">
        <f t="shared" si="18"/>
        <v>0</v>
      </c>
      <c r="FR30" s="12">
        <f t="shared" si="18"/>
        <v>0</v>
      </c>
      <c r="FS30" s="12">
        <f t="shared" si="18"/>
        <v>0</v>
      </c>
      <c r="FT30" s="12">
        <f t="shared" si="18"/>
        <v>0</v>
      </c>
      <c r="FU30" s="12">
        <f t="shared" si="18"/>
        <v>0</v>
      </c>
      <c r="FV30" s="12">
        <f t="shared" si="18"/>
        <v>0</v>
      </c>
      <c r="FW30" s="12">
        <f t="shared" si="18"/>
        <v>0</v>
      </c>
      <c r="FX30" s="12">
        <f t="shared" si="18"/>
        <v>0</v>
      </c>
      <c r="FY30" s="12">
        <f t="shared" si="18"/>
        <v>0</v>
      </c>
      <c r="FZ30" s="12">
        <f t="shared" si="18"/>
        <v>0</v>
      </c>
      <c r="GA30" s="12">
        <f t="shared" si="18"/>
        <v>0</v>
      </c>
      <c r="GB30" s="12">
        <f t="shared" si="18"/>
        <v>0</v>
      </c>
      <c r="GC30" s="12">
        <f t="shared" si="18"/>
        <v>0</v>
      </c>
      <c r="GD30" s="12">
        <f t="shared" si="18"/>
        <v>0</v>
      </c>
      <c r="GE30" s="12">
        <f t="shared" si="18"/>
        <v>0</v>
      </c>
      <c r="GF30" s="12">
        <f t="shared" si="18"/>
        <v>0</v>
      </c>
      <c r="GG30" s="12">
        <f t="shared" si="18"/>
        <v>0</v>
      </c>
      <c r="GH30" s="12">
        <f t="shared" si="18"/>
        <v>0</v>
      </c>
      <c r="GI30" s="12">
        <f t="shared" si="18"/>
        <v>0</v>
      </c>
      <c r="GJ30" s="12">
        <f t="shared" si="18"/>
        <v>0</v>
      </c>
      <c r="GK30" s="12">
        <f t="shared" si="18"/>
        <v>0</v>
      </c>
      <c r="GL30" s="12">
        <f t="shared" si="18"/>
        <v>0</v>
      </c>
      <c r="GM30" s="12">
        <f t="shared" si="18"/>
        <v>0</v>
      </c>
      <c r="GN30" s="12">
        <f t="shared" si="18"/>
        <v>0</v>
      </c>
      <c r="GO30" s="12">
        <f t="shared" si="18"/>
        <v>0</v>
      </c>
      <c r="GP30" s="12">
        <f t="shared" ref="GP30:GU30" si="19">SUM(GP27:GP29)</f>
        <v>0</v>
      </c>
      <c r="GQ30" s="12">
        <f t="shared" si="19"/>
        <v>0</v>
      </c>
      <c r="GR30" s="12">
        <f t="shared" si="19"/>
        <v>0</v>
      </c>
      <c r="GS30" s="12">
        <f t="shared" si="19"/>
        <v>0</v>
      </c>
      <c r="GT30" s="12">
        <f t="shared" si="19"/>
        <v>0</v>
      </c>
      <c r="GU30" s="12">
        <f t="shared" si="19"/>
        <v>0</v>
      </c>
      <c r="GV30" s="12">
        <f>SUM(D30:GU30)</f>
        <v>280244.49932999996</v>
      </c>
      <c r="GW30" s="12"/>
      <c r="GX30" s="12">
        <f>GV30-GY30</f>
        <v>280244.49932999996</v>
      </c>
      <c r="GY30" s="12">
        <v>0</v>
      </c>
      <c r="GZ30" s="12"/>
      <c r="HA30" s="12"/>
      <c r="HB30" s="12"/>
      <c r="HC30" s="12"/>
      <c r="HD30" s="12"/>
      <c r="HE30" s="12"/>
      <c r="HF30" s="12"/>
      <c r="HG30" s="12"/>
    </row>
    <row r="31" spans="1:215" x14ac:dyDescent="0.25">
      <c r="B31" s="20" t="s">
        <v>0</v>
      </c>
      <c r="C31" s="14">
        <f>XIRR(F30:GU30,F$4:GU$4)</f>
        <v>0.62391785979270942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</row>
    <row r="32" spans="1:215" x14ac:dyDescent="0.25">
      <c r="B32" s="20" t="s">
        <v>11</v>
      </c>
      <c r="C32" s="25">
        <f>(GV28+GV29)/-GV27</f>
        <v>6.6048899866000008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</row>
    <row r="33" spans="1:215" ht="13" x14ac:dyDescent="0.3">
      <c r="A33" s="23"/>
      <c r="B33" s="5" t="s">
        <v>129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</row>
    <row r="34" spans="1:215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0</v>
      </c>
      <c r="H34" s="12">
        <v>-2551.0210000000002</v>
      </c>
      <c r="I34" s="12">
        <v>0</v>
      </c>
      <c r="J34" s="12">
        <v>0</v>
      </c>
      <c r="K34" s="12">
        <v>-2250</v>
      </c>
      <c r="L34" s="12">
        <v>0</v>
      </c>
      <c r="M34" s="12">
        <v>-4247.4489800000001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-3214.2857200000003</v>
      </c>
      <c r="T34" s="12">
        <v>0</v>
      </c>
      <c r="U34" s="12">
        <v>0</v>
      </c>
      <c r="V34" s="12">
        <v>0</v>
      </c>
      <c r="W34" s="12">
        <v>-2209.82143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-4132.6530000000002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-18464.28571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-7653.0612199999996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-7653.0612199999996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-5102.0408200000002</v>
      </c>
      <c r="BS34" s="12">
        <v>0</v>
      </c>
      <c r="BT34" s="12">
        <v>0</v>
      </c>
      <c r="BU34" s="12">
        <v>0</v>
      </c>
      <c r="BV34" s="12">
        <v>-5102.0408200000002</v>
      </c>
      <c r="BW34" s="12">
        <v>0</v>
      </c>
      <c r="BX34" s="12">
        <v>0</v>
      </c>
      <c r="BY34" s="12">
        <v>0</v>
      </c>
      <c r="BZ34" s="12">
        <v>-15306.122449999999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f>SUM(D34:GU34)</f>
        <v>-77885.842370000013</v>
      </c>
      <c r="GW34" s="12"/>
      <c r="GX34" s="12">
        <f>GV34-GY34</f>
        <v>-77885.842370000013</v>
      </c>
      <c r="GY34" s="12">
        <v>0</v>
      </c>
      <c r="GZ34" s="12"/>
      <c r="HA34" s="12"/>
      <c r="HB34" s="12"/>
      <c r="HC34" s="12"/>
      <c r="HD34" s="12"/>
      <c r="HE34" s="12"/>
      <c r="HF34" s="12"/>
      <c r="HG34" s="12"/>
    </row>
    <row r="35" spans="1:215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51.020410000000005</v>
      </c>
      <c r="I35" s="12">
        <v>0</v>
      </c>
      <c r="J35" s="12">
        <v>0</v>
      </c>
      <c r="K35" s="12">
        <v>0</v>
      </c>
      <c r="L35" s="12">
        <v>45</v>
      </c>
      <c r="M35" s="12">
        <v>83.25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106.313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82.653059999999996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369.28570999999999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153.06121999999999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153.06121999999999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102.04082000000001</v>
      </c>
      <c r="BS35" s="12">
        <v>0</v>
      </c>
      <c r="BT35" s="12">
        <v>0</v>
      </c>
      <c r="BU35" s="12">
        <v>0</v>
      </c>
      <c r="BV35" s="12">
        <v>102.04082000000001</v>
      </c>
      <c r="BW35" s="12">
        <v>0</v>
      </c>
      <c r="BX35" s="12">
        <v>0</v>
      </c>
      <c r="BY35" s="12">
        <v>0</v>
      </c>
      <c r="BZ35" s="12">
        <v>306.12245000000001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f>SUM(D35:GU35)</f>
        <v>1553.84871</v>
      </c>
      <c r="GW35" s="12"/>
      <c r="GX35" s="12">
        <f>GV35-GY35</f>
        <v>1553.84871</v>
      </c>
      <c r="GY35" s="12">
        <v>0</v>
      </c>
      <c r="GZ35" s="12"/>
      <c r="HA35" s="12"/>
      <c r="HB35" s="12"/>
      <c r="HC35" s="12"/>
      <c r="HD35" s="12"/>
      <c r="HE35" s="12"/>
      <c r="HF35" s="12"/>
      <c r="HG35" s="12"/>
    </row>
    <row r="36" spans="1:215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5000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45000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27750.00014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3000</v>
      </c>
      <c r="DI36" s="4">
        <v>0</v>
      </c>
      <c r="DJ36" s="4">
        <v>0</v>
      </c>
      <c r="DK36" s="4">
        <v>0</v>
      </c>
      <c r="DL36" s="4">
        <v>0</v>
      </c>
      <c r="DM36" s="4">
        <v>3250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f>SUM(D36:GU36)</f>
        <v>84000.000140000004</v>
      </c>
      <c r="GW36" s="4"/>
      <c r="GX36" s="4">
        <f>GV36-GY36</f>
        <v>84000.000140000004</v>
      </c>
      <c r="GY36" s="4">
        <v>0</v>
      </c>
      <c r="GZ36" s="4"/>
      <c r="HA36" s="4"/>
      <c r="HB36" s="4"/>
      <c r="HC36" s="4"/>
      <c r="HD36" s="4"/>
      <c r="HE36" s="4"/>
      <c r="HF36" s="4"/>
      <c r="HG36" s="4"/>
    </row>
    <row r="37" spans="1:215" x14ac:dyDescent="0.25">
      <c r="B37" s="8" t="s">
        <v>217</v>
      </c>
      <c r="C37" s="3"/>
      <c r="D37" s="12">
        <f>SUM(D34:D36)</f>
        <v>0</v>
      </c>
      <c r="E37" s="12">
        <f>SUM(E34:E36)</f>
        <v>0</v>
      </c>
      <c r="F37" s="12">
        <f t="shared" ref="F37:BQ37" si="20">SUM(F34:F36)</f>
        <v>0</v>
      </c>
      <c r="G37" s="12">
        <f t="shared" si="20"/>
        <v>0</v>
      </c>
      <c r="H37" s="12">
        <f t="shared" si="20"/>
        <v>-2500.0005900000001</v>
      </c>
      <c r="I37" s="12">
        <f t="shared" si="20"/>
        <v>0</v>
      </c>
      <c r="J37" s="12">
        <f t="shared" si="20"/>
        <v>0</v>
      </c>
      <c r="K37" s="12">
        <f t="shared" si="20"/>
        <v>-2250</v>
      </c>
      <c r="L37" s="12">
        <f t="shared" si="20"/>
        <v>45</v>
      </c>
      <c r="M37" s="12">
        <f t="shared" si="20"/>
        <v>-4164.1989800000001</v>
      </c>
      <c r="N37" s="12">
        <f t="shared" si="20"/>
        <v>0</v>
      </c>
      <c r="O37" s="12">
        <f t="shared" si="20"/>
        <v>0</v>
      </c>
      <c r="P37" s="12">
        <f t="shared" si="20"/>
        <v>0</v>
      </c>
      <c r="Q37" s="12">
        <f t="shared" si="20"/>
        <v>0</v>
      </c>
      <c r="R37" s="12">
        <f t="shared" si="20"/>
        <v>0</v>
      </c>
      <c r="S37" s="12">
        <f t="shared" si="20"/>
        <v>-3214.2857200000003</v>
      </c>
      <c r="T37" s="12">
        <f t="shared" si="20"/>
        <v>0</v>
      </c>
      <c r="U37" s="12">
        <f t="shared" si="20"/>
        <v>0</v>
      </c>
      <c r="V37" s="12">
        <f t="shared" si="20"/>
        <v>0</v>
      </c>
      <c r="W37" s="12">
        <f t="shared" si="20"/>
        <v>-2209.82143</v>
      </c>
      <c r="X37" s="12">
        <f t="shared" si="20"/>
        <v>106.313</v>
      </c>
      <c r="Y37" s="12">
        <f t="shared" si="20"/>
        <v>0</v>
      </c>
      <c r="Z37" s="12">
        <f t="shared" si="20"/>
        <v>0</v>
      </c>
      <c r="AA37" s="12">
        <f t="shared" si="20"/>
        <v>0</v>
      </c>
      <c r="AB37" s="12">
        <f t="shared" si="20"/>
        <v>0</v>
      </c>
      <c r="AC37" s="12">
        <f t="shared" si="20"/>
        <v>0</v>
      </c>
      <c r="AD37" s="12">
        <f t="shared" si="20"/>
        <v>0</v>
      </c>
      <c r="AE37" s="12">
        <f t="shared" si="20"/>
        <v>0</v>
      </c>
      <c r="AF37" s="12">
        <f t="shared" si="20"/>
        <v>-4132.6530000000002</v>
      </c>
      <c r="AG37" s="12">
        <f t="shared" si="20"/>
        <v>82.653059999999996</v>
      </c>
      <c r="AH37" s="12">
        <f t="shared" si="20"/>
        <v>0</v>
      </c>
      <c r="AI37" s="12">
        <f t="shared" si="20"/>
        <v>0</v>
      </c>
      <c r="AJ37" s="12">
        <f t="shared" si="20"/>
        <v>0</v>
      </c>
      <c r="AK37" s="12">
        <f t="shared" si="20"/>
        <v>0</v>
      </c>
      <c r="AL37" s="12">
        <f t="shared" si="20"/>
        <v>0</v>
      </c>
      <c r="AM37" s="12">
        <f t="shared" si="20"/>
        <v>-18095</v>
      </c>
      <c r="AN37" s="12">
        <f t="shared" si="20"/>
        <v>0</v>
      </c>
      <c r="AO37" s="12">
        <f t="shared" si="20"/>
        <v>0</v>
      </c>
      <c r="AP37" s="12">
        <f t="shared" si="20"/>
        <v>0</v>
      </c>
      <c r="AQ37" s="12">
        <f t="shared" si="20"/>
        <v>0</v>
      </c>
      <c r="AR37" s="12">
        <f t="shared" si="20"/>
        <v>0</v>
      </c>
      <c r="AS37" s="12">
        <f t="shared" si="20"/>
        <v>0</v>
      </c>
      <c r="AT37" s="12">
        <f t="shared" si="20"/>
        <v>0</v>
      </c>
      <c r="AU37" s="12">
        <f t="shared" si="20"/>
        <v>0</v>
      </c>
      <c r="AV37" s="12">
        <f t="shared" si="20"/>
        <v>0</v>
      </c>
      <c r="AW37" s="12">
        <f t="shared" si="20"/>
        <v>0</v>
      </c>
      <c r="AX37" s="12">
        <f t="shared" si="20"/>
        <v>0</v>
      </c>
      <c r="AY37" s="12">
        <f t="shared" si="20"/>
        <v>0</v>
      </c>
      <c r="AZ37" s="12">
        <f t="shared" si="20"/>
        <v>-7500</v>
      </c>
      <c r="BA37" s="12">
        <f t="shared" si="20"/>
        <v>0</v>
      </c>
      <c r="BB37" s="12">
        <f t="shared" si="20"/>
        <v>0</v>
      </c>
      <c r="BC37" s="12">
        <f t="shared" si="20"/>
        <v>0</v>
      </c>
      <c r="BD37" s="12">
        <f t="shared" si="20"/>
        <v>0</v>
      </c>
      <c r="BE37" s="12">
        <f t="shared" si="20"/>
        <v>0</v>
      </c>
      <c r="BF37" s="12">
        <f t="shared" si="20"/>
        <v>0</v>
      </c>
      <c r="BG37" s="12">
        <f t="shared" si="20"/>
        <v>0</v>
      </c>
      <c r="BH37" s="12">
        <f t="shared" si="20"/>
        <v>-7500</v>
      </c>
      <c r="BI37" s="12">
        <f t="shared" si="20"/>
        <v>0</v>
      </c>
      <c r="BJ37" s="12">
        <f t="shared" si="20"/>
        <v>0</v>
      </c>
      <c r="BK37" s="12">
        <f t="shared" si="20"/>
        <v>0</v>
      </c>
      <c r="BL37" s="12">
        <f t="shared" si="20"/>
        <v>0</v>
      </c>
      <c r="BM37" s="12">
        <f t="shared" si="20"/>
        <v>0</v>
      </c>
      <c r="BN37" s="12">
        <f t="shared" si="20"/>
        <v>0</v>
      </c>
      <c r="BO37" s="12">
        <f t="shared" si="20"/>
        <v>0</v>
      </c>
      <c r="BP37" s="12">
        <f t="shared" si="20"/>
        <v>0</v>
      </c>
      <c r="BQ37" s="12">
        <f t="shared" si="20"/>
        <v>0</v>
      </c>
      <c r="BR37" s="12">
        <f t="shared" ref="BR37:EC37" si="21">SUM(BR34:BR36)</f>
        <v>-5000</v>
      </c>
      <c r="BS37" s="12">
        <f t="shared" si="21"/>
        <v>0</v>
      </c>
      <c r="BT37" s="12">
        <f t="shared" si="21"/>
        <v>0</v>
      </c>
      <c r="BU37" s="12">
        <f t="shared" si="21"/>
        <v>0</v>
      </c>
      <c r="BV37" s="12">
        <f t="shared" si="21"/>
        <v>-5000</v>
      </c>
      <c r="BW37" s="12">
        <f t="shared" si="21"/>
        <v>0</v>
      </c>
      <c r="BX37" s="12">
        <f t="shared" si="21"/>
        <v>0</v>
      </c>
      <c r="BY37" s="12">
        <f t="shared" si="21"/>
        <v>0</v>
      </c>
      <c r="BZ37" s="12">
        <f t="shared" si="21"/>
        <v>-14999.999999999998</v>
      </c>
      <c r="CA37" s="12">
        <f t="shared" si="21"/>
        <v>0</v>
      </c>
      <c r="CB37" s="12">
        <f t="shared" si="21"/>
        <v>0</v>
      </c>
      <c r="CC37" s="12">
        <f t="shared" si="21"/>
        <v>5000</v>
      </c>
      <c r="CD37" s="12">
        <f t="shared" si="21"/>
        <v>0</v>
      </c>
      <c r="CE37" s="12">
        <f t="shared" si="21"/>
        <v>0</v>
      </c>
      <c r="CF37" s="12">
        <f t="shared" si="21"/>
        <v>0</v>
      </c>
      <c r="CG37" s="12">
        <f t="shared" si="21"/>
        <v>0</v>
      </c>
      <c r="CH37" s="12">
        <f t="shared" si="21"/>
        <v>0</v>
      </c>
      <c r="CI37" s="12">
        <f t="shared" si="21"/>
        <v>0</v>
      </c>
      <c r="CJ37" s="12">
        <f t="shared" si="21"/>
        <v>0</v>
      </c>
      <c r="CK37" s="12">
        <f t="shared" si="21"/>
        <v>0</v>
      </c>
      <c r="CL37" s="12">
        <f t="shared" si="21"/>
        <v>45000</v>
      </c>
      <c r="CM37" s="12">
        <f t="shared" si="21"/>
        <v>0</v>
      </c>
      <c r="CN37" s="12">
        <f t="shared" si="21"/>
        <v>0</v>
      </c>
      <c r="CO37" s="12">
        <f t="shared" si="21"/>
        <v>0</v>
      </c>
      <c r="CP37" s="12">
        <f t="shared" si="21"/>
        <v>0</v>
      </c>
      <c r="CQ37" s="12">
        <f t="shared" si="21"/>
        <v>0</v>
      </c>
      <c r="CR37" s="12">
        <f t="shared" si="21"/>
        <v>0</v>
      </c>
      <c r="CS37" s="12">
        <f t="shared" si="21"/>
        <v>0</v>
      </c>
      <c r="CT37" s="12">
        <f t="shared" si="21"/>
        <v>0</v>
      </c>
      <c r="CU37" s="12">
        <f t="shared" si="21"/>
        <v>0</v>
      </c>
      <c r="CV37" s="12">
        <f t="shared" si="21"/>
        <v>0</v>
      </c>
      <c r="CW37" s="12">
        <f t="shared" si="21"/>
        <v>0</v>
      </c>
      <c r="CX37" s="12">
        <f t="shared" si="21"/>
        <v>0</v>
      </c>
      <c r="CY37" s="12">
        <f t="shared" si="21"/>
        <v>0</v>
      </c>
      <c r="CZ37" s="12">
        <f t="shared" si="21"/>
        <v>0</v>
      </c>
      <c r="DA37" s="12">
        <f t="shared" si="21"/>
        <v>0</v>
      </c>
      <c r="DB37" s="12">
        <f t="shared" si="21"/>
        <v>27750.00014</v>
      </c>
      <c r="DC37" s="12">
        <f t="shared" si="21"/>
        <v>0</v>
      </c>
      <c r="DD37" s="12">
        <f t="shared" si="21"/>
        <v>0</v>
      </c>
      <c r="DE37" s="12">
        <f t="shared" si="21"/>
        <v>0</v>
      </c>
      <c r="DF37" s="12">
        <f t="shared" si="21"/>
        <v>0</v>
      </c>
      <c r="DG37" s="12">
        <f t="shared" si="21"/>
        <v>0</v>
      </c>
      <c r="DH37" s="12">
        <f t="shared" si="21"/>
        <v>3000</v>
      </c>
      <c r="DI37" s="12">
        <f t="shared" si="21"/>
        <v>0</v>
      </c>
      <c r="DJ37" s="12">
        <f t="shared" si="21"/>
        <v>0</v>
      </c>
      <c r="DK37" s="12">
        <f t="shared" si="21"/>
        <v>0</v>
      </c>
      <c r="DL37" s="12">
        <f t="shared" si="21"/>
        <v>0</v>
      </c>
      <c r="DM37" s="12">
        <f t="shared" si="21"/>
        <v>3250</v>
      </c>
      <c r="DN37" s="12">
        <f t="shared" si="21"/>
        <v>0</v>
      </c>
      <c r="DO37" s="12">
        <f t="shared" si="21"/>
        <v>0</v>
      </c>
      <c r="DP37" s="12">
        <f t="shared" si="21"/>
        <v>0</v>
      </c>
      <c r="DQ37" s="12">
        <f t="shared" si="21"/>
        <v>0</v>
      </c>
      <c r="DR37" s="12">
        <f t="shared" si="21"/>
        <v>0</v>
      </c>
      <c r="DS37" s="12">
        <f t="shared" si="21"/>
        <v>0</v>
      </c>
      <c r="DT37" s="12">
        <f t="shared" si="21"/>
        <v>0</v>
      </c>
      <c r="DU37" s="12">
        <f t="shared" si="21"/>
        <v>0</v>
      </c>
      <c r="DV37" s="12">
        <f t="shared" si="21"/>
        <v>0</v>
      </c>
      <c r="DW37" s="12">
        <f t="shared" si="21"/>
        <v>0</v>
      </c>
      <c r="DX37" s="12">
        <f t="shared" si="21"/>
        <v>0</v>
      </c>
      <c r="DY37" s="12">
        <f t="shared" si="21"/>
        <v>0</v>
      </c>
      <c r="DZ37" s="12">
        <f t="shared" si="21"/>
        <v>0</v>
      </c>
      <c r="EA37" s="12">
        <f t="shared" si="21"/>
        <v>0</v>
      </c>
      <c r="EB37" s="12">
        <f t="shared" si="21"/>
        <v>0</v>
      </c>
      <c r="EC37" s="12">
        <f t="shared" si="21"/>
        <v>0</v>
      </c>
      <c r="ED37" s="12">
        <f t="shared" ref="ED37:GO37" si="22">SUM(ED34:ED36)</f>
        <v>0</v>
      </c>
      <c r="EE37" s="12">
        <f t="shared" si="22"/>
        <v>0</v>
      </c>
      <c r="EF37" s="12">
        <f t="shared" si="22"/>
        <v>0</v>
      </c>
      <c r="EG37" s="12">
        <f t="shared" si="22"/>
        <v>0</v>
      </c>
      <c r="EH37" s="12">
        <f t="shared" si="22"/>
        <v>0</v>
      </c>
      <c r="EI37" s="12">
        <f t="shared" si="22"/>
        <v>0</v>
      </c>
      <c r="EJ37" s="12">
        <f t="shared" si="22"/>
        <v>0</v>
      </c>
      <c r="EK37" s="12">
        <f t="shared" si="22"/>
        <v>0</v>
      </c>
      <c r="EL37" s="12">
        <f t="shared" si="22"/>
        <v>0</v>
      </c>
      <c r="EM37" s="12">
        <f t="shared" si="22"/>
        <v>0</v>
      </c>
      <c r="EN37" s="12">
        <f t="shared" si="22"/>
        <v>0</v>
      </c>
      <c r="EO37" s="12">
        <f t="shared" si="22"/>
        <v>0</v>
      </c>
      <c r="EP37" s="12">
        <f t="shared" si="22"/>
        <v>0</v>
      </c>
      <c r="EQ37" s="12">
        <f t="shared" si="22"/>
        <v>0</v>
      </c>
      <c r="ER37" s="12">
        <f t="shared" si="22"/>
        <v>0</v>
      </c>
      <c r="ES37" s="12">
        <f t="shared" si="22"/>
        <v>0</v>
      </c>
      <c r="ET37" s="12">
        <f t="shared" si="22"/>
        <v>0</v>
      </c>
      <c r="EU37" s="12">
        <f t="shared" si="22"/>
        <v>0</v>
      </c>
      <c r="EV37" s="12">
        <f t="shared" si="22"/>
        <v>0</v>
      </c>
      <c r="EW37" s="12">
        <f t="shared" si="22"/>
        <v>0</v>
      </c>
      <c r="EX37" s="12">
        <f t="shared" si="22"/>
        <v>0</v>
      </c>
      <c r="EY37" s="12">
        <f t="shared" si="22"/>
        <v>0</v>
      </c>
      <c r="EZ37" s="12">
        <f t="shared" si="22"/>
        <v>0</v>
      </c>
      <c r="FA37" s="12">
        <f t="shared" si="22"/>
        <v>0</v>
      </c>
      <c r="FB37" s="12">
        <f t="shared" si="22"/>
        <v>0</v>
      </c>
      <c r="FC37" s="12">
        <f t="shared" si="22"/>
        <v>0</v>
      </c>
      <c r="FD37" s="12">
        <f t="shared" si="22"/>
        <v>0</v>
      </c>
      <c r="FE37" s="12">
        <f t="shared" si="22"/>
        <v>0</v>
      </c>
      <c r="FF37" s="12">
        <f t="shared" si="22"/>
        <v>0</v>
      </c>
      <c r="FG37" s="12">
        <f t="shared" si="22"/>
        <v>0</v>
      </c>
      <c r="FH37" s="12">
        <f t="shared" si="22"/>
        <v>0</v>
      </c>
      <c r="FI37" s="12">
        <f t="shared" si="22"/>
        <v>0</v>
      </c>
      <c r="FJ37" s="12">
        <f t="shared" si="22"/>
        <v>0</v>
      </c>
      <c r="FK37" s="12">
        <f t="shared" si="22"/>
        <v>0</v>
      </c>
      <c r="FL37" s="12">
        <f t="shared" si="22"/>
        <v>0</v>
      </c>
      <c r="FM37" s="12">
        <f t="shared" si="22"/>
        <v>0</v>
      </c>
      <c r="FN37" s="12">
        <f t="shared" si="22"/>
        <v>0</v>
      </c>
      <c r="FO37" s="12">
        <f t="shared" si="22"/>
        <v>0</v>
      </c>
      <c r="FP37" s="12">
        <f t="shared" si="22"/>
        <v>0</v>
      </c>
      <c r="FQ37" s="12">
        <f t="shared" si="22"/>
        <v>0</v>
      </c>
      <c r="FR37" s="12">
        <f t="shared" si="22"/>
        <v>0</v>
      </c>
      <c r="FS37" s="12">
        <f t="shared" si="22"/>
        <v>0</v>
      </c>
      <c r="FT37" s="12">
        <f t="shared" si="22"/>
        <v>0</v>
      </c>
      <c r="FU37" s="12">
        <f t="shared" si="22"/>
        <v>0</v>
      </c>
      <c r="FV37" s="12">
        <f t="shared" si="22"/>
        <v>0</v>
      </c>
      <c r="FW37" s="12">
        <f t="shared" si="22"/>
        <v>0</v>
      </c>
      <c r="FX37" s="12">
        <f t="shared" si="22"/>
        <v>0</v>
      </c>
      <c r="FY37" s="12">
        <f t="shared" si="22"/>
        <v>0</v>
      </c>
      <c r="FZ37" s="12">
        <f t="shared" si="22"/>
        <v>0</v>
      </c>
      <c r="GA37" s="12">
        <f t="shared" si="22"/>
        <v>0</v>
      </c>
      <c r="GB37" s="12">
        <f t="shared" si="22"/>
        <v>0</v>
      </c>
      <c r="GC37" s="12">
        <f t="shared" si="22"/>
        <v>0</v>
      </c>
      <c r="GD37" s="12">
        <f t="shared" si="22"/>
        <v>0</v>
      </c>
      <c r="GE37" s="12">
        <f t="shared" si="22"/>
        <v>0</v>
      </c>
      <c r="GF37" s="12">
        <f t="shared" si="22"/>
        <v>0</v>
      </c>
      <c r="GG37" s="12">
        <f t="shared" si="22"/>
        <v>0</v>
      </c>
      <c r="GH37" s="12">
        <f t="shared" si="22"/>
        <v>0</v>
      </c>
      <c r="GI37" s="12">
        <f t="shared" si="22"/>
        <v>0</v>
      </c>
      <c r="GJ37" s="12">
        <f t="shared" si="22"/>
        <v>0</v>
      </c>
      <c r="GK37" s="12">
        <f t="shared" si="22"/>
        <v>0</v>
      </c>
      <c r="GL37" s="12">
        <f t="shared" si="22"/>
        <v>0</v>
      </c>
      <c r="GM37" s="12">
        <f t="shared" si="22"/>
        <v>0</v>
      </c>
      <c r="GN37" s="12">
        <f t="shared" si="22"/>
        <v>0</v>
      </c>
      <c r="GO37" s="12">
        <f t="shared" si="22"/>
        <v>0</v>
      </c>
      <c r="GP37" s="12">
        <f t="shared" ref="GP37:GU37" si="23">SUM(GP34:GP36)</f>
        <v>0</v>
      </c>
      <c r="GQ37" s="12">
        <f t="shared" si="23"/>
        <v>0</v>
      </c>
      <c r="GR37" s="12">
        <f t="shared" si="23"/>
        <v>0</v>
      </c>
      <c r="GS37" s="12">
        <f t="shared" si="23"/>
        <v>0</v>
      </c>
      <c r="GT37" s="12">
        <f t="shared" si="23"/>
        <v>0</v>
      </c>
      <c r="GU37" s="12">
        <f t="shared" si="23"/>
        <v>0</v>
      </c>
      <c r="GV37" s="12">
        <f>SUM(D37:GU37)</f>
        <v>7668.0064800000073</v>
      </c>
      <c r="GW37" s="12"/>
      <c r="GX37" s="12">
        <f>GV37-GY37</f>
        <v>7668.0064800000073</v>
      </c>
      <c r="GY37" s="12">
        <v>0</v>
      </c>
      <c r="GZ37" s="12"/>
      <c r="HA37" s="12"/>
      <c r="HB37" s="12"/>
      <c r="HC37" s="12"/>
      <c r="HD37" s="12"/>
      <c r="HE37" s="12"/>
      <c r="HF37" s="12"/>
      <c r="HG37" s="12"/>
    </row>
    <row r="38" spans="1:215" x14ac:dyDescent="0.25">
      <c r="B38" s="20" t="s">
        <v>0</v>
      </c>
      <c r="C38" s="14">
        <f>XIRR(H37:GU37,H$4:GU$4)</f>
        <v>2.4409553408622737E-2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</row>
    <row r="39" spans="1:215" x14ac:dyDescent="0.25">
      <c r="B39" s="20" t="s">
        <v>11</v>
      </c>
      <c r="C39" s="25">
        <f>(GV35+GV36)/-GV34</f>
        <v>1.0984518655338258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</row>
    <row r="40" spans="1:215" ht="13" x14ac:dyDescent="0.3">
      <c r="A40" s="23"/>
      <c r="B40" s="5" t="s">
        <v>121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</row>
    <row r="41" spans="1:215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-7187.7211600000001</v>
      </c>
      <c r="I41" s="12">
        <v>-2816.77934</v>
      </c>
      <c r="J41" s="12">
        <v>0</v>
      </c>
      <c r="K41" s="12">
        <v>0</v>
      </c>
      <c r="L41" s="12">
        <v>-2044.864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f>SUM(D41:GU41)</f>
        <v>-12049.3645</v>
      </c>
      <c r="GW41" s="12"/>
      <c r="GX41" s="12">
        <f>GV41-GY41</f>
        <v>-12049.3645</v>
      </c>
      <c r="GY41" s="12">
        <v>0</v>
      </c>
      <c r="GZ41" s="12"/>
      <c r="HA41" s="12"/>
      <c r="HB41" s="12"/>
      <c r="HC41" s="12"/>
      <c r="HD41" s="12"/>
      <c r="HE41" s="12"/>
      <c r="HF41" s="12"/>
      <c r="HG41" s="12"/>
    </row>
    <row r="42" spans="1:215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f>SUM(D42:GU42)</f>
        <v>0</v>
      </c>
      <c r="GW42" s="12"/>
      <c r="GX42" s="12">
        <f>GV42-GY42</f>
        <v>0</v>
      </c>
      <c r="GY42" s="12">
        <v>0</v>
      </c>
      <c r="GZ42" s="12"/>
      <c r="HA42" s="12"/>
      <c r="HB42" s="12"/>
      <c r="HC42" s="12"/>
      <c r="HD42" s="12"/>
      <c r="HE42" s="12"/>
      <c r="HF42" s="12"/>
      <c r="HG42" s="12"/>
    </row>
    <row r="43" spans="1:215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7178.5278500000013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13966.418810000001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f>SUM(D43:GU43)</f>
        <v>21144.946660000001</v>
      </c>
      <c r="GW43" s="4"/>
      <c r="GX43" s="4">
        <f>GV43-GY43</f>
        <v>21144.946660000001</v>
      </c>
      <c r="GY43" s="4">
        <v>0</v>
      </c>
      <c r="GZ43" s="4"/>
      <c r="HA43" s="4"/>
      <c r="HB43" s="4"/>
      <c r="HC43" s="4"/>
      <c r="HD43" s="4"/>
      <c r="HE43" s="4"/>
      <c r="HF43" s="4"/>
      <c r="HG43" s="4"/>
    </row>
    <row r="44" spans="1:215" x14ac:dyDescent="0.25">
      <c r="B44" s="8" t="s">
        <v>217</v>
      </c>
      <c r="C44" s="3"/>
      <c r="D44" s="12">
        <f>SUM(D41:D43)</f>
        <v>0</v>
      </c>
      <c r="E44" s="12">
        <f>SUM(E41:E43)</f>
        <v>0</v>
      </c>
      <c r="F44" s="12">
        <f t="shared" ref="F44:BQ44" si="24">SUM(F41:F43)</f>
        <v>0</v>
      </c>
      <c r="G44" s="12">
        <f t="shared" si="24"/>
        <v>0</v>
      </c>
      <c r="H44" s="12">
        <f t="shared" si="24"/>
        <v>-7187.7211600000001</v>
      </c>
      <c r="I44" s="12">
        <f t="shared" si="24"/>
        <v>-2816.77934</v>
      </c>
      <c r="J44" s="12">
        <f t="shared" si="24"/>
        <v>0</v>
      </c>
      <c r="K44" s="12">
        <f t="shared" si="24"/>
        <v>0</v>
      </c>
      <c r="L44" s="12">
        <f t="shared" si="24"/>
        <v>-2044.864</v>
      </c>
      <c r="M44" s="12">
        <f t="shared" si="24"/>
        <v>0</v>
      </c>
      <c r="N44" s="12">
        <f t="shared" si="24"/>
        <v>0</v>
      </c>
      <c r="O44" s="12">
        <f t="shared" si="24"/>
        <v>0</v>
      </c>
      <c r="P44" s="12">
        <f t="shared" si="24"/>
        <v>0</v>
      </c>
      <c r="Q44" s="12">
        <f t="shared" si="24"/>
        <v>0</v>
      </c>
      <c r="R44" s="12">
        <f t="shared" si="24"/>
        <v>0</v>
      </c>
      <c r="S44" s="12">
        <f t="shared" si="24"/>
        <v>0</v>
      </c>
      <c r="T44" s="12">
        <f t="shared" si="24"/>
        <v>0</v>
      </c>
      <c r="U44" s="12">
        <f t="shared" si="24"/>
        <v>0</v>
      </c>
      <c r="V44" s="12">
        <f t="shared" si="24"/>
        <v>0</v>
      </c>
      <c r="W44" s="12">
        <f t="shared" si="24"/>
        <v>0</v>
      </c>
      <c r="X44" s="12">
        <f t="shared" si="24"/>
        <v>7178.5278500000013</v>
      </c>
      <c r="Y44" s="12">
        <f t="shared" si="24"/>
        <v>0</v>
      </c>
      <c r="Z44" s="12">
        <f t="shared" si="24"/>
        <v>0</v>
      </c>
      <c r="AA44" s="12">
        <f t="shared" si="24"/>
        <v>0</v>
      </c>
      <c r="AB44" s="12">
        <f t="shared" si="24"/>
        <v>0</v>
      </c>
      <c r="AC44" s="12">
        <f t="shared" si="24"/>
        <v>0</v>
      </c>
      <c r="AD44" s="12">
        <f t="shared" si="24"/>
        <v>0</v>
      </c>
      <c r="AE44" s="12">
        <f t="shared" si="24"/>
        <v>0</v>
      </c>
      <c r="AF44" s="12">
        <f t="shared" si="24"/>
        <v>0</v>
      </c>
      <c r="AG44" s="12">
        <f t="shared" si="24"/>
        <v>0</v>
      </c>
      <c r="AH44" s="12">
        <f t="shared" si="24"/>
        <v>0</v>
      </c>
      <c r="AI44" s="12">
        <f t="shared" si="24"/>
        <v>0</v>
      </c>
      <c r="AJ44" s="12">
        <f t="shared" si="24"/>
        <v>0</v>
      </c>
      <c r="AK44" s="12">
        <f t="shared" si="24"/>
        <v>0</v>
      </c>
      <c r="AL44" s="12">
        <f t="shared" si="24"/>
        <v>0</v>
      </c>
      <c r="AM44" s="12">
        <f t="shared" si="24"/>
        <v>0</v>
      </c>
      <c r="AN44" s="12">
        <f t="shared" si="24"/>
        <v>0</v>
      </c>
      <c r="AO44" s="12">
        <f t="shared" si="24"/>
        <v>0</v>
      </c>
      <c r="AP44" s="12">
        <f t="shared" si="24"/>
        <v>0</v>
      </c>
      <c r="AQ44" s="12">
        <f t="shared" si="24"/>
        <v>0</v>
      </c>
      <c r="AR44" s="12">
        <f t="shared" si="24"/>
        <v>13966.418810000001</v>
      </c>
      <c r="AS44" s="12">
        <f t="shared" si="24"/>
        <v>0</v>
      </c>
      <c r="AT44" s="12">
        <f t="shared" si="24"/>
        <v>0</v>
      </c>
      <c r="AU44" s="12">
        <f t="shared" si="24"/>
        <v>0</v>
      </c>
      <c r="AV44" s="12">
        <f t="shared" si="24"/>
        <v>0</v>
      </c>
      <c r="AW44" s="12">
        <f t="shared" si="24"/>
        <v>0</v>
      </c>
      <c r="AX44" s="12">
        <f t="shared" si="24"/>
        <v>0</v>
      </c>
      <c r="AY44" s="12">
        <f t="shared" si="24"/>
        <v>0</v>
      </c>
      <c r="AZ44" s="12">
        <f t="shared" si="24"/>
        <v>0</v>
      </c>
      <c r="BA44" s="12">
        <f t="shared" si="24"/>
        <v>0</v>
      </c>
      <c r="BB44" s="12">
        <f t="shared" si="24"/>
        <v>0</v>
      </c>
      <c r="BC44" s="12">
        <f t="shared" si="24"/>
        <v>0</v>
      </c>
      <c r="BD44" s="12">
        <f t="shared" si="24"/>
        <v>0</v>
      </c>
      <c r="BE44" s="12">
        <f t="shared" si="24"/>
        <v>0</v>
      </c>
      <c r="BF44" s="12">
        <f t="shared" si="24"/>
        <v>0</v>
      </c>
      <c r="BG44" s="12">
        <f t="shared" si="24"/>
        <v>0</v>
      </c>
      <c r="BH44" s="12">
        <f t="shared" si="24"/>
        <v>0</v>
      </c>
      <c r="BI44" s="12">
        <f t="shared" si="24"/>
        <v>0</v>
      </c>
      <c r="BJ44" s="12">
        <f t="shared" si="24"/>
        <v>0</v>
      </c>
      <c r="BK44" s="12">
        <f t="shared" si="24"/>
        <v>0</v>
      </c>
      <c r="BL44" s="12">
        <f t="shared" si="24"/>
        <v>0</v>
      </c>
      <c r="BM44" s="12">
        <f t="shared" si="24"/>
        <v>0</v>
      </c>
      <c r="BN44" s="12">
        <f t="shared" si="24"/>
        <v>0</v>
      </c>
      <c r="BO44" s="12">
        <f t="shared" si="24"/>
        <v>0</v>
      </c>
      <c r="BP44" s="12">
        <f t="shared" si="24"/>
        <v>0</v>
      </c>
      <c r="BQ44" s="12">
        <f t="shared" si="24"/>
        <v>0</v>
      </c>
      <c r="BR44" s="12">
        <f t="shared" ref="BR44:EC44" si="25">SUM(BR41:BR43)</f>
        <v>0</v>
      </c>
      <c r="BS44" s="12">
        <f t="shared" si="25"/>
        <v>0</v>
      </c>
      <c r="BT44" s="12">
        <f t="shared" si="25"/>
        <v>0</v>
      </c>
      <c r="BU44" s="12">
        <f t="shared" si="25"/>
        <v>0</v>
      </c>
      <c r="BV44" s="12">
        <f t="shared" si="25"/>
        <v>0</v>
      </c>
      <c r="BW44" s="12">
        <f t="shared" si="25"/>
        <v>0</v>
      </c>
      <c r="BX44" s="12">
        <f t="shared" si="25"/>
        <v>0</v>
      </c>
      <c r="BY44" s="12">
        <f t="shared" si="25"/>
        <v>0</v>
      </c>
      <c r="BZ44" s="12">
        <f t="shared" si="25"/>
        <v>0</v>
      </c>
      <c r="CA44" s="12">
        <f t="shared" si="25"/>
        <v>0</v>
      </c>
      <c r="CB44" s="12">
        <f t="shared" si="25"/>
        <v>0</v>
      </c>
      <c r="CC44" s="12">
        <f t="shared" si="25"/>
        <v>0</v>
      </c>
      <c r="CD44" s="12">
        <f t="shared" si="25"/>
        <v>0</v>
      </c>
      <c r="CE44" s="12">
        <f t="shared" si="25"/>
        <v>0</v>
      </c>
      <c r="CF44" s="12">
        <f t="shared" si="25"/>
        <v>0</v>
      </c>
      <c r="CG44" s="12">
        <f t="shared" si="25"/>
        <v>0</v>
      </c>
      <c r="CH44" s="12">
        <f t="shared" si="25"/>
        <v>0</v>
      </c>
      <c r="CI44" s="12">
        <f t="shared" si="25"/>
        <v>0</v>
      </c>
      <c r="CJ44" s="12">
        <f t="shared" si="25"/>
        <v>0</v>
      </c>
      <c r="CK44" s="12">
        <f t="shared" si="25"/>
        <v>0</v>
      </c>
      <c r="CL44" s="12">
        <f t="shared" si="25"/>
        <v>0</v>
      </c>
      <c r="CM44" s="12">
        <f t="shared" si="25"/>
        <v>0</v>
      </c>
      <c r="CN44" s="12">
        <f t="shared" si="25"/>
        <v>0</v>
      </c>
      <c r="CO44" s="12">
        <f t="shared" si="25"/>
        <v>0</v>
      </c>
      <c r="CP44" s="12">
        <f t="shared" si="25"/>
        <v>0</v>
      </c>
      <c r="CQ44" s="12">
        <f t="shared" si="25"/>
        <v>0</v>
      </c>
      <c r="CR44" s="12">
        <f t="shared" si="25"/>
        <v>0</v>
      </c>
      <c r="CS44" s="12">
        <f t="shared" si="25"/>
        <v>0</v>
      </c>
      <c r="CT44" s="12">
        <f t="shared" si="25"/>
        <v>0</v>
      </c>
      <c r="CU44" s="12">
        <f t="shared" si="25"/>
        <v>0</v>
      </c>
      <c r="CV44" s="12">
        <f t="shared" si="25"/>
        <v>0</v>
      </c>
      <c r="CW44" s="12">
        <f t="shared" si="25"/>
        <v>0</v>
      </c>
      <c r="CX44" s="12">
        <f t="shared" si="25"/>
        <v>0</v>
      </c>
      <c r="CY44" s="12">
        <f t="shared" si="25"/>
        <v>0</v>
      </c>
      <c r="CZ44" s="12">
        <f t="shared" si="25"/>
        <v>0</v>
      </c>
      <c r="DA44" s="12">
        <f t="shared" si="25"/>
        <v>0</v>
      </c>
      <c r="DB44" s="12">
        <f t="shared" si="25"/>
        <v>0</v>
      </c>
      <c r="DC44" s="12">
        <f t="shared" si="25"/>
        <v>0</v>
      </c>
      <c r="DD44" s="12">
        <f t="shared" si="25"/>
        <v>0</v>
      </c>
      <c r="DE44" s="12">
        <f t="shared" si="25"/>
        <v>0</v>
      </c>
      <c r="DF44" s="12">
        <f t="shared" si="25"/>
        <v>0</v>
      </c>
      <c r="DG44" s="12">
        <f t="shared" si="25"/>
        <v>0</v>
      </c>
      <c r="DH44" s="12">
        <f t="shared" si="25"/>
        <v>0</v>
      </c>
      <c r="DI44" s="12">
        <f t="shared" si="25"/>
        <v>0</v>
      </c>
      <c r="DJ44" s="12">
        <f t="shared" si="25"/>
        <v>0</v>
      </c>
      <c r="DK44" s="12">
        <f t="shared" si="25"/>
        <v>0</v>
      </c>
      <c r="DL44" s="12">
        <f t="shared" si="25"/>
        <v>0</v>
      </c>
      <c r="DM44" s="12">
        <f t="shared" si="25"/>
        <v>0</v>
      </c>
      <c r="DN44" s="12">
        <f t="shared" si="25"/>
        <v>0</v>
      </c>
      <c r="DO44" s="12">
        <f t="shared" si="25"/>
        <v>0</v>
      </c>
      <c r="DP44" s="12">
        <f t="shared" si="25"/>
        <v>0</v>
      </c>
      <c r="DQ44" s="12">
        <f t="shared" si="25"/>
        <v>0</v>
      </c>
      <c r="DR44" s="12">
        <f t="shared" si="25"/>
        <v>0</v>
      </c>
      <c r="DS44" s="12">
        <f t="shared" si="25"/>
        <v>0</v>
      </c>
      <c r="DT44" s="12">
        <f t="shared" si="25"/>
        <v>0</v>
      </c>
      <c r="DU44" s="12">
        <f t="shared" si="25"/>
        <v>0</v>
      </c>
      <c r="DV44" s="12">
        <f t="shared" si="25"/>
        <v>0</v>
      </c>
      <c r="DW44" s="12">
        <f t="shared" si="25"/>
        <v>0</v>
      </c>
      <c r="DX44" s="12">
        <f t="shared" si="25"/>
        <v>0</v>
      </c>
      <c r="DY44" s="12">
        <f t="shared" si="25"/>
        <v>0</v>
      </c>
      <c r="DZ44" s="12">
        <f t="shared" si="25"/>
        <v>0</v>
      </c>
      <c r="EA44" s="12">
        <f t="shared" si="25"/>
        <v>0</v>
      </c>
      <c r="EB44" s="12">
        <f t="shared" si="25"/>
        <v>0</v>
      </c>
      <c r="EC44" s="12">
        <f t="shared" si="25"/>
        <v>0</v>
      </c>
      <c r="ED44" s="12">
        <f t="shared" ref="ED44:GO44" si="26">SUM(ED41:ED43)</f>
        <v>0</v>
      </c>
      <c r="EE44" s="12">
        <f t="shared" si="26"/>
        <v>0</v>
      </c>
      <c r="EF44" s="12">
        <f t="shared" si="26"/>
        <v>0</v>
      </c>
      <c r="EG44" s="12">
        <f t="shared" si="26"/>
        <v>0</v>
      </c>
      <c r="EH44" s="12">
        <f t="shared" si="26"/>
        <v>0</v>
      </c>
      <c r="EI44" s="12">
        <f t="shared" si="26"/>
        <v>0</v>
      </c>
      <c r="EJ44" s="12">
        <f t="shared" si="26"/>
        <v>0</v>
      </c>
      <c r="EK44" s="12">
        <f t="shared" si="26"/>
        <v>0</v>
      </c>
      <c r="EL44" s="12">
        <f t="shared" si="26"/>
        <v>0</v>
      </c>
      <c r="EM44" s="12">
        <f t="shared" si="26"/>
        <v>0</v>
      </c>
      <c r="EN44" s="12">
        <f t="shared" si="26"/>
        <v>0</v>
      </c>
      <c r="EO44" s="12">
        <f t="shared" si="26"/>
        <v>0</v>
      </c>
      <c r="EP44" s="12">
        <f t="shared" si="26"/>
        <v>0</v>
      </c>
      <c r="EQ44" s="12">
        <f t="shared" si="26"/>
        <v>0</v>
      </c>
      <c r="ER44" s="12">
        <f t="shared" si="26"/>
        <v>0</v>
      </c>
      <c r="ES44" s="12">
        <f t="shared" si="26"/>
        <v>0</v>
      </c>
      <c r="ET44" s="12">
        <f t="shared" si="26"/>
        <v>0</v>
      </c>
      <c r="EU44" s="12">
        <f t="shared" si="26"/>
        <v>0</v>
      </c>
      <c r="EV44" s="12">
        <f t="shared" si="26"/>
        <v>0</v>
      </c>
      <c r="EW44" s="12">
        <f t="shared" si="26"/>
        <v>0</v>
      </c>
      <c r="EX44" s="12">
        <f t="shared" si="26"/>
        <v>0</v>
      </c>
      <c r="EY44" s="12">
        <f t="shared" si="26"/>
        <v>0</v>
      </c>
      <c r="EZ44" s="12">
        <f t="shared" si="26"/>
        <v>0</v>
      </c>
      <c r="FA44" s="12">
        <f t="shared" si="26"/>
        <v>0</v>
      </c>
      <c r="FB44" s="12">
        <f t="shared" si="26"/>
        <v>0</v>
      </c>
      <c r="FC44" s="12">
        <f t="shared" si="26"/>
        <v>0</v>
      </c>
      <c r="FD44" s="12">
        <f t="shared" si="26"/>
        <v>0</v>
      </c>
      <c r="FE44" s="12">
        <f t="shared" si="26"/>
        <v>0</v>
      </c>
      <c r="FF44" s="12">
        <f t="shared" si="26"/>
        <v>0</v>
      </c>
      <c r="FG44" s="12">
        <f t="shared" si="26"/>
        <v>0</v>
      </c>
      <c r="FH44" s="12">
        <f t="shared" si="26"/>
        <v>0</v>
      </c>
      <c r="FI44" s="12">
        <f t="shared" si="26"/>
        <v>0</v>
      </c>
      <c r="FJ44" s="12">
        <f t="shared" si="26"/>
        <v>0</v>
      </c>
      <c r="FK44" s="12">
        <f t="shared" si="26"/>
        <v>0</v>
      </c>
      <c r="FL44" s="12">
        <f t="shared" si="26"/>
        <v>0</v>
      </c>
      <c r="FM44" s="12">
        <f t="shared" si="26"/>
        <v>0</v>
      </c>
      <c r="FN44" s="12">
        <f t="shared" si="26"/>
        <v>0</v>
      </c>
      <c r="FO44" s="12">
        <f t="shared" si="26"/>
        <v>0</v>
      </c>
      <c r="FP44" s="12">
        <f t="shared" si="26"/>
        <v>0</v>
      </c>
      <c r="FQ44" s="12">
        <f t="shared" si="26"/>
        <v>0</v>
      </c>
      <c r="FR44" s="12">
        <f t="shared" si="26"/>
        <v>0</v>
      </c>
      <c r="FS44" s="12">
        <f t="shared" si="26"/>
        <v>0</v>
      </c>
      <c r="FT44" s="12">
        <f t="shared" si="26"/>
        <v>0</v>
      </c>
      <c r="FU44" s="12">
        <f t="shared" si="26"/>
        <v>0</v>
      </c>
      <c r="FV44" s="12">
        <f t="shared" si="26"/>
        <v>0</v>
      </c>
      <c r="FW44" s="12">
        <f t="shared" si="26"/>
        <v>0</v>
      </c>
      <c r="FX44" s="12">
        <f t="shared" si="26"/>
        <v>0</v>
      </c>
      <c r="FY44" s="12">
        <f t="shared" si="26"/>
        <v>0</v>
      </c>
      <c r="FZ44" s="12">
        <f t="shared" si="26"/>
        <v>0</v>
      </c>
      <c r="GA44" s="12">
        <f t="shared" si="26"/>
        <v>0</v>
      </c>
      <c r="GB44" s="12">
        <f t="shared" si="26"/>
        <v>0</v>
      </c>
      <c r="GC44" s="12">
        <f t="shared" si="26"/>
        <v>0</v>
      </c>
      <c r="GD44" s="12">
        <f t="shared" si="26"/>
        <v>0</v>
      </c>
      <c r="GE44" s="12">
        <f t="shared" si="26"/>
        <v>0</v>
      </c>
      <c r="GF44" s="12">
        <f t="shared" si="26"/>
        <v>0</v>
      </c>
      <c r="GG44" s="12">
        <f t="shared" si="26"/>
        <v>0</v>
      </c>
      <c r="GH44" s="12">
        <f t="shared" si="26"/>
        <v>0</v>
      </c>
      <c r="GI44" s="12">
        <f t="shared" si="26"/>
        <v>0</v>
      </c>
      <c r="GJ44" s="12">
        <f t="shared" si="26"/>
        <v>0</v>
      </c>
      <c r="GK44" s="12">
        <f t="shared" si="26"/>
        <v>0</v>
      </c>
      <c r="GL44" s="12">
        <f t="shared" si="26"/>
        <v>0</v>
      </c>
      <c r="GM44" s="12">
        <f t="shared" si="26"/>
        <v>0</v>
      </c>
      <c r="GN44" s="12">
        <f t="shared" si="26"/>
        <v>0</v>
      </c>
      <c r="GO44" s="12">
        <f t="shared" si="26"/>
        <v>0</v>
      </c>
      <c r="GP44" s="12">
        <f t="shared" ref="GP44:GU44" si="27">SUM(GP41:GP43)</f>
        <v>0</v>
      </c>
      <c r="GQ44" s="12">
        <f t="shared" si="27"/>
        <v>0</v>
      </c>
      <c r="GR44" s="12">
        <f t="shared" si="27"/>
        <v>0</v>
      </c>
      <c r="GS44" s="12">
        <f t="shared" si="27"/>
        <v>0</v>
      </c>
      <c r="GT44" s="12">
        <f t="shared" si="27"/>
        <v>0</v>
      </c>
      <c r="GU44" s="12">
        <f t="shared" si="27"/>
        <v>0</v>
      </c>
      <c r="GV44" s="12">
        <f>SUM(D44:GU44)</f>
        <v>9095.5821600000017</v>
      </c>
      <c r="GW44" s="12"/>
      <c r="GX44" s="12">
        <f>GV44-GY44</f>
        <v>9095.5821600000017</v>
      </c>
      <c r="GY44" s="12">
        <v>0</v>
      </c>
      <c r="GZ44" s="12"/>
      <c r="HA44" s="12"/>
      <c r="HB44" s="12"/>
      <c r="HC44" s="12"/>
      <c r="HD44" s="12"/>
      <c r="HE44" s="12"/>
      <c r="HF44" s="12"/>
      <c r="HG44" s="12"/>
    </row>
    <row r="45" spans="1:215" x14ac:dyDescent="0.25">
      <c r="B45" s="20" t="s">
        <v>0</v>
      </c>
      <c r="C45" s="14">
        <f>XIRR(H44:GU44,H$4:GU$4)</f>
        <v>0.27945999503135677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</row>
    <row r="46" spans="1:215" x14ac:dyDescent="0.25">
      <c r="B46" s="20" t="s">
        <v>11</v>
      </c>
      <c r="C46" s="25">
        <f>(GV42+GV43)/-GV41</f>
        <v>1.7548599065120822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</row>
    <row r="47" spans="1:215" ht="13" x14ac:dyDescent="0.3">
      <c r="A47" s="23"/>
      <c r="B47" s="5" t="s">
        <v>131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</row>
    <row r="48" spans="1:215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-797.19388000000004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-3554.7704100000001</v>
      </c>
      <c r="S48" s="12">
        <v>-9525.5867300000009</v>
      </c>
      <c r="T48" s="12">
        <v>-8290.8163299999997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-9081.6326499999996</v>
      </c>
      <c r="AL48" s="12">
        <v>-6377.5510199999999</v>
      </c>
      <c r="AM48" s="12">
        <v>-92179.420729999998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-35548.79724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29596.242140000002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f>SUM(D48:GU48)</f>
        <v>-135759.52685000002</v>
      </c>
      <c r="GW48" s="12"/>
      <c r="GX48" s="12">
        <f>GV48-GY48</f>
        <v>-135759.52685000002</v>
      </c>
      <c r="GY48" s="12">
        <v>0</v>
      </c>
      <c r="GZ48" s="12"/>
      <c r="HA48" s="12"/>
      <c r="HB48" s="12"/>
      <c r="HC48" s="12"/>
      <c r="HD48" s="12"/>
      <c r="HE48" s="12"/>
      <c r="HF48" s="12"/>
      <c r="HG48" s="12"/>
    </row>
    <row r="49" spans="1:215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15.94388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261.60714000000002</v>
      </c>
      <c r="T49" s="12">
        <v>165.81632999999999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181.63264999999998</v>
      </c>
      <c r="AL49" s="12">
        <v>0</v>
      </c>
      <c r="AM49" s="12">
        <v>1971.1394299999999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710.97593999999992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f>SUM(D49:GU49)</f>
        <v>3307.11537</v>
      </c>
      <c r="GW49" s="12"/>
      <c r="GX49" s="12">
        <f>GV49-GY49</f>
        <v>3307.11537</v>
      </c>
      <c r="GY49" s="12">
        <v>0</v>
      </c>
      <c r="GZ49" s="12"/>
      <c r="HA49" s="12"/>
      <c r="HB49" s="12"/>
      <c r="HC49" s="12"/>
      <c r="HD49" s="12"/>
      <c r="HE49" s="12"/>
      <c r="HF49" s="12"/>
      <c r="HG49" s="12"/>
    </row>
    <row r="50" spans="1:215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364774.8971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-442.02778999999998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317.75209000000001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f>SUM(D50:GU50)</f>
        <v>364650.6214</v>
      </c>
      <c r="GW50" s="4"/>
      <c r="GX50" s="4">
        <f>GV50-GY50</f>
        <v>364650.6214</v>
      </c>
      <c r="GY50" s="4">
        <v>0</v>
      </c>
      <c r="GZ50" s="4"/>
      <c r="HA50" s="4"/>
      <c r="HB50" s="4"/>
      <c r="HC50" s="4"/>
      <c r="HD50" s="4"/>
      <c r="HE50" s="4"/>
      <c r="HF50" s="4"/>
      <c r="HG50" s="4"/>
    </row>
    <row r="51" spans="1:215" x14ac:dyDescent="0.25">
      <c r="B51" s="8" t="s">
        <v>217</v>
      </c>
      <c r="C51" s="3"/>
      <c r="D51" s="12">
        <f>SUM(D48:D50)</f>
        <v>0</v>
      </c>
      <c r="E51" s="12">
        <f>SUM(E48:E50)</f>
        <v>0</v>
      </c>
      <c r="F51" s="12">
        <f t="shared" ref="F51:BQ51" si="28">SUM(F48:F50)</f>
        <v>0</v>
      </c>
      <c r="G51" s="12">
        <f t="shared" si="28"/>
        <v>0</v>
      </c>
      <c r="H51" s="12">
        <f t="shared" si="28"/>
        <v>0</v>
      </c>
      <c r="I51" s="12">
        <f t="shared" si="28"/>
        <v>0</v>
      </c>
      <c r="J51" s="12">
        <f t="shared" si="28"/>
        <v>-797.19388000000004</v>
      </c>
      <c r="K51" s="12">
        <f t="shared" si="28"/>
        <v>0</v>
      </c>
      <c r="L51" s="12">
        <f t="shared" si="28"/>
        <v>15.94388</v>
      </c>
      <c r="M51" s="12">
        <f t="shared" si="28"/>
        <v>0</v>
      </c>
      <c r="N51" s="12">
        <f t="shared" si="28"/>
        <v>0</v>
      </c>
      <c r="O51" s="12">
        <f t="shared" si="28"/>
        <v>0</v>
      </c>
      <c r="P51" s="12">
        <f t="shared" si="28"/>
        <v>0</v>
      </c>
      <c r="Q51" s="12">
        <f t="shared" si="28"/>
        <v>0</v>
      </c>
      <c r="R51" s="12">
        <f t="shared" si="28"/>
        <v>-3554.7704100000001</v>
      </c>
      <c r="S51" s="12">
        <f t="shared" si="28"/>
        <v>-9263.9795900000008</v>
      </c>
      <c r="T51" s="12">
        <f t="shared" si="28"/>
        <v>-8125</v>
      </c>
      <c r="U51" s="12">
        <f t="shared" si="28"/>
        <v>0</v>
      </c>
      <c r="V51" s="12">
        <f t="shared" si="28"/>
        <v>0</v>
      </c>
      <c r="W51" s="12">
        <f t="shared" si="28"/>
        <v>0</v>
      </c>
      <c r="X51" s="12">
        <f t="shared" si="28"/>
        <v>0</v>
      </c>
      <c r="Y51" s="12">
        <f t="shared" si="28"/>
        <v>0</v>
      </c>
      <c r="Z51" s="12">
        <f t="shared" si="28"/>
        <v>0</v>
      </c>
      <c r="AA51" s="12">
        <f t="shared" si="28"/>
        <v>0</v>
      </c>
      <c r="AB51" s="12">
        <f t="shared" si="28"/>
        <v>0</v>
      </c>
      <c r="AC51" s="12">
        <f t="shared" si="28"/>
        <v>0</v>
      </c>
      <c r="AD51" s="12">
        <f t="shared" si="28"/>
        <v>0</v>
      </c>
      <c r="AE51" s="12">
        <f t="shared" si="28"/>
        <v>0</v>
      </c>
      <c r="AF51" s="12">
        <f t="shared" si="28"/>
        <v>0</v>
      </c>
      <c r="AG51" s="12">
        <f t="shared" si="28"/>
        <v>0</v>
      </c>
      <c r="AH51" s="12">
        <f t="shared" si="28"/>
        <v>0</v>
      </c>
      <c r="AI51" s="12">
        <f t="shared" si="28"/>
        <v>0</v>
      </c>
      <c r="AJ51" s="12">
        <f t="shared" si="28"/>
        <v>0</v>
      </c>
      <c r="AK51" s="12">
        <f t="shared" si="28"/>
        <v>-8900</v>
      </c>
      <c r="AL51" s="12">
        <f t="shared" si="28"/>
        <v>-6377.5510199999999</v>
      </c>
      <c r="AM51" s="12">
        <f t="shared" si="28"/>
        <v>-90208.281300000002</v>
      </c>
      <c r="AN51" s="12">
        <f t="shared" si="28"/>
        <v>0</v>
      </c>
      <c r="AO51" s="12">
        <f t="shared" si="28"/>
        <v>0</v>
      </c>
      <c r="AP51" s="12">
        <f t="shared" si="28"/>
        <v>0</v>
      </c>
      <c r="AQ51" s="12">
        <f t="shared" si="28"/>
        <v>0</v>
      </c>
      <c r="AR51" s="12">
        <f t="shared" si="28"/>
        <v>0</v>
      </c>
      <c r="AS51" s="12">
        <f t="shared" si="28"/>
        <v>-34837.821300000003</v>
      </c>
      <c r="AT51" s="12">
        <f t="shared" si="28"/>
        <v>0</v>
      </c>
      <c r="AU51" s="12">
        <f t="shared" si="28"/>
        <v>0</v>
      </c>
      <c r="AV51" s="12">
        <f t="shared" si="28"/>
        <v>0</v>
      </c>
      <c r="AW51" s="12">
        <f t="shared" si="28"/>
        <v>0</v>
      </c>
      <c r="AX51" s="12">
        <f t="shared" si="28"/>
        <v>0</v>
      </c>
      <c r="AY51" s="12">
        <f t="shared" si="28"/>
        <v>0</v>
      </c>
      <c r="AZ51" s="12">
        <f t="shared" si="28"/>
        <v>0</v>
      </c>
      <c r="BA51" s="12">
        <f t="shared" si="28"/>
        <v>0</v>
      </c>
      <c r="BB51" s="12">
        <f t="shared" si="28"/>
        <v>0</v>
      </c>
      <c r="BC51" s="12">
        <f t="shared" si="28"/>
        <v>0</v>
      </c>
      <c r="BD51" s="12">
        <f t="shared" si="28"/>
        <v>0</v>
      </c>
      <c r="BE51" s="12">
        <f t="shared" si="28"/>
        <v>394371.13923999999</v>
      </c>
      <c r="BF51" s="12">
        <f t="shared" si="28"/>
        <v>0</v>
      </c>
      <c r="BG51" s="12">
        <f t="shared" si="28"/>
        <v>0</v>
      </c>
      <c r="BH51" s="12">
        <f t="shared" si="28"/>
        <v>0</v>
      </c>
      <c r="BI51" s="12">
        <f t="shared" si="28"/>
        <v>0</v>
      </c>
      <c r="BJ51" s="12">
        <f t="shared" si="28"/>
        <v>0</v>
      </c>
      <c r="BK51" s="12">
        <f t="shared" si="28"/>
        <v>-442.02778999999998</v>
      </c>
      <c r="BL51" s="12">
        <f t="shared" si="28"/>
        <v>0</v>
      </c>
      <c r="BM51" s="12">
        <f t="shared" si="28"/>
        <v>0</v>
      </c>
      <c r="BN51" s="12">
        <f t="shared" si="28"/>
        <v>0</v>
      </c>
      <c r="BO51" s="12">
        <f t="shared" si="28"/>
        <v>0</v>
      </c>
      <c r="BP51" s="12">
        <f t="shared" si="28"/>
        <v>0</v>
      </c>
      <c r="BQ51" s="12">
        <f t="shared" si="28"/>
        <v>0</v>
      </c>
      <c r="BR51" s="12">
        <f t="shared" ref="BR51:EC51" si="29">SUM(BR48:BR50)</f>
        <v>0</v>
      </c>
      <c r="BS51" s="12">
        <f t="shared" si="29"/>
        <v>0</v>
      </c>
      <c r="BT51" s="12">
        <f t="shared" si="29"/>
        <v>0</v>
      </c>
      <c r="BU51" s="12">
        <f t="shared" si="29"/>
        <v>0</v>
      </c>
      <c r="BV51" s="12">
        <f t="shared" si="29"/>
        <v>0</v>
      </c>
      <c r="BW51" s="12">
        <f t="shared" si="29"/>
        <v>0</v>
      </c>
      <c r="BX51" s="12">
        <f t="shared" si="29"/>
        <v>0</v>
      </c>
      <c r="BY51" s="12">
        <f t="shared" si="29"/>
        <v>0</v>
      </c>
      <c r="BZ51" s="12">
        <f t="shared" si="29"/>
        <v>0</v>
      </c>
      <c r="CA51" s="12">
        <f t="shared" si="29"/>
        <v>0</v>
      </c>
      <c r="CB51" s="12">
        <f t="shared" si="29"/>
        <v>0</v>
      </c>
      <c r="CC51" s="12">
        <f t="shared" si="29"/>
        <v>0</v>
      </c>
      <c r="CD51" s="12">
        <f t="shared" si="29"/>
        <v>0</v>
      </c>
      <c r="CE51" s="12">
        <f t="shared" si="29"/>
        <v>0</v>
      </c>
      <c r="CF51" s="12">
        <f t="shared" si="29"/>
        <v>0</v>
      </c>
      <c r="CG51" s="12">
        <f t="shared" si="29"/>
        <v>0</v>
      </c>
      <c r="CH51" s="12">
        <f t="shared" si="29"/>
        <v>0</v>
      </c>
      <c r="CI51" s="12">
        <f t="shared" si="29"/>
        <v>0</v>
      </c>
      <c r="CJ51" s="12">
        <f t="shared" si="29"/>
        <v>0</v>
      </c>
      <c r="CK51" s="12">
        <f t="shared" si="29"/>
        <v>0</v>
      </c>
      <c r="CL51" s="12">
        <f t="shared" si="29"/>
        <v>0</v>
      </c>
      <c r="CM51" s="12">
        <f t="shared" si="29"/>
        <v>0</v>
      </c>
      <c r="CN51" s="12">
        <f t="shared" si="29"/>
        <v>0</v>
      </c>
      <c r="CO51" s="12">
        <f t="shared" si="29"/>
        <v>317.75209000000001</v>
      </c>
      <c r="CP51" s="12">
        <f t="shared" si="29"/>
        <v>0</v>
      </c>
      <c r="CQ51" s="12">
        <f t="shared" si="29"/>
        <v>0</v>
      </c>
      <c r="CR51" s="12">
        <f t="shared" si="29"/>
        <v>0</v>
      </c>
      <c r="CS51" s="12">
        <f t="shared" si="29"/>
        <v>0</v>
      </c>
      <c r="CT51" s="12">
        <f t="shared" si="29"/>
        <v>0</v>
      </c>
      <c r="CU51" s="12">
        <f t="shared" si="29"/>
        <v>0</v>
      </c>
      <c r="CV51" s="12">
        <f t="shared" si="29"/>
        <v>0</v>
      </c>
      <c r="CW51" s="12">
        <f t="shared" si="29"/>
        <v>0</v>
      </c>
      <c r="CX51" s="12">
        <f t="shared" si="29"/>
        <v>0</v>
      </c>
      <c r="CY51" s="12">
        <f t="shared" si="29"/>
        <v>0</v>
      </c>
      <c r="CZ51" s="12">
        <f t="shared" si="29"/>
        <v>0</v>
      </c>
      <c r="DA51" s="12">
        <f t="shared" si="29"/>
        <v>0</v>
      </c>
      <c r="DB51" s="12">
        <f t="shared" si="29"/>
        <v>0</v>
      </c>
      <c r="DC51" s="12">
        <f t="shared" si="29"/>
        <v>0</v>
      </c>
      <c r="DD51" s="12">
        <f t="shared" si="29"/>
        <v>0</v>
      </c>
      <c r="DE51" s="12">
        <f t="shared" si="29"/>
        <v>0</v>
      </c>
      <c r="DF51" s="12">
        <f t="shared" si="29"/>
        <v>0</v>
      </c>
      <c r="DG51" s="12">
        <f t="shared" si="29"/>
        <v>0</v>
      </c>
      <c r="DH51" s="12">
        <f t="shared" si="29"/>
        <v>0</v>
      </c>
      <c r="DI51" s="12">
        <f t="shared" si="29"/>
        <v>0</v>
      </c>
      <c r="DJ51" s="12">
        <f t="shared" si="29"/>
        <v>0</v>
      </c>
      <c r="DK51" s="12">
        <f t="shared" si="29"/>
        <v>0</v>
      </c>
      <c r="DL51" s="12">
        <f t="shared" si="29"/>
        <v>0</v>
      </c>
      <c r="DM51" s="12">
        <f t="shared" si="29"/>
        <v>0</v>
      </c>
      <c r="DN51" s="12">
        <f t="shared" si="29"/>
        <v>0</v>
      </c>
      <c r="DO51" s="12">
        <f t="shared" si="29"/>
        <v>0</v>
      </c>
      <c r="DP51" s="12">
        <f t="shared" si="29"/>
        <v>0</v>
      </c>
      <c r="DQ51" s="12">
        <f t="shared" si="29"/>
        <v>0</v>
      </c>
      <c r="DR51" s="12">
        <f t="shared" si="29"/>
        <v>0</v>
      </c>
      <c r="DS51" s="12">
        <f t="shared" si="29"/>
        <v>0</v>
      </c>
      <c r="DT51" s="12">
        <f t="shared" si="29"/>
        <v>0</v>
      </c>
      <c r="DU51" s="12">
        <f t="shared" si="29"/>
        <v>0</v>
      </c>
      <c r="DV51" s="12">
        <f t="shared" si="29"/>
        <v>0</v>
      </c>
      <c r="DW51" s="12">
        <f t="shared" si="29"/>
        <v>0</v>
      </c>
      <c r="DX51" s="12">
        <f t="shared" si="29"/>
        <v>0</v>
      </c>
      <c r="DY51" s="12">
        <f t="shared" si="29"/>
        <v>0</v>
      </c>
      <c r="DZ51" s="12">
        <f t="shared" si="29"/>
        <v>0</v>
      </c>
      <c r="EA51" s="12">
        <f t="shared" si="29"/>
        <v>0</v>
      </c>
      <c r="EB51" s="12">
        <f t="shared" si="29"/>
        <v>0</v>
      </c>
      <c r="EC51" s="12">
        <f t="shared" si="29"/>
        <v>0</v>
      </c>
      <c r="ED51" s="12">
        <f t="shared" ref="ED51:GO51" si="30">SUM(ED48:ED50)</f>
        <v>0</v>
      </c>
      <c r="EE51" s="12">
        <f t="shared" si="30"/>
        <v>0</v>
      </c>
      <c r="EF51" s="12">
        <f t="shared" si="30"/>
        <v>0</v>
      </c>
      <c r="EG51" s="12">
        <f t="shared" si="30"/>
        <v>0</v>
      </c>
      <c r="EH51" s="12">
        <f t="shared" si="30"/>
        <v>0</v>
      </c>
      <c r="EI51" s="12">
        <f t="shared" si="30"/>
        <v>0</v>
      </c>
      <c r="EJ51" s="12">
        <f t="shared" si="30"/>
        <v>0</v>
      </c>
      <c r="EK51" s="12">
        <f t="shared" si="30"/>
        <v>0</v>
      </c>
      <c r="EL51" s="12">
        <f t="shared" si="30"/>
        <v>0</v>
      </c>
      <c r="EM51" s="12">
        <f t="shared" si="30"/>
        <v>0</v>
      </c>
      <c r="EN51" s="12">
        <f t="shared" si="30"/>
        <v>0</v>
      </c>
      <c r="EO51" s="12">
        <f t="shared" si="30"/>
        <v>0</v>
      </c>
      <c r="EP51" s="12">
        <f t="shared" si="30"/>
        <v>0</v>
      </c>
      <c r="EQ51" s="12">
        <f t="shared" si="30"/>
        <v>0</v>
      </c>
      <c r="ER51" s="12">
        <f t="shared" si="30"/>
        <v>0</v>
      </c>
      <c r="ES51" s="12">
        <f t="shared" si="30"/>
        <v>0</v>
      </c>
      <c r="ET51" s="12">
        <f t="shared" si="30"/>
        <v>0</v>
      </c>
      <c r="EU51" s="12">
        <f t="shared" si="30"/>
        <v>0</v>
      </c>
      <c r="EV51" s="12">
        <f t="shared" si="30"/>
        <v>0</v>
      </c>
      <c r="EW51" s="12">
        <f t="shared" si="30"/>
        <v>0</v>
      </c>
      <c r="EX51" s="12">
        <f t="shared" si="30"/>
        <v>0</v>
      </c>
      <c r="EY51" s="12">
        <f t="shared" si="30"/>
        <v>0</v>
      </c>
      <c r="EZ51" s="12">
        <f t="shared" si="30"/>
        <v>0</v>
      </c>
      <c r="FA51" s="12">
        <f t="shared" si="30"/>
        <v>0</v>
      </c>
      <c r="FB51" s="12">
        <f t="shared" si="30"/>
        <v>0</v>
      </c>
      <c r="FC51" s="12">
        <f t="shared" si="30"/>
        <v>0</v>
      </c>
      <c r="FD51" s="12">
        <f t="shared" si="30"/>
        <v>0</v>
      </c>
      <c r="FE51" s="12">
        <f t="shared" si="30"/>
        <v>0</v>
      </c>
      <c r="FF51" s="12">
        <f t="shared" si="30"/>
        <v>0</v>
      </c>
      <c r="FG51" s="12">
        <f t="shared" si="30"/>
        <v>0</v>
      </c>
      <c r="FH51" s="12">
        <f t="shared" si="30"/>
        <v>0</v>
      </c>
      <c r="FI51" s="12">
        <f t="shared" si="30"/>
        <v>0</v>
      </c>
      <c r="FJ51" s="12">
        <f t="shared" si="30"/>
        <v>0</v>
      </c>
      <c r="FK51" s="12">
        <f t="shared" si="30"/>
        <v>0</v>
      </c>
      <c r="FL51" s="12">
        <f t="shared" si="30"/>
        <v>0</v>
      </c>
      <c r="FM51" s="12">
        <f t="shared" si="30"/>
        <v>0</v>
      </c>
      <c r="FN51" s="12">
        <f t="shared" si="30"/>
        <v>0</v>
      </c>
      <c r="FO51" s="12">
        <f t="shared" si="30"/>
        <v>0</v>
      </c>
      <c r="FP51" s="12">
        <f t="shared" si="30"/>
        <v>0</v>
      </c>
      <c r="FQ51" s="12">
        <f t="shared" si="30"/>
        <v>0</v>
      </c>
      <c r="FR51" s="12">
        <f t="shared" si="30"/>
        <v>0</v>
      </c>
      <c r="FS51" s="12">
        <f t="shared" si="30"/>
        <v>0</v>
      </c>
      <c r="FT51" s="12">
        <f t="shared" si="30"/>
        <v>0</v>
      </c>
      <c r="FU51" s="12">
        <f t="shared" si="30"/>
        <v>0</v>
      </c>
      <c r="FV51" s="12">
        <f t="shared" si="30"/>
        <v>0</v>
      </c>
      <c r="FW51" s="12">
        <f t="shared" si="30"/>
        <v>0</v>
      </c>
      <c r="FX51" s="12">
        <f t="shared" si="30"/>
        <v>0</v>
      </c>
      <c r="FY51" s="12">
        <f t="shared" si="30"/>
        <v>0</v>
      </c>
      <c r="FZ51" s="12">
        <f t="shared" si="30"/>
        <v>0</v>
      </c>
      <c r="GA51" s="12">
        <f t="shared" si="30"/>
        <v>0</v>
      </c>
      <c r="GB51" s="12">
        <f t="shared" si="30"/>
        <v>0</v>
      </c>
      <c r="GC51" s="12">
        <f t="shared" si="30"/>
        <v>0</v>
      </c>
      <c r="GD51" s="12">
        <f t="shared" si="30"/>
        <v>0</v>
      </c>
      <c r="GE51" s="12">
        <f t="shared" si="30"/>
        <v>0</v>
      </c>
      <c r="GF51" s="12">
        <f t="shared" si="30"/>
        <v>0</v>
      </c>
      <c r="GG51" s="12">
        <f t="shared" si="30"/>
        <v>0</v>
      </c>
      <c r="GH51" s="12">
        <f t="shared" si="30"/>
        <v>0</v>
      </c>
      <c r="GI51" s="12">
        <f t="shared" si="30"/>
        <v>0</v>
      </c>
      <c r="GJ51" s="12">
        <f t="shared" si="30"/>
        <v>0</v>
      </c>
      <c r="GK51" s="12">
        <f t="shared" si="30"/>
        <v>0</v>
      </c>
      <c r="GL51" s="12">
        <f t="shared" si="30"/>
        <v>0</v>
      </c>
      <c r="GM51" s="12">
        <f t="shared" si="30"/>
        <v>0</v>
      </c>
      <c r="GN51" s="12">
        <f t="shared" si="30"/>
        <v>0</v>
      </c>
      <c r="GO51" s="12">
        <f t="shared" si="30"/>
        <v>0</v>
      </c>
      <c r="GP51" s="12">
        <f t="shared" ref="GP51:GU51" si="31">SUM(GP48:GP50)</f>
        <v>0</v>
      </c>
      <c r="GQ51" s="12">
        <f t="shared" si="31"/>
        <v>0</v>
      </c>
      <c r="GR51" s="12">
        <f t="shared" si="31"/>
        <v>0</v>
      </c>
      <c r="GS51" s="12">
        <f t="shared" si="31"/>
        <v>0</v>
      </c>
      <c r="GT51" s="12">
        <f t="shared" si="31"/>
        <v>0</v>
      </c>
      <c r="GU51" s="12">
        <f t="shared" si="31"/>
        <v>0</v>
      </c>
      <c r="GV51" s="12">
        <f>SUM(D51:GU51)</f>
        <v>232198.20991999999</v>
      </c>
      <c r="GW51" s="12"/>
      <c r="GX51" s="12">
        <f>GV51-GY51</f>
        <v>232198.20991999999</v>
      </c>
      <c r="GY51" s="12">
        <v>0</v>
      </c>
      <c r="GZ51" s="12"/>
      <c r="HA51" s="12"/>
      <c r="HB51" s="12"/>
      <c r="HC51" s="12"/>
      <c r="HD51" s="12"/>
      <c r="HE51" s="12"/>
      <c r="HF51" s="12"/>
      <c r="HG51" s="12"/>
    </row>
    <row r="52" spans="1:215" x14ac:dyDescent="0.25">
      <c r="B52" s="20" t="s">
        <v>0</v>
      </c>
      <c r="C52" s="14">
        <f>XIRR(J51:GU51,J$4:GU$4)</f>
        <v>0.65708765387535106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</row>
    <row r="53" spans="1:215" x14ac:dyDescent="0.25">
      <c r="B53" s="20" t="s">
        <v>11</v>
      </c>
      <c r="C53" s="25">
        <f>(GV49+GV50)/-GV48</f>
        <v>2.7103640187001723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</row>
    <row r="54" spans="1:215" ht="13" x14ac:dyDescent="0.3">
      <c r="A54" s="23"/>
      <c r="B54" s="5" t="s">
        <v>112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</row>
    <row r="55" spans="1:215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-969.42109000000005</v>
      </c>
      <c r="L55" s="12">
        <v>0</v>
      </c>
      <c r="M55" s="12">
        <v>0</v>
      </c>
      <c r="N55" s="12">
        <v>0</v>
      </c>
      <c r="O55" s="12">
        <v>0</v>
      </c>
      <c r="P55" s="12">
        <v>-484.69387999999998</v>
      </c>
      <c r="Q55" s="12">
        <v>-484.69387999999998</v>
      </c>
      <c r="R55" s="12">
        <v>0</v>
      </c>
      <c r="S55" s="12">
        <v>0</v>
      </c>
      <c r="T55" s="12">
        <v>-30051.020270000001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-484.69387999999998</v>
      </c>
      <c r="AD55" s="12">
        <v>-3392.8571400000001</v>
      </c>
      <c r="AE55" s="12">
        <v>0</v>
      </c>
      <c r="AF55" s="12">
        <v>-980.16</v>
      </c>
      <c r="AG55" s="12">
        <v>0</v>
      </c>
      <c r="AH55" s="12">
        <v>0</v>
      </c>
      <c r="AI55" s="12">
        <v>0</v>
      </c>
      <c r="AJ55" s="12">
        <v>-800.13060999999993</v>
      </c>
      <c r="AK55" s="12">
        <v>0</v>
      </c>
      <c r="AL55" s="12">
        <v>0</v>
      </c>
      <c r="AM55" s="12">
        <v>-500.08163000000002</v>
      </c>
      <c r="AN55" s="12">
        <v>0</v>
      </c>
      <c r="AO55" s="12">
        <v>0</v>
      </c>
      <c r="AP55" s="12">
        <v>-230.03754999999998</v>
      </c>
      <c r="AQ55" s="12">
        <v>0</v>
      </c>
      <c r="AR55" s="12">
        <v>0</v>
      </c>
      <c r="AS55" s="12">
        <v>-770.12570999999991</v>
      </c>
      <c r="AT55" s="12">
        <v>0</v>
      </c>
      <c r="AU55" s="12">
        <v>0</v>
      </c>
      <c r="AV55" s="12">
        <v>0</v>
      </c>
      <c r="AW55" s="12">
        <v>-500.08163000000002</v>
      </c>
      <c r="AX55" s="12">
        <v>-800.13060999999993</v>
      </c>
      <c r="AY55" s="12">
        <v>-400.06531000000001</v>
      </c>
      <c r="AZ55" s="12">
        <v>0</v>
      </c>
      <c r="BA55" s="12">
        <v>0</v>
      </c>
      <c r="BB55" s="12">
        <v>-1200.1959199999999</v>
      </c>
      <c r="BC55" s="12">
        <v>0</v>
      </c>
      <c r="BD55" s="12">
        <v>-600.09795999999994</v>
      </c>
      <c r="BE55" s="12">
        <v>0</v>
      </c>
      <c r="BF55" s="12">
        <v>0</v>
      </c>
      <c r="BG55" s="12">
        <v>0</v>
      </c>
      <c r="BH55" s="12">
        <v>-800.13060999999993</v>
      </c>
      <c r="BI55" s="12">
        <v>0</v>
      </c>
      <c r="BJ55" s="12">
        <v>-700.11428999999998</v>
      </c>
      <c r="BK55" s="12">
        <v>-300.04897999999997</v>
      </c>
      <c r="BL55" s="12">
        <v>-2000.32653</v>
      </c>
      <c r="BM55" s="12">
        <v>0</v>
      </c>
      <c r="BN55" s="12">
        <v>0</v>
      </c>
      <c r="BO55" s="12">
        <v>0</v>
      </c>
      <c r="BP55" s="12">
        <v>-600.09795999999994</v>
      </c>
      <c r="BQ55" s="12">
        <v>0</v>
      </c>
      <c r="BR55" s="12">
        <v>0</v>
      </c>
      <c r="BS55" s="12">
        <v>-1400.22857</v>
      </c>
      <c r="BT55" s="12">
        <v>-1001.2755100000001</v>
      </c>
      <c r="BU55" s="12">
        <v>0</v>
      </c>
      <c r="BV55" s="12">
        <v>-1501.91327</v>
      </c>
      <c r="BW55" s="12">
        <v>0</v>
      </c>
      <c r="BX55" s="12">
        <v>0</v>
      </c>
      <c r="BY55" s="12">
        <v>-1752.2321399999998</v>
      </c>
      <c r="BZ55" s="12">
        <v>0</v>
      </c>
      <c r="CA55" s="12">
        <v>-1001.2755100000001</v>
      </c>
      <c r="CB55" s="12">
        <v>0</v>
      </c>
      <c r="CC55" s="12">
        <v>-1251.59439</v>
      </c>
      <c r="CD55" s="12">
        <v>0</v>
      </c>
      <c r="CE55" s="12">
        <v>0</v>
      </c>
      <c r="CF55" s="12">
        <v>-2252.8698999999997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-1001.2755100000001</v>
      </c>
      <c r="CN55" s="12">
        <v>-750.95663000000002</v>
      </c>
      <c r="CO55" s="12">
        <v>-2002.5510200000001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f>SUM(D55:GU55)</f>
        <v>-60965.377889999989</v>
      </c>
      <c r="GW55" s="12"/>
      <c r="GX55" s="12">
        <f>GV55-GY55</f>
        <v>-60965.377889999989</v>
      </c>
      <c r="GY55" s="12">
        <v>0</v>
      </c>
      <c r="GZ55" s="12"/>
      <c r="HA55" s="12"/>
      <c r="HB55" s="12"/>
      <c r="HC55" s="12"/>
      <c r="HD55" s="12"/>
      <c r="HE55" s="12"/>
      <c r="HF55" s="12"/>
      <c r="HG55" s="12"/>
    </row>
    <row r="56" spans="1:215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19.38843</v>
      </c>
      <c r="L56" s="12">
        <v>0</v>
      </c>
      <c r="M56" s="12">
        <v>0</v>
      </c>
      <c r="N56" s="12">
        <v>0</v>
      </c>
      <c r="O56" s="12">
        <v>0</v>
      </c>
      <c r="P56" s="12">
        <v>9.6938800000000001</v>
      </c>
      <c r="Q56" s="12">
        <v>9.6938800000000001</v>
      </c>
      <c r="R56" s="12">
        <v>0</v>
      </c>
      <c r="S56" s="12">
        <v>0</v>
      </c>
      <c r="T56" s="12">
        <v>67.857140000000001</v>
      </c>
      <c r="U56" s="12">
        <v>533.16327000000001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9.6938800000000001</v>
      </c>
      <c r="AD56" s="12">
        <v>67.857140000000001</v>
      </c>
      <c r="AE56" s="12">
        <v>0</v>
      </c>
      <c r="AF56" s="12">
        <v>19.603200000000001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16.002609999999997</v>
      </c>
      <c r="AM56" s="12">
        <v>10.00164</v>
      </c>
      <c r="AN56" s="12">
        <v>0</v>
      </c>
      <c r="AO56" s="12">
        <v>0</v>
      </c>
      <c r="AP56" s="12">
        <v>0</v>
      </c>
      <c r="AQ56" s="12">
        <v>4.6007499999999997</v>
      </c>
      <c r="AR56" s="12">
        <v>0</v>
      </c>
      <c r="AS56" s="12">
        <v>15.402209999999998</v>
      </c>
      <c r="AT56" s="12">
        <v>0</v>
      </c>
      <c r="AU56" s="12">
        <v>0</v>
      </c>
      <c r="AV56" s="12">
        <v>0</v>
      </c>
      <c r="AW56" s="12">
        <v>10.001629999999999</v>
      </c>
      <c r="AX56" s="12">
        <v>16.002610000000001</v>
      </c>
      <c r="AY56" s="12">
        <v>8.0013100000000001</v>
      </c>
      <c r="AZ56" s="12">
        <v>0</v>
      </c>
      <c r="BA56" s="12">
        <v>0</v>
      </c>
      <c r="BB56" s="12">
        <v>24.003920000000001</v>
      </c>
      <c r="BC56" s="12">
        <v>0</v>
      </c>
      <c r="BD56" s="12">
        <v>12.001959999999999</v>
      </c>
      <c r="BE56" s="12">
        <v>0</v>
      </c>
      <c r="BF56" s="12">
        <v>0</v>
      </c>
      <c r="BG56" s="12">
        <v>0</v>
      </c>
      <c r="BH56" s="12">
        <v>16.002610000000001</v>
      </c>
      <c r="BI56" s="12">
        <v>0</v>
      </c>
      <c r="BJ56" s="12">
        <v>14.00229</v>
      </c>
      <c r="BK56" s="12">
        <v>0</v>
      </c>
      <c r="BL56" s="12">
        <v>6.0009799999999993</v>
      </c>
      <c r="BM56" s="12">
        <v>40.006730000000005</v>
      </c>
      <c r="BN56" s="12">
        <v>0</v>
      </c>
      <c r="BO56" s="12">
        <v>0</v>
      </c>
      <c r="BP56" s="12">
        <v>12.001959999999999</v>
      </c>
      <c r="BQ56" s="12">
        <v>0</v>
      </c>
      <c r="BR56" s="12">
        <v>0</v>
      </c>
      <c r="BS56" s="12">
        <v>28.004570000000001</v>
      </c>
      <c r="BT56" s="12">
        <v>20.025509999999997</v>
      </c>
      <c r="BU56" s="12">
        <v>0</v>
      </c>
      <c r="BV56" s="12">
        <v>30.038270000000001</v>
      </c>
      <c r="BW56" s="12">
        <v>0</v>
      </c>
      <c r="BX56" s="12">
        <v>0</v>
      </c>
      <c r="BY56" s="12">
        <v>35.044644999999996</v>
      </c>
      <c r="BZ56" s="12">
        <v>0</v>
      </c>
      <c r="CA56" s="12">
        <v>20.025510199999999</v>
      </c>
      <c r="CB56" s="12">
        <v>0</v>
      </c>
      <c r="CC56" s="12">
        <v>25.031890000000001</v>
      </c>
      <c r="CD56" s="12">
        <v>0</v>
      </c>
      <c r="CE56" s="12">
        <v>0</v>
      </c>
      <c r="CF56" s="12">
        <v>45.057400000000001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20.025509999999997</v>
      </c>
      <c r="CN56" s="12">
        <v>15.019129999999999</v>
      </c>
      <c r="CO56" s="12">
        <v>40.051019999999994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f>SUM(D56:GU56)</f>
        <v>1219.3074852</v>
      </c>
      <c r="GW56" s="12"/>
      <c r="GX56" s="12">
        <f>GV56-GY56</f>
        <v>1219.3074852</v>
      </c>
      <c r="GY56" s="12">
        <v>0</v>
      </c>
      <c r="GZ56" s="12"/>
      <c r="HA56" s="12"/>
      <c r="HB56" s="12"/>
      <c r="HC56" s="12"/>
      <c r="HD56" s="12"/>
      <c r="HE56" s="12"/>
      <c r="HF56" s="12"/>
      <c r="HG56" s="12"/>
    </row>
    <row r="57" spans="1:215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3750.6671800000004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160.3126</v>
      </c>
      <c r="EH57" s="4">
        <v>0</v>
      </c>
      <c r="EI57" s="4">
        <v>0</v>
      </c>
      <c r="EJ57" s="4">
        <v>0</v>
      </c>
      <c r="EK57" s="4">
        <v>1.8852500000000001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2790.5035400000002</v>
      </c>
      <c r="FT57" s="4">
        <v>1527.4705800000002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f>SUM(D57:GU57)</f>
        <v>8230.8391499999998</v>
      </c>
      <c r="GW57" s="4"/>
      <c r="GX57" s="4">
        <f>GV57-GY57</f>
        <v>8230.8391499999998</v>
      </c>
      <c r="GY57" s="4">
        <v>0</v>
      </c>
      <c r="GZ57" s="4"/>
      <c r="HA57" s="4"/>
      <c r="HB57" s="4"/>
      <c r="HC57" s="4"/>
      <c r="HD57" s="4"/>
      <c r="HE57" s="4"/>
      <c r="HF57" s="4"/>
      <c r="HG57" s="4"/>
    </row>
    <row r="58" spans="1:215" x14ac:dyDescent="0.25">
      <c r="B58" s="8" t="s">
        <v>217</v>
      </c>
      <c r="C58" s="3"/>
      <c r="D58" s="12">
        <f>SUM(D55:D57)</f>
        <v>0</v>
      </c>
      <c r="E58" s="12">
        <f>SUM(E55:E57)</f>
        <v>0</v>
      </c>
      <c r="F58" s="12">
        <f t="shared" ref="F58:BQ58" si="32">SUM(F55:F57)</f>
        <v>0</v>
      </c>
      <c r="G58" s="12">
        <f t="shared" si="32"/>
        <v>0</v>
      </c>
      <c r="H58" s="12">
        <f t="shared" si="32"/>
        <v>0</v>
      </c>
      <c r="I58" s="12">
        <f t="shared" si="32"/>
        <v>0</v>
      </c>
      <c r="J58" s="12">
        <f t="shared" si="32"/>
        <v>0</v>
      </c>
      <c r="K58" s="12">
        <f t="shared" si="32"/>
        <v>-950.03266000000008</v>
      </c>
      <c r="L58" s="12">
        <f t="shared" si="32"/>
        <v>0</v>
      </c>
      <c r="M58" s="12">
        <f t="shared" si="32"/>
        <v>0</v>
      </c>
      <c r="N58" s="12">
        <f t="shared" si="32"/>
        <v>0</v>
      </c>
      <c r="O58" s="12">
        <f t="shared" si="32"/>
        <v>0</v>
      </c>
      <c r="P58" s="12">
        <f t="shared" si="32"/>
        <v>-475</v>
      </c>
      <c r="Q58" s="12">
        <f t="shared" si="32"/>
        <v>-475</v>
      </c>
      <c r="R58" s="12">
        <f t="shared" si="32"/>
        <v>0</v>
      </c>
      <c r="S58" s="12">
        <f t="shared" si="32"/>
        <v>0</v>
      </c>
      <c r="T58" s="12">
        <f t="shared" si="32"/>
        <v>-29983.163130000001</v>
      </c>
      <c r="U58" s="12">
        <f t="shared" si="32"/>
        <v>533.16327000000001</v>
      </c>
      <c r="V58" s="12">
        <f t="shared" si="32"/>
        <v>0</v>
      </c>
      <c r="W58" s="12">
        <f t="shared" si="32"/>
        <v>0</v>
      </c>
      <c r="X58" s="12">
        <f t="shared" si="32"/>
        <v>0</v>
      </c>
      <c r="Y58" s="12">
        <f t="shared" si="32"/>
        <v>0</v>
      </c>
      <c r="Z58" s="12">
        <f t="shared" si="32"/>
        <v>0</v>
      </c>
      <c r="AA58" s="12">
        <f t="shared" si="32"/>
        <v>0</v>
      </c>
      <c r="AB58" s="12">
        <f t="shared" si="32"/>
        <v>0</v>
      </c>
      <c r="AC58" s="12">
        <f t="shared" si="32"/>
        <v>-475</v>
      </c>
      <c r="AD58" s="12">
        <f t="shared" si="32"/>
        <v>-3325</v>
      </c>
      <c r="AE58" s="12">
        <f t="shared" si="32"/>
        <v>0</v>
      </c>
      <c r="AF58" s="12">
        <f t="shared" si="32"/>
        <v>-960.55679999999995</v>
      </c>
      <c r="AG58" s="12">
        <f t="shared" si="32"/>
        <v>0</v>
      </c>
      <c r="AH58" s="12">
        <f t="shared" si="32"/>
        <v>0</v>
      </c>
      <c r="AI58" s="12">
        <f t="shared" si="32"/>
        <v>0</v>
      </c>
      <c r="AJ58" s="12">
        <f t="shared" si="32"/>
        <v>-800.13060999999993</v>
      </c>
      <c r="AK58" s="12">
        <f t="shared" si="32"/>
        <v>0</v>
      </c>
      <c r="AL58" s="12">
        <f t="shared" si="32"/>
        <v>16.002609999999997</v>
      </c>
      <c r="AM58" s="12">
        <f t="shared" si="32"/>
        <v>-490.07999000000001</v>
      </c>
      <c r="AN58" s="12">
        <f t="shared" si="32"/>
        <v>0</v>
      </c>
      <c r="AO58" s="12">
        <f t="shared" si="32"/>
        <v>0</v>
      </c>
      <c r="AP58" s="12">
        <f t="shared" si="32"/>
        <v>-230.03754999999998</v>
      </c>
      <c r="AQ58" s="12">
        <f t="shared" si="32"/>
        <v>4.6007499999999997</v>
      </c>
      <c r="AR58" s="12">
        <f t="shared" si="32"/>
        <v>0</v>
      </c>
      <c r="AS58" s="12">
        <f t="shared" si="32"/>
        <v>-754.72349999999994</v>
      </c>
      <c r="AT58" s="12">
        <f t="shared" si="32"/>
        <v>0</v>
      </c>
      <c r="AU58" s="12">
        <f t="shared" si="32"/>
        <v>0</v>
      </c>
      <c r="AV58" s="12">
        <f t="shared" si="32"/>
        <v>0</v>
      </c>
      <c r="AW58" s="12">
        <f t="shared" si="32"/>
        <v>-490.08000000000004</v>
      </c>
      <c r="AX58" s="12">
        <f t="shared" si="32"/>
        <v>-784.12799999999993</v>
      </c>
      <c r="AY58" s="12">
        <f t="shared" si="32"/>
        <v>-392.06400000000002</v>
      </c>
      <c r="AZ58" s="12">
        <f t="shared" si="32"/>
        <v>0</v>
      </c>
      <c r="BA58" s="12">
        <f t="shared" si="32"/>
        <v>0</v>
      </c>
      <c r="BB58" s="12">
        <f t="shared" si="32"/>
        <v>-1176.1919999999998</v>
      </c>
      <c r="BC58" s="12">
        <f t="shared" si="32"/>
        <v>0</v>
      </c>
      <c r="BD58" s="12">
        <f t="shared" si="32"/>
        <v>-588.09599999999989</v>
      </c>
      <c r="BE58" s="12">
        <f t="shared" si="32"/>
        <v>0</v>
      </c>
      <c r="BF58" s="12">
        <f t="shared" si="32"/>
        <v>0</v>
      </c>
      <c r="BG58" s="12">
        <f t="shared" si="32"/>
        <v>0</v>
      </c>
      <c r="BH58" s="12">
        <f t="shared" si="32"/>
        <v>-784.12799999999993</v>
      </c>
      <c r="BI58" s="12">
        <f t="shared" si="32"/>
        <v>0</v>
      </c>
      <c r="BJ58" s="12">
        <f t="shared" si="32"/>
        <v>-686.11199999999997</v>
      </c>
      <c r="BK58" s="12">
        <f t="shared" si="32"/>
        <v>-300.04897999999997</v>
      </c>
      <c r="BL58" s="12">
        <f t="shared" si="32"/>
        <v>-1994.32555</v>
      </c>
      <c r="BM58" s="12">
        <f t="shared" si="32"/>
        <v>40.006730000000005</v>
      </c>
      <c r="BN58" s="12">
        <f t="shared" si="32"/>
        <v>0</v>
      </c>
      <c r="BO58" s="12">
        <f t="shared" si="32"/>
        <v>0</v>
      </c>
      <c r="BP58" s="12">
        <f t="shared" si="32"/>
        <v>-588.09599999999989</v>
      </c>
      <c r="BQ58" s="12">
        <f t="shared" si="32"/>
        <v>0</v>
      </c>
      <c r="BR58" s="12">
        <f t="shared" ref="BR58:EC58" si="33">SUM(BR55:BR57)</f>
        <v>0</v>
      </c>
      <c r="BS58" s="12">
        <f t="shared" si="33"/>
        <v>-1372.2239999999999</v>
      </c>
      <c r="BT58" s="12">
        <f t="shared" si="33"/>
        <v>-981.25</v>
      </c>
      <c r="BU58" s="12">
        <f t="shared" si="33"/>
        <v>0</v>
      </c>
      <c r="BV58" s="12">
        <f t="shared" si="33"/>
        <v>-1471.875</v>
      </c>
      <c r="BW58" s="12">
        <f t="shared" si="33"/>
        <v>0</v>
      </c>
      <c r="BX58" s="12">
        <f t="shared" si="33"/>
        <v>0</v>
      </c>
      <c r="BY58" s="12">
        <f t="shared" si="33"/>
        <v>-1717.1874949999999</v>
      </c>
      <c r="BZ58" s="12">
        <f t="shared" si="33"/>
        <v>0</v>
      </c>
      <c r="CA58" s="12">
        <f t="shared" si="33"/>
        <v>-981.24999980000007</v>
      </c>
      <c r="CB58" s="12">
        <f t="shared" si="33"/>
        <v>0</v>
      </c>
      <c r="CC58" s="12">
        <f t="shared" si="33"/>
        <v>-1226.5625</v>
      </c>
      <c r="CD58" s="12">
        <f t="shared" si="33"/>
        <v>0</v>
      </c>
      <c r="CE58" s="12">
        <f t="shared" si="33"/>
        <v>0</v>
      </c>
      <c r="CF58" s="12">
        <f t="shared" si="33"/>
        <v>-2207.8124999999995</v>
      </c>
      <c r="CG58" s="12">
        <f t="shared" si="33"/>
        <v>0</v>
      </c>
      <c r="CH58" s="12">
        <f t="shared" si="33"/>
        <v>0</v>
      </c>
      <c r="CI58" s="12">
        <f t="shared" si="33"/>
        <v>0</v>
      </c>
      <c r="CJ58" s="12">
        <f t="shared" si="33"/>
        <v>0</v>
      </c>
      <c r="CK58" s="12">
        <f t="shared" si="33"/>
        <v>0</v>
      </c>
      <c r="CL58" s="12">
        <f t="shared" si="33"/>
        <v>0</v>
      </c>
      <c r="CM58" s="12">
        <f t="shared" si="33"/>
        <v>-981.25</v>
      </c>
      <c r="CN58" s="12">
        <f t="shared" si="33"/>
        <v>-735.9375</v>
      </c>
      <c r="CO58" s="12">
        <f t="shared" si="33"/>
        <v>-1962.5</v>
      </c>
      <c r="CP58" s="12">
        <f t="shared" si="33"/>
        <v>0</v>
      </c>
      <c r="CQ58" s="12">
        <f t="shared" si="33"/>
        <v>0</v>
      </c>
      <c r="CR58" s="12">
        <f t="shared" si="33"/>
        <v>0</v>
      </c>
      <c r="CS58" s="12">
        <f t="shared" si="33"/>
        <v>0</v>
      </c>
      <c r="CT58" s="12">
        <f t="shared" si="33"/>
        <v>0</v>
      </c>
      <c r="CU58" s="12">
        <f t="shared" si="33"/>
        <v>0</v>
      </c>
      <c r="CV58" s="12">
        <f t="shared" si="33"/>
        <v>0</v>
      </c>
      <c r="CW58" s="12">
        <f t="shared" si="33"/>
        <v>0</v>
      </c>
      <c r="CX58" s="12">
        <f t="shared" si="33"/>
        <v>0</v>
      </c>
      <c r="CY58" s="12">
        <f t="shared" si="33"/>
        <v>3750.6671800000004</v>
      </c>
      <c r="CZ58" s="12">
        <f t="shared" si="33"/>
        <v>0</v>
      </c>
      <c r="DA58" s="12">
        <f t="shared" si="33"/>
        <v>0</v>
      </c>
      <c r="DB58" s="12">
        <f t="shared" si="33"/>
        <v>0</v>
      </c>
      <c r="DC58" s="12">
        <f t="shared" si="33"/>
        <v>0</v>
      </c>
      <c r="DD58" s="12">
        <f t="shared" si="33"/>
        <v>0</v>
      </c>
      <c r="DE58" s="12">
        <f t="shared" si="33"/>
        <v>0</v>
      </c>
      <c r="DF58" s="12">
        <f t="shared" si="33"/>
        <v>0</v>
      </c>
      <c r="DG58" s="12">
        <f t="shared" si="33"/>
        <v>0</v>
      </c>
      <c r="DH58" s="12">
        <f t="shared" si="33"/>
        <v>0</v>
      </c>
      <c r="DI58" s="12">
        <f t="shared" si="33"/>
        <v>0</v>
      </c>
      <c r="DJ58" s="12">
        <f t="shared" si="33"/>
        <v>0</v>
      </c>
      <c r="DK58" s="12">
        <f t="shared" si="33"/>
        <v>0</v>
      </c>
      <c r="DL58" s="12">
        <f t="shared" si="33"/>
        <v>0</v>
      </c>
      <c r="DM58" s="12">
        <f t="shared" si="33"/>
        <v>0</v>
      </c>
      <c r="DN58" s="12">
        <f t="shared" si="33"/>
        <v>0</v>
      </c>
      <c r="DO58" s="12">
        <f t="shared" si="33"/>
        <v>0</v>
      </c>
      <c r="DP58" s="12">
        <f t="shared" si="33"/>
        <v>0</v>
      </c>
      <c r="DQ58" s="12">
        <f t="shared" si="33"/>
        <v>0</v>
      </c>
      <c r="DR58" s="12">
        <f t="shared" si="33"/>
        <v>0</v>
      </c>
      <c r="DS58" s="12">
        <f t="shared" si="33"/>
        <v>0</v>
      </c>
      <c r="DT58" s="12">
        <f t="shared" si="33"/>
        <v>0</v>
      </c>
      <c r="DU58" s="12">
        <f t="shared" si="33"/>
        <v>0</v>
      </c>
      <c r="DV58" s="12">
        <f t="shared" si="33"/>
        <v>0</v>
      </c>
      <c r="DW58" s="12">
        <f t="shared" si="33"/>
        <v>0</v>
      </c>
      <c r="DX58" s="12">
        <f t="shared" si="33"/>
        <v>0</v>
      </c>
      <c r="DY58" s="12">
        <f t="shared" si="33"/>
        <v>0</v>
      </c>
      <c r="DZ58" s="12">
        <f t="shared" si="33"/>
        <v>0</v>
      </c>
      <c r="EA58" s="12">
        <f t="shared" si="33"/>
        <v>0</v>
      </c>
      <c r="EB58" s="12">
        <f t="shared" si="33"/>
        <v>0</v>
      </c>
      <c r="EC58" s="12">
        <f t="shared" si="33"/>
        <v>0</v>
      </c>
      <c r="ED58" s="12">
        <f t="shared" ref="ED58:GO58" si="34">SUM(ED55:ED57)</f>
        <v>0</v>
      </c>
      <c r="EE58" s="12">
        <f t="shared" si="34"/>
        <v>0</v>
      </c>
      <c r="EF58" s="12">
        <f t="shared" si="34"/>
        <v>0</v>
      </c>
      <c r="EG58" s="12">
        <f t="shared" si="34"/>
        <v>160.3126</v>
      </c>
      <c r="EH58" s="12">
        <f t="shared" si="34"/>
        <v>0</v>
      </c>
      <c r="EI58" s="12">
        <f t="shared" si="34"/>
        <v>0</v>
      </c>
      <c r="EJ58" s="12">
        <f t="shared" si="34"/>
        <v>0</v>
      </c>
      <c r="EK58" s="12">
        <f t="shared" si="34"/>
        <v>1.8852500000000001</v>
      </c>
      <c r="EL58" s="12">
        <f t="shared" si="34"/>
        <v>0</v>
      </c>
      <c r="EM58" s="12">
        <f t="shared" si="34"/>
        <v>0</v>
      </c>
      <c r="EN58" s="12">
        <f t="shared" si="34"/>
        <v>0</v>
      </c>
      <c r="EO58" s="12">
        <f t="shared" si="34"/>
        <v>0</v>
      </c>
      <c r="EP58" s="12">
        <f t="shared" si="34"/>
        <v>0</v>
      </c>
      <c r="EQ58" s="12">
        <f t="shared" si="34"/>
        <v>0</v>
      </c>
      <c r="ER58" s="12">
        <f t="shared" si="34"/>
        <v>0</v>
      </c>
      <c r="ES58" s="12">
        <f t="shared" si="34"/>
        <v>0</v>
      </c>
      <c r="ET58" s="12">
        <f t="shared" si="34"/>
        <v>0</v>
      </c>
      <c r="EU58" s="12">
        <f t="shared" si="34"/>
        <v>0</v>
      </c>
      <c r="EV58" s="12">
        <f t="shared" si="34"/>
        <v>0</v>
      </c>
      <c r="EW58" s="12">
        <f t="shared" si="34"/>
        <v>0</v>
      </c>
      <c r="EX58" s="12">
        <f t="shared" si="34"/>
        <v>0</v>
      </c>
      <c r="EY58" s="12">
        <f t="shared" si="34"/>
        <v>0</v>
      </c>
      <c r="EZ58" s="12">
        <f t="shared" si="34"/>
        <v>0</v>
      </c>
      <c r="FA58" s="12">
        <f t="shared" si="34"/>
        <v>0</v>
      </c>
      <c r="FB58" s="12">
        <f t="shared" si="34"/>
        <v>0</v>
      </c>
      <c r="FC58" s="12">
        <f t="shared" si="34"/>
        <v>0</v>
      </c>
      <c r="FD58" s="12">
        <f t="shared" si="34"/>
        <v>0</v>
      </c>
      <c r="FE58" s="12">
        <f t="shared" si="34"/>
        <v>0</v>
      </c>
      <c r="FF58" s="12">
        <f t="shared" si="34"/>
        <v>0</v>
      </c>
      <c r="FG58" s="12">
        <f t="shared" si="34"/>
        <v>0</v>
      </c>
      <c r="FH58" s="12">
        <f t="shared" si="34"/>
        <v>0</v>
      </c>
      <c r="FI58" s="12">
        <f t="shared" si="34"/>
        <v>0</v>
      </c>
      <c r="FJ58" s="12">
        <f t="shared" si="34"/>
        <v>0</v>
      </c>
      <c r="FK58" s="12">
        <f t="shared" si="34"/>
        <v>0</v>
      </c>
      <c r="FL58" s="12">
        <f t="shared" si="34"/>
        <v>0</v>
      </c>
      <c r="FM58" s="12">
        <f t="shared" si="34"/>
        <v>0</v>
      </c>
      <c r="FN58" s="12">
        <f t="shared" si="34"/>
        <v>0</v>
      </c>
      <c r="FO58" s="12">
        <f t="shared" si="34"/>
        <v>0</v>
      </c>
      <c r="FP58" s="12">
        <f t="shared" si="34"/>
        <v>0</v>
      </c>
      <c r="FQ58" s="12">
        <f t="shared" si="34"/>
        <v>0</v>
      </c>
      <c r="FR58" s="12">
        <f t="shared" si="34"/>
        <v>0</v>
      </c>
      <c r="FS58" s="12">
        <f t="shared" si="34"/>
        <v>2790.5035400000002</v>
      </c>
      <c r="FT58" s="12">
        <f t="shared" si="34"/>
        <v>1527.4705800000002</v>
      </c>
      <c r="FU58" s="12">
        <f t="shared" si="34"/>
        <v>0</v>
      </c>
      <c r="FV58" s="12">
        <f t="shared" si="34"/>
        <v>0</v>
      </c>
      <c r="FW58" s="12">
        <f t="shared" si="34"/>
        <v>0</v>
      </c>
      <c r="FX58" s="12">
        <f t="shared" si="34"/>
        <v>0</v>
      </c>
      <c r="FY58" s="12">
        <f t="shared" si="34"/>
        <v>0</v>
      </c>
      <c r="FZ58" s="12">
        <f t="shared" si="34"/>
        <v>0</v>
      </c>
      <c r="GA58" s="12">
        <f t="shared" si="34"/>
        <v>0</v>
      </c>
      <c r="GB58" s="12">
        <f t="shared" si="34"/>
        <v>0</v>
      </c>
      <c r="GC58" s="12">
        <f t="shared" si="34"/>
        <v>0</v>
      </c>
      <c r="GD58" s="12">
        <f t="shared" si="34"/>
        <v>0</v>
      </c>
      <c r="GE58" s="12">
        <f t="shared" si="34"/>
        <v>0</v>
      </c>
      <c r="GF58" s="12">
        <f t="shared" si="34"/>
        <v>0</v>
      </c>
      <c r="GG58" s="12">
        <f t="shared" si="34"/>
        <v>0</v>
      </c>
      <c r="GH58" s="12">
        <f t="shared" si="34"/>
        <v>0</v>
      </c>
      <c r="GI58" s="12">
        <f t="shared" si="34"/>
        <v>0</v>
      </c>
      <c r="GJ58" s="12">
        <f t="shared" si="34"/>
        <v>0</v>
      </c>
      <c r="GK58" s="12">
        <f t="shared" si="34"/>
        <v>0</v>
      </c>
      <c r="GL58" s="12">
        <f t="shared" si="34"/>
        <v>0</v>
      </c>
      <c r="GM58" s="12">
        <f t="shared" si="34"/>
        <v>0</v>
      </c>
      <c r="GN58" s="12">
        <f t="shared" si="34"/>
        <v>0</v>
      </c>
      <c r="GO58" s="12">
        <f t="shared" si="34"/>
        <v>0</v>
      </c>
      <c r="GP58" s="12">
        <f t="shared" ref="GP58:GU58" si="35">SUM(GP55:GP57)</f>
        <v>0</v>
      </c>
      <c r="GQ58" s="12">
        <f t="shared" si="35"/>
        <v>0</v>
      </c>
      <c r="GR58" s="12">
        <f t="shared" si="35"/>
        <v>0</v>
      </c>
      <c r="GS58" s="12">
        <f t="shared" si="35"/>
        <v>0</v>
      </c>
      <c r="GT58" s="12">
        <f t="shared" si="35"/>
        <v>0</v>
      </c>
      <c r="GU58" s="12">
        <f t="shared" si="35"/>
        <v>0</v>
      </c>
      <c r="GV58" s="12">
        <f>SUM(D58:GU58)</f>
        <v>-51515.23125479999</v>
      </c>
      <c r="GW58" s="12"/>
      <c r="GX58" s="12">
        <f>GV58-GY58</f>
        <v>-51515.23125479999</v>
      </c>
      <c r="GY58" s="12">
        <v>0</v>
      </c>
      <c r="GZ58" s="12"/>
      <c r="HA58" s="12"/>
      <c r="HB58" s="12"/>
      <c r="HC58" s="12"/>
      <c r="HD58" s="12"/>
      <c r="HE58" s="12"/>
      <c r="HF58" s="12"/>
      <c r="HG58" s="12"/>
    </row>
    <row r="59" spans="1:215" x14ac:dyDescent="0.25">
      <c r="B59" s="20" t="s">
        <v>0</v>
      </c>
      <c r="C59" s="14">
        <f>XIRR(K58:GU58,K$4:GU$4,-0.1)</f>
        <v>-0.20236820860591254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</row>
    <row r="60" spans="1:215" x14ac:dyDescent="0.25">
      <c r="B60" s="20" t="s">
        <v>11</v>
      </c>
      <c r="C60" s="25">
        <f>(GV56+GV57)/-GV55</f>
        <v>0.15500841563306514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</row>
    <row r="61" spans="1:215" ht="13" x14ac:dyDescent="0.3">
      <c r="A61" s="23"/>
      <c r="B61" s="5" t="s">
        <v>133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</row>
    <row r="62" spans="1:215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-10226.89365</v>
      </c>
      <c r="L62" s="12">
        <v>0</v>
      </c>
      <c r="M62" s="12">
        <v>0</v>
      </c>
      <c r="N62" s="12">
        <v>-1000</v>
      </c>
      <c r="O62" s="12">
        <v>-6827.5820000000003</v>
      </c>
      <c r="P62" s="12">
        <v>0</v>
      </c>
      <c r="Q62" s="12">
        <v>-19296.823</v>
      </c>
      <c r="R62" s="12">
        <v>0</v>
      </c>
      <c r="S62" s="12">
        <v>0</v>
      </c>
      <c r="T62" s="12">
        <v>-14081.632</v>
      </c>
      <c r="U62" s="12">
        <v>-16131.121999999999</v>
      </c>
      <c r="V62" s="12">
        <v>-1823.702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f>SUM(D62:GU62)</f>
        <v>-69387.754650000003</v>
      </c>
      <c r="GW62" s="12"/>
      <c r="GX62" s="12">
        <f>GV62-GY62</f>
        <v>-69387.754650000003</v>
      </c>
      <c r="GY62" s="12">
        <v>0</v>
      </c>
      <c r="GZ62" s="12"/>
      <c r="HA62" s="12"/>
      <c r="HB62" s="12"/>
      <c r="HC62" s="12"/>
      <c r="HD62" s="12"/>
      <c r="HE62" s="12"/>
      <c r="HF62" s="12"/>
      <c r="HG62" s="12"/>
    </row>
    <row r="63" spans="1:215" ht="13" x14ac:dyDescent="0.3">
      <c r="A63" s="23"/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204.53787</v>
      </c>
      <c r="L63" s="12">
        <v>0</v>
      </c>
      <c r="M63" s="12">
        <v>0</v>
      </c>
      <c r="N63" s="12">
        <v>0</v>
      </c>
      <c r="O63" s="12">
        <v>156.55199999999999</v>
      </c>
      <c r="P63" s="12">
        <v>0</v>
      </c>
      <c r="Q63" s="12">
        <v>203.91499999999999</v>
      </c>
      <c r="R63" s="12">
        <v>0</v>
      </c>
      <c r="S63" s="12">
        <v>0</v>
      </c>
      <c r="T63" s="12">
        <v>463.65300000000002</v>
      </c>
      <c r="U63" s="12">
        <v>0</v>
      </c>
      <c r="V63" s="12">
        <v>359.096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f>SUM(D63:GU63)</f>
        <v>1387.75387</v>
      </c>
      <c r="GW63" s="12"/>
      <c r="GX63" s="12">
        <f>GV63-GY63</f>
        <v>1387.75387</v>
      </c>
      <c r="GY63" s="12">
        <v>0</v>
      </c>
      <c r="GZ63" s="12"/>
      <c r="HA63" s="12"/>
      <c r="HB63" s="12"/>
      <c r="HC63" s="12"/>
      <c r="HD63" s="12"/>
      <c r="HE63" s="12"/>
      <c r="HF63" s="12"/>
      <c r="HG63" s="12"/>
    </row>
    <row r="64" spans="1:215" ht="14" x14ac:dyDescent="0.4">
      <c r="A64" s="23"/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79879.163</v>
      </c>
      <c r="X64" s="4">
        <v>0</v>
      </c>
      <c r="Y64" s="4">
        <v>18644.697990000001</v>
      </c>
      <c r="Z64" s="4">
        <v>5950</v>
      </c>
      <c r="AA64" s="4">
        <v>0</v>
      </c>
      <c r="AB64" s="4">
        <v>15470</v>
      </c>
      <c r="AC64" s="4">
        <v>0</v>
      </c>
      <c r="AD64" s="4">
        <v>0</v>
      </c>
      <c r="AE64" s="4">
        <v>6000</v>
      </c>
      <c r="AF64" s="4">
        <v>0</v>
      </c>
      <c r="AG64" s="4">
        <v>3600</v>
      </c>
      <c r="AH64" s="4">
        <v>0</v>
      </c>
      <c r="AI64" s="4">
        <v>4253.6000000000004</v>
      </c>
      <c r="AJ64" s="4">
        <v>0</v>
      </c>
      <c r="AK64" s="4">
        <v>6326.2905499999997</v>
      </c>
      <c r="AL64" s="4">
        <v>0</v>
      </c>
      <c r="AM64" s="4">
        <v>0</v>
      </c>
      <c r="AN64" s="4">
        <v>0</v>
      </c>
      <c r="AO64" s="4">
        <v>0</v>
      </c>
      <c r="AP64" s="4">
        <v>2772.0917899999999</v>
      </c>
      <c r="AQ64" s="4">
        <v>0</v>
      </c>
      <c r="AR64" s="4">
        <v>0</v>
      </c>
      <c r="AS64" s="4">
        <v>0</v>
      </c>
      <c r="AT64" s="4">
        <v>0</v>
      </c>
      <c r="AU64" s="4">
        <v>846.62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125</v>
      </c>
      <c r="BK64" s="4">
        <v>0</v>
      </c>
      <c r="BL64" s="4">
        <v>0</v>
      </c>
      <c r="BM64" s="4">
        <v>0</v>
      </c>
      <c r="BN64" s="4">
        <v>200</v>
      </c>
      <c r="BO64" s="4">
        <v>0</v>
      </c>
      <c r="BP64" s="4">
        <v>0</v>
      </c>
      <c r="BQ64" s="4">
        <v>550</v>
      </c>
      <c r="BR64" s="4">
        <v>0</v>
      </c>
      <c r="BS64" s="4">
        <v>0</v>
      </c>
      <c r="BT64" s="4">
        <v>0</v>
      </c>
      <c r="BU64" s="4">
        <v>600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121.40831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f>SUM(D64:GU64)</f>
        <v>145338.87164</v>
      </c>
      <c r="GW64" s="4"/>
      <c r="GX64" s="4">
        <f>GV64-GY64</f>
        <v>145338.87164</v>
      </c>
      <c r="GY64" s="4">
        <v>0</v>
      </c>
      <c r="GZ64" s="4"/>
      <c r="HA64" s="4"/>
      <c r="HB64" s="4"/>
      <c r="HC64" s="4"/>
      <c r="HD64" s="4"/>
      <c r="HE64" s="4"/>
      <c r="HF64" s="4"/>
      <c r="HG64" s="4"/>
    </row>
    <row r="65" spans="1:215" ht="13" x14ac:dyDescent="0.3">
      <c r="A65" s="23"/>
      <c r="B65" s="8" t="s">
        <v>217</v>
      </c>
      <c r="C65" s="3"/>
      <c r="D65" s="12">
        <f>SUM(D62:D64)</f>
        <v>0</v>
      </c>
      <c r="E65" s="12">
        <f>SUM(E62:E64)</f>
        <v>0</v>
      </c>
      <c r="F65" s="12">
        <f t="shared" ref="F65:BQ65" si="36">SUM(F62:F64)</f>
        <v>0</v>
      </c>
      <c r="G65" s="12">
        <f t="shared" si="36"/>
        <v>0</v>
      </c>
      <c r="H65" s="12">
        <f t="shared" si="36"/>
        <v>0</v>
      </c>
      <c r="I65" s="12">
        <f t="shared" si="36"/>
        <v>0</v>
      </c>
      <c r="J65" s="12">
        <f t="shared" si="36"/>
        <v>0</v>
      </c>
      <c r="K65" s="12">
        <f t="shared" si="36"/>
        <v>-10022.35578</v>
      </c>
      <c r="L65" s="12">
        <f t="shared" si="36"/>
        <v>0</v>
      </c>
      <c r="M65" s="12">
        <f t="shared" si="36"/>
        <v>0</v>
      </c>
      <c r="N65" s="12">
        <f t="shared" si="36"/>
        <v>-1000</v>
      </c>
      <c r="O65" s="12">
        <f t="shared" si="36"/>
        <v>-6671.0300000000007</v>
      </c>
      <c r="P65" s="12">
        <f t="shared" si="36"/>
        <v>0</v>
      </c>
      <c r="Q65" s="12">
        <f t="shared" si="36"/>
        <v>-19092.907999999999</v>
      </c>
      <c r="R65" s="12">
        <f t="shared" si="36"/>
        <v>0</v>
      </c>
      <c r="S65" s="12">
        <f t="shared" si="36"/>
        <v>0</v>
      </c>
      <c r="T65" s="12">
        <f t="shared" si="36"/>
        <v>-13617.978999999999</v>
      </c>
      <c r="U65" s="12">
        <f t="shared" si="36"/>
        <v>-16131.121999999999</v>
      </c>
      <c r="V65" s="12">
        <f t="shared" si="36"/>
        <v>-1464.606</v>
      </c>
      <c r="W65" s="12">
        <f t="shared" si="36"/>
        <v>79879.163</v>
      </c>
      <c r="X65" s="12">
        <f t="shared" si="36"/>
        <v>0</v>
      </c>
      <c r="Y65" s="12">
        <f t="shared" si="36"/>
        <v>18644.697990000001</v>
      </c>
      <c r="Z65" s="12">
        <f t="shared" si="36"/>
        <v>5950</v>
      </c>
      <c r="AA65" s="12">
        <f t="shared" si="36"/>
        <v>0</v>
      </c>
      <c r="AB65" s="12">
        <f t="shared" si="36"/>
        <v>15470</v>
      </c>
      <c r="AC65" s="12">
        <f t="shared" si="36"/>
        <v>0</v>
      </c>
      <c r="AD65" s="12">
        <f t="shared" si="36"/>
        <v>0</v>
      </c>
      <c r="AE65" s="12">
        <f t="shared" si="36"/>
        <v>6000</v>
      </c>
      <c r="AF65" s="12">
        <f t="shared" si="36"/>
        <v>0</v>
      </c>
      <c r="AG65" s="12">
        <f t="shared" si="36"/>
        <v>3600</v>
      </c>
      <c r="AH65" s="12">
        <f t="shared" si="36"/>
        <v>0</v>
      </c>
      <c r="AI65" s="12">
        <f t="shared" si="36"/>
        <v>4253.6000000000004</v>
      </c>
      <c r="AJ65" s="12">
        <f t="shared" si="36"/>
        <v>0</v>
      </c>
      <c r="AK65" s="12">
        <f t="shared" si="36"/>
        <v>6326.2905499999997</v>
      </c>
      <c r="AL65" s="12">
        <f t="shared" si="36"/>
        <v>0</v>
      </c>
      <c r="AM65" s="12">
        <f t="shared" si="36"/>
        <v>0</v>
      </c>
      <c r="AN65" s="12">
        <f t="shared" si="36"/>
        <v>0</v>
      </c>
      <c r="AO65" s="12">
        <f t="shared" si="36"/>
        <v>0</v>
      </c>
      <c r="AP65" s="12">
        <f t="shared" si="36"/>
        <v>2772.0917899999999</v>
      </c>
      <c r="AQ65" s="12">
        <f t="shared" si="36"/>
        <v>0</v>
      </c>
      <c r="AR65" s="12">
        <f t="shared" si="36"/>
        <v>0</v>
      </c>
      <c r="AS65" s="12">
        <f t="shared" si="36"/>
        <v>0</v>
      </c>
      <c r="AT65" s="12">
        <f t="shared" si="36"/>
        <v>0</v>
      </c>
      <c r="AU65" s="12">
        <f t="shared" si="36"/>
        <v>846.62</v>
      </c>
      <c r="AV65" s="12">
        <f t="shared" si="36"/>
        <v>0</v>
      </c>
      <c r="AW65" s="12">
        <f t="shared" si="36"/>
        <v>0</v>
      </c>
      <c r="AX65" s="12">
        <f t="shared" si="36"/>
        <v>0</v>
      </c>
      <c r="AY65" s="12">
        <f t="shared" si="36"/>
        <v>0</v>
      </c>
      <c r="AZ65" s="12">
        <f t="shared" si="36"/>
        <v>0</v>
      </c>
      <c r="BA65" s="12">
        <f t="shared" si="36"/>
        <v>0</v>
      </c>
      <c r="BB65" s="12">
        <f t="shared" si="36"/>
        <v>0</v>
      </c>
      <c r="BC65" s="12">
        <f t="shared" si="36"/>
        <v>0</v>
      </c>
      <c r="BD65" s="12">
        <f t="shared" si="36"/>
        <v>0</v>
      </c>
      <c r="BE65" s="12">
        <f t="shared" si="36"/>
        <v>0</v>
      </c>
      <c r="BF65" s="12">
        <f t="shared" si="36"/>
        <v>0</v>
      </c>
      <c r="BG65" s="12">
        <f t="shared" si="36"/>
        <v>0</v>
      </c>
      <c r="BH65" s="12">
        <f t="shared" si="36"/>
        <v>0</v>
      </c>
      <c r="BI65" s="12">
        <f t="shared" si="36"/>
        <v>0</v>
      </c>
      <c r="BJ65" s="12">
        <f t="shared" si="36"/>
        <v>125</v>
      </c>
      <c r="BK65" s="12">
        <f t="shared" si="36"/>
        <v>0</v>
      </c>
      <c r="BL65" s="12">
        <f t="shared" si="36"/>
        <v>0</v>
      </c>
      <c r="BM65" s="12">
        <f t="shared" si="36"/>
        <v>0</v>
      </c>
      <c r="BN65" s="12">
        <f t="shared" si="36"/>
        <v>200</v>
      </c>
      <c r="BO65" s="12">
        <f t="shared" si="36"/>
        <v>0</v>
      </c>
      <c r="BP65" s="12">
        <f t="shared" si="36"/>
        <v>0</v>
      </c>
      <c r="BQ65" s="12">
        <f t="shared" si="36"/>
        <v>550</v>
      </c>
      <c r="BR65" s="12">
        <f t="shared" ref="BR65:EC65" si="37">SUM(BR62:BR64)</f>
        <v>0</v>
      </c>
      <c r="BS65" s="12">
        <f t="shared" si="37"/>
        <v>0</v>
      </c>
      <c r="BT65" s="12">
        <f t="shared" si="37"/>
        <v>0</v>
      </c>
      <c r="BU65" s="12">
        <f t="shared" si="37"/>
        <v>600</v>
      </c>
      <c r="BV65" s="12">
        <f t="shared" si="37"/>
        <v>0</v>
      </c>
      <c r="BW65" s="12">
        <f t="shared" si="37"/>
        <v>0</v>
      </c>
      <c r="BX65" s="12">
        <f t="shared" si="37"/>
        <v>0</v>
      </c>
      <c r="BY65" s="12">
        <f t="shared" si="37"/>
        <v>0</v>
      </c>
      <c r="BZ65" s="12">
        <f t="shared" si="37"/>
        <v>0</v>
      </c>
      <c r="CA65" s="12">
        <f t="shared" si="37"/>
        <v>0</v>
      </c>
      <c r="CB65" s="12">
        <f t="shared" si="37"/>
        <v>0</v>
      </c>
      <c r="CC65" s="12">
        <f t="shared" si="37"/>
        <v>0</v>
      </c>
      <c r="CD65" s="12">
        <f t="shared" si="37"/>
        <v>0</v>
      </c>
      <c r="CE65" s="12">
        <f t="shared" si="37"/>
        <v>0</v>
      </c>
      <c r="CF65" s="12">
        <f t="shared" si="37"/>
        <v>0</v>
      </c>
      <c r="CG65" s="12">
        <f t="shared" si="37"/>
        <v>0</v>
      </c>
      <c r="CH65" s="12">
        <f t="shared" si="37"/>
        <v>0</v>
      </c>
      <c r="CI65" s="12">
        <f t="shared" si="37"/>
        <v>0</v>
      </c>
      <c r="CJ65" s="12">
        <f t="shared" si="37"/>
        <v>0</v>
      </c>
      <c r="CK65" s="12">
        <f t="shared" si="37"/>
        <v>0</v>
      </c>
      <c r="CL65" s="12">
        <f t="shared" si="37"/>
        <v>0</v>
      </c>
      <c r="CM65" s="12">
        <f t="shared" si="37"/>
        <v>121.40831</v>
      </c>
      <c r="CN65" s="12">
        <f t="shared" si="37"/>
        <v>0</v>
      </c>
      <c r="CO65" s="12">
        <f t="shared" si="37"/>
        <v>0</v>
      </c>
      <c r="CP65" s="12">
        <f t="shared" si="37"/>
        <v>0</v>
      </c>
      <c r="CQ65" s="12">
        <f t="shared" si="37"/>
        <v>0</v>
      </c>
      <c r="CR65" s="12">
        <f t="shared" si="37"/>
        <v>0</v>
      </c>
      <c r="CS65" s="12">
        <f t="shared" si="37"/>
        <v>0</v>
      </c>
      <c r="CT65" s="12">
        <f t="shared" si="37"/>
        <v>0</v>
      </c>
      <c r="CU65" s="12">
        <f t="shared" si="37"/>
        <v>0</v>
      </c>
      <c r="CV65" s="12">
        <f t="shared" si="37"/>
        <v>0</v>
      </c>
      <c r="CW65" s="12">
        <f t="shared" si="37"/>
        <v>0</v>
      </c>
      <c r="CX65" s="12">
        <f t="shared" si="37"/>
        <v>0</v>
      </c>
      <c r="CY65" s="12">
        <f t="shared" si="37"/>
        <v>0</v>
      </c>
      <c r="CZ65" s="12">
        <f t="shared" si="37"/>
        <v>0</v>
      </c>
      <c r="DA65" s="12">
        <f t="shared" si="37"/>
        <v>0</v>
      </c>
      <c r="DB65" s="12">
        <f t="shared" si="37"/>
        <v>0</v>
      </c>
      <c r="DC65" s="12">
        <f t="shared" si="37"/>
        <v>0</v>
      </c>
      <c r="DD65" s="12">
        <f t="shared" si="37"/>
        <v>0</v>
      </c>
      <c r="DE65" s="12">
        <f t="shared" si="37"/>
        <v>0</v>
      </c>
      <c r="DF65" s="12">
        <f t="shared" si="37"/>
        <v>0</v>
      </c>
      <c r="DG65" s="12">
        <f t="shared" si="37"/>
        <v>0</v>
      </c>
      <c r="DH65" s="12">
        <f t="shared" si="37"/>
        <v>0</v>
      </c>
      <c r="DI65" s="12">
        <f t="shared" si="37"/>
        <v>0</v>
      </c>
      <c r="DJ65" s="12">
        <f t="shared" si="37"/>
        <v>0</v>
      </c>
      <c r="DK65" s="12">
        <f t="shared" si="37"/>
        <v>0</v>
      </c>
      <c r="DL65" s="12">
        <f t="shared" si="37"/>
        <v>0</v>
      </c>
      <c r="DM65" s="12">
        <f t="shared" si="37"/>
        <v>0</v>
      </c>
      <c r="DN65" s="12">
        <f t="shared" si="37"/>
        <v>0</v>
      </c>
      <c r="DO65" s="12">
        <f t="shared" si="37"/>
        <v>0</v>
      </c>
      <c r="DP65" s="12">
        <f t="shared" si="37"/>
        <v>0</v>
      </c>
      <c r="DQ65" s="12">
        <f t="shared" si="37"/>
        <v>0</v>
      </c>
      <c r="DR65" s="12">
        <f t="shared" si="37"/>
        <v>0</v>
      </c>
      <c r="DS65" s="12">
        <f t="shared" si="37"/>
        <v>0</v>
      </c>
      <c r="DT65" s="12">
        <f t="shared" si="37"/>
        <v>0</v>
      </c>
      <c r="DU65" s="12">
        <f t="shared" si="37"/>
        <v>0</v>
      </c>
      <c r="DV65" s="12">
        <f t="shared" si="37"/>
        <v>0</v>
      </c>
      <c r="DW65" s="12">
        <f t="shared" si="37"/>
        <v>0</v>
      </c>
      <c r="DX65" s="12">
        <f t="shared" si="37"/>
        <v>0</v>
      </c>
      <c r="DY65" s="12">
        <f t="shared" si="37"/>
        <v>0</v>
      </c>
      <c r="DZ65" s="12">
        <f t="shared" si="37"/>
        <v>0</v>
      </c>
      <c r="EA65" s="12">
        <f t="shared" si="37"/>
        <v>0</v>
      </c>
      <c r="EB65" s="12">
        <f t="shared" si="37"/>
        <v>0</v>
      </c>
      <c r="EC65" s="12">
        <f t="shared" si="37"/>
        <v>0</v>
      </c>
      <c r="ED65" s="12">
        <f t="shared" ref="ED65:GO65" si="38">SUM(ED62:ED64)</f>
        <v>0</v>
      </c>
      <c r="EE65" s="12">
        <f t="shared" si="38"/>
        <v>0</v>
      </c>
      <c r="EF65" s="12">
        <f t="shared" si="38"/>
        <v>0</v>
      </c>
      <c r="EG65" s="12">
        <f t="shared" si="38"/>
        <v>0</v>
      </c>
      <c r="EH65" s="12">
        <f t="shared" si="38"/>
        <v>0</v>
      </c>
      <c r="EI65" s="12">
        <f t="shared" si="38"/>
        <v>0</v>
      </c>
      <c r="EJ65" s="12">
        <f t="shared" si="38"/>
        <v>0</v>
      </c>
      <c r="EK65" s="12">
        <f t="shared" si="38"/>
        <v>0</v>
      </c>
      <c r="EL65" s="12">
        <f t="shared" si="38"/>
        <v>0</v>
      </c>
      <c r="EM65" s="12">
        <f t="shared" si="38"/>
        <v>0</v>
      </c>
      <c r="EN65" s="12">
        <f t="shared" si="38"/>
        <v>0</v>
      </c>
      <c r="EO65" s="12">
        <f t="shared" si="38"/>
        <v>0</v>
      </c>
      <c r="EP65" s="12">
        <f t="shared" si="38"/>
        <v>0</v>
      </c>
      <c r="EQ65" s="12">
        <f t="shared" si="38"/>
        <v>0</v>
      </c>
      <c r="ER65" s="12">
        <f t="shared" si="38"/>
        <v>0</v>
      </c>
      <c r="ES65" s="12">
        <f t="shared" si="38"/>
        <v>0</v>
      </c>
      <c r="ET65" s="12">
        <f t="shared" si="38"/>
        <v>0</v>
      </c>
      <c r="EU65" s="12">
        <f t="shared" si="38"/>
        <v>0</v>
      </c>
      <c r="EV65" s="12">
        <f t="shared" si="38"/>
        <v>0</v>
      </c>
      <c r="EW65" s="12">
        <f t="shared" si="38"/>
        <v>0</v>
      </c>
      <c r="EX65" s="12">
        <f t="shared" si="38"/>
        <v>0</v>
      </c>
      <c r="EY65" s="12">
        <f t="shared" si="38"/>
        <v>0</v>
      </c>
      <c r="EZ65" s="12">
        <f t="shared" si="38"/>
        <v>0</v>
      </c>
      <c r="FA65" s="12">
        <f t="shared" si="38"/>
        <v>0</v>
      </c>
      <c r="FB65" s="12">
        <f t="shared" si="38"/>
        <v>0</v>
      </c>
      <c r="FC65" s="12">
        <f t="shared" si="38"/>
        <v>0</v>
      </c>
      <c r="FD65" s="12">
        <f t="shared" si="38"/>
        <v>0</v>
      </c>
      <c r="FE65" s="12">
        <f t="shared" si="38"/>
        <v>0</v>
      </c>
      <c r="FF65" s="12">
        <f t="shared" si="38"/>
        <v>0</v>
      </c>
      <c r="FG65" s="12">
        <f t="shared" si="38"/>
        <v>0</v>
      </c>
      <c r="FH65" s="12">
        <f t="shared" si="38"/>
        <v>0</v>
      </c>
      <c r="FI65" s="12">
        <f t="shared" si="38"/>
        <v>0</v>
      </c>
      <c r="FJ65" s="12">
        <f t="shared" si="38"/>
        <v>0</v>
      </c>
      <c r="FK65" s="12">
        <f t="shared" si="38"/>
        <v>0</v>
      </c>
      <c r="FL65" s="12">
        <f t="shared" si="38"/>
        <v>0</v>
      </c>
      <c r="FM65" s="12">
        <f t="shared" si="38"/>
        <v>0</v>
      </c>
      <c r="FN65" s="12">
        <f t="shared" si="38"/>
        <v>0</v>
      </c>
      <c r="FO65" s="12">
        <f t="shared" si="38"/>
        <v>0</v>
      </c>
      <c r="FP65" s="12">
        <f t="shared" si="38"/>
        <v>0</v>
      </c>
      <c r="FQ65" s="12">
        <f t="shared" si="38"/>
        <v>0</v>
      </c>
      <c r="FR65" s="12">
        <f t="shared" si="38"/>
        <v>0</v>
      </c>
      <c r="FS65" s="12">
        <f t="shared" si="38"/>
        <v>0</v>
      </c>
      <c r="FT65" s="12">
        <f t="shared" si="38"/>
        <v>0</v>
      </c>
      <c r="FU65" s="12">
        <f t="shared" si="38"/>
        <v>0</v>
      </c>
      <c r="FV65" s="12">
        <f t="shared" si="38"/>
        <v>0</v>
      </c>
      <c r="FW65" s="12">
        <f t="shared" si="38"/>
        <v>0</v>
      </c>
      <c r="FX65" s="12">
        <f t="shared" si="38"/>
        <v>0</v>
      </c>
      <c r="FY65" s="12">
        <f t="shared" si="38"/>
        <v>0</v>
      </c>
      <c r="FZ65" s="12">
        <f t="shared" si="38"/>
        <v>0</v>
      </c>
      <c r="GA65" s="12">
        <f t="shared" si="38"/>
        <v>0</v>
      </c>
      <c r="GB65" s="12">
        <f t="shared" si="38"/>
        <v>0</v>
      </c>
      <c r="GC65" s="12">
        <f t="shared" si="38"/>
        <v>0</v>
      </c>
      <c r="GD65" s="12">
        <f t="shared" si="38"/>
        <v>0</v>
      </c>
      <c r="GE65" s="12">
        <f t="shared" si="38"/>
        <v>0</v>
      </c>
      <c r="GF65" s="12">
        <f t="shared" si="38"/>
        <v>0</v>
      </c>
      <c r="GG65" s="12">
        <f t="shared" si="38"/>
        <v>0</v>
      </c>
      <c r="GH65" s="12">
        <f t="shared" si="38"/>
        <v>0</v>
      </c>
      <c r="GI65" s="12">
        <f t="shared" si="38"/>
        <v>0</v>
      </c>
      <c r="GJ65" s="12">
        <f t="shared" si="38"/>
        <v>0</v>
      </c>
      <c r="GK65" s="12">
        <f t="shared" si="38"/>
        <v>0</v>
      </c>
      <c r="GL65" s="12">
        <f t="shared" si="38"/>
        <v>0</v>
      </c>
      <c r="GM65" s="12">
        <f t="shared" si="38"/>
        <v>0</v>
      </c>
      <c r="GN65" s="12">
        <f t="shared" si="38"/>
        <v>0</v>
      </c>
      <c r="GO65" s="12">
        <f t="shared" si="38"/>
        <v>0</v>
      </c>
      <c r="GP65" s="12">
        <f t="shared" ref="GP65:GU65" si="39">SUM(GP62:GP64)</f>
        <v>0</v>
      </c>
      <c r="GQ65" s="12">
        <f t="shared" si="39"/>
        <v>0</v>
      </c>
      <c r="GR65" s="12">
        <f t="shared" si="39"/>
        <v>0</v>
      </c>
      <c r="GS65" s="12">
        <f t="shared" si="39"/>
        <v>0</v>
      </c>
      <c r="GT65" s="12">
        <f t="shared" si="39"/>
        <v>0</v>
      </c>
      <c r="GU65" s="12">
        <f t="shared" si="39"/>
        <v>0</v>
      </c>
      <c r="GV65" s="12">
        <f>SUM(D65:GU65)</f>
        <v>77338.87086000001</v>
      </c>
      <c r="GW65" s="12"/>
      <c r="GX65" s="12">
        <f>GV65-GY65</f>
        <v>77338.87086000001</v>
      </c>
      <c r="GY65" s="12">
        <v>0</v>
      </c>
      <c r="GZ65" s="12"/>
      <c r="HA65" s="12"/>
      <c r="HB65" s="12"/>
      <c r="HC65" s="12"/>
      <c r="HD65" s="12"/>
      <c r="HE65" s="12"/>
      <c r="HF65" s="12"/>
      <c r="HG65" s="12"/>
    </row>
    <row r="66" spans="1:215" ht="13" x14ac:dyDescent="0.3">
      <c r="A66" s="23"/>
      <c r="B66" s="20" t="s">
        <v>0</v>
      </c>
      <c r="C66" s="14">
        <f>XIRR(K65:GU65,K$4:GU$4)</f>
        <v>1.9834002733230589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</row>
    <row r="67" spans="1:215" ht="13" x14ac:dyDescent="0.3">
      <c r="A67" s="23"/>
      <c r="B67" s="20" t="s">
        <v>11</v>
      </c>
      <c r="C67" s="25">
        <f>(GV63+GV64)/-GV62</f>
        <v>2.1145896167141642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</row>
    <row r="68" spans="1:215" ht="13" x14ac:dyDescent="0.3">
      <c r="A68" s="23"/>
      <c r="B68" s="5" t="s">
        <v>101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</row>
    <row r="69" spans="1:215" ht="13" x14ac:dyDescent="0.3">
      <c r="A69" s="23"/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-1382.1428600000002</v>
      </c>
      <c r="M69" s="12">
        <v>0</v>
      </c>
      <c r="N69" s="12">
        <v>-4121.7474400000001</v>
      </c>
      <c r="O69" s="12">
        <v>-38823.405610000002</v>
      </c>
      <c r="P69" s="12">
        <v>0</v>
      </c>
      <c r="Q69" s="12">
        <v>0</v>
      </c>
      <c r="R69" s="12">
        <v>0</v>
      </c>
      <c r="S69" s="12">
        <v>22163.647960000002</v>
      </c>
      <c r="T69" s="12">
        <v>0</v>
      </c>
      <c r="U69" s="12">
        <v>-2468.1122400000004</v>
      </c>
      <c r="V69" s="12">
        <v>0</v>
      </c>
      <c r="W69" s="12">
        <v>0</v>
      </c>
      <c r="X69" s="12">
        <v>0</v>
      </c>
      <c r="Y69" s="12">
        <v>0</v>
      </c>
      <c r="Z69" s="12">
        <v>-18757.653059999997</v>
      </c>
      <c r="AA69" s="12">
        <v>0</v>
      </c>
      <c r="AB69" s="12">
        <v>0</v>
      </c>
      <c r="AC69" s="12">
        <v>0</v>
      </c>
      <c r="AD69" s="12">
        <v>0</v>
      </c>
      <c r="AE69" s="12">
        <v>-15055.484689999999</v>
      </c>
      <c r="AF69" s="12">
        <v>0</v>
      </c>
      <c r="AG69" s="12">
        <v>-5923.4693899999993</v>
      </c>
      <c r="AH69" s="12">
        <v>-16783.163270000001</v>
      </c>
      <c r="AI69" s="12">
        <v>0</v>
      </c>
      <c r="AJ69" s="12">
        <v>0</v>
      </c>
      <c r="AK69" s="12">
        <v>0</v>
      </c>
      <c r="AL69" s="12">
        <v>0</v>
      </c>
      <c r="AM69" s="12">
        <v>-12636.734689999999</v>
      </c>
      <c r="AN69" s="12">
        <v>0</v>
      </c>
      <c r="AO69" s="12">
        <v>0</v>
      </c>
      <c r="AP69" s="12">
        <v>-4936.2244900000005</v>
      </c>
      <c r="AQ69" s="12">
        <v>0</v>
      </c>
      <c r="AR69" s="12">
        <v>0</v>
      </c>
      <c r="AS69" s="12">
        <v>-18265.004219999999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f>SUM(D69:GU69)</f>
        <v>-116989.49400000001</v>
      </c>
      <c r="GW69" s="12"/>
      <c r="GX69" s="12">
        <f>GV69-GY69</f>
        <v>-116989.49400000001</v>
      </c>
      <c r="GY69" s="12">
        <v>0</v>
      </c>
      <c r="GZ69" s="12"/>
      <c r="HA69" s="12"/>
      <c r="HB69" s="12"/>
      <c r="HC69" s="12"/>
      <c r="HD69" s="12"/>
      <c r="HE69" s="12"/>
      <c r="HF69" s="12"/>
      <c r="HG69" s="12"/>
    </row>
    <row r="70" spans="1:215" ht="13" x14ac:dyDescent="0.3">
      <c r="A70" s="23"/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27.642859999999999</v>
      </c>
      <c r="M70" s="12">
        <v>0</v>
      </c>
      <c r="N70" s="12">
        <v>82.434950000000001</v>
      </c>
      <c r="O70" s="12">
        <v>776.46811000000002</v>
      </c>
      <c r="P70" s="12">
        <v>0</v>
      </c>
      <c r="Q70" s="12">
        <v>0</v>
      </c>
      <c r="R70" s="12">
        <v>0</v>
      </c>
      <c r="S70" s="12">
        <v>-443.27296000000001</v>
      </c>
      <c r="T70" s="12">
        <v>0</v>
      </c>
      <c r="U70" s="12">
        <v>0</v>
      </c>
      <c r="V70" s="12">
        <v>49.362239999999993</v>
      </c>
      <c r="W70" s="12">
        <v>0</v>
      </c>
      <c r="X70" s="12">
        <v>0</v>
      </c>
      <c r="Y70" s="12">
        <v>0</v>
      </c>
      <c r="Z70" s="12">
        <v>375.15305999999998</v>
      </c>
      <c r="AA70" s="12">
        <v>0</v>
      </c>
      <c r="AB70" s="12">
        <v>0</v>
      </c>
      <c r="AC70" s="12">
        <v>0</v>
      </c>
      <c r="AD70" s="12">
        <v>0</v>
      </c>
      <c r="AE70" s="12">
        <v>301.10969</v>
      </c>
      <c r="AF70" s="12">
        <v>0</v>
      </c>
      <c r="AG70" s="12">
        <v>118.46939</v>
      </c>
      <c r="AH70" s="12">
        <v>335.66327000000001</v>
      </c>
      <c r="AI70" s="12">
        <v>0</v>
      </c>
      <c r="AJ70" s="12">
        <v>0</v>
      </c>
      <c r="AK70" s="12">
        <v>0</v>
      </c>
      <c r="AL70" s="12">
        <v>0</v>
      </c>
      <c r="AM70" s="12">
        <v>252.73469</v>
      </c>
      <c r="AN70" s="12">
        <v>0</v>
      </c>
      <c r="AO70" s="12">
        <v>0</v>
      </c>
      <c r="AP70" s="12">
        <v>98.724490000000003</v>
      </c>
      <c r="AQ70" s="12">
        <v>0</v>
      </c>
      <c r="AR70" s="12">
        <v>0</v>
      </c>
      <c r="AS70" s="12">
        <v>0</v>
      </c>
      <c r="AT70" s="12">
        <v>365.30008000000004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f>SUM(D70:GU70)</f>
        <v>2339.7898700000001</v>
      </c>
      <c r="GW70" s="12"/>
      <c r="GX70" s="12">
        <f>GV70-GY70</f>
        <v>2339.7898700000001</v>
      </c>
      <c r="GY70" s="12">
        <v>0</v>
      </c>
      <c r="GZ70" s="12"/>
      <c r="HA70" s="12"/>
      <c r="HB70" s="12"/>
      <c r="HC70" s="12"/>
      <c r="HD70" s="12"/>
      <c r="HE70" s="12"/>
      <c r="HF70" s="12"/>
      <c r="HG70" s="12"/>
    </row>
    <row r="71" spans="1:215" ht="14" x14ac:dyDescent="0.4">
      <c r="A71" s="23"/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112503.2613</v>
      </c>
      <c r="AZ71" s="4">
        <v>60.632640000000002</v>
      </c>
      <c r="BA71" s="4">
        <v>0</v>
      </c>
      <c r="BB71" s="4">
        <v>0</v>
      </c>
      <c r="BC71" s="4">
        <v>4.9161599999999996</v>
      </c>
      <c r="BD71" s="4">
        <v>4.2606700000000002</v>
      </c>
      <c r="BE71" s="4">
        <v>2.9497</v>
      </c>
      <c r="BF71" s="4">
        <v>0</v>
      </c>
      <c r="BG71" s="4">
        <v>0</v>
      </c>
      <c r="BH71" s="4">
        <v>61334.012159999998</v>
      </c>
      <c r="BI71" s="4">
        <v>6.5548799999999998</v>
      </c>
      <c r="BJ71" s="4">
        <v>2.9497</v>
      </c>
      <c r="BK71" s="4">
        <v>0</v>
      </c>
      <c r="BL71" s="4">
        <v>0</v>
      </c>
      <c r="BM71" s="4">
        <v>54.96528</v>
      </c>
      <c r="BN71" s="4">
        <v>0</v>
      </c>
      <c r="BO71" s="4">
        <v>16.878820000000001</v>
      </c>
      <c r="BP71" s="4">
        <v>101434.78945</v>
      </c>
      <c r="BQ71" s="4">
        <v>20.484000000000002</v>
      </c>
      <c r="BR71" s="4">
        <v>0</v>
      </c>
      <c r="BS71" s="4">
        <v>146829.28</v>
      </c>
      <c r="BT71" s="4">
        <v>20.210660000000001</v>
      </c>
      <c r="BU71" s="4">
        <v>0</v>
      </c>
      <c r="BV71" s="4">
        <v>0</v>
      </c>
      <c r="BW71" s="4">
        <v>12.126530000000001</v>
      </c>
      <c r="BX71" s="4">
        <v>0</v>
      </c>
      <c r="BY71" s="4">
        <v>96717.210359999997</v>
      </c>
      <c r="BZ71" s="4">
        <v>12.782020000000001</v>
      </c>
      <c r="CA71" s="4">
        <v>17447.87458</v>
      </c>
      <c r="CB71" s="4">
        <v>0</v>
      </c>
      <c r="CC71" s="4">
        <v>29137.660339999999</v>
      </c>
      <c r="CD71" s="4">
        <v>0</v>
      </c>
      <c r="CE71" s="4">
        <v>110.05731</v>
      </c>
      <c r="CF71" s="4">
        <v>0</v>
      </c>
      <c r="CG71" s="4">
        <v>0</v>
      </c>
      <c r="CH71" s="4">
        <v>0</v>
      </c>
      <c r="CI71" s="4">
        <v>0</v>
      </c>
      <c r="CJ71" s="4">
        <v>168.69497000000001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f>SUM(D71:GU71)</f>
        <v>565902.55152999982</v>
      </c>
      <c r="GW71" s="4"/>
      <c r="GX71" s="4">
        <f>GV71-GY71</f>
        <v>565902.55152999982</v>
      </c>
      <c r="GY71" s="4">
        <v>0</v>
      </c>
      <c r="GZ71" s="4"/>
      <c r="HA71" s="4"/>
      <c r="HB71" s="4"/>
      <c r="HC71" s="4"/>
      <c r="HD71" s="4"/>
      <c r="HE71" s="4"/>
      <c r="HF71" s="4"/>
      <c r="HG71" s="4"/>
    </row>
    <row r="72" spans="1:215" ht="13" x14ac:dyDescent="0.3">
      <c r="A72" s="23"/>
      <c r="B72" s="8" t="s">
        <v>217</v>
      </c>
      <c r="C72" s="3"/>
      <c r="D72" s="12">
        <f>SUM(D69:D71)</f>
        <v>0</v>
      </c>
      <c r="E72" s="12">
        <f>SUM(E69:E71)</f>
        <v>0</v>
      </c>
      <c r="F72" s="12">
        <f t="shared" ref="F72:BQ72" si="40">SUM(F69:F71)</f>
        <v>0</v>
      </c>
      <c r="G72" s="12">
        <f t="shared" si="40"/>
        <v>0</v>
      </c>
      <c r="H72" s="12">
        <f t="shared" si="40"/>
        <v>0</v>
      </c>
      <c r="I72" s="12">
        <f t="shared" si="40"/>
        <v>0</v>
      </c>
      <c r="J72" s="12">
        <f t="shared" si="40"/>
        <v>0</v>
      </c>
      <c r="K72" s="12">
        <f t="shared" si="40"/>
        <v>0</v>
      </c>
      <c r="L72" s="12">
        <f t="shared" si="40"/>
        <v>-1354.5000000000002</v>
      </c>
      <c r="M72" s="12">
        <f t="shared" si="40"/>
        <v>0</v>
      </c>
      <c r="N72" s="12">
        <f t="shared" si="40"/>
        <v>-4039.3124900000003</v>
      </c>
      <c r="O72" s="12">
        <f t="shared" si="40"/>
        <v>-38046.9375</v>
      </c>
      <c r="P72" s="12">
        <f t="shared" si="40"/>
        <v>0</v>
      </c>
      <c r="Q72" s="12">
        <f t="shared" si="40"/>
        <v>0</v>
      </c>
      <c r="R72" s="12">
        <f t="shared" si="40"/>
        <v>0</v>
      </c>
      <c r="S72" s="12">
        <f t="shared" si="40"/>
        <v>21720.375000000004</v>
      </c>
      <c r="T72" s="12">
        <f t="shared" si="40"/>
        <v>0</v>
      </c>
      <c r="U72" s="12">
        <f t="shared" si="40"/>
        <v>-2468.1122400000004</v>
      </c>
      <c r="V72" s="12">
        <f t="shared" si="40"/>
        <v>49.362239999999993</v>
      </c>
      <c r="W72" s="12">
        <f t="shared" si="40"/>
        <v>0</v>
      </c>
      <c r="X72" s="12">
        <f t="shared" si="40"/>
        <v>0</v>
      </c>
      <c r="Y72" s="12">
        <f t="shared" si="40"/>
        <v>0</v>
      </c>
      <c r="Z72" s="12">
        <f t="shared" si="40"/>
        <v>-18382.499999999996</v>
      </c>
      <c r="AA72" s="12">
        <f t="shared" si="40"/>
        <v>0</v>
      </c>
      <c r="AB72" s="12">
        <f t="shared" si="40"/>
        <v>0</v>
      </c>
      <c r="AC72" s="12">
        <f t="shared" si="40"/>
        <v>0</v>
      </c>
      <c r="AD72" s="12">
        <f t="shared" si="40"/>
        <v>0</v>
      </c>
      <c r="AE72" s="12">
        <f t="shared" si="40"/>
        <v>-14754.375</v>
      </c>
      <c r="AF72" s="12">
        <f t="shared" si="40"/>
        <v>0</v>
      </c>
      <c r="AG72" s="12">
        <f t="shared" si="40"/>
        <v>-5804.9999999999991</v>
      </c>
      <c r="AH72" s="12">
        <f t="shared" si="40"/>
        <v>-16447.5</v>
      </c>
      <c r="AI72" s="12">
        <f t="shared" si="40"/>
        <v>0</v>
      </c>
      <c r="AJ72" s="12">
        <f t="shared" si="40"/>
        <v>0</v>
      </c>
      <c r="AK72" s="12">
        <f t="shared" si="40"/>
        <v>0</v>
      </c>
      <c r="AL72" s="12">
        <f t="shared" si="40"/>
        <v>0</v>
      </c>
      <c r="AM72" s="12">
        <f t="shared" si="40"/>
        <v>-12384</v>
      </c>
      <c r="AN72" s="12">
        <f t="shared" si="40"/>
        <v>0</v>
      </c>
      <c r="AO72" s="12">
        <f t="shared" si="40"/>
        <v>0</v>
      </c>
      <c r="AP72" s="12">
        <f t="shared" si="40"/>
        <v>-4837.5000000000009</v>
      </c>
      <c r="AQ72" s="12">
        <f t="shared" si="40"/>
        <v>0</v>
      </c>
      <c r="AR72" s="12">
        <f t="shared" si="40"/>
        <v>0</v>
      </c>
      <c r="AS72" s="12">
        <f t="shared" si="40"/>
        <v>-18265.004219999999</v>
      </c>
      <c r="AT72" s="12">
        <f t="shared" si="40"/>
        <v>365.30008000000004</v>
      </c>
      <c r="AU72" s="12">
        <f t="shared" si="40"/>
        <v>0</v>
      </c>
      <c r="AV72" s="12">
        <f t="shared" si="40"/>
        <v>0</v>
      </c>
      <c r="AW72" s="12">
        <f t="shared" si="40"/>
        <v>0</v>
      </c>
      <c r="AX72" s="12">
        <f t="shared" si="40"/>
        <v>0</v>
      </c>
      <c r="AY72" s="12">
        <f t="shared" si="40"/>
        <v>112503.2613</v>
      </c>
      <c r="AZ72" s="12">
        <f t="shared" si="40"/>
        <v>60.632640000000002</v>
      </c>
      <c r="BA72" s="12">
        <f t="shared" si="40"/>
        <v>0</v>
      </c>
      <c r="BB72" s="12">
        <f t="shared" si="40"/>
        <v>0</v>
      </c>
      <c r="BC72" s="12">
        <f t="shared" si="40"/>
        <v>4.9161599999999996</v>
      </c>
      <c r="BD72" s="12">
        <f t="shared" si="40"/>
        <v>4.2606700000000002</v>
      </c>
      <c r="BE72" s="12">
        <f t="shared" si="40"/>
        <v>2.9497</v>
      </c>
      <c r="BF72" s="12">
        <f t="shared" si="40"/>
        <v>0</v>
      </c>
      <c r="BG72" s="12">
        <f t="shared" si="40"/>
        <v>0</v>
      </c>
      <c r="BH72" s="12">
        <f t="shared" si="40"/>
        <v>61334.012159999998</v>
      </c>
      <c r="BI72" s="12">
        <f t="shared" si="40"/>
        <v>6.5548799999999998</v>
      </c>
      <c r="BJ72" s="12">
        <f t="shared" si="40"/>
        <v>2.9497</v>
      </c>
      <c r="BK72" s="12">
        <f t="shared" si="40"/>
        <v>0</v>
      </c>
      <c r="BL72" s="12">
        <f t="shared" si="40"/>
        <v>0</v>
      </c>
      <c r="BM72" s="12">
        <f t="shared" si="40"/>
        <v>54.96528</v>
      </c>
      <c r="BN72" s="12">
        <f t="shared" si="40"/>
        <v>0</v>
      </c>
      <c r="BO72" s="12">
        <f t="shared" si="40"/>
        <v>16.878820000000001</v>
      </c>
      <c r="BP72" s="12">
        <f t="shared" si="40"/>
        <v>101434.78945</v>
      </c>
      <c r="BQ72" s="12">
        <f t="shared" si="40"/>
        <v>20.484000000000002</v>
      </c>
      <c r="BR72" s="12">
        <f t="shared" ref="BR72:EC72" si="41">SUM(BR69:BR71)</f>
        <v>0</v>
      </c>
      <c r="BS72" s="12">
        <f t="shared" si="41"/>
        <v>146829.28</v>
      </c>
      <c r="BT72" s="12">
        <f t="shared" si="41"/>
        <v>20.210660000000001</v>
      </c>
      <c r="BU72" s="12">
        <f t="shared" si="41"/>
        <v>0</v>
      </c>
      <c r="BV72" s="12">
        <f t="shared" si="41"/>
        <v>0</v>
      </c>
      <c r="BW72" s="12">
        <f t="shared" si="41"/>
        <v>12.126530000000001</v>
      </c>
      <c r="BX72" s="12">
        <f t="shared" si="41"/>
        <v>0</v>
      </c>
      <c r="BY72" s="12">
        <f t="shared" si="41"/>
        <v>96717.210359999997</v>
      </c>
      <c r="BZ72" s="12">
        <f t="shared" si="41"/>
        <v>12.782020000000001</v>
      </c>
      <c r="CA72" s="12">
        <f t="shared" si="41"/>
        <v>17447.87458</v>
      </c>
      <c r="CB72" s="12">
        <f t="shared" si="41"/>
        <v>0</v>
      </c>
      <c r="CC72" s="12">
        <f t="shared" si="41"/>
        <v>29137.660339999999</v>
      </c>
      <c r="CD72" s="12">
        <f t="shared" si="41"/>
        <v>0</v>
      </c>
      <c r="CE72" s="12">
        <f t="shared" si="41"/>
        <v>110.05731</v>
      </c>
      <c r="CF72" s="12">
        <f t="shared" si="41"/>
        <v>0</v>
      </c>
      <c r="CG72" s="12">
        <f t="shared" si="41"/>
        <v>0</v>
      </c>
      <c r="CH72" s="12">
        <f t="shared" si="41"/>
        <v>0</v>
      </c>
      <c r="CI72" s="12">
        <f t="shared" si="41"/>
        <v>0</v>
      </c>
      <c r="CJ72" s="12">
        <f t="shared" si="41"/>
        <v>168.69497000000001</v>
      </c>
      <c r="CK72" s="12">
        <f t="shared" si="41"/>
        <v>0</v>
      </c>
      <c r="CL72" s="12">
        <f t="shared" si="41"/>
        <v>0</v>
      </c>
      <c r="CM72" s="12">
        <f t="shared" si="41"/>
        <v>0</v>
      </c>
      <c r="CN72" s="12">
        <f t="shared" si="41"/>
        <v>0</v>
      </c>
      <c r="CO72" s="12">
        <f t="shared" si="41"/>
        <v>0</v>
      </c>
      <c r="CP72" s="12">
        <f t="shared" si="41"/>
        <v>0</v>
      </c>
      <c r="CQ72" s="12">
        <f t="shared" si="41"/>
        <v>0</v>
      </c>
      <c r="CR72" s="12">
        <f t="shared" si="41"/>
        <v>0</v>
      </c>
      <c r="CS72" s="12">
        <f t="shared" si="41"/>
        <v>0</v>
      </c>
      <c r="CT72" s="12">
        <f t="shared" si="41"/>
        <v>0</v>
      </c>
      <c r="CU72" s="12">
        <f t="shared" si="41"/>
        <v>0</v>
      </c>
      <c r="CV72" s="12">
        <f t="shared" si="41"/>
        <v>0</v>
      </c>
      <c r="CW72" s="12">
        <f t="shared" si="41"/>
        <v>0</v>
      </c>
      <c r="CX72" s="12">
        <f t="shared" si="41"/>
        <v>0</v>
      </c>
      <c r="CY72" s="12">
        <f t="shared" si="41"/>
        <v>0</v>
      </c>
      <c r="CZ72" s="12">
        <f t="shared" si="41"/>
        <v>0</v>
      </c>
      <c r="DA72" s="12">
        <f t="shared" si="41"/>
        <v>0</v>
      </c>
      <c r="DB72" s="12">
        <f t="shared" si="41"/>
        <v>0</v>
      </c>
      <c r="DC72" s="12">
        <f t="shared" si="41"/>
        <v>0</v>
      </c>
      <c r="DD72" s="12">
        <f t="shared" si="41"/>
        <v>0</v>
      </c>
      <c r="DE72" s="12">
        <f t="shared" si="41"/>
        <v>0</v>
      </c>
      <c r="DF72" s="12">
        <f t="shared" si="41"/>
        <v>0</v>
      </c>
      <c r="DG72" s="12">
        <f t="shared" si="41"/>
        <v>0</v>
      </c>
      <c r="DH72" s="12">
        <f t="shared" si="41"/>
        <v>0</v>
      </c>
      <c r="DI72" s="12">
        <f t="shared" si="41"/>
        <v>0</v>
      </c>
      <c r="DJ72" s="12">
        <f t="shared" si="41"/>
        <v>0</v>
      </c>
      <c r="DK72" s="12">
        <f t="shared" si="41"/>
        <v>0</v>
      </c>
      <c r="DL72" s="12">
        <f t="shared" si="41"/>
        <v>0</v>
      </c>
      <c r="DM72" s="12">
        <f t="shared" si="41"/>
        <v>0</v>
      </c>
      <c r="DN72" s="12">
        <f t="shared" si="41"/>
        <v>0</v>
      </c>
      <c r="DO72" s="12">
        <f t="shared" si="41"/>
        <v>0</v>
      </c>
      <c r="DP72" s="12">
        <f t="shared" si="41"/>
        <v>0</v>
      </c>
      <c r="DQ72" s="12">
        <f t="shared" si="41"/>
        <v>0</v>
      </c>
      <c r="DR72" s="12">
        <f t="shared" si="41"/>
        <v>0</v>
      </c>
      <c r="DS72" s="12">
        <f t="shared" si="41"/>
        <v>0</v>
      </c>
      <c r="DT72" s="12">
        <f t="shared" si="41"/>
        <v>0</v>
      </c>
      <c r="DU72" s="12">
        <f t="shared" si="41"/>
        <v>0</v>
      </c>
      <c r="DV72" s="12">
        <f t="shared" si="41"/>
        <v>0</v>
      </c>
      <c r="DW72" s="12">
        <f t="shared" si="41"/>
        <v>0</v>
      </c>
      <c r="DX72" s="12">
        <f t="shared" si="41"/>
        <v>0</v>
      </c>
      <c r="DY72" s="12">
        <f t="shared" si="41"/>
        <v>0</v>
      </c>
      <c r="DZ72" s="12">
        <f t="shared" si="41"/>
        <v>0</v>
      </c>
      <c r="EA72" s="12">
        <f t="shared" si="41"/>
        <v>0</v>
      </c>
      <c r="EB72" s="12">
        <f t="shared" si="41"/>
        <v>0</v>
      </c>
      <c r="EC72" s="12">
        <f t="shared" si="41"/>
        <v>0</v>
      </c>
      <c r="ED72" s="12">
        <f t="shared" ref="ED72:GO72" si="42">SUM(ED69:ED71)</f>
        <v>0</v>
      </c>
      <c r="EE72" s="12">
        <f t="shared" si="42"/>
        <v>0</v>
      </c>
      <c r="EF72" s="12">
        <f t="shared" si="42"/>
        <v>0</v>
      </c>
      <c r="EG72" s="12">
        <f t="shared" si="42"/>
        <v>0</v>
      </c>
      <c r="EH72" s="12">
        <f t="shared" si="42"/>
        <v>0</v>
      </c>
      <c r="EI72" s="12">
        <f t="shared" si="42"/>
        <v>0</v>
      </c>
      <c r="EJ72" s="12">
        <f t="shared" si="42"/>
        <v>0</v>
      </c>
      <c r="EK72" s="12">
        <f t="shared" si="42"/>
        <v>0</v>
      </c>
      <c r="EL72" s="12">
        <f t="shared" si="42"/>
        <v>0</v>
      </c>
      <c r="EM72" s="12">
        <f t="shared" si="42"/>
        <v>0</v>
      </c>
      <c r="EN72" s="12">
        <f t="shared" si="42"/>
        <v>0</v>
      </c>
      <c r="EO72" s="12">
        <f t="shared" si="42"/>
        <v>0</v>
      </c>
      <c r="EP72" s="12">
        <f t="shared" si="42"/>
        <v>0</v>
      </c>
      <c r="EQ72" s="12">
        <f t="shared" si="42"/>
        <v>0</v>
      </c>
      <c r="ER72" s="12">
        <f t="shared" si="42"/>
        <v>0</v>
      </c>
      <c r="ES72" s="12">
        <f t="shared" si="42"/>
        <v>0</v>
      </c>
      <c r="ET72" s="12">
        <f t="shared" si="42"/>
        <v>0</v>
      </c>
      <c r="EU72" s="12">
        <f t="shared" si="42"/>
        <v>0</v>
      </c>
      <c r="EV72" s="12">
        <f t="shared" si="42"/>
        <v>0</v>
      </c>
      <c r="EW72" s="12">
        <f t="shared" si="42"/>
        <v>0</v>
      </c>
      <c r="EX72" s="12">
        <f t="shared" si="42"/>
        <v>0</v>
      </c>
      <c r="EY72" s="12">
        <f t="shared" si="42"/>
        <v>0</v>
      </c>
      <c r="EZ72" s="12">
        <f t="shared" si="42"/>
        <v>0</v>
      </c>
      <c r="FA72" s="12">
        <f t="shared" si="42"/>
        <v>0</v>
      </c>
      <c r="FB72" s="12">
        <f t="shared" si="42"/>
        <v>0</v>
      </c>
      <c r="FC72" s="12">
        <f t="shared" si="42"/>
        <v>0</v>
      </c>
      <c r="FD72" s="12">
        <f t="shared" si="42"/>
        <v>0</v>
      </c>
      <c r="FE72" s="12">
        <f t="shared" si="42"/>
        <v>0</v>
      </c>
      <c r="FF72" s="12">
        <f t="shared" si="42"/>
        <v>0</v>
      </c>
      <c r="FG72" s="12">
        <f t="shared" si="42"/>
        <v>0</v>
      </c>
      <c r="FH72" s="12">
        <f t="shared" si="42"/>
        <v>0</v>
      </c>
      <c r="FI72" s="12">
        <f t="shared" si="42"/>
        <v>0</v>
      </c>
      <c r="FJ72" s="12">
        <f t="shared" si="42"/>
        <v>0</v>
      </c>
      <c r="FK72" s="12">
        <f t="shared" si="42"/>
        <v>0</v>
      </c>
      <c r="FL72" s="12">
        <f t="shared" si="42"/>
        <v>0</v>
      </c>
      <c r="FM72" s="12">
        <f t="shared" si="42"/>
        <v>0</v>
      </c>
      <c r="FN72" s="12">
        <f t="shared" si="42"/>
        <v>0</v>
      </c>
      <c r="FO72" s="12">
        <f t="shared" si="42"/>
        <v>0</v>
      </c>
      <c r="FP72" s="12">
        <f t="shared" si="42"/>
        <v>0</v>
      </c>
      <c r="FQ72" s="12">
        <f t="shared" si="42"/>
        <v>0</v>
      </c>
      <c r="FR72" s="12">
        <f t="shared" si="42"/>
        <v>0</v>
      </c>
      <c r="FS72" s="12">
        <f t="shared" si="42"/>
        <v>0</v>
      </c>
      <c r="FT72" s="12">
        <f t="shared" si="42"/>
        <v>0</v>
      </c>
      <c r="FU72" s="12">
        <f t="shared" si="42"/>
        <v>0</v>
      </c>
      <c r="FV72" s="12">
        <f t="shared" si="42"/>
        <v>0</v>
      </c>
      <c r="FW72" s="12">
        <f t="shared" si="42"/>
        <v>0</v>
      </c>
      <c r="FX72" s="12">
        <f t="shared" si="42"/>
        <v>0</v>
      </c>
      <c r="FY72" s="12">
        <f t="shared" si="42"/>
        <v>0</v>
      </c>
      <c r="FZ72" s="12">
        <f t="shared" si="42"/>
        <v>0</v>
      </c>
      <c r="GA72" s="12">
        <f t="shared" si="42"/>
        <v>0</v>
      </c>
      <c r="GB72" s="12">
        <f t="shared" si="42"/>
        <v>0</v>
      </c>
      <c r="GC72" s="12">
        <f t="shared" si="42"/>
        <v>0</v>
      </c>
      <c r="GD72" s="12">
        <f t="shared" si="42"/>
        <v>0</v>
      </c>
      <c r="GE72" s="12">
        <f t="shared" si="42"/>
        <v>0</v>
      </c>
      <c r="GF72" s="12">
        <f t="shared" si="42"/>
        <v>0</v>
      </c>
      <c r="GG72" s="12">
        <f t="shared" si="42"/>
        <v>0</v>
      </c>
      <c r="GH72" s="12">
        <f t="shared" si="42"/>
        <v>0</v>
      </c>
      <c r="GI72" s="12">
        <f t="shared" si="42"/>
        <v>0</v>
      </c>
      <c r="GJ72" s="12">
        <f t="shared" si="42"/>
        <v>0</v>
      </c>
      <c r="GK72" s="12">
        <f t="shared" si="42"/>
        <v>0</v>
      </c>
      <c r="GL72" s="12">
        <f t="shared" si="42"/>
        <v>0</v>
      </c>
      <c r="GM72" s="12">
        <f t="shared" si="42"/>
        <v>0</v>
      </c>
      <c r="GN72" s="12">
        <f t="shared" si="42"/>
        <v>0</v>
      </c>
      <c r="GO72" s="12">
        <f t="shared" si="42"/>
        <v>0</v>
      </c>
      <c r="GP72" s="12">
        <f t="shared" ref="GP72:GU72" si="43">SUM(GP69:GP71)</f>
        <v>0</v>
      </c>
      <c r="GQ72" s="12">
        <f t="shared" si="43"/>
        <v>0</v>
      </c>
      <c r="GR72" s="12">
        <f t="shared" si="43"/>
        <v>0</v>
      </c>
      <c r="GS72" s="12">
        <f t="shared" si="43"/>
        <v>0</v>
      </c>
      <c r="GT72" s="12">
        <f t="shared" si="43"/>
        <v>0</v>
      </c>
      <c r="GU72" s="12">
        <f t="shared" si="43"/>
        <v>0</v>
      </c>
      <c r="GV72" s="12">
        <f>SUM(D72:GU72)</f>
        <v>451252.84740000003</v>
      </c>
      <c r="GW72" s="12"/>
      <c r="GX72" s="12">
        <f>GV72-GY72</f>
        <v>451252.84740000003</v>
      </c>
      <c r="GY72" s="12">
        <v>0</v>
      </c>
      <c r="GZ72" s="12"/>
      <c r="HA72" s="12"/>
      <c r="HB72" s="12"/>
      <c r="HC72" s="12"/>
      <c r="HD72" s="12"/>
      <c r="HE72" s="12"/>
      <c r="HF72" s="12"/>
      <c r="HG72" s="12"/>
    </row>
    <row r="73" spans="1:215" ht="13" x14ac:dyDescent="0.3">
      <c r="A73" s="23"/>
      <c r="B73" s="20" t="s">
        <v>0</v>
      </c>
      <c r="C73" s="14">
        <f>XIRR(L72:GU72,L$4:GU$4)</f>
        <v>0.66617057919502265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</row>
    <row r="74" spans="1:215" ht="13" x14ac:dyDescent="0.3">
      <c r="A74" s="23"/>
      <c r="B74" s="20" t="s">
        <v>11</v>
      </c>
      <c r="C74" s="25">
        <f>(GV70+GV71)/-GV69</f>
        <v>4.8572083011146265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</row>
    <row r="75" spans="1:215" ht="13" x14ac:dyDescent="0.3">
      <c r="A75" s="23"/>
      <c r="B75" s="5" t="s">
        <v>126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</row>
    <row r="76" spans="1:215" ht="13" x14ac:dyDescent="0.3">
      <c r="A76" s="23"/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-7653.0612199999996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-1275.5101999999999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f>SUM(D76:GU76)</f>
        <v>-8928.5714200000002</v>
      </c>
      <c r="GW76" s="12"/>
      <c r="GX76" s="12">
        <f>GV76-GY76</f>
        <v>-8928.5714200000002</v>
      </c>
      <c r="GY76" s="12">
        <v>0</v>
      </c>
      <c r="GZ76" s="12"/>
      <c r="HA76" s="12"/>
      <c r="HB76" s="12"/>
      <c r="HC76" s="12"/>
      <c r="HD76" s="12"/>
      <c r="HE76" s="12"/>
      <c r="HF76" s="12"/>
      <c r="HG76" s="12"/>
    </row>
    <row r="77" spans="1:215" ht="13" x14ac:dyDescent="0.3">
      <c r="A77" s="23"/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153.06121999999999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25.510200000000001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f>SUM(D77:GU77)</f>
        <v>178.57141999999999</v>
      </c>
      <c r="GW77" s="12"/>
      <c r="GX77" s="12">
        <f>GV77-GY77</f>
        <v>178.57141999999999</v>
      </c>
      <c r="GY77" s="12">
        <v>0</v>
      </c>
      <c r="GZ77" s="12"/>
      <c r="HA77" s="12"/>
      <c r="HB77" s="12"/>
      <c r="HC77" s="12"/>
      <c r="HD77" s="12"/>
      <c r="HE77" s="12"/>
      <c r="HF77" s="12"/>
      <c r="HG77" s="12"/>
    </row>
    <row r="78" spans="1:215" ht="14" x14ac:dyDescent="0.4">
      <c r="A78" s="23"/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8.6940000000000008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494.93602000000004</v>
      </c>
      <c r="BV78" s="4">
        <v>0</v>
      </c>
      <c r="BW78" s="4">
        <v>0</v>
      </c>
      <c r="BX78" s="4">
        <v>494.93602000000004</v>
      </c>
      <c r="BY78" s="4">
        <v>0</v>
      </c>
      <c r="BZ78" s="4">
        <v>593.92322000000001</v>
      </c>
      <c r="CA78" s="4">
        <v>494.93602000000004</v>
      </c>
      <c r="CB78" s="4">
        <v>0</v>
      </c>
      <c r="CC78" s="4">
        <v>0</v>
      </c>
      <c r="CD78" s="4">
        <v>494.93602000000004</v>
      </c>
      <c r="CE78" s="4">
        <v>0</v>
      </c>
      <c r="CF78" s="4">
        <v>0</v>
      </c>
      <c r="CG78" s="4">
        <v>6954.9827599999999</v>
      </c>
      <c r="CH78" s="4">
        <v>0</v>
      </c>
      <c r="CI78" s="4">
        <v>0</v>
      </c>
      <c r="CJ78" s="4">
        <v>247.46801000000002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416.70283000000001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484.52434999999997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-11.6211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f>SUM(D78:GU78)</f>
        <v>10674.41815</v>
      </c>
      <c r="GW78" s="4"/>
      <c r="GX78" s="4">
        <f>GV78-GY78</f>
        <v>10674.41815</v>
      </c>
      <c r="GY78" s="4">
        <v>0</v>
      </c>
      <c r="GZ78" s="4"/>
      <c r="HA78" s="4"/>
      <c r="HB78" s="4"/>
      <c r="HC78" s="4"/>
      <c r="HD78" s="4"/>
      <c r="HE78" s="4"/>
      <c r="HF78" s="4"/>
      <c r="HG78" s="4"/>
    </row>
    <row r="79" spans="1:215" ht="13" x14ac:dyDescent="0.3">
      <c r="A79" s="23"/>
      <c r="B79" s="8" t="s">
        <v>217</v>
      </c>
      <c r="C79" s="3"/>
      <c r="D79" s="12">
        <f>SUM(D76:D78)</f>
        <v>0</v>
      </c>
      <c r="E79" s="12">
        <f>SUM(E76:E78)</f>
        <v>0</v>
      </c>
      <c r="F79" s="12">
        <f t="shared" ref="F79:BQ79" si="44">SUM(F76:F78)</f>
        <v>0</v>
      </c>
      <c r="G79" s="12">
        <f t="shared" si="44"/>
        <v>0</v>
      </c>
      <c r="H79" s="12">
        <f t="shared" si="44"/>
        <v>0</v>
      </c>
      <c r="I79" s="12">
        <f t="shared" si="44"/>
        <v>0</v>
      </c>
      <c r="J79" s="12">
        <f t="shared" si="44"/>
        <v>0</v>
      </c>
      <c r="K79" s="12">
        <f t="shared" si="44"/>
        <v>0</v>
      </c>
      <c r="L79" s="12">
        <f t="shared" si="44"/>
        <v>0</v>
      </c>
      <c r="M79" s="12">
        <f t="shared" si="44"/>
        <v>-7500</v>
      </c>
      <c r="N79" s="12">
        <f t="shared" si="44"/>
        <v>0</v>
      </c>
      <c r="O79" s="12">
        <f t="shared" si="44"/>
        <v>0</v>
      </c>
      <c r="P79" s="12">
        <f t="shared" si="44"/>
        <v>0</v>
      </c>
      <c r="Q79" s="12">
        <f t="shared" si="44"/>
        <v>0</v>
      </c>
      <c r="R79" s="12">
        <f t="shared" si="44"/>
        <v>0</v>
      </c>
      <c r="S79" s="12">
        <f t="shared" si="44"/>
        <v>0</v>
      </c>
      <c r="T79" s="12">
        <f t="shared" si="44"/>
        <v>0</v>
      </c>
      <c r="U79" s="12">
        <f t="shared" si="44"/>
        <v>0</v>
      </c>
      <c r="V79" s="12">
        <f t="shared" si="44"/>
        <v>0</v>
      </c>
      <c r="W79" s="12">
        <f t="shared" si="44"/>
        <v>0</v>
      </c>
      <c r="X79" s="12">
        <f t="shared" si="44"/>
        <v>-1250</v>
      </c>
      <c r="Y79" s="12">
        <f t="shared" si="44"/>
        <v>0</v>
      </c>
      <c r="Z79" s="12">
        <f t="shared" si="44"/>
        <v>0</v>
      </c>
      <c r="AA79" s="12">
        <f t="shared" si="44"/>
        <v>0</v>
      </c>
      <c r="AB79" s="12">
        <f t="shared" si="44"/>
        <v>0</v>
      </c>
      <c r="AC79" s="12">
        <f t="shared" si="44"/>
        <v>0</v>
      </c>
      <c r="AD79" s="12">
        <f t="shared" si="44"/>
        <v>0</v>
      </c>
      <c r="AE79" s="12">
        <f t="shared" si="44"/>
        <v>0</v>
      </c>
      <c r="AF79" s="12">
        <f t="shared" si="44"/>
        <v>0</v>
      </c>
      <c r="AG79" s="12">
        <f t="shared" si="44"/>
        <v>0</v>
      </c>
      <c r="AH79" s="12">
        <f t="shared" si="44"/>
        <v>0</v>
      </c>
      <c r="AI79" s="12">
        <f t="shared" si="44"/>
        <v>0</v>
      </c>
      <c r="AJ79" s="12">
        <f t="shared" si="44"/>
        <v>0</v>
      </c>
      <c r="AK79" s="12">
        <f t="shared" si="44"/>
        <v>0</v>
      </c>
      <c r="AL79" s="12">
        <f t="shared" si="44"/>
        <v>0</v>
      </c>
      <c r="AM79" s="12">
        <f t="shared" si="44"/>
        <v>0</v>
      </c>
      <c r="AN79" s="12">
        <f t="shared" si="44"/>
        <v>0</v>
      </c>
      <c r="AO79" s="12">
        <f t="shared" si="44"/>
        <v>0</v>
      </c>
      <c r="AP79" s="12">
        <f t="shared" si="44"/>
        <v>8.6940000000000008</v>
      </c>
      <c r="AQ79" s="12">
        <f t="shared" si="44"/>
        <v>0</v>
      </c>
      <c r="AR79" s="12">
        <f t="shared" si="44"/>
        <v>0</v>
      </c>
      <c r="AS79" s="12">
        <f t="shared" si="44"/>
        <v>0</v>
      </c>
      <c r="AT79" s="12">
        <f t="shared" si="44"/>
        <v>0</v>
      </c>
      <c r="AU79" s="12">
        <f t="shared" si="44"/>
        <v>0</v>
      </c>
      <c r="AV79" s="12">
        <f t="shared" si="44"/>
        <v>0</v>
      </c>
      <c r="AW79" s="12">
        <f t="shared" si="44"/>
        <v>0</v>
      </c>
      <c r="AX79" s="12">
        <f t="shared" si="44"/>
        <v>0</v>
      </c>
      <c r="AY79" s="12">
        <f t="shared" si="44"/>
        <v>0</v>
      </c>
      <c r="AZ79" s="12">
        <f t="shared" si="44"/>
        <v>0</v>
      </c>
      <c r="BA79" s="12">
        <f t="shared" si="44"/>
        <v>0</v>
      </c>
      <c r="BB79" s="12">
        <f t="shared" si="44"/>
        <v>0</v>
      </c>
      <c r="BC79" s="12">
        <f t="shared" si="44"/>
        <v>0</v>
      </c>
      <c r="BD79" s="12">
        <f t="shared" si="44"/>
        <v>0</v>
      </c>
      <c r="BE79" s="12">
        <f t="shared" si="44"/>
        <v>0</v>
      </c>
      <c r="BF79" s="12">
        <f t="shared" si="44"/>
        <v>0</v>
      </c>
      <c r="BG79" s="12">
        <f t="shared" si="44"/>
        <v>0</v>
      </c>
      <c r="BH79" s="12">
        <f t="shared" si="44"/>
        <v>0</v>
      </c>
      <c r="BI79" s="12">
        <f t="shared" si="44"/>
        <v>0</v>
      </c>
      <c r="BJ79" s="12">
        <f t="shared" si="44"/>
        <v>0</v>
      </c>
      <c r="BK79" s="12">
        <f t="shared" si="44"/>
        <v>0</v>
      </c>
      <c r="BL79" s="12">
        <f t="shared" si="44"/>
        <v>0</v>
      </c>
      <c r="BM79" s="12">
        <f t="shared" si="44"/>
        <v>0</v>
      </c>
      <c r="BN79" s="12">
        <f t="shared" si="44"/>
        <v>0</v>
      </c>
      <c r="BO79" s="12">
        <f t="shared" si="44"/>
        <v>0</v>
      </c>
      <c r="BP79" s="12">
        <f t="shared" si="44"/>
        <v>0</v>
      </c>
      <c r="BQ79" s="12">
        <f t="shared" si="44"/>
        <v>0</v>
      </c>
      <c r="BR79" s="12">
        <f t="shared" ref="BR79:EC79" si="45">SUM(BR76:BR78)</f>
        <v>0</v>
      </c>
      <c r="BS79" s="12">
        <f t="shared" si="45"/>
        <v>0</v>
      </c>
      <c r="BT79" s="12">
        <f t="shared" si="45"/>
        <v>0</v>
      </c>
      <c r="BU79" s="12">
        <f t="shared" si="45"/>
        <v>494.93602000000004</v>
      </c>
      <c r="BV79" s="12">
        <f t="shared" si="45"/>
        <v>0</v>
      </c>
      <c r="BW79" s="12">
        <f t="shared" si="45"/>
        <v>0</v>
      </c>
      <c r="BX79" s="12">
        <f t="shared" si="45"/>
        <v>494.93602000000004</v>
      </c>
      <c r="BY79" s="12">
        <f t="shared" si="45"/>
        <v>0</v>
      </c>
      <c r="BZ79" s="12">
        <f t="shared" si="45"/>
        <v>593.92322000000001</v>
      </c>
      <c r="CA79" s="12">
        <f t="shared" si="45"/>
        <v>494.93602000000004</v>
      </c>
      <c r="CB79" s="12">
        <f t="shared" si="45"/>
        <v>0</v>
      </c>
      <c r="CC79" s="12">
        <f t="shared" si="45"/>
        <v>0</v>
      </c>
      <c r="CD79" s="12">
        <f t="shared" si="45"/>
        <v>494.93602000000004</v>
      </c>
      <c r="CE79" s="12">
        <f t="shared" si="45"/>
        <v>0</v>
      </c>
      <c r="CF79" s="12">
        <f t="shared" si="45"/>
        <v>0</v>
      </c>
      <c r="CG79" s="12">
        <f t="shared" si="45"/>
        <v>6954.9827599999999</v>
      </c>
      <c r="CH79" s="12">
        <f t="shared" si="45"/>
        <v>0</v>
      </c>
      <c r="CI79" s="12">
        <f t="shared" si="45"/>
        <v>0</v>
      </c>
      <c r="CJ79" s="12">
        <f t="shared" si="45"/>
        <v>247.46801000000002</v>
      </c>
      <c r="CK79" s="12">
        <f t="shared" si="45"/>
        <v>0</v>
      </c>
      <c r="CL79" s="12">
        <f t="shared" si="45"/>
        <v>0</v>
      </c>
      <c r="CM79" s="12">
        <f t="shared" si="45"/>
        <v>0</v>
      </c>
      <c r="CN79" s="12">
        <f t="shared" si="45"/>
        <v>0</v>
      </c>
      <c r="CO79" s="12">
        <f t="shared" si="45"/>
        <v>0</v>
      </c>
      <c r="CP79" s="12">
        <f t="shared" si="45"/>
        <v>0</v>
      </c>
      <c r="CQ79" s="12">
        <f t="shared" si="45"/>
        <v>416.70283000000001</v>
      </c>
      <c r="CR79" s="12">
        <f t="shared" si="45"/>
        <v>0</v>
      </c>
      <c r="CS79" s="12">
        <f t="shared" si="45"/>
        <v>0</v>
      </c>
      <c r="CT79" s="12">
        <f t="shared" si="45"/>
        <v>0</v>
      </c>
      <c r="CU79" s="12">
        <f t="shared" si="45"/>
        <v>0</v>
      </c>
      <c r="CV79" s="12">
        <f t="shared" si="45"/>
        <v>0</v>
      </c>
      <c r="CW79" s="12">
        <f t="shared" si="45"/>
        <v>0</v>
      </c>
      <c r="CX79" s="12">
        <f t="shared" si="45"/>
        <v>0</v>
      </c>
      <c r="CY79" s="12">
        <f t="shared" si="45"/>
        <v>484.52434999999997</v>
      </c>
      <c r="CZ79" s="12">
        <f t="shared" si="45"/>
        <v>0</v>
      </c>
      <c r="DA79" s="12">
        <f t="shared" si="45"/>
        <v>0</v>
      </c>
      <c r="DB79" s="12">
        <f t="shared" si="45"/>
        <v>0</v>
      </c>
      <c r="DC79" s="12">
        <f t="shared" si="45"/>
        <v>0</v>
      </c>
      <c r="DD79" s="12">
        <f t="shared" si="45"/>
        <v>0</v>
      </c>
      <c r="DE79" s="12">
        <f t="shared" si="45"/>
        <v>0</v>
      </c>
      <c r="DF79" s="12">
        <f t="shared" si="45"/>
        <v>0</v>
      </c>
      <c r="DG79" s="12">
        <f t="shared" si="45"/>
        <v>0</v>
      </c>
      <c r="DH79" s="12">
        <f t="shared" si="45"/>
        <v>0</v>
      </c>
      <c r="DI79" s="12">
        <f t="shared" si="45"/>
        <v>0</v>
      </c>
      <c r="DJ79" s="12">
        <f t="shared" si="45"/>
        <v>0</v>
      </c>
      <c r="DK79" s="12">
        <f t="shared" si="45"/>
        <v>0</v>
      </c>
      <c r="DL79" s="12">
        <f t="shared" si="45"/>
        <v>0</v>
      </c>
      <c r="DM79" s="12">
        <f t="shared" si="45"/>
        <v>0</v>
      </c>
      <c r="DN79" s="12">
        <f t="shared" si="45"/>
        <v>0</v>
      </c>
      <c r="DO79" s="12">
        <f t="shared" si="45"/>
        <v>0</v>
      </c>
      <c r="DP79" s="12">
        <f t="shared" si="45"/>
        <v>0</v>
      </c>
      <c r="DQ79" s="12">
        <f t="shared" si="45"/>
        <v>0</v>
      </c>
      <c r="DR79" s="12">
        <f t="shared" si="45"/>
        <v>0</v>
      </c>
      <c r="DS79" s="12">
        <f t="shared" si="45"/>
        <v>0</v>
      </c>
      <c r="DT79" s="12">
        <f t="shared" si="45"/>
        <v>0</v>
      </c>
      <c r="DU79" s="12">
        <f t="shared" si="45"/>
        <v>0</v>
      </c>
      <c r="DV79" s="12">
        <f t="shared" si="45"/>
        <v>0</v>
      </c>
      <c r="DW79" s="12">
        <f t="shared" si="45"/>
        <v>0</v>
      </c>
      <c r="DX79" s="12">
        <f t="shared" si="45"/>
        <v>0</v>
      </c>
      <c r="DY79" s="12">
        <f t="shared" si="45"/>
        <v>0</v>
      </c>
      <c r="DZ79" s="12">
        <f t="shared" si="45"/>
        <v>0</v>
      </c>
      <c r="EA79" s="12">
        <f t="shared" si="45"/>
        <v>0</v>
      </c>
      <c r="EB79" s="12">
        <f t="shared" si="45"/>
        <v>0</v>
      </c>
      <c r="EC79" s="12">
        <f t="shared" si="45"/>
        <v>0</v>
      </c>
      <c r="ED79" s="12">
        <f t="shared" ref="ED79:GO79" si="46">SUM(ED76:ED78)</f>
        <v>0</v>
      </c>
      <c r="EE79" s="12">
        <f t="shared" si="46"/>
        <v>0</v>
      </c>
      <c r="EF79" s="12">
        <f t="shared" si="46"/>
        <v>0</v>
      </c>
      <c r="EG79" s="12">
        <f t="shared" si="46"/>
        <v>0</v>
      </c>
      <c r="EH79" s="12">
        <f t="shared" si="46"/>
        <v>0</v>
      </c>
      <c r="EI79" s="12">
        <f t="shared" si="46"/>
        <v>0</v>
      </c>
      <c r="EJ79" s="12">
        <f t="shared" si="46"/>
        <v>0</v>
      </c>
      <c r="EK79" s="12">
        <f t="shared" si="46"/>
        <v>0</v>
      </c>
      <c r="EL79" s="12">
        <f t="shared" si="46"/>
        <v>0</v>
      </c>
      <c r="EM79" s="12">
        <f t="shared" si="46"/>
        <v>0</v>
      </c>
      <c r="EN79" s="12">
        <f t="shared" si="46"/>
        <v>0</v>
      </c>
      <c r="EO79" s="12">
        <f t="shared" si="46"/>
        <v>0</v>
      </c>
      <c r="EP79" s="12">
        <f t="shared" si="46"/>
        <v>0</v>
      </c>
      <c r="EQ79" s="12">
        <f t="shared" si="46"/>
        <v>-11.6211</v>
      </c>
      <c r="ER79" s="12">
        <f t="shared" si="46"/>
        <v>0</v>
      </c>
      <c r="ES79" s="12">
        <f t="shared" si="46"/>
        <v>0</v>
      </c>
      <c r="ET79" s="12">
        <f t="shared" si="46"/>
        <v>0</v>
      </c>
      <c r="EU79" s="12">
        <f t="shared" si="46"/>
        <v>0</v>
      </c>
      <c r="EV79" s="12">
        <f t="shared" si="46"/>
        <v>0</v>
      </c>
      <c r="EW79" s="12">
        <f t="shared" si="46"/>
        <v>0</v>
      </c>
      <c r="EX79" s="12">
        <f t="shared" si="46"/>
        <v>0</v>
      </c>
      <c r="EY79" s="12">
        <f t="shared" si="46"/>
        <v>0</v>
      </c>
      <c r="EZ79" s="12">
        <f t="shared" si="46"/>
        <v>0</v>
      </c>
      <c r="FA79" s="12">
        <f t="shared" si="46"/>
        <v>0</v>
      </c>
      <c r="FB79" s="12">
        <f t="shared" si="46"/>
        <v>0</v>
      </c>
      <c r="FC79" s="12">
        <f t="shared" si="46"/>
        <v>0</v>
      </c>
      <c r="FD79" s="12">
        <f t="shared" si="46"/>
        <v>0</v>
      </c>
      <c r="FE79" s="12">
        <f t="shared" si="46"/>
        <v>0</v>
      </c>
      <c r="FF79" s="12">
        <f t="shared" si="46"/>
        <v>0</v>
      </c>
      <c r="FG79" s="12">
        <f t="shared" si="46"/>
        <v>0</v>
      </c>
      <c r="FH79" s="12">
        <f t="shared" si="46"/>
        <v>0</v>
      </c>
      <c r="FI79" s="12">
        <f t="shared" si="46"/>
        <v>0</v>
      </c>
      <c r="FJ79" s="12">
        <f t="shared" si="46"/>
        <v>0</v>
      </c>
      <c r="FK79" s="12">
        <f t="shared" si="46"/>
        <v>0</v>
      </c>
      <c r="FL79" s="12">
        <f t="shared" si="46"/>
        <v>0</v>
      </c>
      <c r="FM79" s="12">
        <f t="shared" si="46"/>
        <v>0</v>
      </c>
      <c r="FN79" s="12">
        <f t="shared" si="46"/>
        <v>0</v>
      </c>
      <c r="FO79" s="12">
        <f t="shared" si="46"/>
        <v>0</v>
      </c>
      <c r="FP79" s="12">
        <f t="shared" si="46"/>
        <v>0</v>
      </c>
      <c r="FQ79" s="12">
        <f t="shared" si="46"/>
        <v>0</v>
      </c>
      <c r="FR79" s="12">
        <f t="shared" si="46"/>
        <v>0</v>
      </c>
      <c r="FS79" s="12">
        <f t="shared" si="46"/>
        <v>0</v>
      </c>
      <c r="FT79" s="12">
        <f t="shared" si="46"/>
        <v>0</v>
      </c>
      <c r="FU79" s="12">
        <f t="shared" si="46"/>
        <v>0</v>
      </c>
      <c r="FV79" s="12">
        <f t="shared" si="46"/>
        <v>0</v>
      </c>
      <c r="FW79" s="12">
        <f t="shared" si="46"/>
        <v>0</v>
      </c>
      <c r="FX79" s="12">
        <f t="shared" si="46"/>
        <v>0</v>
      </c>
      <c r="FY79" s="12">
        <f t="shared" si="46"/>
        <v>0</v>
      </c>
      <c r="FZ79" s="12">
        <f t="shared" si="46"/>
        <v>0</v>
      </c>
      <c r="GA79" s="12">
        <f t="shared" si="46"/>
        <v>0</v>
      </c>
      <c r="GB79" s="12">
        <f t="shared" si="46"/>
        <v>0</v>
      </c>
      <c r="GC79" s="12">
        <f t="shared" si="46"/>
        <v>0</v>
      </c>
      <c r="GD79" s="12">
        <f t="shared" si="46"/>
        <v>0</v>
      </c>
      <c r="GE79" s="12">
        <f t="shared" si="46"/>
        <v>0</v>
      </c>
      <c r="GF79" s="12">
        <f t="shared" si="46"/>
        <v>0</v>
      </c>
      <c r="GG79" s="12">
        <f t="shared" si="46"/>
        <v>0</v>
      </c>
      <c r="GH79" s="12">
        <f t="shared" si="46"/>
        <v>0</v>
      </c>
      <c r="GI79" s="12">
        <f t="shared" si="46"/>
        <v>0</v>
      </c>
      <c r="GJ79" s="12">
        <f t="shared" si="46"/>
        <v>0</v>
      </c>
      <c r="GK79" s="12">
        <f t="shared" si="46"/>
        <v>0</v>
      </c>
      <c r="GL79" s="12">
        <f t="shared" si="46"/>
        <v>0</v>
      </c>
      <c r="GM79" s="12">
        <f t="shared" si="46"/>
        <v>0</v>
      </c>
      <c r="GN79" s="12">
        <f t="shared" si="46"/>
        <v>0</v>
      </c>
      <c r="GO79" s="12">
        <f t="shared" si="46"/>
        <v>0</v>
      </c>
      <c r="GP79" s="12">
        <f t="shared" ref="GP79:GU79" si="47">SUM(GP76:GP78)</f>
        <v>0</v>
      </c>
      <c r="GQ79" s="12">
        <f t="shared" si="47"/>
        <v>0</v>
      </c>
      <c r="GR79" s="12">
        <f t="shared" si="47"/>
        <v>0</v>
      </c>
      <c r="GS79" s="12">
        <f t="shared" si="47"/>
        <v>0</v>
      </c>
      <c r="GT79" s="12">
        <f t="shared" si="47"/>
        <v>0</v>
      </c>
      <c r="GU79" s="12">
        <f t="shared" si="47"/>
        <v>0</v>
      </c>
      <c r="GV79" s="12">
        <f>SUM(D79:GU79)</f>
        <v>1924.4181499999984</v>
      </c>
      <c r="GW79" s="12"/>
      <c r="GX79" s="12">
        <f>GV79-GY79</f>
        <v>1924.4181499999984</v>
      </c>
      <c r="GY79" s="12">
        <v>0</v>
      </c>
      <c r="GZ79" s="12"/>
      <c r="HA79" s="12"/>
      <c r="HB79" s="12"/>
      <c r="HC79" s="12"/>
      <c r="HD79" s="12"/>
      <c r="HE79" s="12"/>
      <c r="HF79" s="12"/>
      <c r="HG79" s="12"/>
    </row>
    <row r="80" spans="1:215" ht="13" x14ac:dyDescent="0.3">
      <c r="A80" s="23"/>
      <c r="B80" s="20" t="s">
        <v>0</v>
      </c>
      <c r="C80" s="14">
        <f>XIRR(M79:GU79,M$4:GU$4)</f>
        <v>3.4732553362846377E-2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</row>
    <row r="81" spans="1:215" ht="13" x14ac:dyDescent="0.3">
      <c r="A81" s="23"/>
      <c r="B81" s="20" t="s">
        <v>11</v>
      </c>
      <c r="C81" s="25">
        <f>(GV77+GV78)/-GV76</f>
        <v>1.2155348330069133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</row>
    <row r="82" spans="1:215" ht="13" x14ac:dyDescent="0.3">
      <c r="A82" s="23"/>
      <c r="B82" s="5" t="s">
        <v>134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</row>
    <row r="83" spans="1:215" ht="13" x14ac:dyDescent="0.3">
      <c r="A83" s="23"/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-3530</v>
      </c>
      <c r="N83" s="12">
        <v>0</v>
      </c>
      <c r="O83" s="12">
        <v>0</v>
      </c>
      <c r="P83" s="12">
        <v>-180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-190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f>SUM(D83:GU83)</f>
        <v>-3900</v>
      </c>
      <c r="GW83" s="12"/>
      <c r="GX83" s="12">
        <f>GV83-GY83</f>
        <v>-3900</v>
      </c>
      <c r="GY83" s="12">
        <v>0</v>
      </c>
      <c r="GZ83" s="12"/>
      <c r="HA83" s="12"/>
      <c r="HB83" s="12"/>
      <c r="HC83" s="12"/>
      <c r="HD83" s="12"/>
      <c r="HE83" s="12"/>
      <c r="HF83" s="12"/>
      <c r="HG83" s="12"/>
    </row>
    <row r="84" spans="1:215" ht="13" x14ac:dyDescent="0.3">
      <c r="A84" s="23"/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3.6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3.8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f>SUM(D84:GU84)</f>
        <v>7.4</v>
      </c>
      <c r="GW84" s="12"/>
      <c r="GX84" s="12">
        <f>GV84-GY84</f>
        <v>7.4</v>
      </c>
      <c r="GY84" s="12">
        <v>0</v>
      </c>
      <c r="GZ84" s="12"/>
      <c r="HA84" s="12"/>
      <c r="HB84" s="12"/>
      <c r="HC84" s="12"/>
      <c r="HD84" s="12"/>
      <c r="HE84" s="12"/>
      <c r="HF84" s="12"/>
      <c r="HG84" s="12"/>
    </row>
    <row r="85" spans="1:215" ht="14" x14ac:dyDescent="0.4">
      <c r="A85" s="23"/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443.85765000000004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f>SUM(D85:GU85)</f>
        <v>443.85765000000004</v>
      </c>
      <c r="GW85" s="4"/>
      <c r="GX85" s="4">
        <f>GV85-GY85</f>
        <v>443.85765000000004</v>
      </c>
      <c r="GY85" s="4">
        <v>0</v>
      </c>
      <c r="GZ85" s="4"/>
      <c r="HA85" s="4"/>
      <c r="HB85" s="4"/>
      <c r="HC85" s="4"/>
      <c r="HD85" s="4"/>
      <c r="HE85" s="4"/>
      <c r="HF85" s="4"/>
      <c r="HG85" s="4"/>
    </row>
    <row r="86" spans="1:215" ht="13" x14ac:dyDescent="0.3">
      <c r="A86" s="23"/>
      <c r="B86" s="8" t="s">
        <v>217</v>
      </c>
      <c r="C86" s="3"/>
      <c r="D86" s="12">
        <f>SUM(D83:D85)</f>
        <v>0</v>
      </c>
      <c r="E86" s="12">
        <f>SUM(E83:E85)</f>
        <v>0</v>
      </c>
      <c r="F86" s="12">
        <f t="shared" ref="F86:BQ86" si="48">SUM(F83:F85)</f>
        <v>0</v>
      </c>
      <c r="G86" s="12">
        <f t="shared" si="48"/>
        <v>0</v>
      </c>
      <c r="H86" s="12">
        <f t="shared" si="48"/>
        <v>0</v>
      </c>
      <c r="I86" s="12">
        <f t="shared" si="48"/>
        <v>0</v>
      </c>
      <c r="J86" s="12">
        <f t="shared" si="48"/>
        <v>0</v>
      </c>
      <c r="K86" s="12">
        <f t="shared" si="48"/>
        <v>0</v>
      </c>
      <c r="L86" s="12">
        <f t="shared" si="48"/>
        <v>0</v>
      </c>
      <c r="M86" s="12">
        <f t="shared" si="48"/>
        <v>-3530</v>
      </c>
      <c r="N86" s="12">
        <f t="shared" si="48"/>
        <v>0</v>
      </c>
      <c r="O86" s="12">
        <f t="shared" si="48"/>
        <v>0</v>
      </c>
      <c r="P86" s="12">
        <f t="shared" si="48"/>
        <v>-180</v>
      </c>
      <c r="Q86" s="12">
        <f t="shared" si="48"/>
        <v>0</v>
      </c>
      <c r="R86" s="12">
        <f t="shared" si="48"/>
        <v>0</v>
      </c>
      <c r="S86" s="12">
        <f t="shared" si="48"/>
        <v>0</v>
      </c>
      <c r="T86" s="12">
        <f t="shared" si="48"/>
        <v>0</v>
      </c>
      <c r="U86" s="12">
        <f t="shared" si="48"/>
        <v>0</v>
      </c>
      <c r="V86" s="12">
        <f t="shared" si="48"/>
        <v>3.6</v>
      </c>
      <c r="W86" s="12">
        <f t="shared" si="48"/>
        <v>0</v>
      </c>
      <c r="X86" s="12">
        <f t="shared" si="48"/>
        <v>0</v>
      </c>
      <c r="Y86" s="12">
        <f t="shared" si="48"/>
        <v>0</v>
      </c>
      <c r="Z86" s="12">
        <f t="shared" si="48"/>
        <v>0</v>
      </c>
      <c r="AA86" s="12">
        <f t="shared" si="48"/>
        <v>-190</v>
      </c>
      <c r="AB86" s="12">
        <f t="shared" si="48"/>
        <v>3.8</v>
      </c>
      <c r="AC86" s="12">
        <f t="shared" si="48"/>
        <v>0</v>
      </c>
      <c r="AD86" s="12">
        <f t="shared" si="48"/>
        <v>0</v>
      </c>
      <c r="AE86" s="12">
        <f t="shared" si="48"/>
        <v>0</v>
      </c>
      <c r="AF86" s="12">
        <f t="shared" si="48"/>
        <v>0</v>
      </c>
      <c r="AG86" s="12">
        <f t="shared" si="48"/>
        <v>443.85765000000004</v>
      </c>
      <c r="AH86" s="12">
        <f t="shared" si="48"/>
        <v>0</v>
      </c>
      <c r="AI86" s="12">
        <f t="shared" si="48"/>
        <v>0</v>
      </c>
      <c r="AJ86" s="12">
        <f t="shared" si="48"/>
        <v>0</v>
      </c>
      <c r="AK86" s="12">
        <f t="shared" si="48"/>
        <v>0</v>
      </c>
      <c r="AL86" s="12">
        <f t="shared" si="48"/>
        <v>0</v>
      </c>
      <c r="AM86" s="12">
        <f t="shared" si="48"/>
        <v>0</v>
      </c>
      <c r="AN86" s="12">
        <f t="shared" si="48"/>
        <v>0</v>
      </c>
      <c r="AO86" s="12">
        <f t="shared" si="48"/>
        <v>0</v>
      </c>
      <c r="AP86" s="12">
        <f t="shared" si="48"/>
        <v>0</v>
      </c>
      <c r="AQ86" s="12">
        <f t="shared" si="48"/>
        <v>0</v>
      </c>
      <c r="AR86" s="12">
        <f t="shared" si="48"/>
        <v>0</v>
      </c>
      <c r="AS86" s="12">
        <f t="shared" si="48"/>
        <v>0</v>
      </c>
      <c r="AT86" s="12">
        <f t="shared" si="48"/>
        <v>0</v>
      </c>
      <c r="AU86" s="12">
        <f t="shared" si="48"/>
        <v>0</v>
      </c>
      <c r="AV86" s="12">
        <f t="shared" si="48"/>
        <v>0</v>
      </c>
      <c r="AW86" s="12">
        <f t="shared" si="48"/>
        <v>0</v>
      </c>
      <c r="AX86" s="12">
        <f t="shared" si="48"/>
        <v>0</v>
      </c>
      <c r="AY86" s="12">
        <f t="shared" si="48"/>
        <v>0</v>
      </c>
      <c r="AZ86" s="12">
        <f t="shared" si="48"/>
        <v>0</v>
      </c>
      <c r="BA86" s="12">
        <f t="shared" si="48"/>
        <v>0</v>
      </c>
      <c r="BB86" s="12">
        <f t="shared" si="48"/>
        <v>0</v>
      </c>
      <c r="BC86" s="12">
        <f t="shared" si="48"/>
        <v>0</v>
      </c>
      <c r="BD86" s="12">
        <f t="shared" si="48"/>
        <v>0</v>
      </c>
      <c r="BE86" s="12">
        <f t="shared" si="48"/>
        <v>0</v>
      </c>
      <c r="BF86" s="12">
        <f t="shared" si="48"/>
        <v>0</v>
      </c>
      <c r="BG86" s="12">
        <f t="shared" si="48"/>
        <v>0</v>
      </c>
      <c r="BH86" s="12">
        <f t="shared" si="48"/>
        <v>0</v>
      </c>
      <c r="BI86" s="12">
        <f t="shared" si="48"/>
        <v>0</v>
      </c>
      <c r="BJ86" s="12">
        <f t="shared" si="48"/>
        <v>0</v>
      </c>
      <c r="BK86" s="12">
        <f t="shared" si="48"/>
        <v>0</v>
      </c>
      <c r="BL86" s="12">
        <f t="shared" si="48"/>
        <v>0</v>
      </c>
      <c r="BM86" s="12">
        <f t="shared" si="48"/>
        <v>0</v>
      </c>
      <c r="BN86" s="12">
        <f t="shared" si="48"/>
        <v>0</v>
      </c>
      <c r="BO86" s="12">
        <f t="shared" si="48"/>
        <v>0</v>
      </c>
      <c r="BP86" s="12">
        <f t="shared" si="48"/>
        <v>0</v>
      </c>
      <c r="BQ86" s="12">
        <f t="shared" si="48"/>
        <v>0</v>
      </c>
      <c r="BR86" s="12">
        <f t="shared" ref="BR86:EC86" si="49">SUM(BR83:BR85)</f>
        <v>0</v>
      </c>
      <c r="BS86" s="12">
        <f t="shared" si="49"/>
        <v>0</v>
      </c>
      <c r="BT86" s="12">
        <f t="shared" si="49"/>
        <v>0</v>
      </c>
      <c r="BU86" s="12">
        <f t="shared" si="49"/>
        <v>0</v>
      </c>
      <c r="BV86" s="12">
        <f t="shared" si="49"/>
        <v>0</v>
      </c>
      <c r="BW86" s="12">
        <f t="shared" si="49"/>
        <v>0</v>
      </c>
      <c r="BX86" s="12">
        <f t="shared" si="49"/>
        <v>0</v>
      </c>
      <c r="BY86" s="12">
        <f t="shared" si="49"/>
        <v>0</v>
      </c>
      <c r="BZ86" s="12">
        <f t="shared" si="49"/>
        <v>0</v>
      </c>
      <c r="CA86" s="12">
        <f t="shared" si="49"/>
        <v>0</v>
      </c>
      <c r="CB86" s="12">
        <f t="shared" si="49"/>
        <v>0</v>
      </c>
      <c r="CC86" s="12">
        <f t="shared" si="49"/>
        <v>0</v>
      </c>
      <c r="CD86" s="12">
        <f t="shared" si="49"/>
        <v>0</v>
      </c>
      <c r="CE86" s="12">
        <f t="shared" si="49"/>
        <v>0</v>
      </c>
      <c r="CF86" s="12">
        <f t="shared" si="49"/>
        <v>0</v>
      </c>
      <c r="CG86" s="12">
        <f t="shared" si="49"/>
        <v>0</v>
      </c>
      <c r="CH86" s="12">
        <f t="shared" si="49"/>
        <v>0</v>
      </c>
      <c r="CI86" s="12">
        <f t="shared" si="49"/>
        <v>0</v>
      </c>
      <c r="CJ86" s="12">
        <f t="shared" si="49"/>
        <v>0</v>
      </c>
      <c r="CK86" s="12">
        <f t="shared" si="49"/>
        <v>0</v>
      </c>
      <c r="CL86" s="12">
        <f t="shared" si="49"/>
        <v>0</v>
      </c>
      <c r="CM86" s="12">
        <f t="shared" si="49"/>
        <v>0</v>
      </c>
      <c r="CN86" s="12">
        <f t="shared" si="49"/>
        <v>0</v>
      </c>
      <c r="CO86" s="12">
        <f t="shared" si="49"/>
        <v>0</v>
      </c>
      <c r="CP86" s="12">
        <f t="shared" si="49"/>
        <v>0</v>
      </c>
      <c r="CQ86" s="12">
        <f t="shared" si="49"/>
        <v>0</v>
      </c>
      <c r="CR86" s="12">
        <f t="shared" si="49"/>
        <v>0</v>
      </c>
      <c r="CS86" s="12">
        <f t="shared" si="49"/>
        <v>0</v>
      </c>
      <c r="CT86" s="12">
        <f t="shared" si="49"/>
        <v>0</v>
      </c>
      <c r="CU86" s="12">
        <f t="shared" si="49"/>
        <v>0</v>
      </c>
      <c r="CV86" s="12">
        <f t="shared" si="49"/>
        <v>0</v>
      </c>
      <c r="CW86" s="12">
        <f t="shared" si="49"/>
        <v>0</v>
      </c>
      <c r="CX86" s="12">
        <f t="shared" si="49"/>
        <v>0</v>
      </c>
      <c r="CY86" s="12">
        <f t="shared" si="49"/>
        <v>0</v>
      </c>
      <c r="CZ86" s="12">
        <f t="shared" si="49"/>
        <v>0</v>
      </c>
      <c r="DA86" s="12">
        <f t="shared" si="49"/>
        <v>0</v>
      </c>
      <c r="DB86" s="12">
        <f t="shared" si="49"/>
        <v>0</v>
      </c>
      <c r="DC86" s="12">
        <f t="shared" si="49"/>
        <v>0</v>
      </c>
      <c r="DD86" s="12">
        <f t="shared" si="49"/>
        <v>0</v>
      </c>
      <c r="DE86" s="12">
        <f t="shared" si="49"/>
        <v>0</v>
      </c>
      <c r="DF86" s="12">
        <f t="shared" si="49"/>
        <v>0</v>
      </c>
      <c r="DG86" s="12">
        <f t="shared" si="49"/>
        <v>0</v>
      </c>
      <c r="DH86" s="12">
        <f t="shared" si="49"/>
        <v>0</v>
      </c>
      <c r="DI86" s="12">
        <f t="shared" si="49"/>
        <v>0</v>
      </c>
      <c r="DJ86" s="12">
        <f t="shared" si="49"/>
        <v>0</v>
      </c>
      <c r="DK86" s="12">
        <f t="shared" si="49"/>
        <v>0</v>
      </c>
      <c r="DL86" s="12">
        <f t="shared" si="49"/>
        <v>0</v>
      </c>
      <c r="DM86" s="12">
        <f t="shared" si="49"/>
        <v>0</v>
      </c>
      <c r="DN86" s="12">
        <f t="shared" si="49"/>
        <v>0</v>
      </c>
      <c r="DO86" s="12">
        <f t="shared" si="49"/>
        <v>0</v>
      </c>
      <c r="DP86" s="12">
        <f t="shared" si="49"/>
        <v>0</v>
      </c>
      <c r="DQ86" s="12">
        <f t="shared" si="49"/>
        <v>0</v>
      </c>
      <c r="DR86" s="12">
        <f t="shared" si="49"/>
        <v>0</v>
      </c>
      <c r="DS86" s="12">
        <f t="shared" si="49"/>
        <v>0</v>
      </c>
      <c r="DT86" s="12">
        <f t="shared" si="49"/>
        <v>0</v>
      </c>
      <c r="DU86" s="12">
        <f t="shared" si="49"/>
        <v>0</v>
      </c>
      <c r="DV86" s="12">
        <f t="shared" si="49"/>
        <v>0</v>
      </c>
      <c r="DW86" s="12">
        <f t="shared" si="49"/>
        <v>0</v>
      </c>
      <c r="DX86" s="12">
        <f t="shared" si="49"/>
        <v>0</v>
      </c>
      <c r="DY86" s="12">
        <f t="shared" si="49"/>
        <v>0</v>
      </c>
      <c r="DZ86" s="12">
        <f t="shared" si="49"/>
        <v>0</v>
      </c>
      <c r="EA86" s="12">
        <f t="shared" si="49"/>
        <v>0</v>
      </c>
      <c r="EB86" s="12">
        <f t="shared" si="49"/>
        <v>0</v>
      </c>
      <c r="EC86" s="12">
        <f t="shared" si="49"/>
        <v>0</v>
      </c>
      <c r="ED86" s="12">
        <f t="shared" ref="ED86:GO86" si="50">SUM(ED83:ED85)</f>
        <v>0</v>
      </c>
      <c r="EE86" s="12">
        <f t="shared" si="50"/>
        <v>0</v>
      </c>
      <c r="EF86" s="12">
        <f t="shared" si="50"/>
        <v>0</v>
      </c>
      <c r="EG86" s="12">
        <f t="shared" si="50"/>
        <v>0</v>
      </c>
      <c r="EH86" s="12">
        <f t="shared" si="50"/>
        <v>0</v>
      </c>
      <c r="EI86" s="12">
        <f t="shared" si="50"/>
        <v>0</v>
      </c>
      <c r="EJ86" s="12">
        <f t="shared" si="50"/>
        <v>0</v>
      </c>
      <c r="EK86" s="12">
        <f t="shared" si="50"/>
        <v>0</v>
      </c>
      <c r="EL86" s="12">
        <f t="shared" si="50"/>
        <v>0</v>
      </c>
      <c r="EM86" s="12">
        <f t="shared" si="50"/>
        <v>0</v>
      </c>
      <c r="EN86" s="12">
        <f t="shared" si="50"/>
        <v>0</v>
      </c>
      <c r="EO86" s="12">
        <f t="shared" si="50"/>
        <v>0</v>
      </c>
      <c r="EP86" s="12">
        <f t="shared" si="50"/>
        <v>0</v>
      </c>
      <c r="EQ86" s="12">
        <f t="shared" si="50"/>
        <v>0</v>
      </c>
      <c r="ER86" s="12">
        <f t="shared" si="50"/>
        <v>0</v>
      </c>
      <c r="ES86" s="12">
        <f t="shared" si="50"/>
        <v>0</v>
      </c>
      <c r="ET86" s="12">
        <f t="shared" si="50"/>
        <v>0</v>
      </c>
      <c r="EU86" s="12">
        <f t="shared" si="50"/>
        <v>0</v>
      </c>
      <c r="EV86" s="12">
        <f t="shared" si="50"/>
        <v>0</v>
      </c>
      <c r="EW86" s="12">
        <f t="shared" si="50"/>
        <v>0</v>
      </c>
      <c r="EX86" s="12">
        <f t="shared" si="50"/>
        <v>0</v>
      </c>
      <c r="EY86" s="12">
        <f t="shared" si="50"/>
        <v>0</v>
      </c>
      <c r="EZ86" s="12">
        <f t="shared" si="50"/>
        <v>0</v>
      </c>
      <c r="FA86" s="12">
        <f t="shared" si="50"/>
        <v>0</v>
      </c>
      <c r="FB86" s="12">
        <f t="shared" si="50"/>
        <v>0</v>
      </c>
      <c r="FC86" s="12">
        <f t="shared" si="50"/>
        <v>0</v>
      </c>
      <c r="FD86" s="12">
        <f t="shared" si="50"/>
        <v>0</v>
      </c>
      <c r="FE86" s="12">
        <f t="shared" si="50"/>
        <v>0</v>
      </c>
      <c r="FF86" s="12">
        <f t="shared" si="50"/>
        <v>0</v>
      </c>
      <c r="FG86" s="12">
        <f t="shared" si="50"/>
        <v>0</v>
      </c>
      <c r="FH86" s="12">
        <f t="shared" si="50"/>
        <v>0</v>
      </c>
      <c r="FI86" s="12">
        <f t="shared" si="50"/>
        <v>0</v>
      </c>
      <c r="FJ86" s="12">
        <f t="shared" si="50"/>
        <v>0</v>
      </c>
      <c r="FK86" s="12">
        <f t="shared" si="50"/>
        <v>0</v>
      </c>
      <c r="FL86" s="12">
        <f t="shared" si="50"/>
        <v>0</v>
      </c>
      <c r="FM86" s="12">
        <f t="shared" si="50"/>
        <v>0</v>
      </c>
      <c r="FN86" s="12">
        <f t="shared" si="50"/>
        <v>0</v>
      </c>
      <c r="FO86" s="12">
        <f t="shared" si="50"/>
        <v>0</v>
      </c>
      <c r="FP86" s="12">
        <f t="shared" si="50"/>
        <v>0</v>
      </c>
      <c r="FQ86" s="12">
        <f t="shared" si="50"/>
        <v>0</v>
      </c>
      <c r="FR86" s="12">
        <f t="shared" si="50"/>
        <v>0</v>
      </c>
      <c r="FS86" s="12">
        <f t="shared" si="50"/>
        <v>0</v>
      </c>
      <c r="FT86" s="12">
        <f t="shared" si="50"/>
        <v>0</v>
      </c>
      <c r="FU86" s="12">
        <f t="shared" si="50"/>
        <v>0</v>
      </c>
      <c r="FV86" s="12">
        <f t="shared" si="50"/>
        <v>0</v>
      </c>
      <c r="FW86" s="12">
        <f t="shared" si="50"/>
        <v>0</v>
      </c>
      <c r="FX86" s="12">
        <f t="shared" si="50"/>
        <v>0</v>
      </c>
      <c r="FY86" s="12">
        <f t="shared" si="50"/>
        <v>0</v>
      </c>
      <c r="FZ86" s="12">
        <f t="shared" si="50"/>
        <v>0</v>
      </c>
      <c r="GA86" s="12">
        <f t="shared" si="50"/>
        <v>0</v>
      </c>
      <c r="GB86" s="12">
        <f t="shared" si="50"/>
        <v>0</v>
      </c>
      <c r="GC86" s="12">
        <f t="shared" si="50"/>
        <v>0</v>
      </c>
      <c r="GD86" s="12">
        <f t="shared" si="50"/>
        <v>0</v>
      </c>
      <c r="GE86" s="12">
        <f t="shared" si="50"/>
        <v>0</v>
      </c>
      <c r="GF86" s="12">
        <f t="shared" si="50"/>
        <v>0</v>
      </c>
      <c r="GG86" s="12">
        <f t="shared" si="50"/>
        <v>0</v>
      </c>
      <c r="GH86" s="12">
        <f t="shared" si="50"/>
        <v>0</v>
      </c>
      <c r="GI86" s="12">
        <f t="shared" si="50"/>
        <v>0</v>
      </c>
      <c r="GJ86" s="12">
        <f t="shared" si="50"/>
        <v>0</v>
      </c>
      <c r="GK86" s="12">
        <f t="shared" si="50"/>
        <v>0</v>
      </c>
      <c r="GL86" s="12">
        <f t="shared" si="50"/>
        <v>0</v>
      </c>
      <c r="GM86" s="12">
        <f t="shared" si="50"/>
        <v>0</v>
      </c>
      <c r="GN86" s="12">
        <f t="shared" si="50"/>
        <v>0</v>
      </c>
      <c r="GO86" s="12">
        <f t="shared" si="50"/>
        <v>0</v>
      </c>
      <c r="GP86" s="12">
        <f t="shared" ref="GP86:GU86" si="51">SUM(GP83:GP85)</f>
        <v>0</v>
      </c>
      <c r="GQ86" s="12">
        <f t="shared" si="51"/>
        <v>0</v>
      </c>
      <c r="GR86" s="12">
        <f t="shared" si="51"/>
        <v>0</v>
      </c>
      <c r="GS86" s="12">
        <f t="shared" si="51"/>
        <v>0</v>
      </c>
      <c r="GT86" s="12">
        <f t="shared" si="51"/>
        <v>0</v>
      </c>
      <c r="GU86" s="12">
        <f t="shared" si="51"/>
        <v>0</v>
      </c>
      <c r="GV86" s="12">
        <f>SUM(D86:GU86)</f>
        <v>-3448.74235</v>
      </c>
      <c r="GW86" s="12"/>
      <c r="GX86" s="12">
        <f>GV86-GY86</f>
        <v>-3448.74235</v>
      </c>
      <c r="GY86" s="12">
        <v>0</v>
      </c>
      <c r="GZ86" s="12"/>
      <c r="HA86" s="12"/>
      <c r="HB86" s="12"/>
      <c r="HC86" s="12"/>
      <c r="HD86" s="12"/>
      <c r="HE86" s="12"/>
      <c r="HF86" s="12"/>
      <c r="HG86" s="12"/>
    </row>
    <row r="87" spans="1:215" ht="13" x14ac:dyDescent="0.3">
      <c r="A87" s="23"/>
      <c r="B87" s="20" t="s">
        <v>0</v>
      </c>
      <c r="C87" s="14">
        <f>XIRR(M86:GU86,M$4:GU$4,-0.1)</f>
        <v>-0.75732738412916645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</row>
    <row r="88" spans="1:215" ht="13" x14ac:dyDescent="0.3">
      <c r="A88" s="23"/>
      <c r="B88" s="20" t="s">
        <v>11</v>
      </c>
      <c r="C88" s="25">
        <f>(GV84+GV85)/-GV83</f>
        <v>0.11570708974358974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</row>
    <row r="89" spans="1:215" ht="13" x14ac:dyDescent="0.3">
      <c r="A89" s="23"/>
      <c r="B89" s="5" t="s">
        <v>123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</row>
    <row r="90" spans="1:215" ht="13" x14ac:dyDescent="0.3">
      <c r="A90" s="23"/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-14693.877550000001</v>
      </c>
      <c r="N90" s="12">
        <v>0</v>
      </c>
      <c r="O90" s="12">
        <v>0</v>
      </c>
      <c r="P90" s="12">
        <v>-8163.2653099999998</v>
      </c>
      <c r="Q90" s="12">
        <v>0</v>
      </c>
      <c r="R90" s="12">
        <v>0</v>
      </c>
      <c r="S90" s="12">
        <v>0</v>
      </c>
      <c r="T90" s="12">
        <v>0</v>
      </c>
      <c r="U90" s="12">
        <v>-5714.2857100000001</v>
      </c>
      <c r="V90" s="12">
        <v>0</v>
      </c>
      <c r="W90" s="12">
        <v>0</v>
      </c>
      <c r="X90" s="12">
        <v>0</v>
      </c>
      <c r="Y90" s="12">
        <v>-8163.2653099999998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-5448.3036600000005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-6530.6122400000004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-6122.4489800000001</v>
      </c>
      <c r="AT90" s="12">
        <v>0</v>
      </c>
      <c r="AU90" s="12">
        <v>-6388.4310300000006</v>
      </c>
      <c r="AV90" s="12">
        <v>0</v>
      </c>
      <c r="AW90" s="12">
        <v>0</v>
      </c>
      <c r="AX90" s="12">
        <v>0</v>
      </c>
      <c r="AY90" s="12">
        <v>-6122.4489800000001</v>
      </c>
      <c r="AZ90" s="12">
        <v>0</v>
      </c>
      <c r="BA90" s="12">
        <v>0</v>
      </c>
      <c r="BB90" s="12">
        <v>-8163.2653099999998</v>
      </c>
      <c r="BC90" s="12">
        <v>0</v>
      </c>
      <c r="BD90" s="12">
        <v>0</v>
      </c>
      <c r="BE90" s="12">
        <v>0</v>
      </c>
      <c r="BF90" s="12">
        <v>-8163.2653099999998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f>SUM(D90:GU90)</f>
        <v>-83673.469389999998</v>
      </c>
      <c r="GW90" s="12"/>
      <c r="GX90" s="12">
        <f>GV90-GY90</f>
        <v>-83673.469389999998</v>
      </c>
      <c r="GY90" s="12">
        <v>0</v>
      </c>
      <c r="GZ90" s="12"/>
      <c r="HA90" s="12"/>
      <c r="HB90" s="12"/>
      <c r="HC90" s="12"/>
      <c r="HD90" s="12"/>
      <c r="HE90" s="12"/>
      <c r="HF90" s="12"/>
      <c r="HG90" s="12"/>
    </row>
    <row r="91" spans="1:215" ht="13" x14ac:dyDescent="0.3">
      <c r="A91" s="23"/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293.87754999999999</v>
      </c>
      <c r="N91" s="12">
        <v>0</v>
      </c>
      <c r="O91" s="12">
        <v>0</v>
      </c>
      <c r="P91" s="12">
        <v>163.26531</v>
      </c>
      <c r="Q91" s="12">
        <v>0</v>
      </c>
      <c r="R91" s="12">
        <v>0</v>
      </c>
      <c r="S91" s="12">
        <v>0</v>
      </c>
      <c r="T91" s="12">
        <v>0</v>
      </c>
      <c r="U91" s="12">
        <v>114.28571000000001</v>
      </c>
      <c r="V91" s="12">
        <v>0</v>
      </c>
      <c r="W91" s="12">
        <v>0</v>
      </c>
      <c r="X91" s="12">
        <v>0</v>
      </c>
      <c r="Y91" s="12">
        <v>163.26531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108.96607</v>
      </c>
      <c r="AH91" s="12">
        <v>0</v>
      </c>
      <c r="AI91" s="12">
        <v>0</v>
      </c>
      <c r="AJ91" s="12">
        <v>0</v>
      </c>
      <c r="AK91" s="12">
        <v>0</v>
      </c>
      <c r="AL91" s="12">
        <v>130.61224000000001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122.44897999999999</v>
      </c>
      <c r="AT91" s="12">
        <v>0</v>
      </c>
      <c r="AU91" s="12">
        <v>127.76862</v>
      </c>
      <c r="AV91" s="12">
        <v>0</v>
      </c>
      <c r="AW91" s="12">
        <v>0</v>
      </c>
      <c r="AX91" s="12">
        <v>0</v>
      </c>
      <c r="AY91" s="12">
        <v>122.44897999999999</v>
      </c>
      <c r="AZ91" s="12">
        <v>0</v>
      </c>
      <c r="BA91" s="12">
        <v>0</v>
      </c>
      <c r="BB91" s="12">
        <v>163.2653062</v>
      </c>
      <c r="BC91" s="12">
        <v>0</v>
      </c>
      <c r="BD91" s="12">
        <v>0</v>
      </c>
      <c r="BE91" s="12">
        <v>0</v>
      </c>
      <c r="BF91" s="12">
        <v>163.26531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f>SUM(D91:GU91)</f>
        <v>1673.4693861999999</v>
      </c>
      <c r="GW91" s="12"/>
      <c r="GX91" s="12">
        <f>GV91-GY91</f>
        <v>1673.4693861999999</v>
      </c>
      <c r="GY91" s="12">
        <v>0</v>
      </c>
      <c r="GZ91" s="12"/>
      <c r="HA91" s="12"/>
      <c r="HB91" s="12"/>
      <c r="HC91" s="12"/>
      <c r="HD91" s="12"/>
      <c r="HE91" s="12"/>
      <c r="HF91" s="12"/>
      <c r="HG91" s="12"/>
    </row>
    <row r="92" spans="1:215" ht="14" x14ac:dyDescent="0.4">
      <c r="A92" s="23"/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120341.18768</v>
      </c>
      <c r="BR92" s="4">
        <v>0</v>
      </c>
      <c r="BS92" s="4">
        <v>0</v>
      </c>
      <c r="BT92" s="4">
        <v>6400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3087.3346099999999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2432.8933999999999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3777.7777799999999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12888.88889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2088.8888899999997</v>
      </c>
      <c r="FE92" s="4">
        <v>0</v>
      </c>
      <c r="FF92" s="4">
        <v>0</v>
      </c>
      <c r="FG92" s="4">
        <v>0</v>
      </c>
      <c r="FH92" s="4">
        <v>69.739559999999997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f>SUM(D92:GU92)</f>
        <v>151086.71080999999</v>
      </c>
      <c r="GW92" s="4"/>
      <c r="GX92" s="4">
        <f>GV92-GY92</f>
        <v>151086.71080999999</v>
      </c>
      <c r="GY92" s="4">
        <v>0</v>
      </c>
      <c r="GZ92" s="4"/>
      <c r="HA92" s="4"/>
      <c r="HB92" s="4"/>
      <c r="HC92" s="4"/>
      <c r="HD92" s="4"/>
      <c r="HE92" s="4"/>
      <c r="HF92" s="4"/>
      <c r="HG92" s="4"/>
    </row>
    <row r="93" spans="1:215" ht="13" x14ac:dyDescent="0.3">
      <c r="A93" s="23"/>
      <c r="B93" s="8" t="s">
        <v>217</v>
      </c>
      <c r="C93" s="3"/>
      <c r="D93" s="12">
        <f>SUM(D90:D92)</f>
        <v>0</v>
      </c>
      <c r="E93" s="12">
        <f>SUM(E90:E92)</f>
        <v>0</v>
      </c>
      <c r="F93" s="12">
        <f t="shared" ref="F93:BQ93" si="52">SUM(F90:F92)</f>
        <v>0</v>
      </c>
      <c r="G93" s="12">
        <f t="shared" si="52"/>
        <v>0</v>
      </c>
      <c r="H93" s="12">
        <f t="shared" si="52"/>
        <v>0</v>
      </c>
      <c r="I93" s="12">
        <f t="shared" si="52"/>
        <v>0</v>
      </c>
      <c r="J93" s="12">
        <f t="shared" si="52"/>
        <v>0</v>
      </c>
      <c r="K93" s="12">
        <f t="shared" si="52"/>
        <v>0</v>
      </c>
      <c r="L93" s="12">
        <f t="shared" si="52"/>
        <v>0</v>
      </c>
      <c r="M93" s="12">
        <f t="shared" si="52"/>
        <v>-14400.000000000002</v>
      </c>
      <c r="N93" s="12">
        <f t="shared" si="52"/>
        <v>0</v>
      </c>
      <c r="O93" s="12">
        <f t="shared" si="52"/>
        <v>0</v>
      </c>
      <c r="P93" s="12">
        <f t="shared" si="52"/>
        <v>-8000</v>
      </c>
      <c r="Q93" s="12">
        <f t="shared" si="52"/>
        <v>0</v>
      </c>
      <c r="R93" s="12">
        <f t="shared" si="52"/>
        <v>0</v>
      </c>
      <c r="S93" s="12">
        <f t="shared" si="52"/>
        <v>0</v>
      </c>
      <c r="T93" s="12">
        <f t="shared" si="52"/>
        <v>0</v>
      </c>
      <c r="U93" s="12">
        <f t="shared" si="52"/>
        <v>-5600</v>
      </c>
      <c r="V93" s="12">
        <f t="shared" si="52"/>
        <v>0</v>
      </c>
      <c r="W93" s="12">
        <f t="shared" si="52"/>
        <v>0</v>
      </c>
      <c r="X93" s="12">
        <f t="shared" si="52"/>
        <v>0</v>
      </c>
      <c r="Y93" s="12">
        <f t="shared" si="52"/>
        <v>-8000</v>
      </c>
      <c r="Z93" s="12">
        <f t="shared" si="52"/>
        <v>0</v>
      </c>
      <c r="AA93" s="12">
        <f t="shared" si="52"/>
        <v>0</v>
      </c>
      <c r="AB93" s="12">
        <f t="shared" si="52"/>
        <v>0</v>
      </c>
      <c r="AC93" s="12">
        <f t="shared" si="52"/>
        <v>0</v>
      </c>
      <c r="AD93" s="12">
        <f t="shared" si="52"/>
        <v>0</v>
      </c>
      <c r="AE93" s="12">
        <f t="shared" si="52"/>
        <v>0</v>
      </c>
      <c r="AF93" s="12">
        <f t="shared" si="52"/>
        <v>-5448.3036600000005</v>
      </c>
      <c r="AG93" s="12">
        <f t="shared" si="52"/>
        <v>108.96607</v>
      </c>
      <c r="AH93" s="12">
        <f t="shared" si="52"/>
        <v>0</v>
      </c>
      <c r="AI93" s="12">
        <f t="shared" si="52"/>
        <v>0</v>
      </c>
      <c r="AJ93" s="12">
        <f t="shared" si="52"/>
        <v>0</v>
      </c>
      <c r="AK93" s="12">
        <f t="shared" si="52"/>
        <v>0</v>
      </c>
      <c r="AL93" s="12">
        <f t="shared" si="52"/>
        <v>-6400</v>
      </c>
      <c r="AM93" s="12">
        <f t="shared" si="52"/>
        <v>0</v>
      </c>
      <c r="AN93" s="12">
        <f t="shared" si="52"/>
        <v>0</v>
      </c>
      <c r="AO93" s="12">
        <f t="shared" si="52"/>
        <v>0</v>
      </c>
      <c r="AP93" s="12">
        <f t="shared" si="52"/>
        <v>0</v>
      </c>
      <c r="AQ93" s="12">
        <f t="shared" si="52"/>
        <v>0</v>
      </c>
      <c r="AR93" s="12">
        <f t="shared" si="52"/>
        <v>0</v>
      </c>
      <c r="AS93" s="12">
        <f t="shared" si="52"/>
        <v>-6000</v>
      </c>
      <c r="AT93" s="12">
        <f t="shared" si="52"/>
        <v>0</v>
      </c>
      <c r="AU93" s="12">
        <f t="shared" si="52"/>
        <v>-6260.6624100000008</v>
      </c>
      <c r="AV93" s="12">
        <f t="shared" si="52"/>
        <v>0</v>
      </c>
      <c r="AW93" s="12">
        <f t="shared" si="52"/>
        <v>0</v>
      </c>
      <c r="AX93" s="12">
        <f t="shared" si="52"/>
        <v>0</v>
      </c>
      <c r="AY93" s="12">
        <f t="shared" si="52"/>
        <v>-6000</v>
      </c>
      <c r="AZ93" s="12">
        <f t="shared" si="52"/>
        <v>0</v>
      </c>
      <c r="BA93" s="12">
        <f t="shared" si="52"/>
        <v>0</v>
      </c>
      <c r="BB93" s="12">
        <f t="shared" si="52"/>
        <v>-8000.0000037999998</v>
      </c>
      <c r="BC93" s="12">
        <f t="shared" si="52"/>
        <v>0</v>
      </c>
      <c r="BD93" s="12">
        <f t="shared" si="52"/>
        <v>0</v>
      </c>
      <c r="BE93" s="12">
        <f t="shared" si="52"/>
        <v>0</v>
      </c>
      <c r="BF93" s="12">
        <f t="shared" si="52"/>
        <v>-8000</v>
      </c>
      <c r="BG93" s="12">
        <f t="shared" si="52"/>
        <v>0</v>
      </c>
      <c r="BH93" s="12">
        <f t="shared" si="52"/>
        <v>0</v>
      </c>
      <c r="BI93" s="12">
        <f t="shared" si="52"/>
        <v>0</v>
      </c>
      <c r="BJ93" s="12">
        <f t="shared" si="52"/>
        <v>0</v>
      </c>
      <c r="BK93" s="12">
        <f t="shared" si="52"/>
        <v>0</v>
      </c>
      <c r="BL93" s="12">
        <f t="shared" si="52"/>
        <v>0</v>
      </c>
      <c r="BM93" s="12">
        <f t="shared" si="52"/>
        <v>0</v>
      </c>
      <c r="BN93" s="12">
        <f t="shared" si="52"/>
        <v>0</v>
      </c>
      <c r="BO93" s="12">
        <f t="shared" si="52"/>
        <v>0</v>
      </c>
      <c r="BP93" s="12">
        <f t="shared" si="52"/>
        <v>0</v>
      </c>
      <c r="BQ93" s="12">
        <f t="shared" si="52"/>
        <v>120341.18768</v>
      </c>
      <c r="BR93" s="12">
        <f t="shared" ref="BR93:EC93" si="53">SUM(BR90:BR92)</f>
        <v>0</v>
      </c>
      <c r="BS93" s="12">
        <f t="shared" si="53"/>
        <v>0</v>
      </c>
      <c r="BT93" s="12">
        <f t="shared" si="53"/>
        <v>6400</v>
      </c>
      <c r="BU93" s="12">
        <f t="shared" si="53"/>
        <v>0</v>
      </c>
      <c r="BV93" s="12">
        <f t="shared" si="53"/>
        <v>0</v>
      </c>
      <c r="BW93" s="12">
        <f t="shared" si="53"/>
        <v>0</v>
      </c>
      <c r="BX93" s="12">
        <f t="shared" si="53"/>
        <v>0</v>
      </c>
      <c r="BY93" s="12">
        <f t="shared" si="53"/>
        <v>0</v>
      </c>
      <c r="BZ93" s="12">
        <f t="shared" si="53"/>
        <v>0</v>
      </c>
      <c r="CA93" s="12">
        <f t="shared" si="53"/>
        <v>0</v>
      </c>
      <c r="CB93" s="12">
        <f t="shared" si="53"/>
        <v>3087.3346099999999</v>
      </c>
      <c r="CC93" s="12">
        <f t="shared" si="53"/>
        <v>0</v>
      </c>
      <c r="CD93" s="12">
        <f t="shared" si="53"/>
        <v>0</v>
      </c>
      <c r="CE93" s="12">
        <f t="shared" si="53"/>
        <v>0</v>
      </c>
      <c r="CF93" s="12">
        <f t="shared" si="53"/>
        <v>0</v>
      </c>
      <c r="CG93" s="12">
        <f t="shared" si="53"/>
        <v>0</v>
      </c>
      <c r="CH93" s="12">
        <f t="shared" si="53"/>
        <v>0</v>
      </c>
      <c r="CI93" s="12">
        <f t="shared" si="53"/>
        <v>0</v>
      </c>
      <c r="CJ93" s="12">
        <f t="shared" si="53"/>
        <v>0</v>
      </c>
      <c r="CK93" s="12">
        <f t="shared" si="53"/>
        <v>0</v>
      </c>
      <c r="CL93" s="12">
        <f t="shared" si="53"/>
        <v>0</v>
      </c>
      <c r="CM93" s="12">
        <f t="shared" si="53"/>
        <v>0</v>
      </c>
      <c r="CN93" s="12">
        <f t="shared" si="53"/>
        <v>0</v>
      </c>
      <c r="CO93" s="12">
        <f t="shared" si="53"/>
        <v>0</v>
      </c>
      <c r="CP93" s="12">
        <f t="shared" si="53"/>
        <v>0</v>
      </c>
      <c r="CQ93" s="12">
        <f t="shared" si="53"/>
        <v>0</v>
      </c>
      <c r="CR93" s="12">
        <f t="shared" si="53"/>
        <v>0</v>
      </c>
      <c r="CS93" s="12">
        <f t="shared" si="53"/>
        <v>0</v>
      </c>
      <c r="CT93" s="12">
        <f t="shared" si="53"/>
        <v>0</v>
      </c>
      <c r="CU93" s="12">
        <f t="shared" si="53"/>
        <v>0</v>
      </c>
      <c r="CV93" s="12">
        <f t="shared" si="53"/>
        <v>0</v>
      </c>
      <c r="CW93" s="12">
        <f t="shared" si="53"/>
        <v>0</v>
      </c>
      <c r="CX93" s="12">
        <f t="shared" si="53"/>
        <v>0</v>
      </c>
      <c r="CY93" s="12">
        <f t="shared" si="53"/>
        <v>2432.8933999999999</v>
      </c>
      <c r="CZ93" s="12">
        <f t="shared" si="53"/>
        <v>0</v>
      </c>
      <c r="DA93" s="12">
        <f t="shared" si="53"/>
        <v>0</v>
      </c>
      <c r="DB93" s="12">
        <f t="shared" si="53"/>
        <v>0</v>
      </c>
      <c r="DC93" s="12">
        <f t="shared" si="53"/>
        <v>0</v>
      </c>
      <c r="DD93" s="12">
        <f t="shared" si="53"/>
        <v>0</v>
      </c>
      <c r="DE93" s="12">
        <f t="shared" si="53"/>
        <v>0</v>
      </c>
      <c r="DF93" s="12">
        <f t="shared" si="53"/>
        <v>0</v>
      </c>
      <c r="DG93" s="12">
        <f t="shared" si="53"/>
        <v>0</v>
      </c>
      <c r="DH93" s="12">
        <f t="shared" si="53"/>
        <v>0</v>
      </c>
      <c r="DI93" s="12">
        <f t="shared" si="53"/>
        <v>0</v>
      </c>
      <c r="DJ93" s="12">
        <f t="shared" si="53"/>
        <v>0</v>
      </c>
      <c r="DK93" s="12">
        <f t="shared" si="53"/>
        <v>0</v>
      </c>
      <c r="DL93" s="12">
        <f t="shared" si="53"/>
        <v>0</v>
      </c>
      <c r="DM93" s="12">
        <f t="shared" si="53"/>
        <v>0</v>
      </c>
      <c r="DN93" s="12">
        <f t="shared" si="53"/>
        <v>0</v>
      </c>
      <c r="DO93" s="12">
        <f t="shared" si="53"/>
        <v>0</v>
      </c>
      <c r="DP93" s="12">
        <f t="shared" si="53"/>
        <v>0</v>
      </c>
      <c r="DQ93" s="12">
        <f t="shared" si="53"/>
        <v>0</v>
      </c>
      <c r="DR93" s="12">
        <f t="shared" si="53"/>
        <v>0</v>
      </c>
      <c r="DS93" s="12">
        <f t="shared" si="53"/>
        <v>0</v>
      </c>
      <c r="DT93" s="12">
        <f t="shared" si="53"/>
        <v>0</v>
      </c>
      <c r="DU93" s="12">
        <f t="shared" si="53"/>
        <v>0</v>
      </c>
      <c r="DV93" s="12">
        <f t="shared" si="53"/>
        <v>0</v>
      </c>
      <c r="DW93" s="12">
        <f t="shared" si="53"/>
        <v>0</v>
      </c>
      <c r="DX93" s="12">
        <f t="shared" si="53"/>
        <v>0</v>
      </c>
      <c r="DY93" s="12">
        <f t="shared" si="53"/>
        <v>0</v>
      </c>
      <c r="DZ93" s="12">
        <f t="shared" si="53"/>
        <v>0</v>
      </c>
      <c r="EA93" s="12">
        <f t="shared" si="53"/>
        <v>0</v>
      </c>
      <c r="EB93" s="12">
        <f t="shared" si="53"/>
        <v>0</v>
      </c>
      <c r="EC93" s="12">
        <f t="shared" si="53"/>
        <v>0</v>
      </c>
      <c r="ED93" s="12">
        <f t="shared" ref="ED93:GO93" si="54">SUM(ED90:ED92)</f>
        <v>0</v>
      </c>
      <c r="EE93" s="12">
        <f t="shared" si="54"/>
        <v>0</v>
      </c>
      <c r="EF93" s="12">
        <f t="shared" si="54"/>
        <v>0</v>
      </c>
      <c r="EG93" s="12">
        <f t="shared" si="54"/>
        <v>0</v>
      </c>
      <c r="EH93" s="12">
        <f t="shared" si="54"/>
        <v>0</v>
      </c>
      <c r="EI93" s="12">
        <f t="shared" si="54"/>
        <v>0</v>
      </c>
      <c r="EJ93" s="12">
        <f t="shared" si="54"/>
        <v>0</v>
      </c>
      <c r="EK93" s="12">
        <f t="shared" si="54"/>
        <v>0</v>
      </c>
      <c r="EL93" s="12">
        <f t="shared" si="54"/>
        <v>0</v>
      </c>
      <c r="EM93" s="12">
        <f t="shared" si="54"/>
        <v>0</v>
      </c>
      <c r="EN93" s="12">
        <f t="shared" si="54"/>
        <v>0</v>
      </c>
      <c r="EO93" s="12">
        <f t="shared" si="54"/>
        <v>0</v>
      </c>
      <c r="EP93" s="12">
        <f t="shared" si="54"/>
        <v>3777.7777799999999</v>
      </c>
      <c r="EQ93" s="12">
        <f t="shared" si="54"/>
        <v>0</v>
      </c>
      <c r="ER93" s="12">
        <f t="shared" si="54"/>
        <v>0</v>
      </c>
      <c r="ES93" s="12">
        <f t="shared" si="54"/>
        <v>0</v>
      </c>
      <c r="ET93" s="12">
        <f t="shared" si="54"/>
        <v>0</v>
      </c>
      <c r="EU93" s="12">
        <f t="shared" si="54"/>
        <v>0</v>
      </c>
      <c r="EV93" s="12">
        <f t="shared" si="54"/>
        <v>12888.88889</v>
      </c>
      <c r="EW93" s="12">
        <f t="shared" si="54"/>
        <v>0</v>
      </c>
      <c r="EX93" s="12">
        <f t="shared" si="54"/>
        <v>0</v>
      </c>
      <c r="EY93" s="12">
        <f t="shared" si="54"/>
        <v>0</v>
      </c>
      <c r="EZ93" s="12">
        <f t="shared" si="54"/>
        <v>0</v>
      </c>
      <c r="FA93" s="12">
        <f t="shared" si="54"/>
        <v>0</v>
      </c>
      <c r="FB93" s="12">
        <f t="shared" si="54"/>
        <v>0</v>
      </c>
      <c r="FC93" s="12">
        <f t="shared" si="54"/>
        <v>0</v>
      </c>
      <c r="FD93" s="12">
        <f t="shared" si="54"/>
        <v>2088.8888899999997</v>
      </c>
      <c r="FE93" s="12">
        <f t="shared" si="54"/>
        <v>0</v>
      </c>
      <c r="FF93" s="12">
        <f t="shared" si="54"/>
        <v>0</v>
      </c>
      <c r="FG93" s="12">
        <f t="shared" si="54"/>
        <v>0</v>
      </c>
      <c r="FH93" s="12">
        <f t="shared" si="54"/>
        <v>69.739559999999997</v>
      </c>
      <c r="FI93" s="12">
        <f t="shared" si="54"/>
        <v>0</v>
      </c>
      <c r="FJ93" s="12">
        <f t="shared" si="54"/>
        <v>0</v>
      </c>
      <c r="FK93" s="12">
        <f t="shared" si="54"/>
        <v>0</v>
      </c>
      <c r="FL93" s="12">
        <f t="shared" si="54"/>
        <v>0</v>
      </c>
      <c r="FM93" s="12">
        <f t="shared" si="54"/>
        <v>0</v>
      </c>
      <c r="FN93" s="12">
        <f t="shared" si="54"/>
        <v>0</v>
      </c>
      <c r="FO93" s="12">
        <f t="shared" si="54"/>
        <v>0</v>
      </c>
      <c r="FP93" s="12">
        <f t="shared" si="54"/>
        <v>0</v>
      </c>
      <c r="FQ93" s="12">
        <f t="shared" si="54"/>
        <v>0</v>
      </c>
      <c r="FR93" s="12">
        <f t="shared" si="54"/>
        <v>0</v>
      </c>
      <c r="FS93" s="12">
        <f t="shared" si="54"/>
        <v>0</v>
      </c>
      <c r="FT93" s="12">
        <f t="shared" si="54"/>
        <v>0</v>
      </c>
      <c r="FU93" s="12">
        <f t="shared" si="54"/>
        <v>0</v>
      </c>
      <c r="FV93" s="12">
        <f t="shared" si="54"/>
        <v>0</v>
      </c>
      <c r="FW93" s="12">
        <f t="shared" si="54"/>
        <v>0</v>
      </c>
      <c r="FX93" s="12">
        <f t="shared" si="54"/>
        <v>0</v>
      </c>
      <c r="FY93" s="12">
        <f t="shared" si="54"/>
        <v>0</v>
      </c>
      <c r="FZ93" s="12">
        <f t="shared" si="54"/>
        <v>0</v>
      </c>
      <c r="GA93" s="12">
        <f t="shared" si="54"/>
        <v>0</v>
      </c>
      <c r="GB93" s="12">
        <f t="shared" si="54"/>
        <v>0</v>
      </c>
      <c r="GC93" s="12">
        <f t="shared" si="54"/>
        <v>0</v>
      </c>
      <c r="GD93" s="12">
        <f t="shared" si="54"/>
        <v>0</v>
      </c>
      <c r="GE93" s="12">
        <f t="shared" si="54"/>
        <v>0</v>
      </c>
      <c r="GF93" s="12">
        <f t="shared" si="54"/>
        <v>0</v>
      </c>
      <c r="GG93" s="12">
        <f t="shared" si="54"/>
        <v>0</v>
      </c>
      <c r="GH93" s="12">
        <f t="shared" si="54"/>
        <v>0</v>
      </c>
      <c r="GI93" s="12">
        <f t="shared" si="54"/>
        <v>0</v>
      </c>
      <c r="GJ93" s="12">
        <f t="shared" si="54"/>
        <v>0</v>
      </c>
      <c r="GK93" s="12">
        <f t="shared" si="54"/>
        <v>0</v>
      </c>
      <c r="GL93" s="12">
        <f t="shared" si="54"/>
        <v>0</v>
      </c>
      <c r="GM93" s="12">
        <f t="shared" si="54"/>
        <v>0</v>
      </c>
      <c r="GN93" s="12">
        <f t="shared" si="54"/>
        <v>0</v>
      </c>
      <c r="GO93" s="12">
        <f t="shared" si="54"/>
        <v>0</v>
      </c>
      <c r="GP93" s="12">
        <f t="shared" ref="GP93:GU93" si="55">SUM(GP90:GP92)</f>
        <v>0</v>
      </c>
      <c r="GQ93" s="12">
        <f t="shared" si="55"/>
        <v>0</v>
      </c>
      <c r="GR93" s="12">
        <f t="shared" si="55"/>
        <v>0</v>
      </c>
      <c r="GS93" s="12">
        <f t="shared" si="55"/>
        <v>0</v>
      </c>
      <c r="GT93" s="12">
        <f t="shared" si="55"/>
        <v>0</v>
      </c>
      <c r="GU93" s="12">
        <f t="shared" si="55"/>
        <v>0</v>
      </c>
      <c r="GV93" s="12">
        <f>SUM(D93:GU93)</f>
        <v>69086.710806200004</v>
      </c>
      <c r="GW93" s="12"/>
      <c r="GX93" s="12">
        <f>GV93-GY93</f>
        <v>69086.710806200004</v>
      </c>
      <c r="GY93" s="12">
        <v>0</v>
      </c>
      <c r="GZ93" s="12"/>
      <c r="HA93" s="12"/>
      <c r="HB93" s="12"/>
      <c r="HC93" s="12"/>
      <c r="HD93" s="12"/>
      <c r="HE93" s="12"/>
      <c r="HF93" s="12"/>
      <c r="HG93" s="12"/>
    </row>
    <row r="94" spans="1:215" ht="13" x14ac:dyDescent="0.3">
      <c r="A94" s="23"/>
      <c r="B94" s="20" t="s">
        <v>0</v>
      </c>
      <c r="C94" s="14">
        <f>XIRR(M93:GU93,M$4:GU$4)</f>
        <v>0.18212316632270817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</row>
    <row r="95" spans="1:215" ht="13" x14ac:dyDescent="0.3">
      <c r="A95" s="23"/>
      <c r="B95" s="20" t="s">
        <v>11</v>
      </c>
      <c r="C95" s="25">
        <f>(GV91+GV92)/-GV90</f>
        <v>1.8256704461982869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</row>
    <row r="96" spans="1:215" ht="13" x14ac:dyDescent="0.3">
      <c r="A96" s="23"/>
      <c r="B96" s="5" t="s">
        <v>137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</row>
    <row r="97" spans="1:215" ht="13" x14ac:dyDescent="0.3">
      <c r="A97" s="23"/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-502.19387999999998</v>
      </c>
      <c r="N97" s="12">
        <v>0</v>
      </c>
      <c r="O97" s="12">
        <v>0</v>
      </c>
      <c r="P97" s="12">
        <v>0</v>
      </c>
      <c r="Q97" s="12">
        <v>0</v>
      </c>
      <c r="R97" s="12">
        <v>-1772.4489799999999</v>
      </c>
      <c r="S97" s="12">
        <v>0</v>
      </c>
      <c r="T97" s="12">
        <v>0</v>
      </c>
      <c r="U97" s="12">
        <v>-1772.4489799999999</v>
      </c>
      <c r="V97" s="12">
        <v>0</v>
      </c>
      <c r="W97" s="12">
        <v>0</v>
      </c>
      <c r="X97" s="12">
        <v>0</v>
      </c>
      <c r="Y97" s="12">
        <v>0</v>
      </c>
      <c r="Z97" s="12">
        <v>-1181.63265</v>
      </c>
      <c r="AA97" s="12">
        <v>-1181.63265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-590.81632999999999</v>
      </c>
      <c r="AO97" s="12">
        <v>-2363.2653100000002</v>
      </c>
      <c r="AP97" s="12">
        <v>0</v>
      </c>
      <c r="AQ97" s="12">
        <v>0</v>
      </c>
      <c r="AR97" s="12">
        <v>-1772.4489799999999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-1772.4489799999999</v>
      </c>
      <c r="AY97" s="12">
        <v>0</v>
      </c>
      <c r="AZ97" s="12">
        <v>0</v>
      </c>
      <c r="BA97" s="12">
        <v>-4726.5306100000007</v>
      </c>
      <c r="BB97" s="12">
        <v>0</v>
      </c>
      <c r="BC97" s="12">
        <v>0</v>
      </c>
      <c r="BD97" s="12">
        <v>-7769.2346900000002</v>
      </c>
      <c r="BE97" s="12">
        <v>0</v>
      </c>
      <c r="BF97" s="12">
        <v>0</v>
      </c>
      <c r="BG97" s="12">
        <v>0</v>
      </c>
      <c r="BH97" s="12">
        <v>0</v>
      </c>
      <c r="BI97" s="12">
        <v>-2954.0816299999997</v>
      </c>
      <c r="BJ97" s="12">
        <v>0</v>
      </c>
      <c r="BK97" s="12">
        <v>-6498.9795899999999</v>
      </c>
      <c r="BL97" s="12">
        <v>0</v>
      </c>
      <c r="BM97" s="12">
        <v>-3544.8979599999998</v>
      </c>
      <c r="BN97" s="12">
        <v>0</v>
      </c>
      <c r="BO97" s="12">
        <v>0</v>
      </c>
      <c r="BP97" s="12">
        <v>-4726.5306100000007</v>
      </c>
      <c r="BQ97" s="12">
        <v>0</v>
      </c>
      <c r="BR97" s="12">
        <v>-4726.5306100000007</v>
      </c>
      <c r="BS97" s="12">
        <v>-3544.8979599999998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f>SUM(D97:GU97)</f>
        <v>-51401.020400000009</v>
      </c>
      <c r="GW97" s="12"/>
      <c r="GX97" s="12">
        <f>GV97-GY97</f>
        <v>-51401.020400000009</v>
      </c>
      <c r="GY97" s="12">
        <v>0</v>
      </c>
      <c r="GZ97" s="12"/>
      <c r="HA97" s="12"/>
      <c r="HB97" s="12"/>
      <c r="HC97" s="12"/>
      <c r="HD97" s="12"/>
      <c r="HE97" s="12"/>
      <c r="HF97" s="12"/>
      <c r="HG97" s="12"/>
    </row>
    <row r="98" spans="1:215" ht="13" x14ac:dyDescent="0.3">
      <c r="A98" s="23"/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10.04388</v>
      </c>
      <c r="O98" s="12">
        <v>0</v>
      </c>
      <c r="P98" s="12">
        <v>0</v>
      </c>
      <c r="Q98" s="12">
        <v>0</v>
      </c>
      <c r="R98" s="12">
        <v>35.448980000000006</v>
      </c>
      <c r="S98" s="12">
        <v>0</v>
      </c>
      <c r="T98" s="12">
        <v>0</v>
      </c>
      <c r="U98" s="12">
        <v>35.448980000000006</v>
      </c>
      <c r="V98" s="12">
        <v>0</v>
      </c>
      <c r="W98" s="12">
        <v>0</v>
      </c>
      <c r="X98" s="12">
        <v>0</v>
      </c>
      <c r="Y98" s="12">
        <v>0</v>
      </c>
      <c r="Z98" s="12">
        <v>23.632650000000002</v>
      </c>
      <c r="AA98" s="12">
        <v>23.632650000000002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11.816330000000001</v>
      </c>
      <c r="AO98" s="12">
        <v>0</v>
      </c>
      <c r="AP98" s="12">
        <v>47.265309999999999</v>
      </c>
      <c r="AQ98" s="12">
        <v>0</v>
      </c>
      <c r="AR98" s="12">
        <v>35.448980000000006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35.448980000000006</v>
      </c>
      <c r="AY98" s="12">
        <v>0</v>
      </c>
      <c r="AZ98" s="12">
        <v>0</v>
      </c>
      <c r="BA98" s="12">
        <v>94.530609999999996</v>
      </c>
      <c r="BB98" s="12">
        <v>0</v>
      </c>
      <c r="BC98" s="12">
        <v>0</v>
      </c>
      <c r="BD98" s="12">
        <v>155.38469000000001</v>
      </c>
      <c r="BE98" s="12">
        <v>0</v>
      </c>
      <c r="BF98" s="12">
        <v>0</v>
      </c>
      <c r="BG98" s="12">
        <v>0</v>
      </c>
      <c r="BH98" s="12">
        <v>0</v>
      </c>
      <c r="BI98" s="12">
        <v>59.081629999999997</v>
      </c>
      <c r="BJ98" s="12">
        <v>0</v>
      </c>
      <c r="BK98" s="12">
        <v>129.97959</v>
      </c>
      <c r="BL98" s="12">
        <v>0</v>
      </c>
      <c r="BM98" s="12">
        <v>70.897960000000012</v>
      </c>
      <c r="BN98" s="12">
        <v>0</v>
      </c>
      <c r="BO98" s="12">
        <v>0</v>
      </c>
      <c r="BP98" s="12">
        <v>94.530609999999996</v>
      </c>
      <c r="BQ98" s="12">
        <v>0</v>
      </c>
      <c r="BR98" s="12">
        <v>94.530609999999996</v>
      </c>
      <c r="BS98" s="12">
        <v>70.897960000000012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f>SUM(D98:GU98)</f>
        <v>1028.0204000000001</v>
      </c>
      <c r="GW98" s="12"/>
      <c r="GX98" s="12">
        <f>GV98-GY98</f>
        <v>1028.0204000000001</v>
      </c>
      <c r="GY98" s="12">
        <v>0</v>
      </c>
      <c r="GZ98" s="12"/>
      <c r="HA98" s="12"/>
      <c r="HB98" s="12"/>
      <c r="HC98" s="12"/>
      <c r="HD98" s="12"/>
      <c r="HE98" s="12"/>
      <c r="HF98" s="12"/>
      <c r="HG98" s="12"/>
    </row>
    <row r="99" spans="1:215" ht="14" x14ac:dyDescent="0.4">
      <c r="A99" s="23"/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79583.831630000001</v>
      </c>
      <c r="CD99" s="4">
        <v>0</v>
      </c>
      <c r="CE99" s="4">
        <v>0</v>
      </c>
      <c r="CF99" s="4">
        <v>0</v>
      </c>
      <c r="CG99" s="4">
        <v>1520.7612199999999</v>
      </c>
      <c r="CH99" s="4">
        <v>0</v>
      </c>
      <c r="CI99" s="4">
        <v>460.83672999999999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6885.9642899999999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525.70556999999997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f>SUM(D99:GU99)</f>
        <v>88977.099440000005</v>
      </c>
      <c r="GW99" s="4"/>
      <c r="GX99" s="4">
        <f>GV99-GY99</f>
        <v>88977.099440000005</v>
      </c>
      <c r="GY99" s="4">
        <v>0</v>
      </c>
      <c r="GZ99" s="4"/>
      <c r="HA99" s="4"/>
      <c r="HB99" s="4"/>
      <c r="HC99" s="4"/>
      <c r="HD99" s="4"/>
      <c r="HE99" s="4"/>
      <c r="HF99" s="4"/>
      <c r="HG99" s="4"/>
    </row>
    <row r="100" spans="1:215" ht="13" x14ac:dyDescent="0.3">
      <c r="A100" s="23"/>
      <c r="B100" s="8" t="s">
        <v>217</v>
      </c>
      <c r="C100" s="3"/>
      <c r="D100" s="12">
        <f>SUM(D97:D99)</f>
        <v>0</v>
      </c>
      <c r="E100" s="12">
        <f>SUM(E97:E99)</f>
        <v>0</v>
      </c>
      <c r="F100" s="12">
        <f t="shared" ref="F100:BQ100" si="56">SUM(F97:F99)</f>
        <v>0</v>
      </c>
      <c r="G100" s="12">
        <f t="shared" si="56"/>
        <v>0</v>
      </c>
      <c r="H100" s="12">
        <f t="shared" si="56"/>
        <v>0</v>
      </c>
      <c r="I100" s="12">
        <f t="shared" si="56"/>
        <v>0</v>
      </c>
      <c r="J100" s="12">
        <f t="shared" si="56"/>
        <v>0</v>
      </c>
      <c r="K100" s="12">
        <f t="shared" si="56"/>
        <v>0</v>
      </c>
      <c r="L100" s="12">
        <f t="shared" si="56"/>
        <v>0</v>
      </c>
      <c r="M100" s="12">
        <f t="shared" si="56"/>
        <v>-502.19387999999998</v>
      </c>
      <c r="N100" s="12">
        <f t="shared" si="56"/>
        <v>10.04388</v>
      </c>
      <c r="O100" s="12">
        <f t="shared" si="56"/>
        <v>0</v>
      </c>
      <c r="P100" s="12">
        <f t="shared" si="56"/>
        <v>0</v>
      </c>
      <c r="Q100" s="12">
        <f t="shared" si="56"/>
        <v>0</v>
      </c>
      <c r="R100" s="12">
        <f t="shared" si="56"/>
        <v>-1737</v>
      </c>
      <c r="S100" s="12">
        <f t="shared" si="56"/>
        <v>0</v>
      </c>
      <c r="T100" s="12">
        <f t="shared" si="56"/>
        <v>0</v>
      </c>
      <c r="U100" s="12">
        <f t="shared" si="56"/>
        <v>-1737</v>
      </c>
      <c r="V100" s="12">
        <f t="shared" si="56"/>
        <v>0</v>
      </c>
      <c r="W100" s="12">
        <f t="shared" si="56"/>
        <v>0</v>
      </c>
      <c r="X100" s="12">
        <f t="shared" si="56"/>
        <v>0</v>
      </c>
      <c r="Y100" s="12">
        <f t="shared" si="56"/>
        <v>0</v>
      </c>
      <c r="Z100" s="12">
        <f t="shared" si="56"/>
        <v>-1158</v>
      </c>
      <c r="AA100" s="12">
        <f t="shared" si="56"/>
        <v>-1158</v>
      </c>
      <c r="AB100" s="12">
        <f t="shared" si="56"/>
        <v>0</v>
      </c>
      <c r="AC100" s="12">
        <f t="shared" si="56"/>
        <v>0</v>
      </c>
      <c r="AD100" s="12">
        <f t="shared" si="56"/>
        <v>0</v>
      </c>
      <c r="AE100" s="12">
        <f t="shared" si="56"/>
        <v>0</v>
      </c>
      <c r="AF100" s="12">
        <f t="shared" si="56"/>
        <v>0</v>
      </c>
      <c r="AG100" s="12">
        <f t="shared" si="56"/>
        <v>0</v>
      </c>
      <c r="AH100" s="12">
        <f t="shared" si="56"/>
        <v>0</v>
      </c>
      <c r="AI100" s="12">
        <f t="shared" si="56"/>
        <v>0</v>
      </c>
      <c r="AJ100" s="12">
        <f t="shared" si="56"/>
        <v>0</v>
      </c>
      <c r="AK100" s="12">
        <f t="shared" si="56"/>
        <v>0</v>
      </c>
      <c r="AL100" s="12">
        <f t="shared" si="56"/>
        <v>0</v>
      </c>
      <c r="AM100" s="12">
        <f t="shared" si="56"/>
        <v>0</v>
      </c>
      <c r="AN100" s="12">
        <f t="shared" si="56"/>
        <v>-579</v>
      </c>
      <c r="AO100" s="12">
        <f t="shared" si="56"/>
        <v>-2363.2653100000002</v>
      </c>
      <c r="AP100" s="12">
        <f t="shared" si="56"/>
        <v>47.265309999999999</v>
      </c>
      <c r="AQ100" s="12">
        <f t="shared" si="56"/>
        <v>0</v>
      </c>
      <c r="AR100" s="12">
        <f t="shared" si="56"/>
        <v>-1737</v>
      </c>
      <c r="AS100" s="12">
        <f t="shared" si="56"/>
        <v>0</v>
      </c>
      <c r="AT100" s="12">
        <f t="shared" si="56"/>
        <v>0</v>
      </c>
      <c r="AU100" s="12">
        <f t="shared" si="56"/>
        <v>0</v>
      </c>
      <c r="AV100" s="12">
        <f t="shared" si="56"/>
        <v>0</v>
      </c>
      <c r="AW100" s="12">
        <f t="shared" si="56"/>
        <v>0</v>
      </c>
      <c r="AX100" s="12">
        <f t="shared" si="56"/>
        <v>-1737</v>
      </c>
      <c r="AY100" s="12">
        <f t="shared" si="56"/>
        <v>0</v>
      </c>
      <c r="AZ100" s="12">
        <f t="shared" si="56"/>
        <v>0</v>
      </c>
      <c r="BA100" s="12">
        <f t="shared" si="56"/>
        <v>-4632.0000000000009</v>
      </c>
      <c r="BB100" s="12">
        <f t="shared" si="56"/>
        <v>0</v>
      </c>
      <c r="BC100" s="12">
        <f t="shared" si="56"/>
        <v>0</v>
      </c>
      <c r="BD100" s="12">
        <f t="shared" si="56"/>
        <v>-7613.85</v>
      </c>
      <c r="BE100" s="12">
        <f t="shared" si="56"/>
        <v>0</v>
      </c>
      <c r="BF100" s="12">
        <f t="shared" si="56"/>
        <v>0</v>
      </c>
      <c r="BG100" s="12">
        <f t="shared" si="56"/>
        <v>0</v>
      </c>
      <c r="BH100" s="12">
        <f t="shared" si="56"/>
        <v>0</v>
      </c>
      <c r="BI100" s="12">
        <f t="shared" si="56"/>
        <v>-2894.9999999999995</v>
      </c>
      <c r="BJ100" s="12">
        <f t="shared" si="56"/>
        <v>0</v>
      </c>
      <c r="BK100" s="12">
        <f t="shared" si="56"/>
        <v>-6369</v>
      </c>
      <c r="BL100" s="12">
        <f t="shared" si="56"/>
        <v>0</v>
      </c>
      <c r="BM100" s="12">
        <f t="shared" si="56"/>
        <v>-3474</v>
      </c>
      <c r="BN100" s="12">
        <f t="shared" si="56"/>
        <v>0</v>
      </c>
      <c r="BO100" s="12">
        <f t="shared" si="56"/>
        <v>0</v>
      </c>
      <c r="BP100" s="12">
        <f t="shared" si="56"/>
        <v>-4632.0000000000009</v>
      </c>
      <c r="BQ100" s="12">
        <f t="shared" si="56"/>
        <v>0</v>
      </c>
      <c r="BR100" s="12">
        <f t="shared" ref="BR100:EC100" si="57">SUM(BR97:BR99)</f>
        <v>-4632.0000000000009</v>
      </c>
      <c r="BS100" s="12">
        <f t="shared" si="57"/>
        <v>-3474</v>
      </c>
      <c r="BT100" s="12">
        <f t="shared" si="57"/>
        <v>0</v>
      </c>
      <c r="BU100" s="12">
        <f t="shared" si="57"/>
        <v>0</v>
      </c>
      <c r="BV100" s="12">
        <f t="shared" si="57"/>
        <v>0</v>
      </c>
      <c r="BW100" s="12">
        <f t="shared" si="57"/>
        <v>0</v>
      </c>
      <c r="BX100" s="12">
        <f t="shared" si="57"/>
        <v>0</v>
      </c>
      <c r="BY100" s="12">
        <f t="shared" si="57"/>
        <v>0</v>
      </c>
      <c r="BZ100" s="12">
        <f t="shared" si="57"/>
        <v>0</v>
      </c>
      <c r="CA100" s="12">
        <f t="shared" si="57"/>
        <v>0</v>
      </c>
      <c r="CB100" s="12">
        <f t="shared" si="57"/>
        <v>0</v>
      </c>
      <c r="CC100" s="12">
        <f t="shared" si="57"/>
        <v>79583.831630000001</v>
      </c>
      <c r="CD100" s="12">
        <f t="shared" si="57"/>
        <v>0</v>
      </c>
      <c r="CE100" s="12">
        <f t="shared" si="57"/>
        <v>0</v>
      </c>
      <c r="CF100" s="12">
        <f t="shared" si="57"/>
        <v>0</v>
      </c>
      <c r="CG100" s="12">
        <f t="shared" si="57"/>
        <v>1520.7612199999999</v>
      </c>
      <c r="CH100" s="12">
        <f t="shared" si="57"/>
        <v>0</v>
      </c>
      <c r="CI100" s="12">
        <f t="shared" si="57"/>
        <v>460.83672999999999</v>
      </c>
      <c r="CJ100" s="12">
        <f t="shared" si="57"/>
        <v>0</v>
      </c>
      <c r="CK100" s="12">
        <f t="shared" si="57"/>
        <v>0</v>
      </c>
      <c r="CL100" s="12">
        <f t="shared" si="57"/>
        <v>0</v>
      </c>
      <c r="CM100" s="12">
        <f t="shared" si="57"/>
        <v>0</v>
      </c>
      <c r="CN100" s="12">
        <f t="shared" si="57"/>
        <v>0</v>
      </c>
      <c r="CO100" s="12">
        <f t="shared" si="57"/>
        <v>6885.9642899999999</v>
      </c>
      <c r="CP100" s="12">
        <f t="shared" si="57"/>
        <v>0</v>
      </c>
      <c r="CQ100" s="12">
        <f t="shared" si="57"/>
        <v>0</v>
      </c>
      <c r="CR100" s="12">
        <f t="shared" si="57"/>
        <v>0</v>
      </c>
      <c r="CS100" s="12">
        <f t="shared" si="57"/>
        <v>0</v>
      </c>
      <c r="CT100" s="12">
        <f t="shared" si="57"/>
        <v>0</v>
      </c>
      <c r="CU100" s="12">
        <f t="shared" si="57"/>
        <v>525.70556999999997</v>
      </c>
      <c r="CV100" s="12">
        <f t="shared" si="57"/>
        <v>0</v>
      </c>
      <c r="CW100" s="12">
        <f t="shared" si="57"/>
        <v>0</v>
      </c>
      <c r="CX100" s="12">
        <f t="shared" si="57"/>
        <v>0</v>
      </c>
      <c r="CY100" s="12">
        <f t="shared" si="57"/>
        <v>0</v>
      </c>
      <c r="CZ100" s="12">
        <f t="shared" si="57"/>
        <v>0</v>
      </c>
      <c r="DA100" s="12">
        <f t="shared" si="57"/>
        <v>0</v>
      </c>
      <c r="DB100" s="12">
        <f t="shared" si="57"/>
        <v>0</v>
      </c>
      <c r="DC100" s="12">
        <f t="shared" si="57"/>
        <v>0</v>
      </c>
      <c r="DD100" s="12">
        <f t="shared" si="57"/>
        <v>0</v>
      </c>
      <c r="DE100" s="12">
        <f t="shared" si="57"/>
        <v>0</v>
      </c>
      <c r="DF100" s="12">
        <f t="shared" si="57"/>
        <v>0</v>
      </c>
      <c r="DG100" s="12">
        <f t="shared" si="57"/>
        <v>0</v>
      </c>
      <c r="DH100" s="12">
        <f t="shared" si="57"/>
        <v>0</v>
      </c>
      <c r="DI100" s="12">
        <f t="shared" si="57"/>
        <v>0</v>
      </c>
      <c r="DJ100" s="12">
        <f t="shared" si="57"/>
        <v>0</v>
      </c>
      <c r="DK100" s="12">
        <f t="shared" si="57"/>
        <v>0</v>
      </c>
      <c r="DL100" s="12">
        <f t="shared" si="57"/>
        <v>0</v>
      </c>
      <c r="DM100" s="12">
        <f t="shared" si="57"/>
        <v>0</v>
      </c>
      <c r="DN100" s="12">
        <f t="shared" si="57"/>
        <v>0</v>
      </c>
      <c r="DO100" s="12">
        <f t="shared" si="57"/>
        <v>0</v>
      </c>
      <c r="DP100" s="12">
        <f t="shared" si="57"/>
        <v>0</v>
      </c>
      <c r="DQ100" s="12">
        <f t="shared" si="57"/>
        <v>0</v>
      </c>
      <c r="DR100" s="12">
        <f t="shared" si="57"/>
        <v>0</v>
      </c>
      <c r="DS100" s="12">
        <f t="shared" si="57"/>
        <v>0</v>
      </c>
      <c r="DT100" s="12">
        <f t="shared" si="57"/>
        <v>0</v>
      </c>
      <c r="DU100" s="12">
        <f t="shared" si="57"/>
        <v>0</v>
      </c>
      <c r="DV100" s="12">
        <f t="shared" si="57"/>
        <v>0</v>
      </c>
      <c r="DW100" s="12">
        <f t="shared" si="57"/>
        <v>0</v>
      </c>
      <c r="DX100" s="12">
        <f t="shared" si="57"/>
        <v>0</v>
      </c>
      <c r="DY100" s="12">
        <f t="shared" si="57"/>
        <v>0</v>
      </c>
      <c r="DZ100" s="12">
        <f t="shared" si="57"/>
        <v>0</v>
      </c>
      <c r="EA100" s="12">
        <f t="shared" si="57"/>
        <v>0</v>
      </c>
      <c r="EB100" s="12">
        <f t="shared" si="57"/>
        <v>0</v>
      </c>
      <c r="EC100" s="12">
        <f t="shared" si="57"/>
        <v>0</v>
      </c>
      <c r="ED100" s="12">
        <f t="shared" ref="ED100:GO100" si="58">SUM(ED97:ED99)</f>
        <v>0</v>
      </c>
      <c r="EE100" s="12">
        <f t="shared" si="58"/>
        <v>0</v>
      </c>
      <c r="EF100" s="12">
        <f t="shared" si="58"/>
        <v>0</v>
      </c>
      <c r="EG100" s="12">
        <f t="shared" si="58"/>
        <v>0</v>
      </c>
      <c r="EH100" s="12">
        <f t="shared" si="58"/>
        <v>0</v>
      </c>
      <c r="EI100" s="12">
        <f t="shared" si="58"/>
        <v>0</v>
      </c>
      <c r="EJ100" s="12">
        <f t="shared" si="58"/>
        <v>0</v>
      </c>
      <c r="EK100" s="12">
        <f t="shared" si="58"/>
        <v>0</v>
      </c>
      <c r="EL100" s="12">
        <f t="shared" si="58"/>
        <v>0</v>
      </c>
      <c r="EM100" s="12">
        <f t="shared" si="58"/>
        <v>0</v>
      </c>
      <c r="EN100" s="12">
        <f t="shared" si="58"/>
        <v>0</v>
      </c>
      <c r="EO100" s="12">
        <f t="shared" si="58"/>
        <v>0</v>
      </c>
      <c r="EP100" s="12">
        <f t="shared" si="58"/>
        <v>0</v>
      </c>
      <c r="EQ100" s="12">
        <f t="shared" si="58"/>
        <v>0</v>
      </c>
      <c r="ER100" s="12">
        <f t="shared" si="58"/>
        <v>0</v>
      </c>
      <c r="ES100" s="12">
        <f t="shared" si="58"/>
        <v>0</v>
      </c>
      <c r="ET100" s="12">
        <f t="shared" si="58"/>
        <v>0</v>
      </c>
      <c r="EU100" s="12">
        <f t="shared" si="58"/>
        <v>0</v>
      </c>
      <c r="EV100" s="12">
        <f t="shared" si="58"/>
        <v>0</v>
      </c>
      <c r="EW100" s="12">
        <f t="shared" si="58"/>
        <v>0</v>
      </c>
      <c r="EX100" s="12">
        <f t="shared" si="58"/>
        <v>0</v>
      </c>
      <c r="EY100" s="12">
        <f t="shared" si="58"/>
        <v>0</v>
      </c>
      <c r="EZ100" s="12">
        <f t="shared" si="58"/>
        <v>0</v>
      </c>
      <c r="FA100" s="12">
        <f t="shared" si="58"/>
        <v>0</v>
      </c>
      <c r="FB100" s="12">
        <f t="shared" si="58"/>
        <v>0</v>
      </c>
      <c r="FC100" s="12">
        <f t="shared" si="58"/>
        <v>0</v>
      </c>
      <c r="FD100" s="12">
        <f t="shared" si="58"/>
        <v>0</v>
      </c>
      <c r="FE100" s="12">
        <f t="shared" si="58"/>
        <v>0</v>
      </c>
      <c r="FF100" s="12">
        <f t="shared" si="58"/>
        <v>0</v>
      </c>
      <c r="FG100" s="12">
        <f t="shared" si="58"/>
        <v>0</v>
      </c>
      <c r="FH100" s="12">
        <f t="shared" si="58"/>
        <v>0</v>
      </c>
      <c r="FI100" s="12">
        <f t="shared" si="58"/>
        <v>0</v>
      </c>
      <c r="FJ100" s="12">
        <f t="shared" si="58"/>
        <v>0</v>
      </c>
      <c r="FK100" s="12">
        <f t="shared" si="58"/>
        <v>0</v>
      </c>
      <c r="FL100" s="12">
        <f t="shared" si="58"/>
        <v>0</v>
      </c>
      <c r="FM100" s="12">
        <f t="shared" si="58"/>
        <v>0</v>
      </c>
      <c r="FN100" s="12">
        <f t="shared" si="58"/>
        <v>0</v>
      </c>
      <c r="FO100" s="12">
        <f t="shared" si="58"/>
        <v>0</v>
      </c>
      <c r="FP100" s="12">
        <f t="shared" si="58"/>
        <v>0</v>
      </c>
      <c r="FQ100" s="12">
        <f t="shared" si="58"/>
        <v>0</v>
      </c>
      <c r="FR100" s="12">
        <f t="shared" si="58"/>
        <v>0</v>
      </c>
      <c r="FS100" s="12">
        <f t="shared" si="58"/>
        <v>0</v>
      </c>
      <c r="FT100" s="12">
        <f t="shared" si="58"/>
        <v>0</v>
      </c>
      <c r="FU100" s="12">
        <f t="shared" si="58"/>
        <v>0</v>
      </c>
      <c r="FV100" s="12">
        <f t="shared" si="58"/>
        <v>0</v>
      </c>
      <c r="FW100" s="12">
        <f t="shared" si="58"/>
        <v>0</v>
      </c>
      <c r="FX100" s="12">
        <f t="shared" si="58"/>
        <v>0</v>
      </c>
      <c r="FY100" s="12">
        <f t="shared" si="58"/>
        <v>0</v>
      </c>
      <c r="FZ100" s="12">
        <f t="shared" si="58"/>
        <v>0</v>
      </c>
      <c r="GA100" s="12">
        <f t="shared" si="58"/>
        <v>0</v>
      </c>
      <c r="GB100" s="12">
        <f t="shared" si="58"/>
        <v>0</v>
      </c>
      <c r="GC100" s="12">
        <f t="shared" si="58"/>
        <v>0</v>
      </c>
      <c r="GD100" s="12">
        <f t="shared" si="58"/>
        <v>0</v>
      </c>
      <c r="GE100" s="12">
        <f t="shared" si="58"/>
        <v>0</v>
      </c>
      <c r="GF100" s="12">
        <f t="shared" si="58"/>
        <v>0</v>
      </c>
      <c r="GG100" s="12">
        <f t="shared" si="58"/>
        <v>0</v>
      </c>
      <c r="GH100" s="12">
        <f t="shared" si="58"/>
        <v>0</v>
      </c>
      <c r="GI100" s="12">
        <f t="shared" si="58"/>
        <v>0</v>
      </c>
      <c r="GJ100" s="12">
        <f t="shared" si="58"/>
        <v>0</v>
      </c>
      <c r="GK100" s="12">
        <f t="shared" si="58"/>
        <v>0</v>
      </c>
      <c r="GL100" s="12">
        <f t="shared" si="58"/>
        <v>0</v>
      </c>
      <c r="GM100" s="12">
        <f t="shared" si="58"/>
        <v>0</v>
      </c>
      <c r="GN100" s="12">
        <f t="shared" si="58"/>
        <v>0</v>
      </c>
      <c r="GO100" s="12">
        <f t="shared" si="58"/>
        <v>0</v>
      </c>
      <c r="GP100" s="12">
        <f t="shared" ref="GP100:GU100" si="59">SUM(GP97:GP99)</f>
        <v>0</v>
      </c>
      <c r="GQ100" s="12">
        <f t="shared" si="59"/>
        <v>0</v>
      </c>
      <c r="GR100" s="12">
        <f t="shared" si="59"/>
        <v>0</v>
      </c>
      <c r="GS100" s="12">
        <f t="shared" si="59"/>
        <v>0</v>
      </c>
      <c r="GT100" s="12">
        <f t="shared" si="59"/>
        <v>0</v>
      </c>
      <c r="GU100" s="12">
        <f t="shared" si="59"/>
        <v>0</v>
      </c>
      <c r="GV100" s="12">
        <f>SUM(D100:GU100)</f>
        <v>38604.099439999998</v>
      </c>
      <c r="GW100" s="12"/>
      <c r="GX100" s="12">
        <f>GV100-GY100</f>
        <v>38604.099439999998</v>
      </c>
      <c r="GY100" s="12">
        <v>0</v>
      </c>
      <c r="GZ100" s="12"/>
      <c r="HA100" s="12"/>
      <c r="HB100" s="12"/>
      <c r="HC100" s="12"/>
      <c r="HD100" s="12"/>
      <c r="HE100" s="12"/>
      <c r="HF100" s="12"/>
      <c r="HG100" s="12"/>
    </row>
    <row r="101" spans="1:215" ht="13" x14ac:dyDescent="0.3">
      <c r="A101" s="23"/>
      <c r="B101" s="20" t="s">
        <v>0</v>
      </c>
      <c r="C101" s="14">
        <f>XIRR(M100:GU100,M$4:GU$4)</f>
        <v>0.26117305159568793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</row>
    <row r="102" spans="1:215" ht="13" x14ac:dyDescent="0.3">
      <c r="A102" s="23"/>
      <c r="B102" s="20" t="s">
        <v>11</v>
      </c>
      <c r="C102" s="25">
        <f>(GV98+GV99)/-GV97</f>
        <v>1.7510376085841282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</row>
    <row r="103" spans="1:215" ht="13" x14ac:dyDescent="0.3">
      <c r="A103" s="23"/>
      <c r="B103" s="5" t="s">
        <v>141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</row>
    <row r="104" spans="1:215" ht="13" x14ac:dyDescent="0.3">
      <c r="A104" s="23"/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-5072.8871399999998</v>
      </c>
      <c r="O104" s="12">
        <v>0</v>
      </c>
      <c r="P104" s="12">
        <v>-787.17214000000001</v>
      </c>
      <c r="Q104" s="12">
        <v>-3498.54286</v>
      </c>
      <c r="R104" s="12">
        <v>0</v>
      </c>
      <c r="S104" s="12">
        <v>0</v>
      </c>
      <c r="T104" s="12">
        <v>0</v>
      </c>
      <c r="U104" s="12">
        <v>-5553.93678</v>
      </c>
      <c r="V104" s="12">
        <v>0</v>
      </c>
      <c r="W104" s="12">
        <v>-2623.9071400000003</v>
      </c>
      <c r="X104" s="12">
        <v>-2623.9071400000003</v>
      </c>
      <c r="Y104" s="12">
        <v>0</v>
      </c>
      <c r="Z104" s="12">
        <v>-2623.9071400000003</v>
      </c>
      <c r="AA104" s="12">
        <v>0</v>
      </c>
      <c r="AB104" s="12">
        <v>0</v>
      </c>
      <c r="AC104" s="12">
        <v>0</v>
      </c>
      <c r="AD104" s="12">
        <v>0</v>
      </c>
      <c r="AE104" s="12">
        <v>-2623.9071400000003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-2623.9071400000003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-2580.1753599999997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f>SUM(D104:GU104)</f>
        <v>-30612.249979999997</v>
      </c>
      <c r="GW104" s="12"/>
      <c r="GX104" s="12">
        <f>GV104-GY104</f>
        <v>-30612.249979999997</v>
      </c>
      <c r="GY104" s="12">
        <v>0</v>
      </c>
      <c r="GZ104" s="12"/>
      <c r="HA104" s="12"/>
      <c r="HB104" s="12"/>
      <c r="HC104" s="12"/>
      <c r="HD104" s="12"/>
      <c r="HE104" s="12"/>
      <c r="HF104" s="12"/>
      <c r="HG104" s="12"/>
    </row>
    <row r="105" spans="1:215" ht="13" x14ac:dyDescent="0.3">
      <c r="A105" s="23"/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101.45774</v>
      </c>
      <c r="O105" s="12">
        <v>0</v>
      </c>
      <c r="P105" s="12">
        <v>15.74344</v>
      </c>
      <c r="Q105" s="12">
        <v>69.970860000000002</v>
      </c>
      <c r="R105" s="12">
        <v>0</v>
      </c>
      <c r="S105" s="12">
        <v>0</v>
      </c>
      <c r="T105" s="12">
        <v>0</v>
      </c>
      <c r="U105" s="12">
        <v>111.07872999999999</v>
      </c>
      <c r="V105" s="12">
        <v>0</v>
      </c>
      <c r="W105" s="12">
        <v>52.478139999999996</v>
      </c>
      <c r="X105" s="12">
        <v>52.478139999999996</v>
      </c>
      <c r="Y105" s="12">
        <v>0</v>
      </c>
      <c r="Z105" s="12">
        <v>52.478139999999996</v>
      </c>
      <c r="AA105" s="12">
        <v>0</v>
      </c>
      <c r="AB105" s="12">
        <v>0</v>
      </c>
      <c r="AC105" s="12">
        <v>0</v>
      </c>
      <c r="AD105" s="12">
        <v>0</v>
      </c>
      <c r="AE105" s="12">
        <v>52.478139999999996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52.478139999999996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51.60351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f>SUM(D105:GU105)</f>
        <v>612.24498000000006</v>
      </c>
      <c r="GW105" s="12"/>
      <c r="GX105" s="12">
        <f>GV105-GY105</f>
        <v>612.24498000000006</v>
      </c>
      <c r="GY105" s="12">
        <v>0</v>
      </c>
      <c r="GZ105" s="12"/>
      <c r="HA105" s="12"/>
      <c r="HB105" s="12"/>
      <c r="HC105" s="12"/>
      <c r="HD105" s="12"/>
      <c r="HE105" s="12"/>
      <c r="HF105" s="12"/>
      <c r="HG105" s="12"/>
    </row>
    <row r="106" spans="1:215" ht="14" x14ac:dyDescent="0.4">
      <c r="A106" s="23"/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21000</v>
      </c>
      <c r="AS106" s="4">
        <v>3360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12402.786259999999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7237.2855999999992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1380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1380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690</v>
      </c>
      <c r="DK106" s="4">
        <v>0</v>
      </c>
      <c r="DL106" s="4">
        <v>0</v>
      </c>
      <c r="DM106" s="4">
        <v>690</v>
      </c>
      <c r="DN106" s="4">
        <v>0</v>
      </c>
      <c r="DO106" s="4">
        <v>0</v>
      </c>
      <c r="DP106" s="4">
        <v>345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500</v>
      </c>
      <c r="DZ106" s="4">
        <v>0</v>
      </c>
      <c r="EA106" s="4">
        <v>0</v>
      </c>
      <c r="EB106" s="4">
        <v>0</v>
      </c>
      <c r="EC106" s="4">
        <v>0</v>
      </c>
      <c r="ED106" s="4">
        <v>250</v>
      </c>
      <c r="EE106" s="4">
        <v>0</v>
      </c>
      <c r="EF106" s="4">
        <v>250</v>
      </c>
      <c r="EG106" s="4">
        <v>0</v>
      </c>
      <c r="EH106" s="4">
        <v>0</v>
      </c>
      <c r="EI106" s="4">
        <v>0</v>
      </c>
      <c r="EJ106" s="4">
        <v>0</v>
      </c>
      <c r="EK106" s="4">
        <v>500</v>
      </c>
      <c r="EL106" s="4">
        <v>0</v>
      </c>
      <c r="EM106" s="4">
        <v>0</v>
      </c>
      <c r="EN106" s="4">
        <v>225</v>
      </c>
      <c r="EO106" s="4">
        <v>0</v>
      </c>
      <c r="EP106" s="4">
        <v>0</v>
      </c>
      <c r="EQ106" s="4">
        <v>0</v>
      </c>
      <c r="ER106" s="4">
        <v>0</v>
      </c>
      <c r="ES106" s="4">
        <v>12050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1265.5256000000002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1502.7218400000002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10912.620849999999</v>
      </c>
      <c r="GM106" s="4">
        <v>0</v>
      </c>
      <c r="GN106" s="4">
        <v>0</v>
      </c>
      <c r="GO106" s="4">
        <v>0</v>
      </c>
      <c r="GP106" s="4">
        <v>942.11243999999999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f>SUM(D106:GU106)</f>
        <v>76883.052589999992</v>
      </c>
      <c r="GW106" s="4"/>
      <c r="GX106" s="4">
        <f>GV106-GY106</f>
        <v>76883.052589999992</v>
      </c>
      <c r="GY106" s="4">
        <v>0</v>
      </c>
      <c r="GZ106" s="4"/>
      <c r="HA106" s="4"/>
      <c r="HB106" s="4"/>
      <c r="HC106" s="4"/>
      <c r="HD106" s="4"/>
      <c r="HE106" s="4"/>
      <c r="HF106" s="4"/>
      <c r="HG106" s="4"/>
    </row>
    <row r="107" spans="1:215" ht="13" x14ac:dyDescent="0.3">
      <c r="A107" s="23"/>
      <c r="B107" s="8" t="s">
        <v>217</v>
      </c>
      <c r="C107" s="3"/>
      <c r="D107" s="12">
        <f>SUM(D104:D106)</f>
        <v>0</v>
      </c>
      <c r="E107" s="12">
        <f>SUM(E104:E106)</f>
        <v>0</v>
      </c>
      <c r="F107" s="12">
        <f t="shared" ref="F107:BQ107" si="60">SUM(F104:F106)</f>
        <v>0</v>
      </c>
      <c r="G107" s="12">
        <f t="shared" si="60"/>
        <v>0</v>
      </c>
      <c r="H107" s="12">
        <f t="shared" si="60"/>
        <v>0</v>
      </c>
      <c r="I107" s="12">
        <f t="shared" si="60"/>
        <v>0</v>
      </c>
      <c r="J107" s="12">
        <f t="shared" si="60"/>
        <v>0</v>
      </c>
      <c r="K107" s="12">
        <f t="shared" si="60"/>
        <v>0</v>
      </c>
      <c r="L107" s="12">
        <f t="shared" si="60"/>
        <v>0</v>
      </c>
      <c r="M107" s="12">
        <f t="shared" si="60"/>
        <v>0</v>
      </c>
      <c r="N107" s="12">
        <f t="shared" si="60"/>
        <v>-4971.4294</v>
      </c>
      <c r="O107" s="12">
        <f t="shared" si="60"/>
        <v>0</v>
      </c>
      <c r="P107" s="12">
        <f t="shared" si="60"/>
        <v>-771.42870000000005</v>
      </c>
      <c r="Q107" s="12">
        <f t="shared" si="60"/>
        <v>-3428.5720000000001</v>
      </c>
      <c r="R107" s="12">
        <f t="shared" si="60"/>
        <v>0</v>
      </c>
      <c r="S107" s="12">
        <f t="shared" si="60"/>
        <v>0</v>
      </c>
      <c r="T107" s="12">
        <f t="shared" si="60"/>
        <v>0</v>
      </c>
      <c r="U107" s="12">
        <f t="shared" si="60"/>
        <v>-5442.8580499999998</v>
      </c>
      <c r="V107" s="12">
        <f t="shared" si="60"/>
        <v>0</v>
      </c>
      <c r="W107" s="12">
        <f t="shared" si="60"/>
        <v>-2571.4290000000001</v>
      </c>
      <c r="X107" s="12">
        <f t="shared" si="60"/>
        <v>-2571.4290000000001</v>
      </c>
      <c r="Y107" s="12">
        <f t="shared" si="60"/>
        <v>0</v>
      </c>
      <c r="Z107" s="12">
        <f t="shared" si="60"/>
        <v>-2571.4290000000001</v>
      </c>
      <c r="AA107" s="12">
        <f t="shared" si="60"/>
        <v>0</v>
      </c>
      <c r="AB107" s="12">
        <f t="shared" si="60"/>
        <v>0</v>
      </c>
      <c r="AC107" s="12">
        <f t="shared" si="60"/>
        <v>0</v>
      </c>
      <c r="AD107" s="12">
        <f t="shared" si="60"/>
        <v>0</v>
      </c>
      <c r="AE107" s="12">
        <f t="shared" si="60"/>
        <v>-2571.4290000000001</v>
      </c>
      <c r="AF107" s="12">
        <f t="shared" si="60"/>
        <v>0</v>
      </c>
      <c r="AG107" s="12">
        <f t="shared" si="60"/>
        <v>0</v>
      </c>
      <c r="AH107" s="12">
        <f t="shared" si="60"/>
        <v>0</v>
      </c>
      <c r="AI107" s="12">
        <f t="shared" si="60"/>
        <v>0</v>
      </c>
      <c r="AJ107" s="12">
        <f t="shared" si="60"/>
        <v>0</v>
      </c>
      <c r="AK107" s="12">
        <f t="shared" si="60"/>
        <v>0</v>
      </c>
      <c r="AL107" s="12">
        <f t="shared" si="60"/>
        <v>0</v>
      </c>
      <c r="AM107" s="12">
        <f t="shared" si="60"/>
        <v>0</v>
      </c>
      <c r="AN107" s="12">
        <f t="shared" si="60"/>
        <v>0</v>
      </c>
      <c r="AO107" s="12">
        <f t="shared" si="60"/>
        <v>-2571.4290000000001</v>
      </c>
      <c r="AP107" s="12">
        <f t="shared" si="60"/>
        <v>0</v>
      </c>
      <c r="AQ107" s="12">
        <f t="shared" si="60"/>
        <v>0</v>
      </c>
      <c r="AR107" s="12">
        <f t="shared" si="60"/>
        <v>21000</v>
      </c>
      <c r="AS107" s="12">
        <f t="shared" si="60"/>
        <v>3360</v>
      </c>
      <c r="AT107" s="12">
        <f t="shared" si="60"/>
        <v>0</v>
      </c>
      <c r="AU107" s="12">
        <f t="shared" si="60"/>
        <v>0</v>
      </c>
      <c r="AV107" s="12">
        <f t="shared" si="60"/>
        <v>-2528.5718499999998</v>
      </c>
      <c r="AW107" s="12">
        <f t="shared" si="60"/>
        <v>0</v>
      </c>
      <c r="AX107" s="12">
        <f t="shared" si="60"/>
        <v>0</v>
      </c>
      <c r="AY107" s="12">
        <f t="shared" si="60"/>
        <v>0</v>
      </c>
      <c r="AZ107" s="12">
        <f t="shared" si="60"/>
        <v>0</v>
      </c>
      <c r="BA107" s="12">
        <f t="shared" si="60"/>
        <v>0</v>
      </c>
      <c r="BB107" s="12">
        <f t="shared" si="60"/>
        <v>0</v>
      </c>
      <c r="BC107" s="12">
        <f t="shared" si="60"/>
        <v>0</v>
      </c>
      <c r="BD107" s="12">
        <f t="shared" si="60"/>
        <v>0</v>
      </c>
      <c r="BE107" s="12">
        <f t="shared" si="60"/>
        <v>0</v>
      </c>
      <c r="BF107" s="12">
        <f t="shared" si="60"/>
        <v>0</v>
      </c>
      <c r="BG107" s="12">
        <f t="shared" si="60"/>
        <v>0</v>
      </c>
      <c r="BH107" s="12">
        <f t="shared" si="60"/>
        <v>0</v>
      </c>
      <c r="BI107" s="12">
        <f t="shared" si="60"/>
        <v>0</v>
      </c>
      <c r="BJ107" s="12">
        <f t="shared" si="60"/>
        <v>0</v>
      </c>
      <c r="BK107" s="12">
        <f t="shared" si="60"/>
        <v>0</v>
      </c>
      <c r="BL107" s="12">
        <f t="shared" si="60"/>
        <v>0</v>
      </c>
      <c r="BM107" s="12">
        <f t="shared" si="60"/>
        <v>0</v>
      </c>
      <c r="BN107" s="12">
        <f t="shared" si="60"/>
        <v>12402.786259999999</v>
      </c>
      <c r="BO107" s="12">
        <f t="shared" si="60"/>
        <v>0</v>
      </c>
      <c r="BP107" s="12">
        <f t="shared" si="60"/>
        <v>0</v>
      </c>
      <c r="BQ107" s="12">
        <f t="shared" si="60"/>
        <v>0</v>
      </c>
      <c r="BR107" s="12">
        <f t="shared" ref="BR107:EC107" si="61">SUM(BR104:BR106)</f>
        <v>0</v>
      </c>
      <c r="BS107" s="12">
        <f t="shared" si="61"/>
        <v>0</v>
      </c>
      <c r="BT107" s="12">
        <f t="shared" si="61"/>
        <v>7237.2855999999992</v>
      </c>
      <c r="BU107" s="12">
        <f t="shared" si="61"/>
        <v>0</v>
      </c>
      <c r="BV107" s="12">
        <f t="shared" si="61"/>
        <v>0</v>
      </c>
      <c r="BW107" s="12">
        <f t="shared" si="61"/>
        <v>0</v>
      </c>
      <c r="BX107" s="12">
        <f t="shared" si="61"/>
        <v>0</v>
      </c>
      <c r="BY107" s="12">
        <f t="shared" si="61"/>
        <v>0</v>
      </c>
      <c r="BZ107" s="12">
        <f t="shared" si="61"/>
        <v>0</v>
      </c>
      <c r="CA107" s="12">
        <f t="shared" si="61"/>
        <v>0</v>
      </c>
      <c r="CB107" s="12">
        <f t="shared" si="61"/>
        <v>0</v>
      </c>
      <c r="CC107" s="12">
        <f t="shared" si="61"/>
        <v>0</v>
      </c>
      <c r="CD107" s="12">
        <f t="shared" si="61"/>
        <v>0</v>
      </c>
      <c r="CE107" s="12">
        <f t="shared" si="61"/>
        <v>0</v>
      </c>
      <c r="CF107" s="12">
        <f t="shared" si="61"/>
        <v>1380</v>
      </c>
      <c r="CG107" s="12">
        <f t="shared" si="61"/>
        <v>0</v>
      </c>
      <c r="CH107" s="12">
        <f t="shared" si="61"/>
        <v>0</v>
      </c>
      <c r="CI107" s="12">
        <f t="shared" si="61"/>
        <v>0</v>
      </c>
      <c r="CJ107" s="12">
        <f t="shared" si="61"/>
        <v>0</v>
      </c>
      <c r="CK107" s="12">
        <f t="shared" si="61"/>
        <v>0</v>
      </c>
      <c r="CL107" s="12">
        <f t="shared" si="61"/>
        <v>0</v>
      </c>
      <c r="CM107" s="12">
        <f t="shared" si="61"/>
        <v>0</v>
      </c>
      <c r="CN107" s="12">
        <f t="shared" si="61"/>
        <v>0</v>
      </c>
      <c r="CO107" s="12">
        <f t="shared" si="61"/>
        <v>0</v>
      </c>
      <c r="CP107" s="12">
        <f t="shared" si="61"/>
        <v>0</v>
      </c>
      <c r="CQ107" s="12">
        <f t="shared" si="61"/>
        <v>0</v>
      </c>
      <c r="CR107" s="12">
        <f t="shared" si="61"/>
        <v>0</v>
      </c>
      <c r="CS107" s="12">
        <f t="shared" si="61"/>
        <v>0</v>
      </c>
      <c r="CT107" s="12">
        <f t="shared" si="61"/>
        <v>0</v>
      </c>
      <c r="CU107" s="12">
        <f t="shared" si="61"/>
        <v>0</v>
      </c>
      <c r="CV107" s="12">
        <f t="shared" si="61"/>
        <v>0</v>
      </c>
      <c r="CW107" s="12">
        <f t="shared" si="61"/>
        <v>1380</v>
      </c>
      <c r="CX107" s="12">
        <f t="shared" si="61"/>
        <v>0</v>
      </c>
      <c r="CY107" s="12">
        <f t="shared" si="61"/>
        <v>0</v>
      </c>
      <c r="CZ107" s="12">
        <f t="shared" si="61"/>
        <v>0</v>
      </c>
      <c r="DA107" s="12">
        <f t="shared" si="61"/>
        <v>0</v>
      </c>
      <c r="DB107" s="12">
        <f t="shared" si="61"/>
        <v>0</v>
      </c>
      <c r="DC107" s="12">
        <f t="shared" si="61"/>
        <v>0</v>
      </c>
      <c r="DD107" s="12">
        <f t="shared" si="61"/>
        <v>0</v>
      </c>
      <c r="DE107" s="12">
        <f t="shared" si="61"/>
        <v>0</v>
      </c>
      <c r="DF107" s="12">
        <f t="shared" si="61"/>
        <v>0</v>
      </c>
      <c r="DG107" s="12">
        <f t="shared" si="61"/>
        <v>0</v>
      </c>
      <c r="DH107" s="12">
        <f t="shared" si="61"/>
        <v>0</v>
      </c>
      <c r="DI107" s="12">
        <f t="shared" si="61"/>
        <v>0</v>
      </c>
      <c r="DJ107" s="12">
        <f t="shared" si="61"/>
        <v>690</v>
      </c>
      <c r="DK107" s="12">
        <f t="shared" si="61"/>
        <v>0</v>
      </c>
      <c r="DL107" s="12">
        <f t="shared" si="61"/>
        <v>0</v>
      </c>
      <c r="DM107" s="12">
        <f t="shared" si="61"/>
        <v>690</v>
      </c>
      <c r="DN107" s="12">
        <f t="shared" si="61"/>
        <v>0</v>
      </c>
      <c r="DO107" s="12">
        <f t="shared" si="61"/>
        <v>0</v>
      </c>
      <c r="DP107" s="12">
        <f t="shared" si="61"/>
        <v>345</v>
      </c>
      <c r="DQ107" s="12">
        <f t="shared" si="61"/>
        <v>0</v>
      </c>
      <c r="DR107" s="12">
        <f t="shared" si="61"/>
        <v>0</v>
      </c>
      <c r="DS107" s="12">
        <f t="shared" si="61"/>
        <v>0</v>
      </c>
      <c r="DT107" s="12">
        <f t="shared" si="61"/>
        <v>0</v>
      </c>
      <c r="DU107" s="12">
        <f t="shared" si="61"/>
        <v>0</v>
      </c>
      <c r="DV107" s="12">
        <f t="shared" si="61"/>
        <v>0</v>
      </c>
      <c r="DW107" s="12">
        <f t="shared" si="61"/>
        <v>0</v>
      </c>
      <c r="DX107" s="12">
        <f t="shared" si="61"/>
        <v>0</v>
      </c>
      <c r="DY107" s="12">
        <f t="shared" si="61"/>
        <v>500</v>
      </c>
      <c r="DZ107" s="12">
        <f t="shared" si="61"/>
        <v>0</v>
      </c>
      <c r="EA107" s="12">
        <f t="shared" si="61"/>
        <v>0</v>
      </c>
      <c r="EB107" s="12">
        <f t="shared" si="61"/>
        <v>0</v>
      </c>
      <c r="EC107" s="12">
        <f t="shared" si="61"/>
        <v>0</v>
      </c>
      <c r="ED107" s="12">
        <f t="shared" ref="ED107:GO107" si="62">SUM(ED104:ED106)</f>
        <v>250</v>
      </c>
      <c r="EE107" s="12">
        <f t="shared" si="62"/>
        <v>0</v>
      </c>
      <c r="EF107" s="12">
        <f t="shared" si="62"/>
        <v>250</v>
      </c>
      <c r="EG107" s="12">
        <f t="shared" si="62"/>
        <v>0</v>
      </c>
      <c r="EH107" s="12">
        <f t="shared" si="62"/>
        <v>0</v>
      </c>
      <c r="EI107" s="12">
        <f t="shared" si="62"/>
        <v>0</v>
      </c>
      <c r="EJ107" s="12">
        <f t="shared" si="62"/>
        <v>0</v>
      </c>
      <c r="EK107" s="12">
        <f t="shared" si="62"/>
        <v>500</v>
      </c>
      <c r="EL107" s="12">
        <f t="shared" si="62"/>
        <v>0</v>
      </c>
      <c r="EM107" s="12">
        <f t="shared" si="62"/>
        <v>0</v>
      </c>
      <c r="EN107" s="12">
        <f t="shared" si="62"/>
        <v>225</v>
      </c>
      <c r="EO107" s="12">
        <f t="shared" si="62"/>
        <v>0</v>
      </c>
      <c r="EP107" s="12">
        <f t="shared" si="62"/>
        <v>0</v>
      </c>
      <c r="EQ107" s="12">
        <f t="shared" si="62"/>
        <v>0</v>
      </c>
      <c r="ER107" s="12">
        <f t="shared" si="62"/>
        <v>0</v>
      </c>
      <c r="ES107" s="12">
        <f t="shared" si="62"/>
        <v>12050</v>
      </c>
      <c r="ET107" s="12">
        <f t="shared" si="62"/>
        <v>0</v>
      </c>
      <c r="EU107" s="12">
        <f t="shared" si="62"/>
        <v>0</v>
      </c>
      <c r="EV107" s="12">
        <f t="shared" si="62"/>
        <v>0</v>
      </c>
      <c r="EW107" s="12">
        <f t="shared" si="62"/>
        <v>0</v>
      </c>
      <c r="EX107" s="12">
        <f t="shared" si="62"/>
        <v>0</v>
      </c>
      <c r="EY107" s="12">
        <f t="shared" si="62"/>
        <v>0</v>
      </c>
      <c r="EZ107" s="12">
        <f t="shared" si="62"/>
        <v>1265.5256000000002</v>
      </c>
      <c r="FA107" s="12">
        <f t="shared" si="62"/>
        <v>0</v>
      </c>
      <c r="FB107" s="12">
        <f t="shared" si="62"/>
        <v>0</v>
      </c>
      <c r="FC107" s="12">
        <f t="shared" si="62"/>
        <v>0</v>
      </c>
      <c r="FD107" s="12">
        <f t="shared" si="62"/>
        <v>0</v>
      </c>
      <c r="FE107" s="12">
        <f t="shared" si="62"/>
        <v>0</v>
      </c>
      <c r="FF107" s="12">
        <f t="shared" si="62"/>
        <v>0</v>
      </c>
      <c r="FG107" s="12">
        <f t="shared" si="62"/>
        <v>0</v>
      </c>
      <c r="FH107" s="12">
        <f t="shared" si="62"/>
        <v>0</v>
      </c>
      <c r="FI107" s="12">
        <f t="shared" si="62"/>
        <v>0</v>
      </c>
      <c r="FJ107" s="12">
        <f t="shared" si="62"/>
        <v>0</v>
      </c>
      <c r="FK107" s="12">
        <f t="shared" si="62"/>
        <v>0</v>
      </c>
      <c r="FL107" s="12">
        <f t="shared" si="62"/>
        <v>0</v>
      </c>
      <c r="FM107" s="12">
        <f t="shared" si="62"/>
        <v>0</v>
      </c>
      <c r="FN107" s="12">
        <f t="shared" si="62"/>
        <v>0</v>
      </c>
      <c r="FO107" s="12">
        <f t="shared" si="62"/>
        <v>0</v>
      </c>
      <c r="FP107" s="12">
        <f t="shared" si="62"/>
        <v>0</v>
      </c>
      <c r="FQ107" s="12">
        <f t="shared" si="62"/>
        <v>0</v>
      </c>
      <c r="FR107" s="12">
        <f t="shared" si="62"/>
        <v>0</v>
      </c>
      <c r="FS107" s="12">
        <f t="shared" si="62"/>
        <v>0</v>
      </c>
      <c r="FT107" s="12">
        <f t="shared" si="62"/>
        <v>0</v>
      </c>
      <c r="FU107" s="12">
        <f t="shared" si="62"/>
        <v>0</v>
      </c>
      <c r="FV107" s="12">
        <f t="shared" si="62"/>
        <v>0</v>
      </c>
      <c r="FW107" s="12">
        <f t="shared" si="62"/>
        <v>0</v>
      </c>
      <c r="FX107" s="12">
        <f t="shared" si="62"/>
        <v>0</v>
      </c>
      <c r="FY107" s="12">
        <f t="shared" si="62"/>
        <v>1502.7218400000002</v>
      </c>
      <c r="FZ107" s="12">
        <f t="shared" si="62"/>
        <v>0</v>
      </c>
      <c r="GA107" s="12">
        <f t="shared" si="62"/>
        <v>0</v>
      </c>
      <c r="GB107" s="12">
        <f t="shared" si="62"/>
        <v>0</v>
      </c>
      <c r="GC107" s="12">
        <f t="shared" si="62"/>
        <v>0</v>
      </c>
      <c r="GD107" s="12">
        <f t="shared" si="62"/>
        <v>0</v>
      </c>
      <c r="GE107" s="12">
        <f t="shared" si="62"/>
        <v>0</v>
      </c>
      <c r="GF107" s="12">
        <f t="shared" si="62"/>
        <v>0</v>
      </c>
      <c r="GG107" s="12">
        <f t="shared" si="62"/>
        <v>0</v>
      </c>
      <c r="GH107" s="12">
        <f t="shared" si="62"/>
        <v>0</v>
      </c>
      <c r="GI107" s="12">
        <f t="shared" si="62"/>
        <v>0</v>
      </c>
      <c r="GJ107" s="12">
        <f t="shared" si="62"/>
        <v>0</v>
      </c>
      <c r="GK107" s="12">
        <f t="shared" si="62"/>
        <v>0</v>
      </c>
      <c r="GL107" s="12">
        <f t="shared" si="62"/>
        <v>10912.620849999999</v>
      </c>
      <c r="GM107" s="12">
        <f t="shared" si="62"/>
        <v>0</v>
      </c>
      <c r="GN107" s="12">
        <f t="shared" si="62"/>
        <v>0</v>
      </c>
      <c r="GO107" s="12">
        <f t="shared" si="62"/>
        <v>0</v>
      </c>
      <c r="GP107" s="12">
        <f t="shared" ref="GP107:GU107" si="63">SUM(GP104:GP106)</f>
        <v>942.11243999999999</v>
      </c>
      <c r="GQ107" s="12">
        <f t="shared" si="63"/>
        <v>0</v>
      </c>
      <c r="GR107" s="12">
        <f t="shared" si="63"/>
        <v>0</v>
      </c>
      <c r="GS107" s="12">
        <f t="shared" si="63"/>
        <v>0</v>
      </c>
      <c r="GT107" s="12">
        <f t="shared" si="63"/>
        <v>0</v>
      </c>
      <c r="GU107" s="12">
        <f t="shared" si="63"/>
        <v>0</v>
      </c>
      <c r="GV107" s="12">
        <f>SUM(D107:GU107)</f>
        <v>46883.047589999995</v>
      </c>
      <c r="GW107" s="12"/>
      <c r="GX107" s="12">
        <f>GV107-GY107</f>
        <v>46883.047589999995</v>
      </c>
      <c r="GY107" s="12">
        <v>0</v>
      </c>
      <c r="GZ107" s="12"/>
      <c r="HA107" s="12"/>
      <c r="HB107" s="12"/>
      <c r="HC107" s="12"/>
      <c r="HD107" s="12"/>
      <c r="HE107" s="12"/>
      <c r="HF107" s="12"/>
      <c r="HG107" s="12"/>
    </row>
    <row r="108" spans="1:215" ht="13" x14ac:dyDescent="0.3">
      <c r="A108" s="23"/>
      <c r="B108" s="20" t="s">
        <v>0</v>
      </c>
      <c r="C108" s="14">
        <f>XIRR(N107:GU107,N$4:GU$4)</f>
        <v>0.2317476212978363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</row>
    <row r="109" spans="1:215" ht="13" x14ac:dyDescent="0.3">
      <c r="A109" s="23"/>
      <c r="B109" s="20" t="s">
        <v>11</v>
      </c>
      <c r="C109" s="25">
        <f>(GV105+GV106)/-GV104</f>
        <v>2.5315126336884828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</row>
    <row r="110" spans="1:215" ht="13" x14ac:dyDescent="0.3">
      <c r="A110" s="23"/>
      <c r="B110" s="5" t="s">
        <v>139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</row>
    <row r="111" spans="1:215" ht="13" x14ac:dyDescent="0.3">
      <c r="A111" s="23"/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-9489.7959200000005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f>SUM(D111:GU111)</f>
        <v>-9489.7959200000005</v>
      </c>
      <c r="GW111" s="12"/>
      <c r="GX111" s="12">
        <f>GV111-GY111</f>
        <v>-9489.7959200000005</v>
      </c>
      <c r="GY111" s="12">
        <v>0</v>
      </c>
      <c r="GZ111" s="12"/>
      <c r="HA111" s="12"/>
      <c r="HB111" s="12"/>
      <c r="HC111" s="12"/>
      <c r="HD111" s="12"/>
      <c r="HE111" s="12"/>
      <c r="HF111" s="12"/>
      <c r="HG111" s="12"/>
    </row>
    <row r="112" spans="1:215" ht="13" x14ac:dyDescent="0.3">
      <c r="A112" s="23"/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189.79592000000002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f>SUM(D112:GU112)</f>
        <v>189.79592000000002</v>
      </c>
      <c r="GW112" s="12"/>
      <c r="GX112" s="12">
        <f>GV112-GY112</f>
        <v>189.79592000000002</v>
      </c>
      <c r="GY112" s="12">
        <v>0</v>
      </c>
      <c r="GZ112" s="12"/>
      <c r="HA112" s="12"/>
      <c r="HB112" s="12"/>
      <c r="HC112" s="12"/>
      <c r="HD112" s="12"/>
      <c r="HE112" s="12"/>
      <c r="HF112" s="12"/>
      <c r="HG112" s="12"/>
    </row>
    <row r="113" spans="1:215" ht="14" x14ac:dyDescent="0.4">
      <c r="A113" s="23"/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10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13484.802</v>
      </c>
      <c r="AG113" s="4">
        <v>461.16699999999997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274.02999999999997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7831.598</v>
      </c>
      <c r="BE113" s="4">
        <v>203.096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10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10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10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187.5</v>
      </c>
      <c r="DL113" s="4">
        <v>0</v>
      </c>
      <c r="DM113" s="4">
        <v>10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755.75641000000007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773.55115000000001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334.35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f>SUM(D113:GU113)</f>
        <v>24365.850560000003</v>
      </c>
      <c r="GW113" s="4"/>
      <c r="GX113" s="4">
        <f>GV113-GY113</f>
        <v>24365.850560000003</v>
      </c>
      <c r="GY113" s="4">
        <v>0</v>
      </c>
      <c r="GZ113" s="4"/>
      <c r="HA113" s="4"/>
      <c r="HB113" s="4"/>
      <c r="HC113" s="4"/>
      <c r="HD113" s="4"/>
      <c r="HE113" s="4"/>
      <c r="HF113" s="4"/>
      <c r="HG113" s="4"/>
    </row>
    <row r="114" spans="1:215" ht="13" x14ac:dyDescent="0.3">
      <c r="A114" s="23"/>
      <c r="B114" s="8" t="s">
        <v>217</v>
      </c>
      <c r="C114" s="3"/>
      <c r="D114" s="12">
        <f>SUM(D111:D113)</f>
        <v>0</v>
      </c>
      <c r="E114" s="12">
        <f>SUM(E111:E113)</f>
        <v>0</v>
      </c>
      <c r="F114" s="12">
        <f t="shared" ref="F114:BQ114" si="64">SUM(F111:F113)</f>
        <v>0</v>
      </c>
      <c r="G114" s="12">
        <f t="shared" si="64"/>
        <v>0</v>
      </c>
      <c r="H114" s="12">
        <f t="shared" si="64"/>
        <v>0</v>
      </c>
      <c r="I114" s="12">
        <f t="shared" si="64"/>
        <v>0</v>
      </c>
      <c r="J114" s="12">
        <f t="shared" si="64"/>
        <v>0</v>
      </c>
      <c r="K114" s="12">
        <f t="shared" si="64"/>
        <v>0</v>
      </c>
      <c r="L114" s="12">
        <f t="shared" si="64"/>
        <v>0</v>
      </c>
      <c r="M114" s="12">
        <f t="shared" si="64"/>
        <v>0</v>
      </c>
      <c r="N114" s="12">
        <f t="shared" si="64"/>
        <v>-9489.7959200000005</v>
      </c>
      <c r="O114" s="12">
        <f t="shared" si="64"/>
        <v>0</v>
      </c>
      <c r="P114" s="12">
        <f t="shared" si="64"/>
        <v>189.79592000000002</v>
      </c>
      <c r="Q114" s="12">
        <f t="shared" si="64"/>
        <v>0</v>
      </c>
      <c r="R114" s="12">
        <f t="shared" si="64"/>
        <v>10</v>
      </c>
      <c r="S114" s="12">
        <f t="shared" si="64"/>
        <v>0</v>
      </c>
      <c r="T114" s="12">
        <f t="shared" si="64"/>
        <v>0</v>
      </c>
      <c r="U114" s="12">
        <f t="shared" si="64"/>
        <v>0</v>
      </c>
      <c r="V114" s="12">
        <f t="shared" si="64"/>
        <v>0</v>
      </c>
      <c r="W114" s="12">
        <f t="shared" si="64"/>
        <v>0</v>
      </c>
      <c r="X114" s="12">
        <f t="shared" si="64"/>
        <v>0</v>
      </c>
      <c r="Y114" s="12">
        <f t="shared" si="64"/>
        <v>0</v>
      </c>
      <c r="Z114" s="12">
        <f t="shared" si="64"/>
        <v>0</v>
      </c>
      <c r="AA114" s="12">
        <f t="shared" si="64"/>
        <v>0</v>
      </c>
      <c r="AB114" s="12">
        <f t="shared" si="64"/>
        <v>0</v>
      </c>
      <c r="AC114" s="12">
        <f t="shared" si="64"/>
        <v>0</v>
      </c>
      <c r="AD114" s="12">
        <f t="shared" si="64"/>
        <v>0</v>
      </c>
      <c r="AE114" s="12">
        <f t="shared" si="64"/>
        <v>0</v>
      </c>
      <c r="AF114" s="12">
        <f t="shared" si="64"/>
        <v>13484.802</v>
      </c>
      <c r="AG114" s="12">
        <f t="shared" si="64"/>
        <v>461.16699999999997</v>
      </c>
      <c r="AH114" s="12">
        <f t="shared" si="64"/>
        <v>0</v>
      </c>
      <c r="AI114" s="12">
        <f t="shared" si="64"/>
        <v>0</v>
      </c>
      <c r="AJ114" s="12">
        <f t="shared" si="64"/>
        <v>0</v>
      </c>
      <c r="AK114" s="12">
        <f t="shared" si="64"/>
        <v>0</v>
      </c>
      <c r="AL114" s="12">
        <f t="shared" si="64"/>
        <v>0</v>
      </c>
      <c r="AM114" s="12">
        <f t="shared" si="64"/>
        <v>0</v>
      </c>
      <c r="AN114" s="12">
        <f t="shared" si="64"/>
        <v>0</v>
      </c>
      <c r="AO114" s="12">
        <f t="shared" si="64"/>
        <v>0</v>
      </c>
      <c r="AP114" s="12">
        <f t="shared" si="64"/>
        <v>274.02999999999997</v>
      </c>
      <c r="AQ114" s="12">
        <f t="shared" si="64"/>
        <v>0</v>
      </c>
      <c r="AR114" s="12">
        <f t="shared" si="64"/>
        <v>0</v>
      </c>
      <c r="AS114" s="12">
        <f t="shared" si="64"/>
        <v>0</v>
      </c>
      <c r="AT114" s="12">
        <f t="shared" si="64"/>
        <v>0</v>
      </c>
      <c r="AU114" s="12">
        <f t="shared" si="64"/>
        <v>0</v>
      </c>
      <c r="AV114" s="12">
        <f t="shared" si="64"/>
        <v>0</v>
      </c>
      <c r="AW114" s="12">
        <f t="shared" si="64"/>
        <v>0</v>
      </c>
      <c r="AX114" s="12">
        <f t="shared" si="64"/>
        <v>0</v>
      </c>
      <c r="AY114" s="12">
        <f t="shared" si="64"/>
        <v>0</v>
      </c>
      <c r="AZ114" s="12">
        <f t="shared" si="64"/>
        <v>0</v>
      </c>
      <c r="BA114" s="12">
        <f t="shared" si="64"/>
        <v>0</v>
      </c>
      <c r="BB114" s="12">
        <f t="shared" si="64"/>
        <v>0</v>
      </c>
      <c r="BC114" s="12">
        <f t="shared" si="64"/>
        <v>0</v>
      </c>
      <c r="BD114" s="12">
        <f t="shared" si="64"/>
        <v>7831.598</v>
      </c>
      <c r="BE114" s="12">
        <f t="shared" si="64"/>
        <v>203.096</v>
      </c>
      <c r="BF114" s="12">
        <f t="shared" si="64"/>
        <v>0</v>
      </c>
      <c r="BG114" s="12">
        <f t="shared" si="64"/>
        <v>0</v>
      </c>
      <c r="BH114" s="12">
        <f t="shared" si="64"/>
        <v>0</v>
      </c>
      <c r="BI114" s="12">
        <f t="shared" si="64"/>
        <v>0</v>
      </c>
      <c r="BJ114" s="12">
        <f t="shared" si="64"/>
        <v>0</v>
      </c>
      <c r="BK114" s="12">
        <f t="shared" si="64"/>
        <v>0</v>
      </c>
      <c r="BL114" s="12">
        <f t="shared" si="64"/>
        <v>0</v>
      </c>
      <c r="BM114" s="12">
        <f t="shared" si="64"/>
        <v>0</v>
      </c>
      <c r="BN114" s="12">
        <f t="shared" si="64"/>
        <v>0</v>
      </c>
      <c r="BO114" s="12">
        <f t="shared" si="64"/>
        <v>0</v>
      </c>
      <c r="BP114" s="12">
        <f t="shared" si="64"/>
        <v>10</v>
      </c>
      <c r="BQ114" s="12">
        <f t="shared" si="64"/>
        <v>0</v>
      </c>
      <c r="BR114" s="12">
        <f t="shared" ref="BR114:EC114" si="65">SUM(BR111:BR113)</f>
        <v>0</v>
      </c>
      <c r="BS114" s="12">
        <f t="shared" si="65"/>
        <v>0</v>
      </c>
      <c r="BT114" s="12">
        <f t="shared" si="65"/>
        <v>0</v>
      </c>
      <c r="BU114" s="12">
        <f t="shared" si="65"/>
        <v>0</v>
      </c>
      <c r="BV114" s="12">
        <f t="shared" si="65"/>
        <v>0</v>
      </c>
      <c r="BW114" s="12">
        <f t="shared" si="65"/>
        <v>0</v>
      </c>
      <c r="BX114" s="12">
        <f t="shared" si="65"/>
        <v>0</v>
      </c>
      <c r="BY114" s="12">
        <f t="shared" si="65"/>
        <v>0</v>
      </c>
      <c r="BZ114" s="12">
        <f t="shared" si="65"/>
        <v>0</v>
      </c>
      <c r="CA114" s="12">
        <f t="shared" si="65"/>
        <v>0</v>
      </c>
      <c r="CB114" s="12">
        <f t="shared" si="65"/>
        <v>10</v>
      </c>
      <c r="CC114" s="12">
        <f t="shared" si="65"/>
        <v>0</v>
      </c>
      <c r="CD114" s="12">
        <f t="shared" si="65"/>
        <v>0</v>
      </c>
      <c r="CE114" s="12">
        <f t="shared" si="65"/>
        <v>0</v>
      </c>
      <c r="CF114" s="12">
        <f t="shared" si="65"/>
        <v>0</v>
      </c>
      <c r="CG114" s="12">
        <f t="shared" si="65"/>
        <v>0</v>
      </c>
      <c r="CH114" s="12">
        <f t="shared" si="65"/>
        <v>0</v>
      </c>
      <c r="CI114" s="12">
        <f t="shared" si="65"/>
        <v>0</v>
      </c>
      <c r="CJ114" s="12">
        <f t="shared" si="65"/>
        <v>0</v>
      </c>
      <c r="CK114" s="12">
        <f t="shared" si="65"/>
        <v>0</v>
      </c>
      <c r="CL114" s="12">
        <f t="shared" si="65"/>
        <v>0</v>
      </c>
      <c r="CM114" s="12">
        <f t="shared" si="65"/>
        <v>0</v>
      </c>
      <c r="CN114" s="12">
        <f t="shared" si="65"/>
        <v>10</v>
      </c>
      <c r="CO114" s="12">
        <f t="shared" si="65"/>
        <v>0</v>
      </c>
      <c r="CP114" s="12">
        <f t="shared" si="65"/>
        <v>0</v>
      </c>
      <c r="CQ114" s="12">
        <f t="shared" si="65"/>
        <v>0</v>
      </c>
      <c r="CR114" s="12">
        <f t="shared" si="65"/>
        <v>0</v>
      </c>
      <c r="CS114" s="12">
        <f t="shared" si="65"/>
        <v>0</v>
      </c>
      <c r="CT114" s="12">
        <f t="shared" si="65"/>
        <v>0</v>
      </c>
      <c r="CU114" s="12">
        <f t="shared" si="65"/>
        <v>0</v>
      </c>
      <c r="CV114" s="12">
        <f t="shared" si="65"/>
        <v>0</v>
      </c>
      <c r="CW114" s="12">
        <f t="shared" si="65"/>
        <v>0</v>
      </c>
      <c r="CX114" s="12">
        <f t="shared" si="65"/>
        <v>0</v>
      </c>
      <c r="CY114" s="12">
        <f t="shared" si="65"/>
        <v>0</v>
      </c>
      <c r="CZ114" s="12">
        <f t="shared" si="65"/>
        <v>0</v>
      </c>
      <c r="DA114" s="12">
        <f t="shared" si="65"/>
        <v>10</v>
      </c>
      <c r="DB114" s="12">
        <f t="shared" si="65"/>
        <v>0</v>
      </c>
      <c r="DC114" s="12">
        <f t="shared" si="65"/>
        <v>0</v>
      </c>
      <c r="DD114" s="12">
        <f t="shared" si="65"/>
        <v>0</v>
      </c>
      <c r="DE114" s="12">
        <f t="shared" si="65"/>
        <v>0</v>
      </c>
      <c r="DF114" s="12">
        <f t="shared" si="65"/>
        <v>0</v>
      </c>
      <c r="DG114" s="12">
        <f t="shared" si="65"/>
        <v>0</v>
      </c>
      <c r="DH114" s="12">
        <f t="shared" si="65"/>
        <v>0</v>
      </c>
      <c r="DI114" s="12">
        <f t="shared" si="65"/>
        <v>0</v>
      </c>
      <c r="DJ114" s="12">
        <f t="shared" si="65"/>
        <v>0</v>
      </c>
      <c r="DK114" s="12">
        <f t="shared" si="65"/>
        <v>187.5</v>
      </c>
      <c r="DL114" s="12">
        <f t="shared" si="65"/>
        <v>0</v>
      </c>
      <c r="DM114" s="12">
        <f t="shared" si="65"/>
        <v>10</v>
      </c>
      <c r="DN114" s="12">
        <f t="shared" si="65"/>
        <v>0</v>
      </c>
      <c r="DO114" s="12">
        <f t="shared" si="65"/>
        <v>0</v>
      </c>
      <c r="DP114" s="12">
        <f t="shared" si="65"/>
        <v>0</v>
      </c>
      <c r="DQ114" s="12">
        <f t="shared" si="65"/>
        <v>0</v>
      </c>
      <c r="DR114" s="12">
        <f t="shared" si="65"/>
        <v>0</v>
      </c>
      <c r="DS114" s="12">
        <f t="shared" si="65"/>
        <v>0</v>
      </c>
      <c r="DT114" s="12">
        <f t="shared" si="65"/>
        <v>0</v>
      </c>
      <c r="DU114" s="12">
        <f t="shared" si="65"/>
        <v>0</v>
      </c>
      <c r="DV114" s="12">
        <f t="shared" si="65"/>
        <v>0</v>
      </c>
      <c r="DW114" s="12">
        <f t="shared" si="65"/>
        <v>0</v>
      </c>
      <c r="DX114" s="12">
        <f t="shared" si="65"/>
        <v>0</v>
      </c>
      <c r="DY114" s="12">
        <f t="shared" si="65"/>
        <v>0</v>
      </c>
      <c r="DZ114" s="12">
        <f t="shared" si="65"/>
        <v>0</v>
      </c>
      <c r="EA114" s="12">
        <f t="shared" si="65"/>
        <v>0</v>
      </c>
      <c r="EB114" s="12">
        <f t="shared" si="65"/>
        <v>755.75641000000007</v>
      </c>
      <c r="EC114" s="12">
        <f t="shared" si="65"/>
        <v>0</v>
      </c>
      <c r="ED114" s="12">
        <f t="shared" ref="ED114:GO114" si="66">SUM(ED111:ED113)</f>
        <v>0</v>
      </c>
      <c r="EE114" s="12">
        <f t="shared" si="66"/>
        <v>0</v>
      </c>
      <c r="EF114" s="12">
        <f t="shared" si="66"/>
        <v>0</v>
      </c>
      <c r="EG114" s="12">
        <f t="shared" si="66"/>
        <v>0</v>
      </c>
      <c r="EH114" s="12">
        <f t="shared" si="66"/>
        <v>0</v>
      </c>
      <c r="EI114" s="12">
        <f t="shared" si="66"/>
        <v>0</v>
      </c>
      <c r="EJ114" s="12">
        <f t="shared" si="66"/>
        <v>0</v>
      </c>
      <c r="EK114" s="12">
        <f t="shared" si="66"/>
        <v>0</v>
      </c>
      <c r="EL114" s="12">
        <f t="shared" si="66"/>
        <v>0</v>
      </c>
      <c r="EM114" s="12">
        <f t="shared" si="66"/>
        <v>0</v>
      </c>
      <c r="EN114" s="12">
        <f t="shared" si="66"/>
        <v>0</v>
      </c>
      <c r="EO114" s="12">
        <f t="shared" si="66"/>
        <v>0</v>
      </c>
      <c r="EP114" s="12">
        <f t="shared" si="66"/>
        <v>773.55115000000001</v>
      </c>
      <c r="EQ114" s="12">
        <f t="shared" si="66"/>
        <v>0</v>
      </c>
      <c r="ER114" s="12">
        <f t="shared" si="66"/>
        <v>0</v>
      </c>
      <c r="ES114" s="12">
        <f t="shared" si="66"/>
        <v>0</v>
      </c>
      <c r="ET114" s="12">
        <f t="shared" si="66"/>
        <v>0</v>
      </c>
      <c r="EU114" s="12">
        <f t="shared" si="66"/>
        <v>0</v>
      </c>
      <c r="EV114" s="12">
        <f t="shared" si="66"/>
        <v>0</v>
      </c>
      <c r="EW114" s="12">
        <f t="shared" si="66"/>
        <v>334.35</v>
      </c>
      <c r="EX114" s="12">
        <f t="shared" si="66"/>
        <v>0</v>
      </c>
      <c r="EY114" s="12">
        <f t="shared" si="66"/>
        <v>0</v>
      </c>
      <c r="EZ114" s="12">
        <f t="shared" si="66"/>
        <v>0</v>
      </c>
      <c r="FA114" s="12">
        <f t="shared" si="66"/>
        <v>0</v>
      </c>
      <c r="FB114" s="12">
        <f t="shared" si="66"/>
        <v>0</v>
      </c>
      <c r="FC114" s="12">
        <f t="shared" si="66"/>
        <v>0</v>
      </c>
      <c r="FD114" s="12">
        <f t="shared" si="66"/>
        <v>0</v>
      </c>
      <c r="FE114" s="12">
        <f t="shared" si="66"/>
        <v>0</v>
      </c>
      <c r="FF114" s="12">
        <f t="shared" si="66"/>
        <v>0</v>
      </c>
      <c r="FG114" s="12">
        <f t="shared" si="66"/>
        <v>0</v>
      </c>
      <c r="FH114" s="12">
        <f t="shared" si="66"/>
        <v>0</v>
      </c>
      <c r="FI114" s="12">
        <f t="shared" si="66"/>
        <v>0</v>
      </c>
      <c r="FJ114" s="12">
        <f t="shared" si="66"/>
        <v>0</v>
      </c>
      <c r="FK114" s="12">
        <f t="shared" si="66"/>
        <v>0</v>
      </c>
      <c r="FL114" s="12">
        <f t="shared" si="66"/>
        <v>0</v>
      </c>
      <c r="FM114" s="12">
        <f t="shared" si="66"/>
        <v>0</v>
      </c>
      <c r="FN114" s="12">
        <f t="shared" si="66"/>
        <v>0</v>
      </c>
      <c r="FO114" s="12">
        <f t="shared" si="66"/>
        <v>0</v>
      </c>
      <c r="FP114" s="12">
        <f t="shared" si="66"/>
        <v>0</v>
      </c>
      <c r="FQ114" s="12">
        <f t="shared" si="66"/>
        <v>0</v>
      </c>
      <c r="FR114" s="12">
        <f t="shared" si="66"/>
        <v>0</v>
      </c>
      <c r="FS114" s="12">
        <f t="shared" si="66"/>
        <v>0</v>
      </c>
      <c r="FT114" s="12">
        <f t="shared" si="66"/>
        <v>0</v>
      </c>
      <c r="FU114" s="12">
        <f t="shared" si="66"/>
        <v>0</v>
      </c>
      <c r="FV114" s="12">
        <f t="shared" si="66"/>
        <v>0</v>
      </c>
      <c r="FW114" s="12">
        <f t="shared" si="66"/>
        <v>0</v>
      </c>
      <c r="FX114" s="12">
        <f t="shared" si="66"/>
        <v>0</v>
      </c>
      <c r="FY114" s="12">
        <f t="shared" si="66"/>
        <v>0</v>
      </c>
      <c r="FZ114" s="12">
        <f t="shared" si="66"/>
        <v>0</v>
      </c>
      <c r="GA114" s="12">
        <f t="shared" si="66"/>
        <v>0</v>
      </c>
      <c r="GB114" s="12">
        <f t="shared" si="66"/>
        <v>0</v>
      </c>
      <c r="GC114" s="12">
        <f t="shared" si="66"/>
        <v>0</v>
      </c>
      <c r="GD114" s="12">
        <f t="shared" si="66"/>
        <v>0</v>
      </c>
      <c r="GE114" s="12">
        <f t="shared" si="66"/>
        <v>0</v>
      </c>
      <c r="GF114" s="12">
        <f t="shared" si="66"/>
        <v>0</v>
      </c>
      <c r="GG114" s="12">
        <f t="shared" si="66"/>
        <v>0</v>
      </c>
      <c r="GH114" s="12">
        <f t="shared" si="66"/>
        <v>0</v>
      </c>
      <c r="GI114" s="12">
        <f t="shared" si="66"/>
        <v>0</v>
      </c>
      <c r="GJ114" s="12">
        <f t="shared" si="66"/>
        <v>0</v>
      </c>
      <c r="GK114" s="12">
        <f t="shared" si="66"/>
        <v>0</v>
      </c>
      <c r="GL114" s="12">
        <f t="shared" si="66"/>
        <v>0</v>
      </c>
      <c r="GM114" s="12">
        <f t="shared" si="66"/>
        <v>0</v>
      </c>
      <c r="GN114" s="12">
        <f t="shared" si="66"/>
        <v>0</v>
      </c>
      <c r="GO114" s="12">
        <f t="shared" si="66"/>
        <v>0</v>
      </c>
      <c r="GP114" s="12">
        <f t="shared" ref="GP114:GU114" si="67">SUM(GP111:GP113)</f>
        <v>0</v>
      </c>
      <c r="GQ114" s="12">
        <f t="shared" si="67"/>
        <v>0</v>
      </c>
      <c r="GR114" s="12">
        <f t="shared" si="67"/>
        <v>0</v>
      </c>
      <c r="GS114" s="12">
        <f t="shared" si="67"/>
        <v>0</v>
      </c>
      <c r="GT114" s="12">
        <f t="shared" si="67"/>
        <v>0</v>
      </c>
      <c r="GU114" s="12">
        <f t="shared" si="67"/>
        <v>0</v>
      </c>
      <c r="GV114" s="12">
        <f>SUM(D114:GU114)</f>
        <v>15065.850559999999</v>
      </c>
      <c r="GW114" s="12"/>
      <c r="GX114" s="12">
        <f>GV114-GY114</f>
        <v>15065.850559999999</v>
      </c>
      <c r="GY114" s="12">
        <v>0</v>
      </c>
      <c r="GZ114" s="12"/>
      <c r="HA114" s="12"/>
      <c r="HB114" s="12"/>
      <c r="HC114" s="12"/>
      <c r="HD114" s="12"/>
      <c r="HE114" s="12"/>
      <c r="HF114" s="12"/>
      <c r="HG114" s="12"/>
    </row>
    <row r="115" spans="1:215" ht="13" x14ac:dyDescent="0.3">
      <c r="A115" s="23"/>
      <c r="B115" s="20" t="s">
        <v>0</v>
      </c>
      <c r="C115" s="14">
        <f>XIRR(N114:GU114,N$4:GU$4)</f>
        <v>0.52859700322151182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</row>
    <row r="116" spans="1:215" ht="13" x14ac:dyDescent="0.3">
      <c r="A116" s="23"/>
      <c r="B116" s="20" t="s">
        <v>11</v>
      </c>
      <c r="C116" s="25">
        <f>(GV112+GV113)/-GV111</f>
        <v>2.5875842522860073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</row>
    <row r="117" spans="1:215" ht="13" x14ac:dyDescent="0.3">
      <c r="A117" s="23"/>
      <c r="B117" s="5" t="s">
        <v>143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</row>
    <row r="118" spans="1:215" ht="13" x14ac:dyDescent="0.3">
      <c r="A118" s="23"/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-2857.143</v>
      </c>
      <c r="O118" s="12">
        <v>0</v>
      </c>
      <c r="P118" s="12">
        <v>0</v>
      </c>
      <c r="Q118" s="12">
        <v>0</v>
      </c>
      <c r="R118" s="12">
        <v>-10380.9529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-2952.3811000000001</v>
      </c>
      <c r="Y118" s="12">
        <v>0</v>
      </c>
      <c r="Z118" s="12">
        <v>0</v>
      </c>
      <c r="AA118" s="12">
        <v>0</v>
      </c>
      <c r="AB118" s="12">
        <v>0</v>
      </c>
      <c r="AC118" s="12">
        <v>-3809.5239999999999</v>
      </c>
      <c r="AD118" s="12">
        <v>0</v>
      </c>
      <c r="AE118" s="12">
        <v>0</v>
      </c>
      <c r="AF118" s="12">
        <v>0</v>
      </c>
      <c r="AG118" s="12">
        <v>0</v>
      </c>
      <c r="AH118" s="12">
        <v>-4766.4440000000004</v>
      </c>
      <c r="AI118" s="12">
        <v>0</v>
      </c>
      <c r="AJ118" s="12">
        <v>-1429.9331999999999</v>
      </c>
      <c r="AK118" s="12">
        <v>0</v>
      </c>
      <c r="AL118" s="12">
        <v>0</v>
      </c>
      <c r="AM118" s="12">
        <v>-2478.5508799999998</v>
      </c>
      <c r="AN118" s="12">
        <v>0</v>
      </c>
      <c r="AO118" s="12">
        <v>-2383.2220000000002</v>
      </c>
      <c r="AP118" s="12">
        <v>0</v>
      </c>
      <c r="AQ118" s="12">
        <v>0</v>
      </c>
      <c r="AR118" s="12">
        <v>0</v>
      </c>
      <c r="AS118" s="12">
        <v>-1858.9131599999998</v>
      </c>
      <c r="AT118" s="12">
        <v>0</v>
      </c>
      <c r="AU118" s="12">
        <v>0</v>
      </c>
      <c r="AV118" s="12">
        <v>0</v>
      </c>
      <c r="AW118" s="12">
        <v>-4766.4440000000004</v>
      </c>
      <c r="AX118" s="12">
        <v>0</v>
      </c>
      <c r="AY118" s="12">
        <v>0</v>
      </c>
      <c r="AZ118" s="12">
        <v>0</v>
      </c>
      <c r="BA118" s="12">
        <v>-3038.6080499999998</v>
      </c>
      <c r="BB118" s="12">
        <v>0</v>
      </c>
      <c r="BC118" s="12">
        <v>0</v>
      </c>
      <c r="BD118" s="12">
        <v>0</v>
      </c>
      <c r="BE118" s="12">
        <v>-3300.7624700000001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-5977.12129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f>SUM(D118:GU118)</f>
        <v>-50000.00005000001</v>
      </c>
      <c r="GW118" s="12"/>
      <c r="GX118" s="12">
        <f>GV118-GY118</f>
        <v>-50000.00005000001</v>
      </c>
      <c r="GY118" s="12">
        <v>0</v>
      </c>
      <c r="GZ118" s="12"/>
      <c r="HA118" s="12"/>
      <c r="HB118" s="12"/>
      <c r="HC118" s="12"/>
      <c r="HD118" s="12"/>
      <c r="HE118" s="12"/>
      <c r="HF118" s="12"/>
      <c r="HG118" s="12"/>
    </row>
    <row r="119" spans="1:215" ht="13" x14ac:dyDescent="0.3">
      <c r="A119" s="23"/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57.142859999999999</v>
      </c>
      <c r="O119" s="12">
        <v>0</v>
      </c>
      <c r="P119" s="12">
        <v>0</v>
      </c>
      <c r="Q119" s="12">
        <v>0</v>
      </c>
      <c r="R119" s="12">
        <v>0</v>
      </c>
      <c r="S119" s="12">
        <v>207.61905999999999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59.047620000000002</v>
      </c>
      <c r="AB119" s="12">
        <v>0</v>
      </c>
      <c r="AC119" s="12">
        <v>76.190479999999994</v>
      </c>
      <c r="AD119" s="12">
        <v>0</v>
      </c>
      <c r="AE119" s="12">
        <v>0</v>
      </c>
      <c r="AF119" s="12">
        <v>0</v>
      </c>
      <c r="AG119" s="12">
        <v>0</v>
      </c>
      <c r="AH119" s="12">
        <v>95.328879999999998</v>
      </c>
      <c r="AI119" s="12">
        <v>0</v>
      </c>
      <c r="AJ119" s="12">
        <v>28.598659999999999</v>
      </c>
      <c r="AK119" s="12">
        <v>0</v>
      </c>
      <c r="AL119" s="12">
        <v>0</v>
      </c>
      <c r="AM119" s="12">
        <v>49.571010000000001</v>
      </c>
      <c r="AN119" s="12">
        <v>0</v>
      </c>
      <c r="AO119" s="12">
        <v>47.664439999999999</v>
      </c>
      <c r="AP119" s="12">
        <v>0</v>
      </c>
      <c r="AQ119" s="12">
        <v>0</v>
      </c>
      <c r="AR119" s="12">
        <v>0</v>
      </c>
      <c r="AS119" s="12">
        <v>0</v>
      </c>
      <c r="AT119" s="12">
        <v>37.178260000000002</v>
      </c>
      <c r="AU119" s="12">
        <v>0</v>
      </c>
      <c r="AV119" s="12">
        <v>0</v>
      </c>
      <c r="AW119" s="12">
        <v>95.328879999999998</v>
      </c>
      <c r="AX119" s="12">
        <v>0</v>
      </c>
      <c r="AY119" s="12">
        <v>0</v>
      </c>
      <c r="AZ119" s="12">
        <v>0</v>
      </c>
      <c r="BA119" s="12">
        <v>60.772160000000007</v>
      </c>
      <c r="BB119" s="12">
        <v>0</v>
      </c>
      <c r="BC119" s="12">
        <v>0</v>
      </c>
      <c r="BD119" s="12">
        <v>0</v>
      </c>
      <c r="BE119" s="12">
        <v>66.015249999999995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119.5424258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f>SUM(D119:GU119)</f>
        <v>999.9999858000001</v>
      </c>
      <c r="GW119" s="12"/>
      <c r="GX119" s="12">
        <f>GV119-GY119</f>
        <v>999.9999858000001</v>
      </c>
      <c r="GY119" s="12">
        <v>0</v>
      </c>
      <c r="GZ119" s="12"/>
      <c r="HA119" s="12"/>
      <c r="HB119" s="12"/>
      <c r="HC119" s="12"/>
      <c r="HD119" s="12"/>
      <c r="HE119" s="12"/>
      <c r="HF119" s="12"/>
      <c r="HG119" s="12"/>
    </row>
    <row r="120" spans="1:215" ht="14" x14ac:dyDescent="0.4">
      <c r="A120" s="23"/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25000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f>SUM(D120:GU120)</f>
        <v>25000</v>
      </c>
      <c r="GW120" s="4"/>
      <c r="GX120" s="4">
        <f>GV120-GY120</f>
        <v>25000</v>
      </c>
      <c r="GY120" s="4">
        <v>0</v>
      </c>
      <c r="GZ120" s="4"/>
      <c r="HA120" s="4"/>
      <c r="HB120" s="4"/>
      <c r="HC120" s="4"/>
      <c r="HD120" s="4"/>
      <c r="HE120" s="4"/>
      <c r="HF120" s="4"/>
      <c r="HG120" s="4"/>
    </row>
    <row r="121" spans="1:215" ht="13" x14ac:dyDescent="0.3">
      <c r="A121" s="23"/>
      <c r="B121" s="8" t="s">
        <v>217</v>
      </c>
      <c r="C121" s="3"/>
      <c r="D121" s="12">
        <f>SUM(D118:D120)</f>
        <v>0</v>
      </c>
      <c r="E121" s="12">
        <f>SUM(E118:E120)</f>
        <v>0</v>
      </c>
      <c r="F121" s="12">
        <f t="shared" ref="F121:BQ121" si="68">SUM(F118:F120)</f>
        <v>0</v>
      </c>
      <c r="G121" s="12">
        <f t="shared" si="68"/>
        <v>0</v>
      </c>
      <c r="H121" s="12">
        <f t="shared" si="68"/>
        <v>0</v>
      </c>
      <c r="I121" s="12">
        <f t="shared" si="68"/>
        <v>0</v>
      </c>
      <c r="J121" s="12">
        <f t="shared" si="68"/>
        <v>0</v>
      </c>
      <c r="K121" s="12">
        <f t="shared" si="68"/>
        <v>0</v>
      </c>
      <c r="L121" s="12">
        <f t="shared" si="68"/>
        <v>0</v>
      </c>
      <c r="M121" s="12">
        <f t="shared" si="68"/>
        <v>0</v>
      </c>
      <c r="N121" s="12">
        <f t="shared" si="68"/>
        <v>-2800.0001400000001</v>
      </c>
      <c r="O121" s="12">
        <f t="shared" si="68"/>
        <v>0</v>
      </c>
      <c r="P121" s="12">
        <f t="shared" si="68"/>
        <v>0</v>
      </c>
      <c r="Q121" s="12">
        <f t="shared" si="68"/>
        <v>0</v>
      </c>
      <c r="R121" s="12">
        <f t="shared" si="68"/>
        <v>-10380.9529</v>
      </c>
      <c r="S121" s="12">
        <f t="shared" si="68"/>
        <v>207.61905999999999</v>
      </c>
      <c r="T121" s="12">
        <f t="shared" si="68"/>
        <v>0</v>
      </c>
      <c r="U121" s="12">
        <f t="shared" si="68"/>
        <v>0</v>
      </c>
      <c r="V121" s="12">
        <f t="shared" si="68"/>
        <v>0</v>
      </c>
      <c r="W121" s="12">
        <f t="shared" si="68"/>
        <v>0</v>
      </c>
      <c r="X121" s="12">
        <f t="shared" si="68"/>
        <v>-2952.3811000000001</v>
      </c>
      <c r="Y121" s="12">
        <f t="shared" si="68"/>
        <v>0</v>
      </c>
      <c r="Z121" s="12">
        <f t="shared" si="68"/>
        <v>0</v>
      </c>
      <c r="AA121" s="12">
        <f t="shared" si="68"/>
        <v>59.047620000000002</v>
      </c>
      <c r="AB121" s="12">
        <f t="shared" si="68"/>
        <v>0</v>
      </c>
      <c r="AC121" s="12">
        <f t="shared" si="68"/>
        <v>-3733.3335199999997</v>
      </c>
      <c r="AD121" s="12">
        <f t="shared" si="68"/>
        <v>0</v>
      </c>
      <c r="AE121" s="12">
        <f t="shared" si="68"/>
        <v>0</v>
      </c>
      <c r="AF121" s="12">
        <f t="shared" si="68"/>
        <v>0</v>
      </c>
      <c r="AG121" s="12">
        <f t="shared" si="68"/>
        <v>0</v>
      </c>
      <c r="AH121" s="12">
        <f t="shared" si="68"/>
        <v>-4671.1151200000004</v>
      </c>
      <c r="AI121" s="12">
        <f t="shared" si="68"/>
        <v>0</v>
      </c>
      <c r="AJ121" s="12">
        <f t="shared" si="68"/>
        <v>-1401.3345399999998</v>
      </c>
      <c r="AK121" s="12">
        <f t="shared" si="68"/>
        <v>0</v>
      </c>
      <c r="AL121" s="12">
        <f t="shared" si="68"/>
        <v>0</v>
      </c>
      <c r="AM121" s="12">
        <f t="shared" si="68"/>
        <v>-2428.9798699999997</v>
      </c>
      <c r="AN121" s="12">
        <f t="shared" si="68"/>
        <v>0</v>
      </c>
      <c r="AO121" s="12">
        <f t="shared" si="68"/>
        <v>-2335.5575600000002</v>
      </c>
      <c r="AP121" s="12">
        <f t="shared" si="68"/>
        <v>0</v>
      </c>
      <c r="AQ121" s="12">
        <f t="shared" si="68"/>
        <v>0</v>
      </c>
      <c r="AR121" s="12">
        <f t="shared" si="68"/>
        <v>0</v>
      </c>
      <c r="AS121" s="12">
        <f t="shared" si="68"/>
        <v>-1858.9131599999998</v>
      </c>
      <c r="AT121" s="12">
        <f t="shared" si="68"/>
        <v>37.178260000000002</v>
      </c>
      <c r="AU121" s="12">
        <f t="shared" si="68"/>
        <v>0</v>
      </c>
      <c r="AV121" s="12">
        <f t="shared" si="68"/>
        <v>0</v>
      </c>
      <c r="AW121" s="12">
        <f t="shared" si="68"/>
        <v>-4671.1151200000004</v>
      </c>
      <c r="AX121" s="12">
        <f t="shared" si="68"/>
        <v>0</v>
      </c>
      <c r="AY121" s="12">
        <f t="shared" si="68"/>
        <v>0</v>
      </c>
      <c r="AZ121" s="12">
        <f t="shared" si="68"/>
        <v>0</v>
      </c>
      <c r="BA121" s="12">
        <f t="shared" si="68"/>
        <v>-2977.8358899999998</v>
      </c>
      <c r="BB121" s="12">
        <f t="shared" si="68"/>
        <v>0</v>
      </c>
      <c r="BC121" s="12">
        <f t="shared" si="68"/>
        <v>0</v>
      </c>
      <c r="BD121" s="12">
        <f t="shared" si="68"/>
        <v>0</v>
      </c>
      <c r="BE121" s="12">
        <f t="shared" si="68"/>
        <v>-3234.7472200000002</v>
      </c>
      <c r="BF121" s="12">
        <f t="shared" si="68"/>
        <v>0</v>
      </c>
      <c r="BG121" s="12">
        <f t="shared" si="68"/>
        <v>0</v>
      </c>
      <c r="BH121" s="12">
        <f t="shared" si="68"/>
        <v>0</v>
      </c>
      <c r="BI121" s="12">
        <f t="shared" si="68"/>
        <v>0</v>
      </c>
      <c r="BJ121" s="12">
        <f t="shared" si="68"/>
        <v>0</v>
      </c>
      <c r="BK121" s="12">
        <f t="shared" si="68"/>
        <v>0</v>
      </c>
      <c r="BL121" s="12">
        <f t="shared" si="68"/>
        <v>0</v>
      </c>
      <c r="BM121" s="12">
        <f t="shared" si="68"/>
        <v>0</v>
      </c>
      <c r="BN121" s="12">
        <f t="shared" si="68"/>
        <v>0</v>
      </c>
      <c r="BO121" s="12">
        <f t="shared" si="68"/>
        <v>0</v>
      </c>
      <c r="BP121" s="12">
        <f t="shared" si="68"/>
        <v>0</v>
      </c>
      <c r="BQ121" s="12">
        <f t="shared" si="68"/>
        <v>0</v>
      </c>
      <c r="BR121" s="12">
        <f t="shared" ref="BR121:EC121" si="69">SUM(BR118:BR120)</f>
        <v>0</v>
      </c>
      <c r="BS121" s="12">
        <f t="shared" si="69"/>
        <v>0</v>
      </c>
      <c r="BT121" s="12">
        <f t="shared" si="69"/>
        <v>0</v>
      </c>
      <c r="BU121" s="12">
        <f t="shared" si="69"/>
        <v>0</v>
      </c>
      <c r="BV121" s="12">
        <f t="shared" si="69"/>
        <v>0</v>
      </c>
      <c r="BW121" s="12">
        <f t="shared" si="69"/>
        <v>0</v>
      </c>
      <c r="BX121" s="12">
        <f t="shared" si="69"/>
        <v>0</v>
      </c>
      <c r="BY121" s="12">
        <f t="shared" si="69"/>
        <v>0</v>
      </c>
      <c r="BZ121" s="12">
        <f t="shared" si="69"/>
        <v>0</v>
      </c>
      <c r="CA121" s="12">
        <f t="shared" si="69"/>
        <v>-5977.12129</v>
      </c>
      <c r="CB121" s="12">
        <f t="shared" si="69"/>
        <v>119.5424258</v>
      </c>
      <c r="CC121" s="12">
        <f t="shared" si="69"/>
        <v>0</v>
      </c>
      <c r="CD121" s="12">
        <f t="shared" si="69"/>
        <v>0</v>
      </c>
      <c r="CE121" s="12">
        <f t="shared" si="69"/>
        <v>0</v>
      </c>
      <c r="CF121" s="12">
        <f t="shared" si="69"/>
        <v>0</v>
      </c>
      <c r="CG121" s="12">
        <f t="shared" si="69"/>
        <v>0</v>
      </c>
      <c r="CH121" s="12">
        <f t="shared" si="69"/>
        <v>0</v>
      </c>
      <c r="CI121" s="12">
        <f t="shared" si="69"/>
        <v>0</v>
      </c>
      <c r="CJ121" s="12">
        <f t="shared" si="69"/>
        <v>0</v>
      </c>
      <c r="CK121" s="12">
        <f t="shared" si="69"/>
        <v>0</v>
      </c>
      <c r="CL121" s="12">
        <f t="shared" si="69"/>
        <v>0</v>
      </c>
      <c r="CM121" s="12">
        <f t="shared" si="69"/>
        <v>0</v>
      </c>
      <c r="CN121" s="12">
        <f t="shared" si="69"/>
        <v>0</v>
      </c>
      <c r="CO121" s="12">
        <f t="shared" si="69"/>
        <v>0</v>
      </c>
      <c r="CP121" s="12">
        <f t="shared" si="69"/>
        <v>0</v>
      </c>
      <c r="CQ121" s="12">
        <f t="shared" si="69"/>
        <v>0</v>
      </c>
      <c r="CR121" s="12">
        <f t="shared" si="69"/>
        <v>0</v>
      </c>
      <c r="CS121" s="12">
        <f t="shared" si="69"/>
        <v>0</v>
      </c>
      <c r="CT121" s="12">
        <f t="shared" si="69"/>
        <v>0</v>
      </c>
      <c r="CU121" s="12">
        <f t="shared" si="69"/>
        <v>0</v>
      </c>
      <c r="CV121" s="12">
        <f t="shared" si="69"/>
        <v>0</v>
      </c>
      <c r="CW121" s="12">
        <f t="shared" si="69"/>
        <v>0</v>
      </c>
      <c r="CX121" s="12">
        <f t="shared" si="69"/>
        <v>0</v>
      </c>
      <c r="CY121" s="12">
        <f t="shared" si="69"/>
        <v>0</v>
      </c>
      <c r="CZ121" s="12">
        <f t="shared" si="69"/>
        <v>0</v>
      </c>
      <c r="DA121" s="12">
        <f t="shared" si="69"/>
        <v>0</v>
      </c>
      <c r="DB121" s="12">
        <f t="shared" si="69"/>
        <v>0</v>
      </c>
      <c r="DC121" s="12">
        <f t="shared" si="69"/>
        <v>0</v>
      </c>
      <c r="DD121" s="12">
        <f t="shared" si="69"/>
        <v>0</v>
      </c>
      <c r="DE121" s="12">
        <f t="shared" si="69"/>
        <v>0</v>
      </c>
      <c r="DF121" s="12">
        <f t="shared" si="69"/>
        <v>0</v>
      </c>
      <c r="DG121" s="12">
        <f t="shared" si="69"/>
        <v>25000</v>
      </c>
      <c r="DH121" s="12">
        <f t="shared" si="69"/>
        <v>0</v>
      </c>
      <c r="DI121" s="12">
        <f t="shared" si="69"/>
        <v>0</v>
      </c>
      <c r="DJ121" s="12">
        <f t="shared" si="69"/>
        <v>0</v>
      </c>
      <c r="DK121" s="12">
        <f t="shared" si="69"/>
        <v>0</v>
      </c>
      <c r="DL121" s="12">
        <f t="shared" si="69"/>
        <v>0</v>
      </c>
      <c r="DM121" s="12">
        <f t="shared" si="69"/>
        <v>0</v>
      </c>
      <c r="DN121" s="12">
        <f t="shared" si="69"/>
        <v>0</v>
      </c>
      <c r="DO121" s="12">
        <f t="shared" si="69"/>
        <v>0</v>
      </c>
      <c r="DP121" s="12">
        <f t="shared" si="69"/>
        <v>0</v>
      </c>
      <c r="DQ121" s="12">
        <f t="shared" si="69"/>
        <v>0</v>
      </c>
      <c r="DR121" s="12">
        <f t="shared" si="69"/>
        <v>0</v>
      </c>
      <c r="DS121" s="12">
        <f t="shared" si="69"/>
        <v>0</v>
      </c>
      <c r="DT121" s="12">
        <f t="shared" si="69"/>
        <v>0</v>
      </c>
      <c r="DU121" s="12">
        <f t="shared" si="69"/>
        <v>0</v>
      </c>
      <c r="DV121" s="12">
        <f t="shared" si="69"/>
        <v>0</v>
      </c>
      <c r="DW121" s="12">
        <f t="shared" si="69"/>
        <v>0</v>
      </c>
      <c r="DX121" s="12">
        <f t="shared" si="69"/>
        <v>0</v>
      </c>
      <c r="DY121" s="12">
        <f t="shared" si="69"/>
        <v>0</v>
      </c>
      <c r="DZ121" s="12">
        <f t="shared" si="69"/>
        <v>0</v>
      </c>
      <c r="EA121" s="12">
        <f t="shared" si="69"/>
        <v>0</v>
      </c>
      <c r="EB121" s="12">
        <f t="shared" si="69"/>
        <v>0</v>
      </c>
      <c r="EC121" s="12">
        <f t="shared" si="69"/>
        <v>0</v>
      </c>
      <c r="ED121" s="12">
        <f t="shared" ref="ED121:GO121" si="70">SUM(ED118:ED120)</f>
        <v>0</v>
      </c>
      <c r="EE121" s="12">
        <f t="shared" si="70"/>
        <v>0</v>
      </c>
      <c r="EF121" s="12">
        <f t="shared" si="70"/>
        <v>0</v>
      </c>
      <c r="EG121" s="12">
        <f t="shared" si="70"/>
        <v>0</v>
      </c>
      <c r="EH121" s="12">
        <f t="shared" si="70"/>
        <v>0</v>
      </c>
      <c r="EI121" s="12">
        <f t="shared" si="70"/>
        <v>0</v>
      </c>
      <c r="EJ121" s="12">
        <f t="shared" si="70"/>
        <v>0</v>
      </c>
      <c r="EK121" s="12">
        <f t="shared" si="70"/>
        <v>0</v>
      </c>
      <c r="EL121" s="12">
        <f t="shared" si="70"/>
        <v>0</v>
      </c>
      <c r="EM121" s="12">
        <f t="shared" si="70"/>
        <v>0</v>
      </c>
      <c r="EN121" s="12">
        <f t="shared" si="70"/>
        <v>0</v>
      </c>
      <c r="EO121" s="12">
        <f t="shared" si="70"/>
        <v>0</v>
      </c>
      <c r="EP121" s="12">
        <f t="shared" si="70"/>
        <v>0</v>
      </c>
      <c r="EQ121" s="12">
        <f t="shared" si="70"/>
        <v>0</v>
      </c>
      <c r="ER121" s="12">
        <f t="shared" si="70"/>
        <v>0</v>
      </c>
      <c r="ES121" s="12">
        <f t="shared" si="70"/>
        <v>0</v>
      </c>
      <c r="ET121" s="12">
        <f t="shared" si="70"/>
        <v>0</v>
      </c>
      <c r="EU121" s="12">
        <f t="shared" si="70"/>
        <v>0</v>
      </c>
      <c r="EV121" s="12">
        <f t="shared" si="70"/>
        <v>0</v>
      </c>
      <c r="EW121" s="12">
        <f t="shared" si="70"/>
        <v>0</v>
      </c>
      <c r="EX121" s="12">
        <f t="shared" si="70"/>
        <v>0</v>
      </c>
      <c r="EY121" s="12">
        <f t="shared" si="70"/>
        <v>0</v>
      </c>
      <c r="EZ121" s="12">
        <f t="shared" si="70"/>
        <v>0</v>
      </c>
      <c r="FA121" s="12">
        <f t="shared" si="70"/>
        <v>0</v>
      </c>
      <c r="FB121" s="12">
        <f t="shared" si="70"/>
        <v>0</v>
      </c>
      <c r="FC121" s="12">
        <f t="shared" si="70"/>
        <v>0</v>
      </c>
      <c r="FD121" s="12">
        <f t="shared" si="70"/>
        <v>0</v>
      </c>
      <c r="FE121" s="12">
        <f t="shared" si="70"/>
        <v>0</v>
      </c>
      <c r="FF121" s="12">
        <f t="shared" si="70"/>
        <v>0</v>
      </c>
      <c r="FG121" s="12">
        <f t="shared" si="70"/>
        <v>0</v>
      </c>
      <c r="FH121" s="12">
        <f t="shared" si="70"/>
        <v>0</v>
      </c>
      <c r="FI121" s="12">
        <f t="shared" si="70"/>
        <v>0</v>
      </c>
      <c r="FJ121" s="12">
        <f t="shared" si="70"/>
        <v>0</v>
      </c>
      <c r="FK121" s="12">
        <f t="shared" si="70"/>
        <v>0</v>
      </c>
      <c r="FL121" s="12">
        <f t="shared" si="70"/>
        <v>0</v>
      </c>
      <c r="FM121" s="12">
        <f t="shared" si="70"/>
        <v>0</v>
      </c>
      <c r="FN121" s="12">
        <f t="shared" si="70"/>
        <v>0</v>
      </c>
      <c r="FO121" s="12">
        <f t="shared" si="70"/>
        <v>0</v>
      </c>
      <c r="FP121" s="12">
        <f t="shared" si="70"/>
        <v>0</v>
      </c>
      <c r="FQ121" s="12">
        <f t="shared" si="70"/>
        <v>0</v>
      </c>
      <c r="FR121" s="12">
        <f t="shared" si="70"/>
        <v>0</v>
      </c>
      <c r="FS121" s="12">
        <f t="shared" si="70"/>
        <v>0</v>
      </c>
      <c r="FT121" s="12">
        <f t="shared" si="70"/>
        <v>0</v>
      </c>
      <c r="FU121" s="12">
        <f t="shared" si="70"/>
        <v>0</v>
      </c>
      <c r="FV121" s="12">
        <f t="shared" si="70"/>
        <v>0</v>
      </c>
      <c r="FW121" s="12">
        <f t="shared" si="70"/>
        <v>0</v>
      </c>
      <c r="FX121" s="12">
        <f t="shared" si="70"/>
        <v>0</v>
      </c>
      <c r="FY121" s="12">
        <f t="shared" si="70"/>
        <v>0</v>
      </c>
      <c r="FZ121" s="12">
        <f t="shared" si="70"/>
        <v>0</v>
      </c>
      <c r="GA121" s="12">
        <f t="shared" si="70"/>
        <v>0</v>
      </c>
      <c r="GB121" s="12">
        <f t="shared" si="70"/>
        <v>0</v>
      </c>
      <c r="GC121" s="12">
        <f t="shared" si="70"/>
        <v>0</v>
      </c>
      <c r="GD121" s="12">
        <f t="shared" si="70"/>
        <v>0</v>
      </c>
      <c r="GE121" s="12">
        <f t="shared" si="70"/>
        <v>0</v>
      </c>
      <c r="GF121" s="12">
        <f t="shared" si="70"/>
        <v>0</v>
      </c>
      <c r="GG121" s="12">
        <f t="shared" si="70"/>
        <v>0</v>
      </c>
      <c r="GH121" s="12">
        <f t="shared" si="70"/>
        <v>0</v>
      </c>
      <c r="GI121" s="12">
        <f t="shared" si="70"/>
        <v>0</v>
      </c>
      <c r="GJ121" s="12">
        <f t="shared" si="70"/>
        <v>0</v>
      </c>
      <c r="GK121" s="12">
        <f t="shared" si="70"/>
        <v>0</v>
      </c>
      <c r="GL121" s="12">
        <f t="shared" si="70"/>
        <v>0</v>
      </c>
      <c r="GM121" s="12">
        <f t="shared" si="70"/>
        <v>0</v>
      </c>
      <c r="GN121" s="12">
        <f t="shared" si="70"/>
        <v>0</v>
      </c>
      <c r="GO121" s="12">
        <f t="shared" si="70"/>
        <v>0</v>
      </c>
      <c r="GP121" s="12">
        <f t="shared" ref="GP121:GU121" si="71">SUM(GP118:GP120)</f>
        <v>0</v>
      </c>
      <c r="GQ121" s="12">
        <f t="shared" si="71"/>
        <v>0</v>
      </c>
      <c r="GR121" s="12">
        <f t="shared" si="71"/>
        <v>0</v>
      </c>
      <c r="GS121" s="12">
        <f t="shared" si="71"/>
        <v>0</v>
      </c>
      <c r="GT121" s="12">
        <f t="shared" si="71"/>
        <v>0</v>
      </c>
      <c r="GU121" s="12">
        <f t="shared" si="71"/>
        <v>0</v>
      </c>
      <c r="GV121" s="12">
        <f>SUM(D121:GU121)</f>
        <v>-24000.000064200001</v>
      </c>
      <c r="GW121" s="12"/>
      <c r="GX121" s="12">
        <f>GV121-GY121</f>
        <v>-24000.000064200001</v>
      </c>
      <c r="GY121" s="12">
        <v>0</v>
      </c>
      <c r="GZ121" s="12"/>
      <c r="HA121" s="12"/>
      <c r="HB121" s="12"/>
      <c r="HC121" s="12"/>
      <c r="HD121" s="12"/>
      <c r="HE121" s="12"/>
      <c r="HF121" s="12"/>
      <c r="HG121" s="12"/>
    </row>
    <row r="122" spans="1:215" ht="13" x14ac:dyDescent="0.3">
      <c r="A122" s="23"/>
      <c r="B122" s="20" t="s">
        <v>0</v>
      </c>
      <c r="C122" s="14">
        <f>XIRR(N121:GU121,N$4:GU$4,-10%)</f>
        <v>-0.10897582995239646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</row>
    <row r="123" spans="1:215" ht="13" x14ac:dyDescent="0.3">
      <c r="A123" s="23"/>
      <c r="B123" s="20" t="s">
        <v>11</v>
      </c>
      <c r="C123" s="25">
        <f>(GV119+GV120)/-GV118</f>
        <v>0.51999999919599993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</row>
    <row r="124" spans="1:215" ht="13" x14ac:dyDescent="0.3">
      <c r="A124" s="23"/>
      <c r="B124" s="5" t="s">
        <v>97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</row>
    <row r="125" spans="1:215" ht="13" x14ac:dyDescent="0.3">
      <c r="A125" s="23"/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-4000</v>
      </c>
      <c r="O125" s="12">
        <v>0</v>
      </c>
      <c r="P125" s="12">
        <v>0</v>
      </c>
      <c r="Q125" s="12">
        <v>0</v>
      </c>
      <c r="R125" s="12">
        <v>1333.3330000000001</v>
      </c>
      <c r="S125" s="12">
        <v>-22842.639589999999</v>
      </c>
      <c r="T125" s="12">
        <v>0</v>
      </c>
      <c r="U125" s="12">
        <v>0</v>
      </c>
      <c r="V125" s="12">
        <v>0</v>
      </c>
      <c r="W125" s="12">
        <v>-12182.741119999999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-3223.5610099999999</v>
      </c>
      <c r="AF125" s="12">
        <v>0</v>
      </c>
      <c r="AG125" s="12">
        <v>-2954.3147000000004</v>
      </c>
      <c r="AH125" s="12">
        <v>0</v>
      </c>
      <c r="AI125" s="12">
        <v>0</v>
      </c>
      <c r="AJ125" s="12">
        <v>-7385.7867999999999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-17725.888329999998</v>
      </c>
      <c r="AQ125" s="12">
        <v>0</v>
      </c>
      <c r="AR125" s="12">
        <v>0</v>
      </c>
      <c r="AS125" s="12">
        <v>0</v>
      </c>
      <c r="AT125" s="12">
        <v>0</v>
      </c>
      <c r="AU125" s="12">
        <v>-18856.66387</v>
      </c>
      <c r="AV125" s="12">
        <v>0</v>
      </c>
      <c r="AW125" s="12">
        <v>0</v>
      </c>
      <c r="AX125" s="12">
        <v>-9137.07</v>
      </c>
      <c r="AY125" s="12">
        <v>0</v>
      </c>
      <c r="AZ125" s="12">
        <v>0</v>
      </c>
      <c r="BA125" s="12">
        <v>0</v>
      </c>
      <c r="BB125" s="12">
        <v>0</v>
      </c>
      <c r="BC125" s="12">
        <v>-15228.45</v>
      </c>
      <c r="BD125" s="12">
        <v>0</v>
      </c>
      <c r="BE125" s="12">
        <v>0</v>
      </c>
      <c r="BF125" s="12">
        <v>-7614.2250000000004</v>
      </c>
      <c r="BG125" s="12">
        <v>-10659.915000000001</v>
      </c>
      <c r="BH125" s="12">
        <v>-7614.2250000000004</v>
      </c>
      <c r="BI125" s="12">
        <v>-7614.2250000000004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f>SUM(D125:GU125)</f>
        <v>-145706.37242</v>
      </c>
      <c r="GW125" s="12"/>
      <c r="GX125" s="12">
        <f>GV125-GY125</f>
        <v>-145706.37242</v>
      </c>
      <c r="GY125" s="12">
        <v>0</v>
      </c>
      <c r="GZ125" s="12"/>
      <c r="HA125" s="12"/>
      <c r="HB125" s="12"/>
      <c r="HC125" s="12"/>
      <c r="HD125" s="12"/>
      <c r="HE125" s="12"/>
      <c r="HF125" s="12"/>
      <c r="HG125" s="12"/>
    </row>
    <row r="126" spans="1:215" ht="13" x14ac:dyDescent="0.3">
      <c r="A126" s="23"/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77.599999999999994</v>
      </c>
      <c r="O126" s="12">
        <v>0</v>
      </c>
      <c r="P126" s="12">
        <v>0</v>
      </c>
      <c r="Q126" s="12">
        <v>0</v>
      </c>
      <c r="R126" s="12">
        <v>-26.66666</v>
      </c>
      <c r="S126" s="12">
        <v>456.85278999999997</v>
      </c>
      <c r="T126" s="12">
        <v>0</v>
      </c>
      <c r="U126" s="12">
        <v>0</v>
      </c>
      <c r="V126" s="12">
        <v>0</v>
      </c>
      <c r="W126" s="12">
        <v>236.34518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88.629440000000002</v>
      </c>
      <c r="AF126" s="12">
        <v>0</v>
      </c>
      <c r="AG126" s="12">
        <v>59.086289999999998</v>
      </c>
      <c r="AH126" s="12">
        <v>0</v>
      </c>
      <c r="AI126" s="12">
        <v>0</v>
      </c>
      <c r="AJ126" s="12">
        <v>147.71573999999998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354.51778000000002</v>
      </c>
      <c r="AQ126" s="12">
        <v>0</v>
      </c>
      <c r="AR126" s="12">
        <v>0</v>
      </c>
      <c r="AS126" s="12">
        <v>0</v>
      </c>
      <c r="AT126" s="12">
        <v>0</v>
      </c>
      <c r="AU126" s="12">
        <v>377.13328000000001</v>
      </c>
      <c r="AV126" s="12">
        <v>0</v>
      </c>
      <c r="AW126" s="12">
        <v>0</v>
      </c>
      <c r="AX126" s="12">
        <v>182.7414</v>
      </c>
      <c r="AY126" s="12">
        <v>0</v>
      </c>
      <c r="AZ126" s="12">
        <v>0</v>
      </c>
      <c r="BA126" s="12">
        <v>0</v>
      </c>
      <c r="BB126" s="12">
        <v>0</v>
      </c>
      <c r="BC126" s="12">
        <v>304.56900000000002</v>
      </c>
      <c r="BD126" s="12">
        <v>0</v>
      </c>
      <c r="BE126" s="12">
        <v>0</v>
      </c>
      <c r="BF126" s="12">
        <v>152.28450000000001</v>
      </c>
      <c r="BG126" s="12">
        <v>213.19829999999999</v>
      </c>
      <c r="BH126" s="12">
        <v>152.28450000000001</v>
      </c>
      <c r="BI126" s="12">
        <v>152.28450000000001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f>SUM(D126:GU126)</f>
        <v>2928.5760400000004</v>
      </c>
      <c r="GW126" s="12"/>
      <c r="GX126" s="12">
        <f>GV126-GY126</f>
        <v>2928.5760400000004</v>
      </c>
      <c r="GY126" s="12">
        <v>0</v>
      </c>
      <c r="GZ126" s="12"/>
      <c r="HA126" s="12"/>
      <c r="HB126" s="12"/>
      <c r="HC126" s="12"/>
      <c r="HD126" s="12"/>
      <c r="HE126" s="12"/>
      <c r="HF126" s="12"/>
      <c r="HG126" s="12"/>
    </row>
    <row r="127" spans="1:215" ht="14" x14ac:dyDescent="0.4">
      <c r="A127" s="23"/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331214.24200000003</v>
      </c>
      <c r="BV127" s="4">
        <v>0</v>
      </c>
      <c r="BW127" s="4">
        <v>0</v>
      </c>
      <c r="BX127" s="4">
        <v>0</v>
      </c>
      <c r="BY127" s="4">
        <v>237.81826999999998</v>
      </c>
      <c r="BZ127" s="4">
        <v>19490.361000000001</v>
      </c>
      <c r="CA127" s="4">
        <v>0</v>
      </c>
      <c r="CB127" s="4">
        <v>5037.8252699999994</v>
      </c>
      <c r="CC127" s="4">
        <v>108479.72637999999</v>
      </c>
      <c r="CD127" s="4">
        <v>0</v>
      </c>
      <c r="CE127" s="4">
        <v>0</v>
      </c>
      <c r="CF127" s="4">
        <v>0</v>
      </c>
      <c r="CG127" s="4">
        <v>0</v>
      </c>
      <c r="CH127" s="4">
        <v>22136.482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f>SUM(D127:GU127)</f>
        <v>486596.45491999999</v>
      </c>
      <c r="GW127" s="4"/>
      <c r="GX127" s="4">
        <f>GV127-GY127</f>
        <v>486596.45491999999</v>
      </c>
      <c r="GY127" s="4">
        <v>0</v>
      </c>
      <c r="GZ127" s="4"/>
      <c r="HA127" s="4"/>
      <c r="HB127" s="4"/>
      <c r="HC127" s="4"/>
      <c r="HD127" s="4"/>
      <c r="HE127" s="4"/>
      <c r="HF127" s="4"/>
      <c r="HG127" s="4"/>
    </row>
    <row r="128" spans="1:215" ht="13" x14ac:dyDescent="0.3">
      <c r="A128" s="23"/>
      <c r="B128" s="8" t="s">
        <v>217</v>
      </c>
      <c r="C128" s="3"/>
      <c r="D128" s="12">
        <f>SUM(D125:D127)</f>
        <v>0</v>
      </c>
      <c r="E128" s="12">
        <f>SUM(E125:E127)</f>
        <v>0</v>
      </c>
      <c r="F128" s="12">
        <f t="shared" ref="F128:BQ128" si="72">SUM(F125:F127)</f>
        <v>0</v>
      </c>
      <c r="G128" s="12">
        <f t="shared" si="72"/>
        <v>0</v>
      </c>
      <c r="H128" s="12">
        <f t="shared" si="72"/>
        <v>0</v>
      </c>
      <c r="I128" s="12">
        <f t="shared" si="72"/>
        <v>0</v>
      </c>
      <c r="J128" s="12">
        <f t="shared" si="72"/>
        <v>0</v>
      </c>
      <c r="K128" s="12">
        <f t="shared" si="72"/>
        <v>0</v>
      </c>
      <c r="L128" s="12">
        <f t="shared" si="72"/>
        <v>0</v>
      </c>
      <c r="M128" s="12">
        <f t="shared" si="72"/>
        <v>0</v>
      </c>
      <c r="N128" s="12">
        <f t="shared" si="72"/>
        <v>-3922.4</v>
      </c>
      <c r="O128" s="12">
        <f t="shared" si="72"/>
        <v>0</v>
      </c>
      <c r="P128" s="12">
        <f t="shared" si="72"/>
        <v>0</v>
      </c>
      <c r="Q128" s="12">
        <f t="shared" si="72"/>
        <v>0</v>
      </c>
      <c r="R128" s="12">
        <f t="shared" si="72"/>
        <v>1306.66634</v>
      </c>
      <c r="S128" s="12">
        <f t="shared" si="72"/>
        <v>-22385.786799999998</v>
      </c>
      <c r="T128" s="12">
        <f t="shared" si="72"/>
        <v>0</v>
      </c>
      <c r="U128" s="12">
        <f t="shared" si="72"/>
        <v>0</v>
      </c>
      <c r="V128" s="12">
        <f t="shared" si="72"/>
        <v>0</v>
      </c>
      <c r="W128" s="12">
        <f t="shared" si="72"/>
        <v>-11946.395939999999</v>
      </c>
      <c r="X128" s="12">
        <f t="shared" si="72"/>
        <v>0</v>
      </c>
      <c r="Y128" s="12">
        <f t="shared" si="72"/>
        <v>0</v>
      </c>
      <c r="Z128" s="12">
        <f t="shared" si="72"/>
        <v>0</v>
      </c>
      <c r="AA128" s="12">
        <f t="shared" si="72"/>
        <v>0</v>
      </c>
      <c r="AB128" s="12">
        <f t="shared" si="72"/>
        <v>0</v>
      </c>
      <c r="AC128" s="12">
        <f t="shared" si="72"/>
        <v>0</v>
      </c>
      <c r="AD128" s="12">
        <f t="shared" si="72"/>
        <v>0</v>
      </c>
      <c r="AE128" s="12">
        <f t="shared" si="72"/>
        <v>-3134.9315699999997</v>
      </c>
      <c r="AF128" s="12">
        <f t="shared" si="72"/>
        <v>0</v>
      </c>
      <c r="AG128" s="12">
        <f t="shared" si="72"/>
        <v>-2895.2284100000002</v>
      </c>
      <c r="AH128" s="12">
        <f t="shared" si="72"/>
        <v>0</v>
      </c>
      <c r="AI128" s="12">
        <f t="shared" si="72"/>
        <v>0</v>
      </c>
      <c r="AJ128" s="12">
        <f t="shared" si="72"/>
        <v>-7238.0710600000002</v>
      </c>
      <c r="AK128" s="12">
        <f t="shared" si="72"/>
        <v>0</v>
      </c>
      <c r="AL128" s="12">
        <f t="shared" si="72"/>
        <v>0</v>
      </c>
      <c r="AM128" s="12">
        <f t="shared" si="72"/>
        <v>0</v>
      </c>
      <c r="AN128" s="12">
        <f t="shared" si="72"/>
        <v>0</v>
      </c>
      <c r="AO128" s="12">
        <f t="shared" si="72"/>
        <v>0</v>
      </c>
      <c r="AP128" s="12">
        <f t="shared" si="72"/>
        <v>-17371.37055</v>
      </c>
      <c r="AQ128" s="12">
        <f t="shared" si="72"/>
        <v>0</v>
      </c>
      <c r="AR128" s="12">
        <f t="shared" si="72"/>
        <v>0</v>
      </c>
      <c r="AS128" s="12">
        <f t="shared" si="72"/>
        <v>0</v>
      </c>
      <c r="AT128" s="12">
        <f t="shared" si="72"/>
        <v>0</v>
      </c>
      <c r="AU128" s="12">
        <f t="shared" si="72"/>
        <v>-18479.530590000002</v>
      </c>
      <c r="AV128" s="12">
        <f t="shared" si="72"/>
        <v>0</v>
      </c>
      <c r="AW128" s="12">
        <f t="shared" si="72"/>
        <v>0</v>
      </c>
      <c r="AX128" s="12">
        <f t="shared" si="72"/>
        <v>-8954.3285999999989</v>
      </c>
      <c r="AY128" s="12">
        <f t="shared" si="72"/>
        <v>0</v>
      </c>
      <c r="AZ128" s="12">
        <f t="shared" si="72"/>
        <v>0</v>
      </c>
      <c r="BA128" s="12">
        <f t="shared" si="72"/>
        <v>0</v>
      </c>
      <c r="BB128" s="12">
        <f t="shared" si="72"/>
        <v>0</v>
      </c>
      <c r="BC128" s="12">
        <f t="shared" si="72"/>
        <v>-14923.881000000001</v>
      </c>
      <c r="BD128" s="12">
        <f t="shared" si="72"/>
        <v>0</v>
      </c>
      <c r="BE128" s="12">
        <f t="shared" si="72"/>
        <v>0</v>
      </c>
      <c r="BF128" s="12">
        <f t="shared" si="72"/>
        <v>-7461.9405000000006</v>
      </c>
      <c r="BG128" s="12">
        <f t="shared" si="72"/>
        <v>-10446.716700000001</v>
      </c>
      <c r="BH128" s="12">
        <f t="shared" si="72"/>
        <v>-7461.9405000000006</v>
      </c>
      <c r="BI128" s="12">
        <f t="shared" si="72"/>
        <v>-7461.9405000000006</v>
      </c>
      <c r="BJ128" s="12">
        <f t="shared" si="72"/>
        <v>0</v>
      </c>
      <c r="BK128" s="12">
        <f t="shared" si="72"/>
        <v>0</v>
      </c>
      <c r="BL128" s="12">
        <f t="shared" si="72"/>
        <v>0</v>
      </c>
      <c r="BM128" s="12">
        <f t="shared" si="72"/>
        <v>0</v>
      </c>
      <c r="BN128" s="12">
        <f t="shared" si="72"/>
        <v>0</v>
      </c>
      <c r="BO128" s="12">
        <f t="shared" si="72"/>
        <v>0</v>
      </c>
      <c r="BP128" s="12">
        <f t="shared" si="72"/>
        <v>0</v>
      </c>
      <c r="BQ128" s="12">
        <f t="shared" si="72"/>
        <v>0</v>
      </c>
      <c r="BR128" s="12">
        <f t="shared" ref="BR128:EC128" si="73">SUM(BR125:BR127)</f>
        <v>0</v>
      </c>
      <c r="BS128" s="12">
        <f t="shared" si="73"/>
        <v>0</v>
      </c>
      <c r="BT128" s="12">
        <f t="shared" si="73"/>
        <v>0</v>
      </c>
      <c r="BU128" s="12">
        <f t="shared" si="73"/>
        <v>331214.24200000003</v>
      </c>
      <c r="BV128" s="12">
        <f t="shared" si="73"/>
        <v>0</v>
      </c>
      <c r="BW128" s="12">
        <f t="shared" si="73"/>
        <v>0</v>
      </c>
      <c r="BX128" s="12">
        <f t="shared" si="73"/>
        <v>0</v>
      </c>
      <c r="BY128" s="12">
        <f t="shared" si="73"/>
        <v>237.81826999999998</v>
      </c>
      <c r="BZ128" s="12">
        <f t="shared" si="73"/>
        <v>19490.361000000001</v>
      </c>
      <c r="CA128" s="12">
        <f t="shared" si="73"/>
        <v>0</v>
      </c>
      <c r="CB128" s="12">
        <f t="shared" si="73"/>
        <v>5037.8252699999994</v>
      </c>
      <c r="CC128" s="12">
        <f t="shared" si="73"/>
        <v>108479.72637999999</v>
      </c>
      <c r="CD128" s="12">
        <f t="shared" si="73"/>
        <v>0</v>
      </c>
      <c r="CE128" s="12">
        <f t="shared" si="73"/>
        <v>0</v>
      </c>
      <c r="CF128" s="12">
        <f t="shared" si="73"/>
        <v>0</v>
      </c>
      <c r="CG128" s="12">
        <f t="shared" si="73"/>
        <v>0</v>
      </c>
      <c r="CH128" s="12">
        <f t="shared" si="73"/>
        <v>22136.482</v>
      </c>
      <c r="CI128" s="12">
        <f t="shared" si="73"/>
        <v>0</v>
      </c>
      <c r="CJ128" s="12">
        <f t="shared" si="73"/>
        <v>0</v>
      </c>
      <c r="CK128" s="12">
        <f t="shared" si="73"/>
        <v>0</v>
      </c>
      <c r="CL128" s="12">
        <f t="shared" si="73"/>
        <v>0</v>
      </c>
      <c r="CM128" s="12">
        <f t="shared" si="73"/>
        <v>0</v>
      </c>
      <c r="CN128" s="12">
        <f t="shared" si="73"/>
        <v>0</v>
      </c>
      <c r="CO128" s="12">
        <f t="shared" si="73"/>
        <v>0</v>
      </c>
      <c r="CP128" s="12">
        <f t="shared" si="73"/>
        <v>0</v>
      </c>
      <c r="CQ128" s="12">
        <f t="shared" si="73"/>
        <v>0</v>
      </c>
      <c r="CR128" s="12">
        <f t="shared" si="73"/>
        <v>0</v>
      </c>
      <c r="CS128" s="12">
        <f t="shared" si="73"/>
        <v>0</v>
      </c>
      <c r="CT128" s="12">
        <f t="shared" si="73"/>
        <v>0</v>
      </c>
      <c r="CU128" s="12">
        <f t="shared" si="73"/>
        <v>0</v>
      </c>
      <c r="CV128" s="12">
        <f t="shared" si="73"/>
        <v>0</v>
      </c>
      <c r="CW128" s="12">
        <f t="shared" si="73"/>
        <v>0</v>
      </c>
      <c r="CX128" s="12">
        <f t="shared" si="73"/>
        <v>0</v>
      </c>
      <c r="CY128" s="12">
        <f t="shared" si="73"/>
        <v>0</v>
      </c>
      <c r="CZ128" s="12">
        <f t="shared" si="73"/>
        <v>0</v>
      </c>
      <c r="DA128" s="12">
        <f t="shared" si="73"/>
        <v>0</v>
      </c>
      <c r="DB128" s="12">
        <f t="shared" si="73"/>
        <v>0</v>
      </c>
      <c r="DC128" s="12">
        <f t="shared" si="73"/>
        <v>0</v>
      </c>
      <c r="DD128" s="12">
        <f t="shared" si="73"/>
        <v>0</v>
      </c>
      <c r="DE128" s="12">
        <f t="shared" si="73"/>
        <v>0</v>
      </c>
      <c r="DF128" s="12">
        <f t="shared" si="73"/>
        <v>0</v>
      </c>
      <c r="DG128" s="12">
        <f t="shared" si="73"/>
        <v>0</v>
      </c>
      <c r="DH128" s="12">
        <f t="shared" si="73"/>
        <v>0</v>
      </c>
      <c r="DI128" s="12">
        <f t="shared" si="73"/>
        <v>0</v>
      </c>
      <c r="DJ128" s="12">
        <f t="shared" si="73"/>
        <v>0</v>
      </c>
      <c r="DK128" s="12">
        <f t="shared" si="73"/>
        <v>0</v>
      </c>
      <c r="DL128" s="12">
        <f t="shared" si="73"/>
        <v>0</v>
      </c>
      <c r="DM128" s="12">
        <f t="shared" si="73"/>
        <v>0</v>
      </c>
      <c r="DN128" s="12">
        <f t="shared" si="73"/>
        <v>0</v>
      </c>
      <c r="DO128" s="12">
        <f t="shared" si="73"/>
        <v>0</v>
      </c>
      <c r="DP128" s="12">
        <f t="shared" si="73"/>
        <v>0</v>
      </c>
      <c r="DQ128" s="12">
        <f t="shared" si="73"/>
        <v>0</v>
      </c>
      <c r="DR128" s="12">
        <f t="shared" si="73"/>
        <v>0</v>
      </c>
      <c r="DS128" s="12">
        <f t="shared" si="73"/>
        <v>0</v>
      </c>
      <c r="DT128" s="12">
        <f t="shared" si="73"/>
        <v>0</v>
      </c>
      <c r="DU128" s="12">
        <f t="shared" si="73"/>
        <v>0</v>
      </c>
      <c r="DV128" s="12">
        <f t="shared" si="73"/>
        <v>0</v>
      </c>
      <c r="DW128" s="12">
        <f t="shared" si="73"/>
        <v>0</v>
      </c>
      <c r="DX128" s="12">
        <f t="shared" si="73"/>
        <v>0</v>
      </c>
      <c r="DY128" s="12">
        <f t="shared" si="73"/>
        <v>0</v>
      </c>
      <c r="DZ128" s="12">
        <f t="shared" si="73"/>
        <v>0</v>
      </c>
      <c r="EA128" s="12">
        <f t="shared" si="73"/>
        <v>0</v>
      </c>
      <c r="EB128" s="12">
        <f t="shared" si="73"/>
        <v>0</v>
      </c>
      <c r="EC128" s="12">
        <f t="shared" si="73"/>
        <v>0</v>
      </c>
      <c r="ED128" s="12">
        <f t="shared" ref="ED128:GO128" si="74">SUM(ED125:ED127)</f>
        <v>0</v>
      </c>
      <c r="EE128" s="12">
        <f t="shared" si="74"/>
        <v>0</v>
      </c>
      <c r="EF128" s="12">
        <f t="shared" si="74"/>
        <v>0</v>
      </c>
      <c r="EG128" s="12">
        <f t="shared" si="74"/>
        <v>0</v>
      </c>
      <c r="EH128" s="12">
        <f t="shared" si="74"/>
        <v>0</v>
      </c>
      <c r="EI128" s="12">
        <f t="shared" si="74"/>
        <v>0</v>
      </c>
      <c r="EJ128" s="12">
        <f t="shared" si="74"/>
        <v>0</v>
      </c>
      <c r="EK128" s="12">
        <f t="shared" si="74"/>
        <v>0</v>
      </c>
      <c r="EL128" s="12">
        <f t="shared" si="74"/>
        <v>0</v>
      </c>
      <c r="EM128" s="12">
        <f t="shared" si="74"/>
        <v>0</v>
      </c>
      <c r="EN128" s="12">
        <f t="shared" si="74"/>
        <v>0</v>
      </c>
      <c r="EO128" s="12">
        <f t="shared" si="74"/>
        <v>0</v>
      </c>
      <c r="EP128" s="12">
        <f t="shared" si="74"/>
        <v>0</v>
      </c>
      <c r="EQ128" s="12">
        <f t="shared" si="74"/>
        <v>0</v>
      </c>
      <c r="ER128" s="12">
        <f t="shared" si="74"/>
        <v>0</v>
      </c>
      <c r="ES128" s="12">
        <f t="shared" si="74"/>
        <v>0</v>
      </c>
      <c r="ET128" s="12">
        <f t="shared" si="74"/>
        <v>0</v>
      </c>
      <c r="EU128" s="12">
        <f t="shared" si="74"/>
        <v>0</v>
      </c>
      <c r="EV128" s="12">
        <f t="shared" si="74"/>
        <v>0</v>
      </c>
      <c r="EW128" s="12">
        <f t="shared" si="74"/>
        <v>0</v>
      </c>
      <c r="EX128" s="12">
        <f t="shared" si="74"/>
        <v>0</v>
      </c>
      <c r="EY128" s="12">
        <f t="shared" si="74"/>
        <v>0</v>
      </c>
      <c r="EZ128" s="12">
        <f t="shared" si="74"/>
        <v>0</v>
      </c>
      <c r="FA128" s="12">
        <f t="shared" si="74"/>
        <v>0</v>
      </c>
      <c r="FB128" s="12">
        <f t="shared" si="74"/>
        <v>0</v>
      </c>
      <c r="FC128" s="12">
        <f t="shared" si="74"/>
        <v>0</v>
      </c>
      <c r="FD128" s="12">
        <f t="shared" si="74"/>
        <v>0</v>
      </c>
      <c r="FE128" s="12">
        <f t="shared" si="74"/>
        <v>0</v>
      </c>
      <c r="FF128" s="12">
        <f t="shared" si="74"/>
        <v>0</v>
      </c>
      <c r="FG128" s="12">
        <f t="shared" si="74"/>
        <v>0</v>
      </c>
      <c r="FH128" s="12">
        <f t="shared" si="74"/>
        <v>0</v>
      </c>
      <c r="FI128" s="12">
        <f t="shared" si="74"/>
        <v>0</v>
      </c>
      <c r="FJ128" s="12">
        <f t="shared" si="74"/>
        <v>0</v>
      </c>
      <c r="FK128" s="12">
        <f t="shared" si="74"/>
        <v>0</v>
      </c>
      <c r="FL128" s="12">
        <f t="shared" si="74"/>
        <v>0</v>
      </c>
      <c r="FM128" s="12">
        <f t="shared" si="74"/>
        <v>0</v>
      </c>
      <c r="FN128" s="12">
        <f t="shared" si="74"/>
        <v>0</v>
      </c>
      <c r="FO128" s="12">
        <f t="shared" si="74"/>
        <v>0</v>
      </c>
      <c r="FP128" s="12">
        <f t="shared" si="74"/>
        <v>0</v>
      </c>
      <c r="FQ128" s="12">
        <f t="shared" si="74"/>
        <v>0</v>
      </c>
      <c r="FR128" s="12">
        <f t="shared" si="74"/>
        <v>0</v>
      </c>
      <c r="FS128" s="12">
        <f t="shared" si="74"/>
        <v>0</v>
      </c>
      <c r="FT128" s="12">
        <f t="shared" si="74"/>
        <v>0</v>
      </c>
      <c r="FU128" s="12">
        <f t="shared" si="74"/>
        <v>0</v>
      </c>
      <c r="FV128" s="12">
        <f t="shared" si="74"/>
        <v>0</v>
      </c>
      <c r="FW128" s="12">
        <f t="shared" si="74"/>
        <v>0</v>
      </c>
      <c r="FX128" s="12">
        <f t="shared" si="74"/>
        <v>0</v>
      </c>
      <c r="FY128" s="12">
        <f t="shared" si="74"/>
        <v>0</v>
      </c>
      <c r="FZ128" s="12">
        <f t="shared" si="74"/>
        <v>0</v>
      </c>
      <c r="GA128" s="12">
        <f t="shared" si="74"/>
        <v>0</v>
      </c>
      <c r="GB128" s="12">
        <f t="shared" si="74"/>
        <v>0</v>
      </c>
      <c r="GC128" s="12">
        <f t="shared" si="74"/>
        <v>0</v>
      </c>
      <c r="GD128" s="12">
        <f t="shared" si="74"/>
        <v>0</v>
      </c>
      <c r="GE128" s="12">
        <f t="shared" si="74"/>
        <v>0</v>
      </c>
      <c r="GF128" s="12">
        <f t="shared" si="74"/>
        <v>0</v>
      </c>
      <c r="GG128" s="12">
        <f t="shared" si="74"/>
        <v>0</v>
      </c>
      <c r="GH128" s="12">
        <f t="shared" si="74"/>
        <v>0</v>
      </c>
      <c r="GI128" s="12">
        <f t="shared" si="74"/>
        <v>0</v>
      </c>
      <c r="GJ128" s="12">
        <f t="shared" si="74"/>
        <v>0</v>
      </c>
      <c r="GK128" s="12">
        <f t="shared" si="74"/>
        <v>0</v>
      </c>
      <c r="GL128" s="12">
        <f t="shared" si="74"/>
        <v>0</v>
      </c>
      <c r="GM128" s="12">
        <f t="shared" si="74"/>
        <v>0</v>
      </c>
      <c r="GN128" s="12">
        <f t="shared" si="74"/>
        <v>0</v>
      </c>
      <c r="GO128" s="12">
        <f t="shared" si="74"/>
        <v>0</v>
      </c>
      <c r="GP128" s="12">
        <f t="shared" ref="GP128:GU128" si="75">SUM(GP125:GP127)</f>
        <v>0</v>
      </c>
      <c r="GQ128" s="12">
        <f t="shared" si="75"/>
        <v>0</v>
      </c>
      <c r="GR128" s="12">
        <f t="shared" si="75"/>
        <v>0</v>
      </c>
      <c r="GS128" s="12">
        <f t="shared" si="75"/>
        <v>0</v>
      </c>
      <c r="GT128" s="12">
        <f t="shared" si="75"/>
        <v>0</v>
      </c>
      <c r="GU128" s="12">
        <f t="shared" si="75"/>
        <v>0</v>
      </c>
      <c r="GV128" s="12">
        <f>SUM(D128:GU128)</f>
        <v>343818.65854000003</v>
      </c>
      <c r="GW128" s="12"/>
      <c r="GX128" s="12">
        <f>GV128-GY128</f>
        <v>343818.65854000003</v>
      </c>
      <c r="GY128" s="12">
        <v>0</v>
      </c>
      <c r="GZ128" s="12"/>
      <c r="HA128" s="12"/>
      <c r="HB128" s="12"/>
      <c r="HC128" s="12"/>
      <c r="HD128" s="12"/>
      <c r="HE128" s="12"/>
      <c r="HF128" s="12"/>
      <c r="HG128" s="12"/>
    </row>
    <row r="129" spans="1:215" ht="13" x14ac:dyDescent="0.3">
      <c r="A129" s="23"/>
      <c r="B129" s="20" t="s">
        <v>0</v>
      </c>
      <c r="C129" s="14">
        <f>XIRR(N128:GU128,N$4:GU$4)</f>
        <v>0.48318253159523006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</row>
    <row r="130" spans="1:215" ht="13" x14ac:dyDescent="0.3">
      <c r="A130" s="23"/>
      <c r="B130" s="20" t="s">
        <v>11</v>
      </c>
      <c r="C130" s="25">
        <f>(GV126+GV127)/-GV125</f>
        <v>3.3596679598126253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</row>
    <row r="131" spans="1:215" ht="13" x14ac:dyDescent="0.3">
      <c r="A131" s="23"/>
      <c r="B131" s="5" t="s">
        <v>146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</row>
    <row r="132" spans="1:215" ht="13" x14ac:dyDescent="0.3">
      <c r="A132" s="23"/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-28514.15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-12627.695</v>
      </c>
      <c r="AA132" s="12">
        <v>0</v>
      </c>
      <c r="AB132" s="12">
        <v>0</v>
      </c>
      <c r="AC132" s="12">
        <v>0</v>
      </c>
      <c r="AD132" s="12">
        <v>-6110.1750000000002</v>
      </c>
      <c r="AE132" s="12">
        <v>0</v>
      </c>
      <c r="AF132" s="12">
        <v>-12220.35</v>
      </c>
      <c r="AG132" s="12">
        <v>0</v>
      </c>
      <c r="AH132" s="12">
        <v>0</v>
      </c>
      <c r="AI132" s="12">
        <v>-6110.1750000000002</v>
      </c>
      <c r="AJ132" s="12">
        <v>0</v>
      </c>
      <c r="AK132" s="12">
        <v>-6110.1750000000002</v>
      </c>
      <c r="AL132" s="12">
        <v>0</v>
      </c>
      <c r="AM132" s="12">
        <v>-5295.4849999999997</v>
      </c>
      <c r="AN132" s="12">
        <v>0</v>
      </c>
      <c r="AO132" s="12">
        <v>0</v>
      </c>
      <c r="AP132" s="12">
        <v>-4073.45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-4073.45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-8146.9</v>
      </c>
      <c r="BO132" s="12">
        <v>0</v>
      </c>
      <c r="BP132" s="12">
        <v>0</v>
      </c>
      <c r="BQ132" s="12">
        <v>0</v>
      </c>
      <c r="BR132" s="12">
        <v>0</v>
      </c>
      <c r="BS132" s="12">
        <v>-6110.1750000000002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-21589.285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-1154.1428100000001</v>
      </c>
      <c r="DE132" s="12">
        <v>0</v>
      </c>
      <c r="DF132" s="12">
        <v>-1154.1428100000001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f>SUM(D132:GU132)</f>
        <v>-123289.75062000001</v>
      </c>
      <c r="GW132" s="12"/>
      <c r="GX132" s="12">
        <f>GV132-GY132</f>
        <v>-123289.75062000001</v>
      </c>
      <c r="GY132" s="12">
        <v>0</v>
      </c>
      <c r="GZ132" s="12"/>
      <c r="HA132" s="12"/>
      <c r="HB132" s="12"/>
      <c r="HC132" s="12"/>
      <c r="HD132" s="12"/>
      <c r="HE132" s="12"/>
      <c r="HF132" s="12"/>
      <c r="HG132" s="12"/>
    </row>
    <row r="133" spans="1:215" ht="13" x14ac:dyDescent="0.3">
      <c r="A133" s="23"/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570.28300000000002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252.554</v>
      </c>
      <c r="AA133" s="12">
        <v>0</v>
      </c>
      <c r="AB133" s="12">
        <v>0</v>
      </c>
      <c r="AC133" s="12">
        <v>0</v>
      </c>
      <c r="AD133" s="12">
        <v>122.20350000000001</v>
      </c>
      <c r="AE133" s="12">
        <v>0</v>
      </c>
      <c r="AF133" s="12">
        <v>244.40700000000001</v>
      </c>
      <c r="AG133" s="12">
        <v>0</v>
      </c>
      <c r="AH133" s="12">
        <v>0</v>
      </c>
      <c r="AI133" s="12">
        <v>122.20399999999999</v>
      </c>
      <c r="AJ133" s="12">
        <v>0</v>
      </c>
      <c r="AK133" s="12">
        <v>122.20399999999999</v>
      </c>
      <c r="AL133" s="12">
        <v>0</v>
      </c>
      <c r="AM133" s="12">
        <v>105.91</v>
      </c>
      <c r="AN133" s="12">
        <v>0</v>
      </c>
      <c r="AO133" s="12">
        <v>0</v>
      </c>
      <c r="AP133" s="12">
        <v>81.468999999999994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81.468999999999994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162.93799999999999</v>
      </c>
      <c r="BO133" s="12">
        <v>0</v>
      </c>
      <c r="BP133" s="12">
        <v>0</v>
      </c>
      <c r="BQ133" s="12">
        <v>0</v>
      </c>
      <c r="BR133" s="12">
        <v>0</v>
      </c>
      <c r="BS133" s="12">
        <v>122.20350000000001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431.786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23.0825</v>
      </c>
      <c r="DE133" s="12">
        <v>0</v>
      </c>
      <c r="DF133" s="12">
        <v>0</v>
      </c>
      <c r="DG133" s="12">
        <v>23.0825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f>SUM(D133:GU133)</f>
        <v>2465.7960000000003</v>
      </c>
      <c r="GW133" s="12"/>
      <c r="GX133" s="12">
        <f>GV133-GY133</f>
        <v>2465.7960000000003</v>
      </c>
      <c r="GY133" s="12">
        <v>0</v>
      </c>
      <c r="GZ133" s="12"/>
      <c r="HA133" s="12"/>
      <c r="HB133" s="12"/>
      <c r="HC133" s="12"/>
      <c r="HD133" s="12"/>
      <c r="HE133" s="12"/>
      <c r="HF133" s="12"/>
      <c r="HG133" s="12"/>
    </row>
    <row r="134" spans="1:215" ht="14" x14ac:dyDescent="0.4">
      <c r="A134" s="23"/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14722.808720000001</v>
      </c>
      <c r="EV134" s="4">
        <v>258.42171999999999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f>SUM(D134:GU134)</f>
        <v>14981.230440000001</v>
      </c>
      <c r="GW134" s="4"/>
      <c r="GX134" s="4">
        <f>GV134-GY134</f>
        <v>14981.230440000001</v>
      </c>
      <c r="GY134" s="4">
        <v>0</v>
      </c>
      <c r="GZ134" s="4"/>
      <c r="HA134" s="4"/>
      <c r="HB134" s="4"/>
      <c r="HC134" s="4"/>
      <c r="HD134" s="4"/>
      <c r="HE134" s="4"/>
      <c r="HF134" s="4"/>
      <c r="HG134" s="4"/>
    </row>
    <row r="135" spans="1:215" ht="13" x14ac:dyDescent="0.3">
      <c r="A135" s="23"/>
      <c r="B135" s="8" t="s">
        <v>217</v>
      </c>
      <c r="C135" s="3"/>
      <c r="D135" s="12">
        <f>SUM(D132:D134)</f>
        <v>0</v>
      </c>
      <c r="E135" s="12">
        <f>SUM(E132:E134)</f>
        <v>0</v>
      </c>
      <c r="F135" s="12">
        <f t="shared" ref="F135:BQ135" si="76">SUM(F132:F134)</f>
        <v>0</v>
      </c>
      <c r="G135" s="12">
        <f t="shared" si="76"/>
        <v>0</v>
      </c>
      <c r="H135" s="12">
        <f t="shared" si="76"/>
        <v>0</v>
      </c>
      <c r="I135" s="12">
        <f t="shared" si="76"/>
        <v>0</v>
      </c>
      <c r="J135" s="12">
        <f t="shared" si="76"/>
        <v>0</v>
      </c>
      <c r="K135" s="12">
        <f t="shared" si="76"/>
        <v>0</v>
      </c>
      <c r="L135" s="12">
        <f t="shared" si="76"/>
        <v>0</v>
      </c>
      <c r="M135" s="12">
        <f t="shared" si="76"/>
        <v>0</v>
      </c>
      <c r="N135" s="12">
        <f t="shared" si="76"/>
        <v>0</v>
      </c>
      <c r="O135" s="12">
        <f t="shared" si="76"/>
        <v>-27943.867000000002</v>
      </c>
      <c r="P135" s="12">
        <f t="shared" si="76"/>
        <v>0</v>
      </c>
      <c r="Q135" s="12">
        <f t="shared" si="76"/>
        <v>0</v>
      </c>
      <c r="R135" s="12">
        <f t="shared" si="76"/>
        <v>0</v>
      </c>
      <c r="S135" s="12">
        <f t="shared" si="76"/>
        <v>0</v>
      </c>
      <c r="T135" s="12">
        <f t="shared" si="76"/>
        <v>0</v>
      </c>
      <c r="U135" s="12">
        <f t="shared" si="76"/>
        <v>0</v>
      </c>
      <c r="V135" s="12">
        <f t="shared" si="76"/>
        <v>0</v>
      </c>
      <c r="W135" s="12">
        <f t="shared" si="76"/>
        <v>0</v>
      </c>
      <c r="X135" s="12">
        <f t="shared" si="76"/>
        <v>0</v>
      </c>
      <c r="Y135" s="12">
        <f t="shared" si="76"/>
        <v>0</v>
      </c>
      <c r="Z135" s="12">
        <f t="shared" si="76"/>
        <v>-12375.141</v>
      </c>
      <c r="AA135" s="12">
        <f t="shared" si="76"/>
        <v>0</v>
      </c>
      <c r="AB135" s="12">
        <f t="shared" si="76"/>
        <v>0</v>
      </c>
      <c r="AC135" s="12">
        <f t="shared" si="76"/>
        <v>0</v>
      </c>
      <c r="AD135" s="12">
        <f t="shared" si="76"/>
        <v>-5987.9715000000006</v>
      </c>
      <c r="AE135" s="12">
        <f t="shared" si="76"/>
        <v>0</v>
      </c>
      <c r="AF135" s="12">
        <f t="shared" si="76"/>
        <v>-11975.943000000001</v>
      </c>
      <c r="AG135" s="12">
        <f t="shared" si="76"/>
        <v>0</v>
      </c>
      <c r="AH135" s="12">
        <f t="shared" si="76"/>
        <v>0</v>
      </c>
      <c r="AI135" s="12">
        <f t="shared" si="76"/>
        <v>-5987.9710000000005</v>
      </c>
      <c r="AJ135" s="12">
        <f t="shared" si="76"/>
        <v>0</v>
      </c>
      <c r="AK135" s="12">
        <f t="shared" si="76"/>
        <v>-5987.9710000000005</v>
      </c>
      <c r="AL135" s="12">
        <f t="shared" si="76"/>
        <v>0</v>
      </c>
      <c r="AM135" s="12">
        <f t="shared" si="76"/>
        <v>-5189.5749999999998</v>
      </c>
      <c r="AN135" s="12">
        <f t="shared" si="76"/>
        <v>0</v>
      </c>
      <c r="AO135" s="12">
        <f t="shared" si="76"/>
        <v>0</v>
      </c>
      <c r="AP135" s="12">
        <f t="shared" si="76"/>
        <v>-3991.9809999999998</v>
      </c>
      <c r="AQ135" s="12">
        <f t="shared" si="76"/>
        <v>0</v>
      </c>
      <c r="AR135" s="12">
        <f t="shared" si="76"/>
        <v>0</v>
      </c>
      <c r="AS135" s="12">
        <f t="shared" si="76"/>
        <v>0</v>
      </c>
      <c r="AT135" s="12">
        <f t="shared" si="76"/>
        <v>0</v>
      </c>
      <c r="AU135" s="12">
        <f t="shared" si="76"/>
        <v>0</v>
      </c>
      <c r="AV135" s="12">
        <f t="shared" si="76"/>
        <v>0</v>
      </c>
      <c r="AW135" s="12">
        <f t="shared" si="76"/>
        <v>0</v>
      </c>
      <c r="AX135" s="12">
        <f t="shared" si="76"/>
        <v>0</v>
      </c>
      <c r="AY135" s="12">
        <f t="shared" si="76"/>
        <v>0</v>
      </c>
      <c r="AZ135" s="12">
        <f t="shared" si="76"/>
        <v>0</v>
      </c>
      <c r="BA135" s="12">
        <f t="shared" si="76"/>
        <v>0</v>
      </c>
      <c r="BB135" s="12">
        <f t="shared" si="76"/>
        <v>0</v>
      </c>
      <c r="BC135" s="12">
        <f t="shared" si="76"/>
        <v>0</v>
      </c>
      <c r="BD135" s="12">
        <f t="shared" si="76"/>
        <v>0</v>
      </c>
      <c r="BE135" s="12">
        <f t="shared" si="76"/>
        <v>0</v>
      </c>
      <c r="BF135" s="12">
        <f t="shared" si="76"/>
        <v>0</v>
      </c>
      <c r="BG135" s="12">
        <f t="shared" si="76"/>
        <v>0</v>
      </c>
      <c r="BH135" s="12">
        <f t="shared" si="76"/>
        <v>-3991.9809999999998</v>
      </c>
      <c r="BI135" s="12">
        <f t="shared" si="76"/>
        <v>0</v>
      </c>
      <c r="BJ135" s="12">
        <f t="shared" si="76"/>
        <v>0</v>
      </c>
      <c r="BK135" s="12">
        <f t="shared" si="76"/>
        <v>0</v>
      </c>
      <c r="BL135" s="12">
        <f t="shared" si="76"/>
        <v>0</v>
      </c>
      <c r="BM135" s="12">
        <f t="shared" si="76"/>
        <v>0</v>
      </c>
      <c r="BN135" s="12">
        <f t="shared" si="76"/>
        <v>-7983.9619999999995</v>
      </c>
      <c r="BO135" s="12">
        <f t="shared" si="76"/>
        <v>0</v>
      </c>
      <c r="BP135" s="12">
        <f t="shared" si="76"/>
        <v>0</v>
      </c>
      <c r="BQ135" s="12">
        <f t="shared" si="76"/>
        <v>0</v>
      </c>
      <c r="BR135" s="12">
        <f t="shared" ref="BR135:EC135" si="77">SUM(BR132:BR134)</f>
        <v>0</v>
      </c>
      <c r="BS135" s="12">
        <f t="shared" si="77"/>
        <v>-5987.9715000000006</v>
      </c>
      <c r="BT135" s="12">
        <f t="shared" si="77"/>
        <v>0</v>
      </c>
      <c r="BU135" s="12">
        <f t="shared" si="77"/>
        <v>0</v>
      </c>
      <c r="BV135" s="12">
        <f t="shared" si="77"/>
        <v>0</v>
      </c>
      <c r="BW135" s="12">
        <f t="shared" si="77"/>
        <v>0</v>
      </c>
      <c r="BX135" s="12">
        <f t="shared" si="77"/>
        <v>0</v>
      </c>
      <c r="BY135" s="12">
        <f t="shared" si="77"/>
        <v>-21157.499</v>
      </c>
      <c r="BZ135" s="12">
        <f t="shared" si="77"/>
        <v>0</v>
      </c>
      <c r="CA135" s="12">
        <f t="shared" si="77"/>
        <v>0</v>
      </c>
      <c r="CB135" s="12">
        <f t="shared" si="77"/>
        <v>0</v>
      </c>
      <c r="CC135" s="12">
        <f t="shared" si="77"/>
        <v>0</v>
      </c>
      <c r="CD135" s="12">
        <f t="shared" si="77"/>
        <v>0</v>
      </c>
      <c r="CE135" s="12">
        <f t="shared" si="77"/>
        <v>0</v>
      </c>
      <c r="CF135" s="12">
        <f t="shared" si="77"/>
        <v>0</v>
      </c>
      <c r="CG135" s="12">
        <f t="shared" si="77"/>
        <v>0</v>
      </c>
      <c r="CH135" s="12">
        <f t="shared" si="77"/>
        <v>0</v>
      </c>
      <c r="CI135" s="12">
        <f t="shared" si="77"/>
        <v>0</v>
      </c>
      <c r="CJ135" s="12">
        <f t="shared" si="77"/>
        <v>0</v>
      </c>
      <c r="CK135" s="12">
        <f t="shared" si="77"/>
        <v>0</v>
      </c>
      <c r="CL135" s="12">
        <f t="shared" si="77"/>
        <v>0</v>
      </c>
      <c r="CM135" s="12">
        <f t="shared" si="77"/>
        <v>0</v>
      </c>
      <c r="CN135" s="12">
        <f t="shared" si="77"/>
        <v>0</v>
      </c>
      <c r="CO135" s="12">
        <f t="shared" si="77"/>
        <v>0</v>
      </c>
      <c r="CP135" s="12">
        <f t="shared" si="77"/>
        <v>0</v>
      </c>
      <c r="CQ135" s="12">
        <f t="shared" si="77"/>
        <v>0</v>
      </c>
      <c r="CR135" s="12">
        <f t="shared" si="77"/>
        <v>0</v>
      </c>
      <c r="CS135" s="12">
        <f t="shared" si="77"/>
        <v>0</v>
      </c>
      <c r="CT135" s="12">
        <f t="shared" si="77"/>
        <v>0</v>
      </c>
      <c r="CU135" s="12">
        <f t="shared" si="77"/>
        <v>0</v>
      </c>
      <c r="CV135" s="12">
        <f t="shared" si="77"/>
        <v>0</v>
      </c>
      <c r="CW135" s="12">
        <f t="shared" si="77"/>
        <v>0</v>
      </c>
      <c r="CX135" s="12">
        <f t="shared" si="77"/>
        <v>0</v>
      </c>
      <c r="CY135" s="12">
        <f t="shared" si="77"/>
        <v>0</v>
      </c>
      <c r="CZ135" s="12">
        <f t="shared" si="77"/>
        <v>0</v>
      </c>
      <c r="DA135" s="12">
        <f t="shared" si="77"/>
        <v>0</v>
      </c>
      <c r="DB135" s="12">
        <f t="shared" si="77"/>
        <v>0</v>
      </c>
      <c r="DC135" s="12">
        <f t="shared" si="77"/>
        <v>0</v>
      </c>
      <c r="DD135" s="12">
        <f t="shared" si="77"/>
        <v>-1131.0603100000001</v>
      </c>
      <c r="DE135" s="12">
        <f t="shared" si="77"/>
        <v>0</v>
      </c>
      <c r="DF135" s="12">
        <f t="shared" si="77"/>
        <v>-1154.1428100000001</v>
      </c>
      <c r="DG135" s="12">
        <f t="shared" si="77"/>
        <v>23.0825</v>
      </c>
      <c r="DH135" s="12">
        <f t="shared" si="77"/>
        <v>0</v>
      </c>
      <c r="DI135" s="12">
        <f t="shared" si="77"/>
        <v>0</v>
      </c>
      <c r="DJ135" s="12">
        <f t="shared" si="77"/>
        <v>0</v>
      </c>
      <c r="DK135" s="12">
        <f t="shared" si="77"/>
        <v>0</v>
      </c>
      <c r="DL135" s="12">
        <f t="shared" si="77"/>
        <v>0</v>
      </c>
      <c r="DM135" s="12">
        <f t="shared" si="77"/>
        <v>0</v>
      </c>
      <c r="DN135" s="12">
        <f t="shared" si="77"/>
        <v>0</v>
      </c>
      <c r="DO135" s="12">
        <f t="shared" si="77"/>
        <v>0</v>
      </c>
      <c r="DP135" s="12">
        <f t="shared" si="77"/>
        <v>0</v>
      </c>
      <c r="DQ135" s="12">
        <f t="shared" si="77"/>
        <v>0</v>
      </c>
      <c r="DR135" s="12">
        <f t="shared" si="77"/>
        <v>0</v>
      </c>
      <c r="DS135" s="12">
        <f t="shared" si="77"/>
        <v>0</v>
      </c>
      <c r="DT135" s="12">
        <f t="shared" si="77"/>
        <v>0</v>
      </c>
      <c r="DU135" s="12">
        <f t="shared" si="77"/>
        <v>0</v>
      </c>
      <c r="DV135" s="12">
        <f t="shared" si="77"/>
        <v>0</v>
      </c>
      <c r="DW135" s="12">
        <f t="shared" si="77"/>
        <v>0</v>
      </c>
      <c r="DX135" s="12">
        <f t="shared" si="77"/>
        <v>0</v>
      </c>
      <c r="DY135" s="12">
        <f t="shared" si="77"/>
        <v>0</v>
      </c>
      <c r="DZ135" s="12">
        <f t="shared" si="77"/>
        <v>0</v>
      </c>
      <c r="EA135" s="12">
        <f t="shared" si="77"/>
        <v>0</v>
      </c>
      <c r="EB135" s="12">
        <f t="shared" si="77"/>
        <v>0</v>
      </c>
      <c r="EC135" s="12">
        <f t="shared" si="77"/>
        <v>0</v>
      </c>
      <c r="ED135" s="12">
        <f t="shared" ref="ED135:GO135" si="78">SUM(ED132:ED134)</f>
        <v>0</v>
      </c>
      <c r="EE135" s="12">
        <f t="shared" si="78"/>
        <v>0</v>
      </c>
      <c r="EF135" s="12">
        <f t="shared" si="78"/>
        <v>0</v>
      </c>
      <c r="EG135" s="12">
        <f t="shared" si="78"/>
        <v>0</v>
      </c>
      <c r="EH135" s="12">
        <f t="shared" si="78"/>
        <v>0</v>
      </c>
      <c r="EI135" s="12">
        <f t="shared" si="78"/>
        <v>0</v>
      </c>
      <c r="EJ135" s="12">
        <f t="shared" si="78"/>
        <v>0</v>
      </c>
      <c r="EK135" s="12">
        <f t="shared" si="78"/>
        <v>0</v>
      </c>
      <c r="EL135" s="12">
        <f t="shared" si="78"/>
        <v>0</v>
      </c>
      <c r="EM135" s="12">
        <f t="shared" si="78"/>
        <v>0</v>
      </c>
      <c r="EN135" s="12">
        <f t="shared" si="78"/>
        <v>0</v>
      </c>
      <c r="EO135" s="12">
        <f t="shared" si="78"/>
        <v>0</v>
      </c>
      <c r="EP135" s="12">
        <f t="shared" si="78"/>
        <v>0</v>
      </c>
      <c r="EQ135" s="12">
        <f t="shared" si="78"/>
        <v>0</v>
      </c>
      <c r="ER135" s="12">
        <f t="shared" si="78"/>
        <v>0</v>
      </c>
      <c r="ES135" s="12">
        <f t="shared" si="78"/>
        <v>0</v>
      </c>
      <c r="ET135" s="12">
        <f t="shared" si="78"/>
        <v>0</v>
      </c>
      <c r="EU135" s="12">
        <f t="shared" si="78"/>
        <v>14722.808720000001</v>
      </c>
      <c r="EV135" s="12">
        <f t="shared" si="78"/>
        <v>258.42171999999999</v>
      </c>
      <c r="EW135" s="12">
        <f t="shared" si="78"/>
        <v>0</v>
      </c>
      <c r="EX135" s="12">
        <f t="shared" si="78"/>
        <v>0</v>
      </c>
      <c r="EY135" s="12">
        <f t="shared" si="78"/>
        <v>0</v>
      </c>
      <c r="EZ135" s="12">
        <f t="shared" si="78"/>
        <v>0</v>
      </c>
      <c r="FA135" s="12">
        <f t="shared" si="78"/>
        <v>0</v>
      </c>
      <c r="FB135" s="12">
        <f t="shared" si="78"/>
        <v>0</v>
      </c>
      <c r="FC135" s="12">
        <f t="shared" si="78"/>
        <v>0</v>
      </c>
      <c r="FD135" s="12">
        <f t="shared" si="78"/>
        <v>0</v>
      </c>
      <c r="FE135" s="12">
        <f t="shared" si="78"/>
        <v>0</v>
      </c>
      <c r="FF135" s="12">
        <f t="shared" si="78"/>
        <v>0</v>
      </c>
      <c r="FG135" s="12">
        <f t="shared" si="78"/>
        <v>0</v>
      </c>
      <c r="FH135" s="12">
        <f t="shared" si="78"/>
        <v>0</v>
      </c>
      <c r="FI135" s="12">
        <f t="shared" si="78"/>
        <v>0</v>
      </c>
      <c r="FJ135" s="12">
        <f t="shared" si="78"/>
        <v>0</v>
      </c>
      <c r="FK135" s="12">
        <f t="shared" si="78"/>
        <v>0</v>
      </c>
      <c r="FL135" s="12">
        <f t="shared" si="78"/>
        <v>0</v>
      </c>
      <c r="FM135" s="12">
        <f t="shared" si="78"/>
        <v>0</v>
      </c>
      <c r="FN135" s="12">
        <f t="shared" si="78"/>
        <v>0</v>
      </c>
      <c r="FO135" s="12">
        <f t="shared" si="78"/>
        <v>0</v>
      </c>
      <c r="FP135" s="12">
        <f t="shared" si="78"/>
        <v>0</v>
      </c>
      <c r="FQ135" s="12">
        <f t="shared" si="78"/>
        <v>0</v>
      </c>
      <c r="FR135" s="12">
        <f t="shared" si="78"/>
        <v>0</v>
      </c>
      <c r="FS135" s="12">
        <f t="shared" si="78"/>
        <v>0</v>
      </c>
      <c r="FT135" s="12">
        <f t="shared" si="78"/>
        <v>0</v>
      </c>
      <c r="FU135" s="12">
        <f t="shared" si="78"/>
        <v>0</v>
      </c>
      <c r="FV135" s="12">
        <f t="shared" si="78"/>
        <v>0</v>
      </c>
      <c r="FW135" s="12">
        <f t="shared" si="78"/>
        <v>0</v>
      </c>
      <c r="FX135" s="12">
        <f t="shared" si="78"/>
        <v>0</v>
      </c>
      <c r="FY135" s="12">
        <f t="shared" si="78"/>
        <v>0</v>
      </c>
      <c r="FZ135" s="12">
        <f t="shared" si="78"/>
        <v>0</v>
      </c>
      <c r="GA135" s="12">
        <f t="shared" si="78"/>
        <v>0</v>
      </c>
      <c r="GB135" s="12">
        <f t="shared" si="78"/>
        <v>0</v>
      </c>
      <c r="GC135" s="12">
        <f t="shared" si="78"/>
        <v>0</v>
      </c>
      <c r="GD135" s="12">
        <f t="shared" si="78"/>
        <v>0</v>
      </c>
      <c r="GE135" s="12">
        <f t="shared" si="78"/>
        <v>0</v>
      </c>
      <c r="GF135" s="12">
        <f t="shared" si="78"/>
        <v>0</v>
      </c>
      <c r="GG135" s="12">
        <f t="shared" si="78"/>
        <v>0</v>
      </c>
      <c r="GH135" s="12">
        <f t="shared" si="78"/>
        <v>0</v>
      </c>
      <c r="GI135" s="12">
        <f t="shared" si="78"/>
        <v>0</v>
      </c>
      <c r="GJ135" s="12">
        <f t="shared" si="78"/>
        <v>0</v>
      </c>
      <c r="GK135" s="12">
        <f t="shared" si="78"/>
        <v>0</v>
      </c>
      <c r="GL135" s="12">
        <f t="shared" si="78"/>
        <v>0</v>
      </c>
      <c r="GM135" s="12">
        <f t="shared" si="78"/>
        <v>0</v>
      </c>
      <c r="GN135" s="12">
        <f t="shared" si="78"/>
        <v>0</v>
      </c>
      <c r="GO135" s="12">
        <f t="shared" si="78"/>
        <v>0</v>
      </c>
      <c r="GP135" s="12">
        <f t="shared" ref="GP135:GU135" si="79">SUM(GP132:GP134)</f>
        <v>0</v>
      </c>
      <c r="GQ135" s="12">
        <f t="shared" si="79"/>
        <v>0</v>
      </c>
      <c r="GR135" s="12">
        <f t="shared" si="79"/>
        <v>0</v>
      </c>
      <c r="GS135" s="12">
        <f t="shared" si="79"/>
        <v>0</v>
      </c>
      <c r="GT135" s="12">
        <f t="shared" si="79"/>
        <v>0</v>
      </c>
      <c r="GU135" s="12">
        <f t="shared" si="79"/>
        <v>0</v>
      </c>
      <c r="GV135" s="12">
        <f>SUM(D135:GU135)</f>
        <v>-105842.72417999999</v>
      </c>
      <c r="GW135" s="12"/>
      <c r="GX135" s="12">
        <f>GV135-GY135</f>
        <v>-105842.72417999999</v>
      </c>
      <c r="GY135" s="12">
        <v>0</v>
      </c>
      <c r="GZ135" s="12"/>
      <c r="HA135" s="12"/>
      <c r="HB135" s="12"/>
      <c r="HC135" s="12"/>
      <c r="HD135" s="12"/>
      <c r="HE135" s="12"/>
      <c r="HF135" s="12"/>
      <c r="HG135" s="12"/>
    </row>
    <row r="136" spans="1:215" ht="13" x14ac:dyDescent="0.3">
      <c r="A136" s="23"/>
      <c r="B136" s="20" t="s">
        <v>0</v>
      </c>
      <c r="C136" s="14">
        <f>XIRR(O135:GU135,O$4:GU$4,-10%)</f>
        <v>-0.21851896462030707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</row>
    <row r="137" spans="1:215" ht="13" x14ac:dyDescent="0.3">
      <c r="A137" s="23"/>
      <c r="B137" s="20" t="s">
        <v>11</v>
      </c>
      <c r="C137" s="25">
        <f>(GV133+GV134)/-GV132</f>
        <v>0.14151238324566578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6"/>
      <c r="GT137" s="26"/>
      <c r="GU137" s="2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</row>
    <row r="138" spans="1:215" ht="13" x14ac:dyDescent="0.3">
      <c r="A138" s="23"/>
      <c r="B138" s="5" t="s">
        <v>122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</row>
    <row r="139" spans="1:215" ht="13" x14ac:dyDescent="0.3">
      <c r="A139" s="23"/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-9693.8775500000011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-4000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-5500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f>SUM(D139:GU139)</f>
        <v>-19193.877550000001</v>
      </c>
      <c r="GW139" s="12"/>
      <c r="GX139" s="12">
        <f>GV139-GY139</f>
        <v>-19193.877550000001</v>
      </c>
      <c r="GY139" s="12">
        <v>0</v>
      </c>
      <c r="GZ139" s="12"/>
      <c r="HA139" s="12"/>
      <c r="HB139" s="12"/>
      <c r="HC139" s="12"/>
      <c r="HD139" s="12"/>
      <c r="HE139" s="12"/>
      <c r="HF139" s="12"/>
      <c r="HG139" s="12"/>
    </row>
    <row r="140" spans="1:215" ht="13" x14ac:dyDescent="0.3">
      <c r="A140" s="23"/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193.87754999999999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80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110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f>SUM(D140:GU140)</f>
        <v>383.87754999999999</v>
      </c>
      <c r="GW140" s="12"/>
      <c r="GX140" s="12">
        <f>GV140-GY140</f>
        <v>383.87754999999999</v>
      </c>
      <c r="GY140" s="12">
        <v>0</v>
      </c>
      <c r="GZ140" s="12"/>
      <c r="HA140" s="12"/>
      <c r="HB140" s="12"/>
      <c r="HC140" s="12"/>
      <c r="HD140" s="12"/>
      <c r="HE140" s="12"/>
      <c r="HF140" s="12"/>
      <c r="HG140" s="12"/>
    </row>
    <row r="141" spans="1:215" ht="14" x14ac:dyDescent="0.4">
      <c r="A141" s="23"/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9868.2999999999993</v>
      </c>
      <c r="AS141" s="4">
        <v>0</v>
      </c>
      <c r="AT141" s="4">
        <v>0</v>
      </c>
      <c r="AU141" s="4">
        <v>0</v>
      </c>
      <c r="AV141" s="4">
        <v>0</v>
      </c>
      <c r="AW141" s="4">
        <v>792.68290000000002</v>
      </c>
      <c r="AX141" s="4">
        <v>0</v>
      </c>
      <c r="AY141" s="4">
        <v>49305.256729999994</v>
      </c>
      <c r="AZ141" s="4">
        <v>0</v>
      </c>
      <c r="BA141" s="4">
        <v>11173.754570000001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4257.9714199999999</v>
      </c>
      <c r="BI141" s="4">
        <v>0</v>
      </c>
      <c r="BJ141" s="4">
        <v>0</v>
      </c>
      <c r="BK141" s="4">
        <v>0</v>
      </c>
      <c r="BL141" s="4">
        <v>0</v>
      </c>
      <c r="BM141" s="4">
        <v>457.10813999999999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28.051830000000002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0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f>SUM(D141:GU141)</f>
        <v>75883.125589999996</v>
      </c>
      <c r="GW141" s="4"/>
      <c r="GX141" s="4">
        <f>GV141-GY141</f>
        <v>75883.125589999996</v>
      </c>
      <c r="GY141" s="4">
        <v>0</v>
      </c>
      <c r="GZ141" s="4"/>
      <c r="HA141" s="4"/>
      <c r="HB141" s="4"/>
      <c r="HC141" s="4"/>
      <c r="HD141" s="4"/>
      <c r="HE141" s="4"/>
      <c r="HF141" s="4"/>
      <c r="HG141" s="4"/>
    </row>
    <row r="142" spans="1:215" ht="13" x14ac:dyDescent="0.3">
      <c r="A142" s="23"/>
      <c r="B142" s="8" t="s">
        <v>217</v>
      </c>
      <c r="C142" s="3"/>
      <c r="D142" s="12">
        <f>SUM(D139:D141)</f>
        <v>0</v>
      </c>
      <c r="E142" s="12">
        <f>SUM(E139:E141)</f>
        <v>0</v>
      </c>
      <c r="F142" s="12">
        <f t="shared" ref="F142:BQ142" si="80">SUM(F139:F141)</f>
        <v>0</v>
      </c>
      <c r="G142" s="12">
        <f t="shared" si="80"/>
        <v>0</v>
      </c>
      <c r="H142" s="12">
        <f t="shared" si="80"/>
        <v>0</v>
      </c>
      <c r="I142" s="12">
        <f t="shared" si="80"/>
        <v>0</v>
      </c>
      <c r="J142" s="12">
        <f t="shared" si="80"/>
        <v>0</v>
      </c>
      <c r="K142" s="12">
        <f t="shared" si="80"/>
        <v>0</v>
      </c>
      <c r="L142" s="12">
        <f t="shared" si="80"/>
        <v>0</v>
      </c>
      <c r="M142" s="12">
        <f t="shared" si="80"/>
        <v>0</v>
      </c>
      <c r="N142" s="12">
        <f t="shared" si="80"/>
        <v>0</v>
      </c>
      <c r="O142" s="12">
        <f t="shared" si="80"/>
        <v>-9500.0000000000018</v>
      </c>
      <c r="P142" s="12">
        <f t="shared" si="80"/>
        <v>0</v>
      </c>
      <c r="Q142" s="12">
        <f t="shared" si="80"/>
        <v>0</v>
      </c>
      <c r="R142" s="12">
        <f t="shared" si="80"/>
        <v>0</v>
      </c>
      <c r="S142" s="12">
        <f t="shared" si="80"/>
        <v>0</v>
      </c>
      <c r="T142" s="12">
        <f t="shared" si="80"/>
        <v>0</v>
      </c>
      <c r="U142" s="12">
        <f t="shared" si="80"/>
        <v>0</v>
      </c>
      <c r="V142" s="12">
        <f t="shared" si="80"/>
        <v>0</v>
      </c>
      <c r="W142" s="12">
        <f t="shared" si="80"/>
        <v>0</v>
      </c>
      <c r="X142" s="12">
        <f t="shared" si="80"/>
        <v>0</v>
      </c>
      <c r="Y142" s="12">
        <f t="shared" si="80"/>
        <v>0</v>
      </c>
      <c r="Z142" s="12">
        <f t="shared" si="80"/>
        <v>0</v>
      </c>
      <c r="AA142" s="12">
        <f t="shared" si="80"/>
        <v>0</v>
      </c>
      <c r="AB142" s="12">
        <f t="shared" si="80"/>
        <v>-4000</v>
      </c>
      <c r="AC142" s="12">
        <f t="shared" si="80"/>
        <v>0</v>
      </c>
      <c r="AD142" s="12">
        <f t="shared" si="80"/>
        <v>80</v>
      </c>
      <c r="AE142" s="12">
        <f t="shared" si="80"/>
        <v>0</v>
      </c>
      <c r="AF142" s="12">
        <f t="shared" si="80"/>
        <v>0</v>
      </c>
      <c r="AG142" s="12">
        <f t="shared" si="80"/>
        <v>0</v>
      </c>
      <c r="AH142" s="12">
        <f t="shared" si="80"/>
        <v>0</v>
      </c>
      <c r="AI142" s="12">
        <f t="shared" si="80"/>
        <v>0</v>
      </c>
      <c r="AJ142" s="12">
        <f t="shared" si="80"/>
        <v>0</v>
      </c>
      <c r="AK142" s="12">
        <f t="shared" si="80"/>
        <v>0</v>
      </c>
      <c r="AL142" s="12">
        <f t="shared" si="80"/>
        <v>-5500</v>
      </c>
      <c r="AM142" s="12">
        <f t="shared" si="80"/>
        <v>110</v>
      </c>
      <c r="AN142" s="12">
        <f t="shared" si="80"/>
        <v>0</v>
      </c>
      <c r="AO142" s="12">
        <f t="shared" si="80"/>
        <v>0</v>
      </c>
      <c r="AP142" s="12">
        <f t="shared" si="80"/>
        <v>0</v>
      </c>
      <c r="AQ142" s="12">
        <f t="shared" si="80"/>
        <v>0</v>
      </c>
      <c r="AR142" s="12">
        <f t="shared" si="80"/>
        <v>9868.2999999999993</v>
      </c>
      <c r="AS142" s="12">
        <f t="shared" si="80"/>
        <v>0</v>
      </c>
      <c r="AT142" s="12">
        <f t="shared" si="80"/>
        <v>0</v>
      </c>
      <c r="AU142" s="12">
        <f t="shared" si="80"/>
        <v>0</v>
      </c>
      <c r="AV142" s="12">
        <f t="shared" si="80"/>
        <v>0</v>
      </c>
      <c r="AW142" s="12">
        <f t="shared" si="80"/>
        <v>792.68290000000002</v>
      </c>
      <c r="AX142" s="12">
        <f t="shared" si="80"/>
        <v>0</v>
      </c>
      <c r="AY142" s="12">
        <f t="shared" si="80"/>
        <v>49305.256729999994</v>
      </c>
      <c r="AZ142" s="12">
        <f t="shared" si="80"/>
        <v>0</v>
      </c>
      <c r="BA142" s="12">
        <f t="shared" si="80"/>
        <v>11173.754570000001</v>
      </c>
      <c r="BB142" s="12">
        <f t="shared" si="80"/>
        <v>0</v>
      </c>
      <c r="BC142" s="12">
        <f t="shared" si="80"/>
        <v>0</v>
      </c>
      <c r="BD142" s="12">
        <f t="shared" si="80"/>
        <v>0</v>
      </c>
      <c r="BE142" s="12">
        <f t="shared" si="80"/>
        <v>0</v>
      </c>
      <c r="BF142" s="12">
        <f t="shared" si="80"/>
        <v>0</v>
      </c>
      <c r="BG142" s="12">
        <f t="shared" si="80"/>
        <v>0</v>
      </c>
      <c r="BH142" s="12">
        <f t="shared" si="80"/>
        <v>4257.9714199999999</v>
      </c>
      <c r="BI142" s="12">
        <f t="shared" si="80"/>
        <v>0</v>
      </c>
      <c r="BJ142" s="12">
        <f t="shared" si="80"/>
        <v>0</v>
      </c>
      <c r="BK142" s="12">
        <f t="shared" si="80"/>
        <v>0</v>
      </c>
      <c r="BL142" s="12">
        <f t="shared" si="80"/>
        <v>0</v>
      </c>
      <c r="BM142" s="12">
        <f t="shared" si="80"/>
        <v>457.10813999999999</v>
      </c>
      <c r="BN142" s="12">
        <f t="shared" si="80"/>
        <v>0</v>
      </c>
      <c r="BO142" s="12">
        <f t="shared" si="80"/>
        <v>0</v>
      </c>
      <c r="BP142" s="12">
        <f t="shared" si="80"/>
        <v>0</v>
      </c>
      <c r="BQ142" s="12">
        <f t="shared" si="80"/>
        <v>0</v>
      </c>
      <c r="BR142" s="12">
        <f t="shared" ref="BR142:EC142" si="81">SUM(BR139:BR141)</f>
        <v>0</v>
      </c>
      <c r="BS142" s="12">
        <f t="shared" si="81"/>
        <v>0</v>
      </c>
      <c r="BT142" s="12">
        <f t="shared" si="81"/>
        <v>0</v>
      </c>
      <c r="BU142" s="12">
        <f t="shared" si="81"/>
        <v>0</v>
      </c>
      <c r="BV142" s="12">
        <f t="shared" si="81"/>
        <v>0</v>
      </c>
      <c r="BW142" s="12">
        <f t="shared" si="81"/>
        <v>0</v>
      </c>
      <c r="BX142" s="12">
        <f t="shared" si="81"/>
        <v>0</v>
      </c>
      <c r="BY142" s="12">
        <f t="shared" si="81"/>
        <v>0</v>
      </c>
      <c r="BZ142" s="12">
        <f t="shared" si="81"/>
        <v>28.051830000000002</v>
      </c>
      <c r="CA142" s="12">
        <f t="shared" si="81"/>
        <v>0</v>
      </c>
      <c r="CB142" s="12">
        <f t="shared" si="81"/>
        <v>0</v>
      </c>
      <c r="CC142" s="12">
        <f t="shared" si="81"/>
        <v>0</v>
      </c>
      <c r="CD142" s="12">
        <f t="shared" si="81"/>
        <v>0</v>
      </c>
      <c r="CE142" s="12">
        <f t="shared" si="81"/>
        <v>0</v>
      </c>
      <c r="CF142" s="12">
        <f t="shared" si="81"/>
        <v>0</v>
      </c>
      <c r="CG142" s="12">
        <f t="shared" si="81"/>
        <v>0</v>
      </c>
      <c r="CH142" s="12">
        <f t="shared" si="81"/>
        <v>0</v>
      </c>
      <c r="CI142" s="12">
        <f t="shared" si="81"/>
        <v>0</v>
      </c>
      <c r="CJ142" s="12">
        <f t="shared" si="81"/>
        <v>0</v>
      </c>
      <c r="CK142" s="12">
        <f t="shared" si="81"/>
        <v>0</v>
      </c>
      <c r="CL142" s="12">
        <f t="shared" si="81"/>
        <v>0</v>
      </c>
      <c r="CM142" s="12">
        <f t="shared" si="81"/>
        <v>0</v>
      </c>
      <c r="CN142" s="12">
        <f t="shared" si="81"/>
        <v>0</v>
      </c>
      <c r="CO142" s="12">
        <f t="shared" si="81"/>
        <v>0</v>
      </c>
      <c r="CP142" s="12">
        <f t="shared" si="81"/>
        <v>0</v>
      </c>
      <c r="CQ142" s="12">
        <f t="shared" si="81"/>
        <v>0</v>
      </c>
      <c r="CR142" s="12">
        <f t="shared" si="81"/>
        <v>0</v>
      </c>
      <c r="CS142" s="12">
        <f t="shared" si="81"/>
        <v>0</v>
      </c>
      <c r="CT142" s="12">
        <f t="shared" si="81"/>
        <v>0</v>
      </c>
      <c r="CU142" s="12">
        <f t="shared" si="81"/>
        <v>0</v>
      </c>
      <c r="CV142" s="12">
        <f t="shared" si="81"/>
        <v>0</v>
      </c>
      <c r="CW142" s="12">
        <f t="shared" si="81"/>
        <v>0</v>
      </c>
      <c r="CX142" s="12">
        <f t="shared" si="81"/>
        <v>0</v>
      </c>
      <c r="CY142" s="12">
        <f t="shared" si="81"/>
        <v>0</v>
      </c>
      <c r="CZ142" s="12">
        <f t="shared" si="81"/>
        <v>0</v>
      </c>
      <c r="DA142" s="12">
        <f t="shared" si="81"/>
        <v>0</v>
      </c>
      <c r="DB142" s="12">
        <f t="shared" si="81"/>
        <v>0</v>
      </c>
      <c r="DC142" s="12">
        <f t="shared" si="81"/>
        <v>0</v>
      </c>
      <c r="DD142" s="12">
        <f t="shared" si="81"/>
        <v>0</v>
      </c>
      <c r="DE142" s="12">
        <f t="shared" si="81"/>
        <v>0</v>
      </c>
      <c r="DF142" s="12">
        <f t="shared" si="81"/>
        <v>0</v>
      </c>
      <c r="DG142" s="12">
        <f t="shared" si="81"/>
        <v>0</v>
      </c>
      <c r="DH142" s="12">
        <f t="shared" si="81"/>
        <v>0</v>
      </c>
      <c r="DI142" s="12">
        <f t="shared" si="81"/>
        <v>0</v>
      </c>
      <c r="DJ142" s="12">
        <f t="shared" si="81"/>
        <v>0</v>
      </c>
      <c r="DK142" s="12">
        <f t="shared" si="81"/>
        <v>0</v>
      </c>
      <c r="DL142" s="12">
        <f t="shared" si="81"/>
        <v>0</v>
      </c>
      <c r="DM142" s="12">
        <f t="shared" si="81"/>
        <v>0</v>
      </c>
      <c r="DN142" s="12">
        <f t="shared" si="81"/>
        <v>0</v>
      </c>
      <c r="DO142" s="12">
        <f t="shared" si="81"/>
        <v>0</v>
      </c>
      <c r="DP142" s="12">
        <f t="shared" si="81"/>
        <v>0</v>
      </c>
      <c r="DQ142" s="12">
        <f t="shared" si="81"/>
        <v>0</v>
      </c>
      <c r="DR142" s="12">
        <f t="shared" si="81"/>
        <v>0</v>
      </c>
      <c r="DS142" s="12">
        <f t="shared" si="81"/>
        <v>0</v>
      </c>
      <c r="DT142" s="12">
        <f t="shared" si="81"/>
        <v>0</v>
      </c>
      <c r="DU142" s="12">
        <f t="shared" si="81"/>
        <v>0</v>
      </c>
      <c r="DV142" s="12">
        <f t="shared" si="81"/>
        <v>0</v>
      </c>
      <c r="DW142" s="12">
        <f t="shared" si="81"/>
        <v>0</v>
      </c>
      <c r="DX142" s="12">
        <f t="shared" si="81"/>
        <v>0</v>
      </c>
      <c r="DY142" s="12">
        <f t="shared" si="81"/>
        <v>0</v>
      </c>
      <c r="DZ142" s="12">
        <f t="shared" si="81"/>
        <v>0</v>
      </c>
      <c r="EA142" s="12">
        <f t="shared" si="81"/>
        <v>0</v>
      </c>
      <c r="EB142" s="12">
        <f t="shared" si="81"/>
        <v>0</v>
      </c>
      <c r="EC142" s="12">
        <f t="shared" si="81"/>
        <v>0</v>
      </c>
      <c r="ED142" s="12">
        <f t="shared" ref="ED142:GO142" si="82">SUM(ED139:ED141)</f>
        <v>0</v>
      </c>
      <c r="EE142" s="12">
        <f t="shared" si="82"/>
        <v>0</v>
      </c>
      <c r="EF142" s="12">
        <f t="shared" si="82"/>
        <v>0</v>
      </c>
      <c r="EG142" s="12">
        <f t="shared" si="82"/>
        <v>0</v>
      </c>
      <c r="EH142" s="12">
        <f t="shared" si="82"/>
        <v>0</v>
      </c>
      <c r="EI142" s="12">
        <f t="shared" si="82"/>
        <v>0</v>
      </c>
      <c r="EJ142" s="12">
        <f t="shared" si="82"/>
        <v>0</v>
      </c>
      <c r="EK142" s="12">
        <f t="shared" si="82"/>
        <v>0</v>
      </c>
      <c r="EL142" s="12">
        <f t="shared" si="82"/>
        <v>0</v>
      </c>
      <c r="EM142" s="12">
        <f t="shared" si="82"/>
        <v>0</v>
      </c>
      <c r="EN142" s="12">
        <f t="shared" si="82"/>
        <v>0</v>
      </c>
      <c r="EO142" s="12">
        <f t="shared" si="82"/>
        <v>0</v>
      </c>
      <c r="EP142" s="12">
        <f t="shared" si="82"/>
        <v>0</v>
      </c>
      <c r="EQ142" s="12">
        <f t="shared" si="82"/>
        <v>0</v>
      </c>
      <c r="ER142" s="12">
        <f t="shared" si="82"/>
        <v>0</v>
      </c>
      <c r="ES142" s="12">
        <f t="shared" si="82"/>
        <v>0</v>
      </c>
      <c r="ET142" s="12">
        <f t="shared" si="82"/>
        <v>0</v>
      </c>
      <c r="EU142" s="12">
        <f t="shared" si="82"/>
        <v>0</v>
      </c>
      <c r="EV142" s="12">
        <f t="shared" si="82"/>
        <v>0</v>
      </c>
      <c r="EW142" s="12">
        <f t="shared" si="82"/>
        <v>0</v>
      </c>
      <c r="EX142" s="12">
        <f t="shared" si="82"/>
        <v>0</v>
      </c>
      <c r="EY142" s="12">
        <f t="shared" si="82"/>
        <v>0</v>
      </c>
      <c r="EZ142" s="12">
        <f t="shared" si="82"/>
        <v>0</v>
      </c>
      <c r="FA142" s="12">
        <f t="shared" si="82"/>
        <v>0</v>
      </c>
      <c r="FB142" s="12">
        <f t="shared" si="82"/>
        <v>0</v>
      </c>
      <c r="FC142" s="12">
        <f t="shared" si="82"/>
        <v>0</v>
      </c>
      <c r="FD142" s="12">
        <f t="shared" si="82"/>
        <v>0</v>
      </c>
      <c r="FE142" s="12">
        <f t="shared" si="82"/>
        <v>0</v>
      </c>
      <c r="FF142" s="12">
        <f t="shared" si="82"/>
        <v>0</v>
      </c>
      <c r="FG142" s="12">
        <f t="shared" si="82"/>
        <v>0</v>
      </c>
      <c r="FH142" s="12">
        <f t="shared" si="82"/>
        <v>0</v>
      </c>
      <c r="FI142" s="12">
        <f t="shared" si="82"/>
        <v>0</v>
      </c>
      <c r="FJ142" s="12">
        <f t="shared" si="82"/>
        <v>0</v>
      </c>
      <c r="FK142" s="12">
        <f t="shared" si="82"/>
        <v>0</v>
      </c>
      <c r="FL142" s="12">
        <f t="shared" si="82"/>
        <v>0</v>
      </c>
      <c r="FM142" s="12">
        <f t="shared" si="82"/>
        <v>0</v>
      </c>
      <c r="FN142" s="12">
        <f t="shared" si="82"/>
        <v>0</v>
      </c>
      <c r="FO142" s="12">
        <f t="shared" si="82"/>
        <v>0</v>
      </c>
      <c r="FP142" s="12">
        <f t="shared" si="82"/>
        <v>0</v>
      </c>
      <c r="FQ142" s="12">
        <f t="shared" si="82"/>
        <v>0</v>
      </c>
      <c r="FR142" s="12">
        <f t="shared" si="82"/>
        <v>0</v>
      </c>
      <c r="FS142" s="12">
        <f t="shared" si="82"/>
        <v>0</v>
      </c>
      <c r="FT142" s="12">
        <f t="shared" si="82"/>
        <v>0</v>
      </c>
      <c r="FU142" s="12">
        <f t="shared" si="82"/>
        <v>0</v>
      </c>
      <c r="FV142" s="12">
        <f t="shared" si="82"/>
        <v>0</v>
      </c>
      <c r="FW142" s="12">
        <f t="shared" si="82"/>
        <v>0</v>
      </c>
      <c r="FX142" s="12">
        <f t="shared" si="82"/>
        <v>0</v>
      </c>
      <c r="FY142" s="12">
        <f t="shared" si="82"/>
        <v>0</v>
      </c>
      <c r="FZ142" s="12">
        <f t="shared" si="82"/>
        <v>0</v>
      </c>
      <c r="GA142" s="12">
        <f t="shared" si="82"/>
        <v>0</v>
      </c>
      <c r="GB142" s="12">
        <f t="shared" si="82"/>
        <v>0</v>
      </c>
      <c r="GC142" s="12">
        <f t="shared" si="82"/>
        <v>0</v>
      </c>
      <c r="GD142" s="12">
        <f t="shared" si="82"/>
        <v>0</v>
      </c>
      <c r="GE142" s="12">
        <f t="shared" si="82"/>
        <v>0</v>
      </c>
      <c r="GF142" s="12">
        <f t="shared" si="82"/>
        <v>0</v>
      </c>
      <c r="GG142" s="12">
        <f t="shared" si="82"/>
        <v>0</v>
      </c>
      <c r="GH142" s="12">
        <f t="shared" si="82"/>
        <v>0</v>
      </c>
      <c r="GI142" s="12">
        <f t="shared" si="82"/>
        <v>0</v>
      </c>
      <c r="GJ142" s="12">
        <f t="shared" si="82"/>
        <v>0</v>
      </c>
      <c r="GK142" s="12">
        <f t="shared" si="82"/>
        <v>0</v>
      </c>
      <c r="GL142" s="12">
        <f t="shared" si="82"/>
        <v>0</v>
      </c>
      <c r="GM142" s="12">
        <f t="shared" si="82"/>
        <v>0</v>
      </c>
      <c r="GN142" s="12">
        <f t="shared" si="82"/>
        <v>0</v>
      </c>
      <c r="GO142" s="12">
        <f t="shared" si="82"/>
        <v>0</v>
      </c>
      <c r="GP142" s="12">
        <f t="shared" ref="GP142:GU142" si="83">SUM(GP139:GP141)</f>
        <v>0</v>
      </c>
      <c r="GQ142" s="12">
        <f t="shared" si="83"/>
        <v>0</v>
      </c>
      <c r="GR142" s="12">
        <f t="shared" si="83"/>
        <v>0</v>
      </c>
      <c r="GS142" s="12">
        <f t="shared" si="83"/>
        <v>0</v>
      </c>
      <c r="GT142" s="12">
        <f t="shared" si="83"/>
        <v>0</v>
      </c>
      <c r="GU142" s="12">
        <f t="shared" si="83"/>
        <v>0</v>
      </c>
      <c r="GV142" s="12">
        <f>SUM(D142:GU142)</f>
        <v>57073.125589999996</v>
      </c>
      <c r="GW142" s="12"/>
      <c r="GX142" s="12">
        <f>GV142-GY142</f>
        <v>57073.125589999996</v>
      </c>
      <c r="GY142" s="12">
        <v>0</v>
      </c>
      <c r="GZ142" s="12"/>
      <c r="HA142" s="12"/>
      <c r="HB142" s="12"/>
      <c r="HC142" s="12"/>
      <c r="HD142" s="12"/>
      <c r="HE142" s="12"/>
      <c r="HF142" s="12"/>
      <c r="HG142" s="12"/>
    </row>
    <row r="143" spans="1:215" ht="13" x14ac:dyDescent="0.3">
      <c r="A143" s="23"/>
      <c r="B143" s="20" t="s">
        <v>0</v>
      </c>
      <c r="C143" s="14">
        <f>XIRR(O142:GU142,O$4:GU$4)</f>
        <v>0.79413756132125868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</row>
    <row r="144" spans="1:215" ht="13" x14ac:dyDescent="0.3">
      <c r="A144" s="23"/>
      <c r="B144" s="20" t="s">
        <v>11</v>
      </c>
      <c r="C144" s="25">
        <f>(GV140+GV141)/-GV139</f>
        <v>3.9735068092064596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6"/>
      <c r="GT144" s="26"/>
      <c r="GU144" s="2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</row>
    <row r="145" spans="1:215" ht="13" x14ac:dyDescent="0.3">
      <c r="A145" s="23"/>
      <c r="B145" s="5" t="s">
        <v>98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</row>
    <row r="146" spans="1:215" ht="13" x14ac:dyDescent="0.3">
      <c r="A146" s="23"/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-2010.20408</v>
      </c>
      <c r="Q146" s="12">
        <v>0</v>
      </c>
      <c r="R146" s="12">
        <v>750</v>
      </c>
      <c r="S146" s="12">
        <v>0</v>
      </c>
      <c r="T146" s="12">
        <v>459</v>
      </c>
      <c r="U146" s="12">
        <v>0</v>
      </c>
      <c r="V146" s="12">
        <v>0</v>
      </c>
      <c r="W146" s="12">
        <v>-801.02041000000008</v>
      </c>
      <c r="X146" s="12">
        <v>-8014.2091799999998</v>
      </c>
      <c r="Y146" s="12">
        <v>0</v>
      </c>
      <c r="Z146" s="12">
        <v>0</v>
      </c>
      <c r="AA146" s="12">
        <v>0</v>
      </c>
      <c r="AB146" s="12">
        <v>-5697.2576500000005</v>
      </c>
      <c r="AC146" s="12">
        <v>-25432.397960000002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-4405.6122400000004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-6007.6530599999996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-13322.971939999999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f>SUM(D146:GU146)</f>
        <v>-64482.326520000002</v>
      </c>
      <c r="GW146" s="12"/>
      <c r="GX146" s="12">
        <f>GV146-GY146</f>
        <v>-64482.326520000002</v>
      </c>
      <c r="GY146" s="12">
        <v>0</v>
      </c>
      <c r="GZ146" s="12"/>
      <c r="HA146" s="12"/>
      <c r="HB146" s="12"/>
      <c r="HC146" s="12"/>
      <c r="HD146" s="12"/>
      <c r="HE146" s="12"/>
      <c r="HF146" s="12"/>
      <c r="HG146" s="12"/>
    </row>
    <row r="147" spans="1:215" ht="13" x14ac:dyDescent="0.3">
      <c r="A147" s="23"/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40.204080000000005</v>
      </c>
      <c r="Q147" s="12">
        <v>0</v>
      </c>
      <c r="R147" s="12">
        <v>-15</v>
      </c>
      <c r="S147" s="12">
        <v>0</v>
      </c>
      <c r="T147" s="12">
        <v>0</v>
      </c>
      <c r="U147" s="12">
        <v>-9</v>
      </c>
      <c r="V147" s="12">
        <v>0</v>
      </c>
      <c r="W147" s="12">
        <v>16.020409999999998</v>
      </c>
      <c r="X147" s="12">
        <v>160.28417999999999</v>
      </c>
      <c r="Y147" s="12">
        <v>0</v>
      </c>
      <c r="Z147" s="12">
        <v>0</v>
      </c>
      <c r="AA147" s="12">
        <v>0</v>
      </c>
      <c r="AB147" s="12">
        <v>113.94515</v>
      </c>
      <c r="AC147" s="12">
        <v>0</v>
      </c>
      <c r="AD147" s="12">
        <v>508.64776000000001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88.11224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120.15306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266.45944000000003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f>SUM(D147:GU147)</f>
        <v>1289.8263200000001</v>
      </c>
      <c r="GW147" s="12"/>
      <c r="GX147" s="12">
        <f>GV147-GY147</f>
        <v>1289.8263200000001</v>
      </c>
      <c r="GY147" s="12">
        <v>0</v>
      </c>
      <c r="GZ147" s="12"/>
      <c r="HA147" s="12"/>
      <c r="HB147" s="12"/>
      <c r="HC147" s="12"/>
      <c r="HD147" s="12"/>
      <c r="HE147" s="12"/>
      <c r="HF147" s="12"/>
      <c r="HG147" s="12"/>
    </row>
    <row r="148" spans="1:215" ht="14" x14ac:dyDescent="0.4">
      <c r="A148" s="23"/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46315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2943.75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8360.25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187.428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f>SUM(D148:GU148)</f>
        <v>57806.428</v>
      </c>
      <c r="GW148" s="4"/>
      <c r="GX148" s="4">
        <f>GV148-GY148</f>
        <v>57806.428</v>
      </c>
      <c r="GY148" s="4">
        <v>0</v>
      </c>
      <c r="GZ148" s="4"/>
      <c r="HA148" s="4"/>
      <c r="HB148" s="4"/>
      <c r="HC148" s="4"/>
      <c r="HD148" s="4"/>
      <c r="HE148" s="4"/>
      <c r="HF148" s="4"/>
      <c r="HG148" s="4"/>
    </row>
    <row r="149" spans="1:215" ht="13" x14ac:dyDescent="0.3">
      <c r="A149" s="23"/>
      <c r="B149" s="8" t="s">
        <v>217</v>
      </c>
      <c r="C149" s="3"/>
      <c r="D149" s="12">
        <f>SUM(D146:D148)</f>
        <v>0</v>
      </c>
      <c r="E149" s="12">
        <f>SUM(E146:E148)</f>
        <v>0</v>
      </c>
      <c r="F149" s="12">
        <f t="shared" ref="F149:BQ149" si="84">SUM(F146:F148)</f>
        <v>0</v>
      </c>
      <c r="G149" s="12">
        <f t="shared" si="84"/>
        <v>0</v>
      </c>
      <c r="H149" s="12">
        <f t="shared" si="84"/>
        <v>0</v>
      </c>
      <c r="I149" s="12">
        <f t="shared" si="84"/>
        <v>0</v>
      </c>
      <c r="J149" s="12">
        <f t="shared" si="84"/>
        <v>0</v>
      </c>
      <c r="K149" s="12">
        <f t="shared" si="84"/>
        <v>0</v>
      </c>
      <c r="L149" s="12">
        <f t="shared" si="84"/>
        <v>0</v>
      </c>
      <c r="M149" s="12">
        <f t="shared" si="84"/>
        <v>0</v>
      </c>
      <c r="N149" s="12">
        <f t="shared" si="84"/>
        <v>0</v>
      </c>
      <c r="O149" s="12">
        <f t="shared" si="84"/>
        <v>0</v>
      </c>
      <c r="P149" s="12">
        <f t="shared" si="84"/>
        <v>-1970</v>
      </c>
      <c r="Q149" s="12">
        <f t="shared" si="84"/>
        <v>0</v>
      </c>
      <c r="R149" s="12">
        <f t="shared" si="84"/>
        <v>735</v>
      </c>
      <c r="S149" s="12">
        <f t="shared" si="84"/>
        <v>0</v>
      </c>
      <c r="T149" s="12">
        <f t="shared" si="84"/>
        <v>459</v>
      </c>
      <c r="U149" s="12">
        <f t="shared" si="84"/>
        <v>-9</v>
      </c>
      <c r="V149" s="12">
        <f t="shared" si="84"/>
        <v>0</v>
      </c>
      <c r="W149" s="12">
        <f t="shared" si="84"/>
        <v>-785.00000000000011</v>
      </c>
      <c r="X149" s="12">
        <f t="shared" si="84"/>
        <v>-7853.9250000000002</v>
      </c>
      <c r="Y149" s="12">
        <f t="shared" si="84"/>
        <v>0</v>
      </c>
      <c r="Z149" s="12">
        <f t="shared" si="84"/>
        <v>0</v>
      </c>
      <c r="AA149" s="12">
        <f t="shared" si="84"/>
        <v>0</v>
      </c>
      <c r="AB149" s="12">
        <f t="shared" si="84"/>
        <v>-5583.3125000000009</v>
      </c>
      <c r="AC149" s="12">
        <f t="shared" si="84"/>
        <v>-25432.397960000002</v>
      </c>
      <c r="AD149" s="12">
        <f t="shared" si="84"/>
        <v>508.64776000000001</v>
      </c>
      <c r="AE149" s="12">
        <f t="shared" si="84"/>
        <v>0</v>
      </c>
      <c r="AF149" s="12">
        <f t="shared" si="84"/>
        <v>0</v>
      </c>
      <c r="AG149" s="12">
        <f t="shared" si="84"/>
        <v>0</v>
      </c>
      <c r="AH149" s="12">
        <f t="shared" si="84"/>
        <v>0</v>
      </c>
      <c r="AI149" s="12">
        <f t="shared" si="84"/>
        <v>0</v>
      </c>
      <c r="AJ149" s="12">
        <f t="shared" si="84"/>
        <v>-4317.5</v>
      </c>
      <c r="AK149" s="12">
        <f t="shared" si="84"/>
        <v>0</v>
      </c>
      <c r="AL149" s="12">
        <f t="shared" si="84"/>
        <v>0</v>
      </c>
      <c r="AM149" s="12">
        <f t="shared" si="84"/>
        <v>0</v>
      </c>
      <c r="AN149" s="12">
        <f t="shared" si="84"/>
        <v>0</v>
      </c>
      <c r="AO149" s="12">
        <f t="shared" si="84"/>
        <v>0</v>
      </c>
      <c r="AP149" s="12">
        <f t="shared" si="84"/>
        <v>-5887.5</v>
      </c>
      <c r="AQ149" s="12">
        <f t="shared" si="84"/>
        <v>0</v>
      </c>
      <c r="AR149" s="12">
        <f t="shared" si="84"/>
        <v>0</v>
      </c>
      <c r="AS149" s="12">
        <f t="shared" si="84"/>
        <v>0</v>
      </c>
      <c r="AT149" s="12">
        <f t="shared" si="84"/>
        <v>0</v>
      </c>
      <c r="AU149" s="12">
        <f t="shared" si="84"/>
        <v>0</v>
      </c>
      <c r="AV149" s="12">
        <f t="shared" si="84"/>
        <v>0</v>
      </c>
      <c r="AW149" s="12">
        <f t="shared" si="84"/>
        <v>0</v>
      </c>
      <c r="AX149" s="12">
        <f t="shared" si="84"/>
        <v>0</v>
      </c>
      <c r="AY149" s="12">
        <f t="shared" si="84"/>
        <v>0</v>
      </c>
      <c r="AZ149" s="12">
        <f t="shared" si="84"/>
        <v>0</v>
      </c>
      <c r="BA149" s="12">
        <f t="shared" si="84"/>
        <v>0</v>
      </c>
      <c r="BB149" s="12">
        <f t="shared" si="84"/>
        <v>0</v>
      </c>
      <c r="BC149" s="12">
        <f t="shared" si="84"/>
        <v>0</v>
      </c>
      <c r="BD149" s="12">
        <f t="shared" si="84"/>
        <v>0</v>
      </c>
      <c r="BE149" s="12">
        <f t="shared" si="84"/>
        <v>0</v>
      </c>
      <c r="BF149" s="12">
        <f t="shared" si="84"/>
        <v>0</v>
      </c>
      <c r="BG149" s="12">
        <f t="shared" si="84"/>
        <v>0</v>
      </c>
      <c r="BH149" s="12">
        <f t="shared" si="84"/>
        <v>0</v>
      </c>
      <c r="BI149" s="12">
        <f t="shared" si="84"/>
        <v>0</v>
      </c>
      <c r="BJ149" s="12">
        <f t="shared" si="84"/>
        <v>0</v>
      </c>
      <c r="BK149" s="12">
        <f t="shared" si="84"/>
        <v>0</v>
      </c>
      <c r="BL149" s="12">
        <f t="shared" si="84"/>
        <v>0</v>
      </c>
      <c r="BM149" s="12">
        <f t="shared" si="84"/>
        <v>0</v>
      </c>
      <c r="BN149" s="12">
        <f t="shared" si="84"/>
        <v>0</v>
      </c>
      <c r="BO149" s="12">
        <f t="shared" si="84"/>
        <v>0</v>
      </c>
      <c r="BP149" s="12">
        <f t="shared" si="84"/>
        <v>0</v>
      </c>
      <c r="BQ149" s="12">
        <f t="shared" si="84"/>
        <v>0</v>
      </c>
      <c r="BR149" s="12">
        <f t="shared" ref="BR149:EC149" si="85">SUM(BR146:BR148)</f>
        <v>0</v>
      </c>
      <c r="BS149" s="12">
        <f t="shared" si="85"/>
        <v>0</v>
      </c>
      <c r="BT149" s="12">
        <f t="shared" si="85"/>
        <v>0</v>
      </c>
      <c r="BU149" s="12">
        <f t="shared" si="85"/>
        <v>0</v>
      </c>
      <c r="BV149" s="12">
        <f t="shared" si="85"/>
        <v>-13056.512499999999</v>
      </c>
      <c r="BW149" s="12">
        <f t="shared" si="85"/>
        <v>0</v>
      </c>
      <c r="BX149" s="12">
        <f t="shared" si="85"/>
        <v>0</v>
      </c>
      <c r="BY149" s="12">
        <f t="shared" si="85"/>
        <v>0</v>
      </c>
      <c r="BZ149" s="12">
        <f t="shared" si="85"/>
        <v>0</v>
      </c>
      <c r="CA149" s="12">
        <f t="shared" si="85"/>
        <v>0</v>
      </c>
      <c r="CB149" s="12">
        <f t="shared" si="85"/>
        <v>0</v>
      </c>
      <c r="CC149" s="12">
        <f t="shared" si="85"/>
        <v>0</v>
      </c>
      <c r="CD149" s="12">
        <f t="shared" si="85"/>
        <v>0</v>
      </c>
      <c r="CE149" s="12">
        <f t="shared" si="85"/>
        <v>0</v>
      </c>
      <c r="CF149" s="12">
        <f t="shared" si="85"/>
        <v>0</v>
      </c>
      <c r="CG149" s="12">
        <f t="shared" si="85"/>
        <v>0</v>
      </c>
      <c r="CH149" s="12">
        <f t="shared" si="85"/>
        <v>0</v>
      </c>
      <c r="CI149" s="12">
        <f t="shared" si="85"/>
        <v>46315</v>
      </c>
      <c r="CJ149" s="12">
        <f t="shared" si="85"/>
        <v>0</v>
      </c>
      <c r="CK149" s="12">
        <f t="shared" si="85"/>
        <v>0</v>
      </c>
      <c r="CL149" s="12">
        <f t="shared" si="85"/>
        <v>0</v>
      </c>
      <c r="CM149" s="12">
        <f t="shared" si="85"/>
        <v>0</v>
      </c>
      <c r="CN149" s="12">
        <f t="shared" si="85"/>
        <v>0</v>
      </c>
      <c r="CO149" s="12">
        <f t="shared" si="85"/>
        <v>2943.75</v>
      </c>
      <c r="CP149" s="12">
        <f t="shared" si="85"/>
        <v>0</v>
      </c>
      <c r="CQ149" s="12">
        <f t="shared" si="85"/>
        <v>0</v>
      </c>
      <c r="CR149" s="12">
        <f t="shared" si="85"/>
        <v>0</v>
      </c>
      <c r="CS149" s="12">
        <f t="shared" si="85"/>
        <v>0</v>
      </c>
      <c r="CT149" s="12">
        <f t="shared" si="85"/>
        <v>0</v>
      </c>
      <c r="CU149" s="12">
        <f t="shared" si="85"/>
        <v>8360.25</v>
      </c>
      <c r="CV149" s="12">
        <f t="shared" si="85"/>
        <v>0</v>
      </c>
      <c r="CW149" s="12">
        <f t="shared" si="85"/>
        <v>0</v>
      </c>
      <c r="CX149" s="12">
        <f t="shared" si="85"/>
        <v>0</v>
      </c>
      <c r="CY149" s="12">
        <f t="shared" si="85"/>
        <v>0</v>
      </c>
      <c r="CZ149" s="12">
        <f t="shared" si="85"/>
        <v>0</v>
      </c>
      <c r="DA149" s="12">
        <f t="shared" si="85"/>
        <v>0</v>
      </c>
      <c r="DB149" s="12">
        <f t="shared" si="85"/>
        <v>0</v>
      </c>
      <c r="DC149" s="12">
        <f t="shared" si="85"/>
        <v>0</v>
      </c>
      <c r="DD149" s="12">
        <f t="shared" si="85"/>
        <v>0</v>
      </c>
      <c r="DE149" s="12">
        <f t="shared" si="85"/>
        <v>0</v>
      </c>
      <c r="DF149" s="12">
        <f t="shared" si="85"/>
        <v>0</v>
      </c>
      <c r="DG149" s="12">
        <f t="shared" si="85"/>
        <v>0</v>
      </c>
      <c r="DH149" s="12">
        <f t="shared" si="85"/>
        <v>0</v>
      </c>
      <c r="DI149" s="12">
        <f t="shared" si="85"/>
        <v>0</v>
      </c>
      <c r="DJ149" s="12">
        <f t="shared" si="85"/>
        <v>0</v>
      </c>
      <c r="DK149" s="12">
        <f t="shared" si="85"/>
        <v>0</v>
      </c>
      <c r="DL149" s="12">
        <f t="shared" si="85"/>
        <v>0</v>
      </c>
      <c r="DM149" s="12">
        <f t="shared" si="85"/>
        <v>0</v>
      </c>
      <c r="DN149" s="12">
        <f t="shared" si="85"/>
        <v>0</v>
      </c>
      <c r="DO149" s="12">
        <f t="shared" si="85"/>
        <v>0</v>
      </c>
      <c r="DP149" s="12">
        <f t="shared" si="85"/>
        <v>0</v>
      </c>
      <c r="DQ149" s="12">
        <f t="shared" si="85"/>
        <v>0</v>
      </c>
      <c r="DR149" s="12">
        <f t="shared" si="85"/>
        <v>0</v>
      </c>
      <c r="DS149" s="12">
        <f t="shared" si="85"/>
        <v>0</v>
      </c>
      <c r="DT149" s="12">
        <f t="shared" si="85"/>
        <v>0</v>
      </c>
      <c r="DU149" s="12">
        <f t="shared" si="85"/>
        <v>0</v>
      </c>
      <c r="DV149" s="12">
        <f t="shared" si="85"/>
        <v>0</v>
      </c>
      <c r="DW149" s="12">
        <f t="shared" si="85"/>
        <v>0</v>
      </c>
      <c r="DX149" s="12">
        <f t="shared" si="85"/>
        <v>0</v>
      </c>
      <c r="DY149" s="12">
        <f t="shared" si="85"/>
        <v>0</v>
      </c>
      <c r="DZ149" s="12">
        <f t="shared" si="85"/>
        <v>0</v>
      </c>
      <c r="EA149" s="12">
        <f t="shared" si="85"/>
        <v>0</v>
      </c>
      <c r="EB149" s="12">
        <f t="shared" si="85"/>
        <v>0</v>
      </c>
      <c r="EC149" s="12">
        <f t="shared" si="85"/>
        <v>0</v>
      </c>
      <c r="ED149" s="12">
        <f t="shared" ref="ED149:GO149" si="86">SUM(ED146:ED148)</f>
        <v>0</v>
      </c>
      <c r="EE149" s="12">
        <f t="shared" si="86"/>
        <v>0</v>
      </c>
      <c r="EF149" s="12">
        <f t="shared" si="86"/>
        <v>0</v>
      </c>
      <c r="EG149" s="12">
        <f t="shared" si="86"/>
        <v>0</v>
      </c>
      <c r="EH149" s="12">
        <f t="shared" si="86"/>
        <v>0</v>
      </c>
      <c r="EI149" s="12">
        <f t="shared" si="86"/>
        <v>0</v>
      </c>
      <c r="EJ149" s="12">
        <f t="shared" si="86"/>
        <v>0</v>
      </c>
      <c r="EK149" s="12">
        <f t="shared" si="86"/>
        <v>0</v>
      </c>
      <c r="EL149" s="12">
        <f t="shared" si="86"/>
        <v>0</v>
      </c>
      <c r="EM149" s="12">
        <f t="shared" si="86"/>
        <v>0</v>
      </c>
      <c r="EN149" s="12">
        <f t="shared" si="86"/>
        <v>0</v>
      </c>
      <c r="EO149" s="12">
        <f t="shared" si="86"/>
        <v>0</v>
      </c>
      <c r="EP149" s="12">
        <f t="shared" si="86"/>
        <v>0</v>
      </c>
      <c r="EQ149" s="12">
        <f t="shared" si="86"/>
        <v>0</v>
      </c>
      <c r="ER149" s="12">
        <f t="shared" si="86"/>
        <v>0</v>
      </c>
      <c r="ES149" s="12">
        <f t="shared" si="86"/>
        <v>0</v>
      </c>
      <c r="ET149" s="12">
        <f t="shared" si="86"/>
        <v>0</v>
      </c>
      <c r="EU149" s="12">
        <f t="shared" si="86"/>
        <v>0</v>
      </c>
      <c r="EV149" s="12">
        <f t="shared" si="86"/>
        <v>0</v>
      </c>
      <c r="EW149" s="12">
        <f t="shared" si="86"/>
        <v>187.428</v>
      </c>
      <c r="EX149" s="12">
        <f t="shared" si="86"/>
        <v>0</v>
      </c>
      <c r="EY149" s="12">
        <f t="shared" si="86"/>
        <v>0</v>
      </c>
      <c r="EZ149" s="12">
        <f t="shared" si="86"/>
        <v>0</v>
      </c>
      <c r="FA149" s="12">
        <f t="shared" si="86"/>
        <v>0</v>
      </c>
      <c r="FB149" s="12">
        <f t="shared" si="86"/>
        <v>0</v>
      </c>
      <c r="FC149" s="12">
        <f t="shared" si="86"/>
        <v>0</v>
      </c>
      <c r="FD149" s="12">
        <f t="shared" si="86"/>
        <v>0</v>
      </c>
      <c r="FE149" s="12">
        <f t="shared" si="86"/>
        <v>0</v>
      </c>
      <c r="FF149" s="12">
        <f t="shared" si="86"/>
        <v>0</v>
      </c>
      <c r="FG149" s="12">
        <f t="shared" si="86"/>
        <v>0</v>
      </c>
      <c r="FH149" s="12">
        <f t="shared" si="86"/>
        <v>0</v>
      </c>
      <c r="FI149" s="12">
        <f t="shared" si="86"/>
        <v>0</v>
      </c>
      <c r="FJ149" s="12">
        <f t="shared" si="86"/>
        <v>0</v>
      </c>
      <c r="FK149" s="12">
        <f t="shared" si="86"/>
        <v>0</v>
      </c>
      <c r="FL149" s="12">
        <f t="shared" si="86"/>
        <v>0</v>
      </c>
      <c r="FM149" s="12">
        <f t="shared" si="86"/>
        <v>0</v>
      </c>
      <c r="FN149" s="12">
        <f t="shared" si="86"/>
        <v>0</v>
      </c>
      <c r="FO149" s="12">
        <f t="shared" si="86"/>
        <v>0</v>
      </c>
      <c r="FP149" s="12">
        <f t="shared" si="86"/>
        <v>0</v>
      </c>
      <c r="FQ149" s="12">
        <f t="shared" si="86"/>
        <v>0</v>
      </c>
      <c r="FR149" s="12">
        <f t="shared" si="86"/>
        <v>0</v>
      </c>
      <c r="FS149" s="12">
        <f t="shared" si="86"/>
        <v>0</v>
      </c>
      <c r="FT149" s="12">
        <f t="shared" si="86"/>
        <v>0</v>
      </c>
      <c r="FU149" s="12">
        <f t="shared" si="86"/>
        <v>0</v>
      </c>
      <c r="FV149" s="12">
        <f t="shared" si="86"/>
        <v>0</v>
      </c>
      <c r="FW149" s="12">
        <f t="shared" si="86"/>
        <v>0</v>
      </c>
      <c r="FX149" s="12">
        <f t="shared" si="86"/>
        <v>0</v>
      </c>
      <c r="FY149" s="12">
        <f t="shared" si="86"/>
        <v>0</v>
      </c>
      <c r="FZ149" s="12">
        <f t="shared" si="86"/>
        <v>0</v>
      </c>
      <c r="GA149" s="12">
        <f t="shared" si="86"/>
        <v>0</v>
      </c>
      <c r="GB149" s="12">
        <f t="shared" si="86"/>
        <v>0</v>
      </c>
      <c r="GC149" s="12">
        <f t="shared" si="86"/>
        <v>0</v>
      </c>
      <c r="GD149" s="12">
        <f t="shared" si="86"/>
        <v>0</v>
      </c>
      <c r="GE149" s="12">
        <f t="shared" si="86"/>
        <v>0</v>
      </c>
      <c r="GF149" s="12">
        <f t="shared" si="86"/>
        <v>0</v>
      </c>
      <c r="GG149" s="12">
        <f t="shared" si="86"/>
        <v>0</v>
      </c>
      <c r="GH149" s="12">
        <f t="shared" si="86"/>
        <v>0</v>
      </c>
      <c r="GI149" s="12">
        <f t="shared" si="86"/>
        <v>0</v>
      </c>
      <c r="GJ149" s="12">
        <f t="shared" si="86"/>
        <v>0</v>
      </c>
      <c r="GK149" s="12">
        <f t="shared" si="86"/>
        <v>0</v>
      </c>
      <c r="GL149" s="12">
        <f t="shared" si="86"/>
        <v>0</v>
      </c>
      <c r="GM149" s="12">
        <f t="shared" si="86"/>
        <v>0</v>
      </c>
      <c r="GN149" s="12">
        <f t="shared" si="86"/>
        <v>0</v>
      </c>
      <c r="GO149" s="12">
        <f t="shared" si="86"/>
        <v>0</v>
      </c>
      <c r="GP149" s="12">
        <f t="shared" ref="GP149:GU149" si="87">SUM(GP146:GP148)</f>
        <v>0</v>
      </c>
      <c r="GQ149" s="12">
        <f t="shared" si="87"/>
        <v>0</v>
      </c>
      <c r="GR149" s="12">
        <f t="shared" si="87"/>
        <v>0</v>
      </c>
      <c r="GS149" s="12">
        <f t="shared" si="87"/>
        <v>0</v>
      </c>
      <c r="GT149" s="12">
        <f t="shared" si="87"/>
        <v>0</v>
      </c>
      <c r="GU149" s="12">
        <f t="shared" si="87"/>
        <v>0</v>
      </c>
      <c r="GV149" s="12">
        <f>SUM(D149:GU149)</f>
        <v>-5386.0722000000023</v>
      </c>
      <c r="GW149" s="12"/>
      <c r="GX149" s="12">
        <f>GV149-GY149</f>
        <v>-5386.0722000000023</v>
      </c>
      <c r="GY149" s="12">
        <v>0</v>
      </c>
      <c r="GZ149" s="12"/>
      <c r="HA149" s="12"/>
      <c r="HB149" s="12"/>
      <c r="HC149" s="12"/>
      <c r="HD149" s="12"/>
      <c r="HE149" s="12"/>
      <c r="HF149" s="12"/>
      <c r="HG149" s="12"/>
    </row>
    <row r="150" spans="1:215" ht="13" x14ac:dyDescent="0.3">
      <c r="A150" s="23"/>
      <c r="B150" s="20" t="s">
        <v>0</v>
      </c>
      <c r="C150" s="14">
        <f>XIRR(P149:GU149,P$4:GU$4,-10%)</f>
        <v>-2.1155139617621901E-2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</row>
    <row r="151" spans="1:215" ht="13" x14ac:dyDescent="0.3">
      <c r="A151" s="23"/>
      <c r="B151" s="20" t="s">
        <v>11</v>
      </c>
      <c r="C151" s="25">
        <f>(GV147+GV148)/-GV146</f>
        <v>0.91647211738972467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6"/>
      <c r="GT151" s="26"/>
      <c r="GU151" s="2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</row>
    <row r="152" spans="1:215" ht="13" x14ac:dyDescent="0.3">
      <c r="A152" s="23"/>
      <c r="B152" s="5" t="s">
        <v>150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</row>
    <row r="153" spans="1:215" ht="13" x14ac:dyDescent="0.3">
      <c r="A153" s="23"/>
      <c r="B153" s="3" t="s">
        <v>214</v>
      </c>
      <c r="C153" s="5"/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-13775.510199999999</v>
      </c>
      <c r="R153" s="12">
        <v>0</v>
      </c>
      <c r="S153" s="12">
        <v>0</v>
      </c>
      <c r="T153" s="12">
        <v>0</v>
      </c>
      <c r="U153" s="12">
        <v>-11171.70003</v>
      </c>
      <c r="V153" s="12">
        <v>0</v>
      </c>
      <c r="W153" s="12">
        <v>-2666.8984500000001</v>
      </c>
      <c r="X153" s="12">
        <v>-3537.13571</v>
      </c>
      <c r="Y153" s="12">
        <v>0</v>
      </c>
      <c r="Z153" s="12">
        <v>-4895.9949000000006</v>
      </c>
      <c r="AA153" s="12">
        <v>-5146.4734700000008</v>
      </c>
      <c r="AB153" s="12">
        <v>0</v>
      </c>
      <c r="AC153" s="12">
        <v>0</v>
      </c>
      <c r="AD153" s="12">
        <v>0</v>
      </c>
      <c r="AE153" s="12">
        <v>-3035.7848899999999</v>
      </c>
      <c r="AF153" s="12">
        <v>0</v>
      </c>
      <c r="AG153" s="12">
        <v>-5907.9450999999999</v>
      </c>
      <c r="AH153" s="12">
        <v>0</v>
      </c>
      <c r="AI153" s="12">
        <v>0</v>
      </c>
      <c r="AJ153" s="12">
        <v>0</v>
      </c>
      <c r="AK153" s="12">
        <v>0</v>
      </c>
      <c r="AL153" s="12">
        <v>-2719.3877599999996</v>
      </c>
      <c r="AM153" s="12">
        <v>0</v>
      </c>
      <c r="AN153" s="12">
        <v>-2959.1836699999999</v>
      </c>
      <c r="AO153" s="12">
        <v>0</v>
      </c>
      <c r="AP153" s="12">
        <v>0</v>
      </c>
      <c r="AQ153" s="12">
        <v>0</v>
      </c>
      <c r="AR153" s="12">
        <v>0</v>
      </c>
      <c r="AS153" s="12">
        <v>-5059.0408200000002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f>SUM(D153:GU153)</f>
        <v>-60875.054999999993</v>
      </c>
      <c r="GW153" s="12"/>
      <c r="GX153" s="12">
        <f>GV153-GY153</f>
        <v>-60875.054999999993</v>
      </c>
      <c r="GY153" s="12">
        <v>0</v>
      </c>
      <c r="GZ153" s="12"/>
      <c r="HA153" s="12"/>
      <c r="HB153" s="12"/>
      <c r="HC153" s="12"/>
      <c r="HD153" s="12"/>
      <c r="HE153" s="12"/>
      <c r="HF153" s="12"/>
      <c r="HG153" s="12"/>
    </row>
    <row r="154" spans="1:215" ht="13" x14ac:dyDescent="0.3">
      <c r="A154" s="23"/>
      <c r="B154" s="3" t="s">
        <v>215</v>
      </c>
      <c r="C154" s="5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275.5102</v>
      </c>
      <c r="R154" s="12">
        <v>0</v>
      </c>
      <c r="S154" s="12">
        <v>0</v>
      </c>
      <c r="T154" s="12">
        <v>0</v>
      </c>
      <c r="U154" s="12">
        <v>223.434</v>
      </c>
      <c r="V154" s="12">
        <v>0</v>
      </c>
      <c r="W154" s="12">
        <v>0</v>
      </c>
      <c r="X154" s="12">
        <v>124.08068</v>
      </c>
      <c r="Y154" s="12">
        <v>0</v>
      </c>
      <c r="Z154" s="12">
        <v>97.919899999999998</v>
      </c>
      <c r="AA154" s="12">
        <v>102.92946999999999</v>
      </c>
      <c r="AB154" s="12">
        <v>0</v>
      </c>
      <c r="AC154" s="12">
        <v>0</v>
      </c>
      <c r="AD154" s="12">
        <v>0</v>
      </c>
      <c r="AE154" s="12">
        <v>60.715699999999998</v>
      </c>
      <c r="AF154" s="12">
        <v>0</v>
      </c>
      <c r="AG154" s="12">
        <v>118.15889999999999</v>
      </c>
      <c r="AH154" s="12">
        <v>0</v>
      </c>
      <c r="AI154" s="12">
        <v>0</v>
      </c>
      <c r="AJ154" s="12">
        <v>0</v>
      </c>
      <c r="AK154" s="12">
        <v>0</v>
      </c>
      <c r="AL154" s="12">
        <v>54.38776</v>
      </c>
      <c r="AM154" s="12">
        <v>0</v>
      </c>
      <c r="AN154" s="12">
        <v>59.183669999999999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101.18082000000001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f>SUM(D154:GU154)</f>
        <v>1217.5011</v>
      </c>
      <c r="GW154" s="12"/>
      <c r="GX154" s="12">
        <f>GV154-GY154</f>
        <v>1217.5011</v>
      </c>
      <c r="GY154" s="12">
        <v>0</v>
      </c>
      <c r="GZ154" s="12"/>
      <c r="HA154" s="12"/>
      <c r="HB154" s="12"/>
      <c r="HC154" s="12"/>
      <c r="HD154" s="12"/>
      <c r="HE154" s="12"/>
      <c r="HF154" s="12"/>
      <c r="HG154" s="12"/>
    </row>
    <row r="155" spans="1:215" ht="14" x14ac:dyDescent="0.4">
      <c r="A155" s="23"/>
      <c r="B155" s="3" t="s">
        <v>216</v>
      </c>
      <c r="C155" s="5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26910.402999999998</v>
      </c>
      <c r="BH155" s="4">
        <v>0</v>
      </c>
      <c r="BI155" s="4">
        <v>30172.27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1630.934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14496.02406</v>
      </c>
      <c r="CO155" s="4">
        <v>1630.93353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1060.24801</v>
      </c>
      <c r="DQ155" s="4">
        <v>0</v>
      </c>
      <c r="DR155" s="4">
        <v>0</v>
      </c>
      <c r="DS155" s="4">
        <v>0</v>
      </c>
      <c r="DT155" s="4">
        <v>0</v>
      </c>
      <c r="DU155" s="4">
        <v>139.68532000000002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164.36917000000003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f>SUM(D155:GU155)</f>
        <v>76204.86709</v>
      </c>
      <c r="GW155" s="4"/>
      <c r="GX155" s="4">
        <f>GV155-GY155</f>
        <v>76204.86709</v>
      </c>
      <c r="GY155" s="4">
        <v>0</v>
      </c>
      <c r="GZ155" s="4"/>
      <c r="HA155" s="4"/>
      <c r="HB155" s="4"/>
      <c r="HC155" s="4"/>
      <c r="HD155" s="4"/>
      <c r="HE155" s="4"/>
      <c r="HF155" s="4"/>
      <c r="HG155" s="4"/>
    </row>
    <row r="156" spans="1:215" ht="13" x14ac:dyDescent="0.3">
      <c r="A156" s="23"/>
      <c r="B156" s="8" t="s">
        <v>217</v>
      </c>
      <c r="C156" s="3"/>
      <c r="D156" s="12">
        <f>SUM(D153:D155)</f>
        <v>0</v>
      </c>
      <c r="E156" s="12">
        <f>SUM(E153:E155)</f>
        <v>0</v>
      </c>
      <c r="F156" s="12">
        <f t="shared" ref="F156:BQ156" si="88">SUM(F153:F155)</f>
        <v>0</v>
      </c>
      <c r="G156" s="12">
        <f t="shared" si="88"/>
        <v>0</v>
      </c>
      <c r="H156" s="12">
        <f t="shared" si="88"/>
        <v>0</v>
      </c>
      <c r="I156" s="12">
        <f t="shared" si="88"/>
        <v>0</v>
      </c>
      <c r="J156" s="12">
        <f t="shared" si="88"/>
        <v>0</v>
      </c>
      <c r="K156" s="12">
        <f t="shared" si="88"/>
        <v>0</v>
      </c>
      <c r="L156" s="12">
        <f t="shared" si="88"/>
        <v>0</v>
      </c>
      <c r="M156" s="12">
        <f t="shared" si="88"/>
        <v>0</v>
      </c>
      <c r="N156" s="12">
        <f t="shared" si="88"/>
        <v>0</v>
      </c>
      <c r="O156" s="12">
        <f t="shared" si="88"/>
        <v>0</v>
      </c>
      <c r="P156" s="12">
        <f t="shared" si="88"/>
        <v>0</v>
      </c>
      <c r="Q156" s="12">
        <f t="shared" si="88"/>
        <v>-13499.999999999998</v>
      </c>
      <c r="R156" s="12">
        <f t="shared" si="88"/>
        <v>0</v>
      </c>
      <c r="S156" s="12">
        <f t="shared" si="88"/>
        <v>0</v>
      </c>
      <c r="T156" s="12">
        <f t="shared" si="88"/>
        <v>0</v>
      </c>
      <c r="U156" s="12">
        <f t="shared" si="88"/>
        <v>-10948.266030000001</v>
      </c>
      <c r="V156" s="12">
        <f t="shared" si="88"/>
        <v>0</v>
      </c>
      <c r="W156" s="12">
        <f t="shared" si="88"/>
        <v>-2666.8984500000001</v>
      </c>
      <c r="X156" s="12">
        <f t="shared" si="88"/>
        <v>-3413.05503</v>
      </c>
      <c r="Y156" s="12">
        <f t="shared" si="88"/>
        <v>0</v>
      </c>
      <c r="Z156" s="12">
        <f t="shared" si="88"/>
        <v>-4798.0750000000007</v>
      </c>
      <c r="AA156" s="12">
        <f t="shared" si="88"/>
        <v>-5043.5440000000008</v>
      </c>
      <c r="AB156" s="12">
        <f t="shared" si="88"/>
        <v>0</v>
      </c>
      <c r="AC156" s="12">
        <f t="shared" si="88"/>
        <v>0</v>
      </c>
      <c r="AD156" s="12">
        <f t="shared" si="88"/>
        <v>0</v>
      </c>
      <c r="AE156" s="12">
        <f t="shared" si="88"/>
        <v>-2975.0691899999997</v>
      </c>
      <c r="AF156" s="12">
        <f t="shared" si="88"/>
        <v>0</v>
      </c>
      <c r="AG156" s="12">
        <f t="shared" si="88"/>
        <v>-5789.7861999999996</v>
      </c>
      <c r="AH156" s="12">
        <f t="shared" si="88"/>
        <v>0</v>
      </c>
      <c r="AI156" s="12">
        <f t="shared" si="88"/>
        <v>0</v>
      </c>
      <c r="AJ156" s="12">
        <f t="shared" si="88"/>
        <v>0</v>
      </c>
      <c r="AK156" s="12">
        <f t="shared" si="88"/>
        <v>0</v>
      </c>
      <c r="AL156" s="12">
        <f t="shared" si="88"/>
        <v>-2664.9999999999995</v>
      </c>
      <c r="AM156" s="12">
        <f t="shared" si="88"/>
        <v>0</v>
      </c>
      <c r="AN156" s="12">
        <f t="shared" si="88"/>
        <v>-2900</v>
      </c>
      <c r="AO156" s="12">
        <f t="shared" si="88"/>
        <v>0</v>
      </c>
      <c r="AP156" s="12">
        <f t="shared" si="88"/>
        <v>0</v>
      </c>
      <c r="AQ156" s="12">
        <f t="shared" si="88"/>
        <v>0</v>
      </c>
      <c r="AR156" s="12">
        <f t="shared" si="88"/>
        <v>0</v>
      </c>
      <c r="AS156" s="12">
        <f t="shared" si="88"/>
        <v>-5059.0408200000002</v>
      </c>
      <c r="AT156" s="12">
        <f t="shared" si="88"/>
        <v>101.18082000000001</v>
      </c>
      <c r="AU156" s="12">
        <f t="shared" si="88"/>
        <v>0</v>
      </c>
      <c r="AV156" s="12">
        <f t="shared" si="88"/>
        <v>0</v>
      </c>
      <c r="AW156" s="12">
        <f t="shared" si="88"/>
        <v>0</v>
      </c>
      <c r="AX156" s="12">
        <f t="shared" si="88"/>
        <v>0</v>
      </c>
      <c r="AY156" s="12">
        <f t="shared" si="88"/>
        <v>0</v>
      </c>
      <c r="AZ156" s="12">
        <f t="shared" si="88"/>
        <v>0</v>
      </c>
      <c r="BA156" s="12">
        <f t="shared" si="88"/>
        <v>0</v>
      </c>
      <c r="BB156" s="12">
        <f t="shared" si="88"/>
        <v>0</v>
      </c>
      <c r="BC156" s="12">
        <f t="shared" si="88"/>
        <v>0</v>
      </c>
      <c r="BD156" s="12">
        <f t="shared" si="88"/>
        <v>0</v>
      </c>
      <c r="BE156" s="12">
        <f t="shared" si="88"/>
        <v>0</v>
      </c>
      <c r="BF156" s="12">
        <f t="shared" si="88"/>
        <v>0</v>
      </c>
      <c r="BG156" s="12">
        <f t="shared" si="88"/>
        <v>26910.402999999998</v>
      </c>
      <c r="BH156" s="12">
        <f t="shared" si="88"/>
        <v>0</v>
      </c>
      <c r="BI156" s="12">
        <f t="shared" si="88"/>
        <v>30172.27</v>
      </c>
      <c r="BJ156" s="12">
        <f t="shared" si="88"/>
        <v>0</v>
      </c>
      <c r="BK156" s="12">
        <f t="shared" si="88"/>
        <v>0</v>
      </c>
      <c r="BL156" s="12">
        <f t="shared" si="88"/>
        <v>0</v>
      </c>
      <c r="BM156" s="12">
        <f t="shared" si="88"/>
        <v>0</v>
      </c>
      <c r="BN156" s="12">
        <f t="shared" si="88"/>
        <v>0</v>
      </c>
      <c r="BO156" s="12">
        <f t="shared" si="88"/>
        <v>0</v>
      </c>
      <c r="BP156" s="12">
        <f t="shared" si="88"/>
        <v>0</v>
      </c>
      <c r="BQ156" s="12">
        <f t="shared" si="88"/>
        <v>0</v>
      </c>
      <c r="BR156" s="12">
        <f t="shared" ref="BR156:EC156" si="89">SUM(BR153:BR155)</f>
        <v>0</v>
      </c>
      <c r="BS156" s="12">
        <f t="shared" si="89"/>
        <v>0</v>
      </c>
      <c r="BT156" s="12">
        <f t="shared" si="89"/>
        <v>0</v>
      </c>
      <c r="BU156" s="12">
        <f t="shared" si="89"/>
        <v>0</v>
      </c>
      <c r="BV156" s="12">
        <f t="shared" si="89"/>
        <v>0</v>
      </c>
      <c r="BW156" s="12">
        <f t="shared" si="89"/>
        <v>0</v>
      </c>
      <c r="BX156" s="12">
        <f t="shared" si="89"/>
        <v>0</v>
      </c>
      <c r="BY156" s="12">
        <f t="shared" si="89"/>
        <v>0</v>
      </c>
      <c r="BZ156" s="12">
        <f t="shared" si="89"/>
        <v>0</v>
      </c>
      <c r="CA156" s="12">
        <f t="shared" si="89"/>
        <v>0</v>
      </c>
      <c r="CB156" s="12">
        <f t="shared" si="89"/>
        <v>0</v>
      </c>
      <c r="CC156" s="12">
        <f t="shared" si="89"/>
        <v>0</v>
      </c>
      <c r="CD156" s="12">
        <f t="shared" si="89"/>
        <v>1630.934</v>
      </c>
      <c r="CE156" s="12">
        <f t="shared" si="89"/>
        <v>0</v>
      </c>
      <c r="CF156" s="12">
        <f t="shared" si="89"/>
        <v>0</v>
      </c>
      <c r="CG156" s="12">
        <f t="shared" si="89"/>
        <v>0</v>
      </c>
      <c r="CH156" s="12">
        <f t="shared" si="89"/>
        <v>0</v>
      </c>
      <c r="CI156" s="12">
        <f t="shared" si="89"/>
        <v>0</v>
      </c>
      <c r="CJ156" s="12">
        <f t="shared" si="89"/>
        <v>0</v>
      </c>
      <c r="CK156" s="12">
        <f t="shared" si="89"/>
        <v>0</v>
      </c>
      <c r="CL156" s="12">
        <f t="shared" si="89"/>
        <v>0</v>
      </c>
      <c r="CM156" s="12">
        <f t="shared" si="89"/>
        <v>0</v>
      </c>
      <c r="CN156" s="12">
        <f t="shared" si="89"/>
        <v>14496.02406</v>
      </c>
      <c r="CO156" s="12">
        <f t="shared" si="89"/>
        <v>1630.93353</v>
      </c>
      <c r="CP156" s="12">
        <f t="shared" si="89"/>
        <v>0</v>
      </c>
      <c r="CQ156" s="12">
        <f t="shared" si="89"/>
        <v>0</v>
      </c>
      <c r="CR156" s="12">
        <f t="shared" si="89"/>
        <v>0</v>
      </c>
      <c r="CS156" s="12">
        <f t="shared" si="89"/>
        <v>0</v>
      </c>
      <c r="CT156" s="12">
        <f t="shared" si="89"/>
        <v>0</v>
      </c>
      <c r="CU156" s="12">
        <f t="shared" si="89"/>
        <v>0</v>
      </c>
      <c r="CV156" s="12">
        <f t="shared" si="89"/>
        <v>0</v>
      </c>
      <c r="CW156" s="12">
        <f t="shared" si="89"/>
        <v>0</v>
      </c>
      <c r="CX156" s="12">
        <f t="shared" si="89"/>
        <v>0</v>
      </c>
      <c r="CY156" s="12">
        <f t="shared" si="89"/>
        <v>0</v>
      </c>
      <c r="CZ156" s="12">
        <f t="shared" si="89"/>
        <v>0</v>
      </c>
      <c r="DA156" s="12">
        <f t="shared" si="89"/>
        <v>0</v>
      </c>
      <c r="DB156" s="12">
        <f t="shared" si="89"/>
        <v>0</v>
      </c>
      <c r="DC156" s="12">
        <f t="shared" si="89"/>
        <v>0</v>
      </c>
      <c r="DD156" s="12">
        <f t="shared" si="89"/>
        <v>0</v>
      </c>
      <c r="DE156" s="12">
        <f t="shared" si="89"/>
        <v>0</v>
      </c>
      <c r="DF156" s="12">
        <f t="shared" si="89"/>
        <v>0</v>
      </c>
      <c r="DG156" s="12">
        <f t="shared" si="89"/>
        <v>0</v>
      </c>
      <c r="DH156" s="12">
        <f t="shared" si="89"/>
        <v>0</v>
      </c>
      <c r="DI156" s="12">
        <f t="shared" si="89"/>
        <v>0</v>
      </c>
      <c r="DJ156" s="12">
        <f t="shared" si="89"/>
        <v>0</v>
      </c>
      <c r="DK156" s="12">
        <f t="shared" si="89"/>
        <v>0</v>
      </c>
      <c r="DL156" s="12">
        <f t="shared" si="89"/>
        <v>0</v>
      </c>
      <c r="DM156" s="12">
        <f t="shared" si="89"/>
        <v>0</v>
      </c>
      <c r="DN156" s="12">
        <f t="shared" si="89"/>
        <v>0</v>
      </c>
      <c r="DO156" s="12">
        <f t="shared" si="89"/>
        <v>0</v>
      </c>
      <c r="DP156" s="12">
        <f t="shared" si="89"/>
        <v>1060.24801</v>
      </c>
      <c r="DQ156" s="12">
        <f t="shared" si="89"/>
        <v>0</v>
      </c>
      <c r="DR156" s="12">
        <f t="shared" si="89"/>
        <v>0</v>
      </c>
      <c r="DS156" s="12">
        <f t="shared" si="89"/>
        <v>0</v>
      </c>
      <c r="DT156" s="12">
        <f t="shared" si="89"/>
        <v>0</v>
      </c>
      <c r="DU156" s="12">
        <f t="shared" si="89"/>
        <v>139.68532000000002</v>
      </c>
      <c r="DV156" s="12">
        <f t="shared" si="89"/>
        <v>0</v>
      </c>
      <c r="DW156" s="12">
        <f t="shared" si="89"/>
        <v>0</v>
      </c>
      <c r="DX156" s="12">
        <f t="shared" si="89"/>
        <v>0</v>
      </c>
      <c r="DY156" s="12">
        <f t="shared" si="89"/>
        <v>0</v>
      </c>
      <c r="DZ156" s="12">
        <f t="shared" si="89"/>
        <v>0</v>
      </c>
      <c r="EA156" s="12">
        <f t="shared" si="89"/>
        <v>0</v>
      </c>
      <c r="EB156" s="12">
        <f t="shared" si="89"/>
        <v>0</v>
      </c>
      <c r="EC156" s="12">
        <f t="shared" si="89"/>
        <v>0</v>
      </c>
      <c r="ED156" s="12">
        <f t="shared" ref="ED156:GO156" si="90">SUM(ED153:ED155)</f>
        <v>0</v>
      </c>
      <c r="EE156" s="12">
        <f t="shared" si="90"/>
        <v>0</v>
      </c>
      <c r="EF156" s="12">
        <f t="shared" si="90"/>
        <v>0</v>
      </c>
      <c r="EG156" s="12">
        <f t="shared" si="90"/>
        <v>0</v>
      </c>
      <c r="EH156" s="12">
        <f t="shared" si="90"/>
        <v>0</v>
      </c>
      <c r="EI156" s="12">
        <f t="shared" si="90"/>
        <v>0</v>
      </c>
      <c r="EJ156" s="12">
        <f t="shared" si="90"/>
        <v>0</v>
      </c>
      <c r="EK156" s="12">
        <f t="shared" si="90"/>
        <v>0</v>
      </c>
      <c r="EL156" s="12">
        <f t="shared" si="90"/>
        <v>164.36917000000003</v>
      </c>
      <c r="EM156" s="12">
        <f t="shared" si="90"/>
        <v>0</v>
      </c>
      <c r="EN156" s="12">
        <f t="shared" si="90"/>
        <v>0</v>
      </c>
      <c r="EO156" s="12">
        <f t="shared" si="90"/>
        <v>0</v>
      </c>
      <c r="EP156" s="12">
        <f t="shared" si="90"/>
        <v>0</v>
      </c>
      <c r="EQ156" s="12">
        <f t="shared" si="90"/>
        <v>0</v>
      </c>
      <c r="ER156" s="12">
        <f t="shared" si="90"/>
        <v>0</v>
      </c>
      <c r="ES156" s="12">
        <f t="shared" si="90"/>
        <v>0</v>
      </c>
      <c r="ET156" s="12">
        <f t="shared" si="90"/>
        <v>0</v>
      </c>
      <c r="EU156" s="12">
        <f t="shared" si="90"/>
        <v>0</v>
      </c>
      <c r="EV156" s="12">
        <f t="shared" si="90"/>
        <v>0</v>
      </c>
      <c r="EW156" s="12">
        <f t="shared" si="90"/>
        <v>0</v>
      </c>
      <c r="EX156" s="12">
        <f t="shared" si="90"/>
        <v>0</v>
      </c>
      <c r="EY156" s="12">
        <f t="shared" si="90"/>
        <v>0</v>
      </c>
      <c r="EZ156" s="12">
        <f t="shared" si="90"/>
        <v>0</v>
      </c>
      <c r="FA156" s="12">
        <f t="shared" si="90"/>
        <v>0</v>
      </c>
      <c r="FB156" s="12">
        <f t="shared" si="90"/>
        <v>0</v>
      </c>
      <c r="FC156" s="12">
        <f t="shared" si="90"/>
        <v>0</v>
      </c>
      <c r="FD156" s="12">
        <f t="shared" si="90"/>
        <v>0</v>
      </c>
      <c r="FE156" s="12">
        <f t="shared" si="90"/>
        <v>0</v>
      </c>
      <c r="FF156" s="12">
        <f t="shared" si="90"/>
        <v>0</v>
      </c>
      <c r="FG156" s="12">
        <f t="shared" si="90"/>
        <v>0</v>
      </c>
      <c r="FH156" s="12">
        <f t="shared" si="90"/>
        <v>0</v>
      </c>
      <c r="FI156" s="12">
        <f t="shared" si="90"/>
        <v>0</v>
      </c>
      <c r="FJ156" s="12">
        <f t="shared" si="90"/>
        <v>0</v>
      </c>
      <c r="FK156" s="12">
        <f t="shared" si="90"/>
        <v>0</v>
      </c>
      <c r="FL156" s="12">
        <f t="shared" si="90"/>
        <v>0</v>
      </c>
      <c r="FM156" s="12">
        <f t="shared" si="90"/>
        <v>0</v>
      </c>
      <c r="FN156" s="12">
        <f t="shared" si="90"/>
        <v>0</v>
      </c>
      <c r="FO156" s="12">
        <f t="shared" si="90"/>
        <v>0</v>
      </c>
      <c r="FP156" s="12">
        <f t="shared" si="90"/>
        <v>0</v>
      </c>
      <c r="FQ156" s="12">
        <f t="shared" si="90"/>
        <v>0</v>
      </c>
      <c r="FR156" s="12">
        <f t="shared" si="90"/>
        <v>0</v>
      </c>
      <c r="FS156" s="12">
        <f t="shared" si="90"/>
        <v>0</v>
      </c>
      <c r="FT156" s="12">
        <f t="shared" si="90"/>
        <v>0</v>
      </c>
      <c r="FU156" s="12">
        <f t="shared" si="90"/>
        <v>0</v>
      </c>
      <c r="FV156" s="12">
        <f t="shared" si="90"/>
        <v>0</v>
      </c>
      <c r="FW156" s="12">
        <f t="shared" si="90"/>
        <v>0</v>
      </c>
      <c r="FX156" s="12">
        <f t="shared" si="90"/>
        <v>0</v>
      </c>
      <c r="FY156" s="12">
        <f t="shared" si="90"/>
        <v>0</v>
      </c>
      <c r="FZ156" s="12">
        <f t="shared" si="90"/>
        <v>0</v>
      </c>
      <c r="GA156" s="12">
        <f t="shared" si="90"/>
        <v>0</v>
      </c>
      <c r="GB156" s="12">
        <f t="shared" si="90"/>
        <v>0</v>
      </c>
      <c r="GC156" s="12">
        <f t="shared" si="90"/>
        <v>0</v>
      </c>
      <c r="GD156" s="12">
        <f t="shared" si="90"/>
        <v>0</v>
      </c>
      <c r="GE156" s="12">
        <f t="shared" si="90"/>
        <v>0</v>
      </c>
      <c r="GF156" s="12">
        <f t="shared" si="90"/>
        <v>0</v>
      </c>
      <c r="GG156" s="12">
        <f t="shared" si="90"/>
        <v>0</v>
      </c>
      <c r="GH156" s="12">
        <f t="shared" si="90"/>
        <v>0</v>
      </c>
      <c r="GI156" s="12">
        <f t="shared" si="90"/>
        <v>0</v>
      </c>
      <c r="GJ156" s="12">
        <f t="shared" si="90"/>
        <v>0</v>
      </c>
      <c r="GK156" s="12">
        <f t="shared" si="90"/>
        <v>0</v>
      </c>
      <c r="GL156" s="12">
        <f t="shared" si="90"/>
        <v>0</v>
      </c>
      <c r="GM156" s="12">
        <f t="shared" si="90"/>
        <v>0</v>
      </c>
      <c r="GN156" s="12">
        <f t="shared" si="90"/>
        <v>0</v>
      </c>
      <c r="GO156" s="12">
        <f t="shared" si="90"/>
        <v>0</v>
      </c>
      <c r="GP156" s="12">
        <f t="shared" ref="GP156:GU156" si="91">SUM(GP153:GP155)</f>
        <v>0</v>
      </c>
      <c r="GQ156" s="12">
        <f t="shared" si="91"/>
        <v>0</v>
      </c>
      <c r="GR156" s="12">
        <f t="shared" si="91"/>
        <v>0</v>
      </c>
      <c r="GS156" s="12">
        <f t="shared" si="91"/>
        <v>0</v>
      </c>
      <c r="GT156" s="12">
        <f t="shared" si="91"/>
        <v>0</v>
      </c>
      <c r="GU156" s="12">
        <f t="shared" si="91"/>
        <v>0</v>
      </c>
      <c r="GV156" s="12">
        <f>SUM(D156:GU156)</f>
        <v>16547.313189999993</v>
      </c>
      <c r="GW156" s="12"/>
      <c r="GX156" s="12">
        <f>GV156-GY156</f>
        <v>16547.313189999993</v>
      </c>
      <c r="GY156" s="12">
        <v>0</v>
      </c>
      <c r="GZ156" s="12"/>
      <c r="HA156" s="12"/>
      <c r="HB156" s="12"/>
      <c r="HC156" s="12"/>
      <c r="HD156" s="12"/>
      <c r="HE156" s="12"/>
      <c r="HF156" s="12"/>
      <c r="HG156" s="12"/>
    </row>
    <row r="157" spans="1:215" ht="13" x14ac:dyDescent="0.3">
      <c r="A157" s="23"/>
      <c r="B157" s="20" t="s">
        <v>0</v>
      </c>
      <c r="C157" s="14">
        <f>XIRR(Q156:GU156,Q$4:GU$4)</f>
        <v>7.3546424508094801E-2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</row>
    <row r="158" spans="1:215" ht="13" x14ac:dyDescent="0.3">
      <c r="A158" s="23"/>
      <c r="B158" s="20" t="s">
        <v>11</v>
      </c>
      <c r="C158" s="25">
        <f>(GV154+GV155)/-GV153</f>
        <v>1.2718242010623235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</row>
    <row r="159" spans="1:215" ht="13" x14ac:dyDescent="0.3">
      <c r="A159" s="23"/>
      <c r="B159" s="5" t="s">
        <v>95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</row>
    <row r="160" spans="1:215" x14ac:dyDescent="0.25">
      <c r="B160" s="3" t="s">
        <v>214</v>
      </c>
      <c r="C160" s="5"/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-6433.9740000000002</v>
      </c>
      <c r="R160" s="12">
        <v>3216.9870000000001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-2492.8681099999999</v>
      </c>
      <c r="AB160" s="12">
        <v>0</v>
      </c>
      <c r="AC160" s="12">
        <v>-1610.92824</v>
      </c>
      <c r="AD160" s="12">
        <v>0</v>
      </c>
      <c r="AE160" s="12">
        <v>0</v>
      </c>
      <c r="AF160" s="12">
        <v>-2940.5310499999996</v>
      </c>
      <c r="AG160" s="12">
        <v>0</v>
      </c>
      <c r="AH160" s="12">
        <v>-7197.7177899999997</v>
      </c>
      <c r="AI160" s="12">
        <v>0</v>
      </c>
      <c r="AJ160" s="12">
        <v>0</v>
      </c>
      <c r="AK160" s="12">
        <v>-4282.4068499999994</v>
      </c>
      <c r="AL160" s="12">
        <v>-1919.30627</v>
      </c>
      <c r="AM160" s="12">
        <v>-2685.2846400000003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f>SUM(D160:GU160)</f>
        <v>-26346.02995</v>
      </c>
      <c r="GW160" s="12"/>
      <c r="GX160" s="12">
        <f>GV160-GY160</f>
        <v>-26346.02995</v>
      </c>
      <c r="GY160" s="12">
        <v>0</v>
      </c>
      <c r="GZ160" s="12"/>
      <c r="HA160" s="12"/>
      <c r="HB160" s="12"/>
      <c r="HC160" s="12"/>
      <c r="HD160" s="12"/>
      <c r="HE160" s="12"/>
      <c r="HF160" s="12"/>
      <c r="HG160" s="12"/>
    </row>
    <row r="161" spans="1:215" x14ac:dyDescent="0.25">
      <c r="B161" s="3" t="s">
        <v>215</v>
      </c>
      <c r="C161" s="5"/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128.67947999999998</v>
      </c>
      <c r="R161" s="12">
        <v>-64.339739999999992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49.85736</v>
      </c>
      <c r="AB161" s="12">
        <v>0</v>
      </c>
      <c r="AC161" s="12">
        <v>0</v>
      </c>
      <c r="AD161" s="12">
        <v>32.21857</v>
      </c>
      <c r="AE161" s="12">
        <v>0</v>
      </c>
      <c r="AF161" s="12">
        <v>0</v>
      </c>
      <c r="AG161" s="12">
        <v>58.81062</v>
      </c>
      <c r="AH161" s="12">
        <v>43.88852</v>
      </c>
      <c r="AI161" s="12">
        <v>0</v>
      </c>
      <c r="AJ161" s="12">
        <v>100.06583000000001</v>
      </c>
      <c r="AK161" s="12">
        <v>0</v>
      </c>
      <c r="AL161" s="12">
        <v>85.648139999999998</v>
      </c>
      <c r="AM161" s="12">
        <v>92.091809999999995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f>SUM(D161:GU161)</f>
        <v>526.92058999999995</v>
      </c>
      <c r="GW161" s="12"/>
      <c r="GX161" s="12">
        <f>GV161-GY161</f>
        <v>526.92058999999995</v>
      </c>
      <c r="GY161" s="12">
        <v>0</v>
      </c>
      <c r="GZ161" s="12"/>
      <c r="HA161" s="12"/>
      <c r="HB161" s="12"/>
      <c r="HC161" s="12"/>
      <c r="HD161" s="12"/>
      <c r="HE161" s="12"/>
      <c r="HF161" s="12"/>
      <c r="HG161" s="12"/>
    </row>
    <row r="162" spans="1:215" ht="14" x14ac:dyDescent="0.4">
      <c r="B162" s="3" t="s">
        <v>216</v>
      </c>
      <c r="C162" s="5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58708.370430000003</v>
      </c>
      <c r="BF162" s="4">
        <v>0</v>
      </c>
      <c r="BG162" s="4">
        <v>0</v>
      </c>
      <c r="BH162" s="4">
        <v>5118.6054100000001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771.8531999999999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5791.0541299999995</v>
      </c>
      <c r="CO162" s="4">
        <v>0</v>
      </c>
      <c r="CP162" s="4">
        <v>0</v>
      </c>
      <c r="CQ162" s="4">
        <v>0</v>
      </c>
      <c r="CR162" s="4">
        <v>203.11926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459.04953999999998</v>
      </c>
      <c r="FF162" s="4">
        <v>0</v>
      </c>
      <c r="FG162" s="4">
        <v>0</v>
      </c>
      <c r="FH162" s="4">
        <v>0</v>
      </c>
      <c r="FI162" s="4">
        <v>0</v>
      </c>
      <c r="FJ162" s="4">
        <v>8.3451500000000003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f>SUM(D162:GU162)</f>
        <v>71060.397119999994</v>
      </c>
      <c r="GW162" s="4"/>
      <c r="GX162" s="4">
        <f>GV162-GY162</f>
        <v>71060.397119999994</v>
      </c>
      <c r="GY162" s="4">
        <v>0</v>
      </c>
      <c r="GZ162" s="4"/>
      <c r="HA162" s="4"/>
      <c r="HB162" s="4"/>
      <c r="HC162" s="4"/>
      <c r="HD162" s="4"/>
      <c r="HE162" s="4"/>
      <c r="HF162" s="4"/>
      <c r="HG162" s="4"/>
    </row>
    <row r="163" spans="1:215" x14ac:dyDescent="0.25">
      <c r="B163" s="8" t="s">
        <v>217</v>
      </c>
      <c r="C163" s="3"/>
      <c r="D163" s="12">
        <f>SUM(D160:D162)</f>
        <v>0</v>
      </c>
      <c r="E163" s="12">
        <f>SUM(E160:E162)</f>
        <v>0</v>
      </c>
      <c r="F163" s="12">
        <f t="shared" ref="F163:BQ163" si="92">SUM(F160:F162)</f>
        <v>0</v>
      </c>
      <c r="G163" s="12">
        <f t="shared" si="92"/>
        <v>0</v>
      </c>
      <c r="H163" s="12">
        <f t="shared" si="92"/>
        <v>0</v>
      </c>
      <c r="I163" s="12">
        <f t="shared" si="92"/>
        <v>0</v>
      </c>
      <c r="J163" s="12">
        <f t="shared" si="92"/>
        <v>0</v>
      </c>
      <c r="K163" s="12">
        <f t="shared" si="92"/>
        <v>0</v>
      </c>
      <c r="L163" s="12">
        <f t="shared" si="92"/>
        <v>0</v>
      </c>
      <c r="M163" s="12">
        <f t="shared" si="92"/>
        <v>0</v>
      </c>
      <c r="N163" s="12">
        <f t="shared" si="92"/>
        <v>0</v>
      </c>
      <c r="O163" s="12">
        <f t="shared" si="92"/>
        <v>0</v>
      </c>
      <c r="P163" s="12">
        <f t="shared" si="92"/>
        <v>0</v>
      </c>
      <c r="Q163" s="12">
        <f t="shared" si="92"/>
        <v>-6305.2945200000004</v>
      </c>
      <c r="R163" s="12">
        <f t="shared" si="92"/>
        <v>3152.6472600000002</v>
      </c>
      <c r="S163" s="12">
        <f t="shared" si="92"/>
        <v>0</v>
      </c>
      <c r="T163" s="12">
        <f t="shared" si="92"/>
        <v>0</v>
      </c>
      <c r="U163" s="12">
        <f t="shared" si="92"/>
        <v>0</v>
      </c>
      <c r="V163" s="12">
        <f t="shared" si="92"/>
        <v>0</v>
      </c>
      <c r="W163" s="12">
        <f t="shared" si="92"/>
        <v>0</v>
      </c>
      <c r="X163" s="12">
        <f t="shared" si="92"/>
        <v>0</v>
      </c>
      <c r="Y163" s="12">
        <f t="shared" si="92"/>
        <v>0</v>
      </c>
      <c r="Z163" s="12">
        <f t="shared" si="92"/>
        <v>0</v>
      </c>
      <c r="AA163" s="12">
        <f t="shared" si="92"/>
        <v>-2443.0107499999999</v>
      </c>
      <c r="AB163" s="12">
        <f t="shared" si="92"/>
        <v>0</v>
      </c>
      <c r="AC163" s="12">
        <f t="shared" si="92"/>
        <v>-1610.92824</v>
      </c>
      <c r="AD163" s="12">
        <f t="shared" si="92"/>
        <v>32.21857</v>
      </c>
      <c r="AE163" s="12">
        <f t="shared" si="92"/>
        <v>0</v>
      </c>
      <c r="AF163" s="12">
        <f t="shared" si="92"/>
        <v>-2940.5310499999996</v>
      </c>
      <c r="AG163" s="12">
        <f t="shared" si="92"/>
        <v>58.81062</v>
      </c>
      <c r="AH163" s="12">
        <f t="shared" si="92"/>
        <v>-7153.8292699999993</v>
      </c>
      <c r="AI163" s="12">
        <f t="shared" si="92"/>
        <v>0</v>
      </c>
      <c r="AJ163" s="12">
        <f t="shared" si="92"/>
        <v>100.06583000000001</v>
      </c>
      <c r="AK163" s="12">
        <f t="shared" si="92"/>
        <v>-4282.4068499999994</v>
      </c>
      <c r="AL163" s="12">
        <f t="shared" si="92"/>
        <v>-1833.65813</v>
      </c>
      <c r="AM163" s="12">
        <f t="shared" si="92"/>
        <v>-2593.1928300000004</v>
      </c>
      <c r="AN163" s="12">
        <f t="shared" si="92"/>
        <v>0</v>
      </c>
      <c r="AO163" s="12">
        <f t="shared" si="92"/>
        <v>0</v>
      </c>
      <c r="AP163" s="12">
        <f t="shared" si="92"/>
        <v>0</v>
      </c>
      <c r="AQ163" s="12">
        <f t="shared" si="92"/>
        <v>0</v>
      </c>
      <c r="AR163" s="12">
        <f t="shared" si="92"/>
        <v>0</v>
      </c>
      <c r="AS163" s="12">
        <f t="shared" si="92"/>
        <v>0</v>
      </c>
      <c r="AT163" s="12">
        <f t="shared" si="92"/>
        <v>0</v>
      </c>
      <c r="AU163" s="12">
        <f t="shared" si="92"/>
        <v>0</v>
      </c>
      <c r="AV163" s="12">
        <f t="shared" si="92"/>
        <v>0</v>
      </c>
      <c r="AW163" s="12">
        <f t="shared" si="92"/>
        <v>0</v>
      </c>
      <c r="AX163" s="12">
        <f t="shared" si="92"/>
        <v>0</v>
      </c>
      <c r="AY163" s="12">
        <f t="shared" si="92"/>
        <v>0</v>
      </c>
      <c r="AZ163" s="12">
        <f t="shared" si="92"/>
        <v>0</v>
      </c>
      <c r="BA163" s="12">
        <f t="shared" si="92"/>
        <v>0</v>
      </c>
      <c r="BB163" s="12">
        <f t="shared" si="92"/>
        <v>0</v>
      </c>
      <c r="BC163" s="12">
        <f t="shared" si="92"/>
        <v>0</v>
      </c>
      <c r="BD163" s="12">
        <f t="shared" si="92"/>
        <v>0</v>
      </c>
      <c r="BE163" s="12">
        <f t="shared" si="92"/>
        <v>58708.370430000003</v>
      </c>
      <c r="BF163" s="12">
        <f t="shared" si="92"/>
        <v>0</v>
      </c>
      <c r="BG163" s="12">
        <f t="shared" si="92"/>
        <v>0</v>
      </c>
      <c r="BH163" s="12">
        <f t="shared" si="92"/>
        <v>5118.6054100000001</v>
      </c>
      <c r="BI163" s="12">
        <f t="shared" si="92"/>
        <v>0</v>
      </c>
      <c r="BJ163" s="12">
        <f t="shared" si="92"/>
        <v>0</v>
      </c>
      <c r="BK163" s="12">
        <f t="shared" si="92"/>
        <v>0</v>
      </c>
      <c r="BL163" s="12">
        <f t="shared" si="92"/>
        <v>0</v>
      </c>
      <c r="BM163" s="12">
        <f t="shared" si="92"/>
        <v>0</v>
      </c>
      <c r="BN163" s="12">
        <f t="shared" si="92"/>
        <v>0</v>
      </c>
      <c r="BO163" s="12">
        <f t="shared" si="92"/>
        <v>0</v>
      </c>
      <c r="BP163" s="12">
        <f t="shared" si="92"/>
        <v>0</v>
      </c>
      <c r="BQ163" s="12">
        <f t="shared" si="92"/>
        <v>0</v>
      </c>
      <c r="BR163" s="12">
        <f t="shared" ref="BR163:EC163" si="93">SUM(BR160:BR162)</f>
        <v>0</v>
      </c>
      <c r="BS163" s="12">
        <f t="shared" si="93"/>
        <v>0</v>
      </c>
      <c r="BT163" s="12">
        <f t="shared" si="93"/>
        <v>0</v>
      </c>
      <c r="BU163" s="12">
        <f t="shared" si="93"/>
        <v>0</v>
      </c>
      <c r="BV163" s="12">
        <f t="shared" si="93"/>
        <v>0</v>
      </c>
      <c r="BW163" s="12">
        <f t="shared" si="93"/>
        <v>0</v>
      </c>
      <c r="BX163" s="12">
        <f t="shared" si="93"/>
        <v>0</v>
      </c>
      <c r="BY163" s="12">
        <f t="shared" si="93"/>
        <v>0</v>
      </c>
      <c r="BZ163" s="12">
        <f t="shared" si="93"/>
        <v>0</v>
      </c>
      <c r="CA163" s="12">
        <f t="shared" si="93"/>
        <v>0</v>
      </c>
      <c r="CB163" s="12">
        <f t="shared" si="93"/>
        <v>0</v>
      </c>
      <c r="CC163" s="12">
        <f t="shared" si="93"/>
        <v>771.8531999999999</v>
      </c>
      <c r="CD163" s="12">
        <f t="shared" si="93"/>
        <v>0</v>
      </c>
      <c r="CE163" s="12">
        <f t="shared" si="93"/>
        <v>0</v>
      </c>
      <c r="CF163" s="12">
        <f t="shared" si="93"/>
        <v>0</v>
      </c>
      <c r="CG163" s="12">
        <f t="shared" si="93"/>
        <v>0</v>
      </c>
      <c r="CH163" s="12">
        <f t="shared" si="93"/>
        <v>0</v>
      </c>
      <c r="CI163" s="12">
        <f t="shared" si="93"/>
        <v>0</v>
      </c>
      <c r="CJ163" s="12">
        <f t="shared" si="93"/>
        <v>0</v>
      </c>
      <c r="CK163" s="12">
        <f t="shared" si="93"/>
        <v>0</v>
      </c>
      <c r="CL163" s="12">
        <f t="shared" si="93"/>
        <v>0</v>
      </c>
      <c r="CM163" s="12">
        <f t="shared" si="93"/>
        <v>0</v>
      </c>
      <c r="CN163" s="12">
        <f t="shared" si="93"/>
        <v>5791.0541299999995</v>
      </c>
      <c r="CO163" s="12">
        <f t="shared" si="93"/>
        <v>0</v>
      </c>
      <c r="CP163" s="12">
        <f t="shared" si="93"/>
        <v>0</v>
      </c>
      <c r="CQ163" s="12">
        <f t="shared" si="93"/>
        <v>0</v>
      </c>
      <c r="CR163" s="12">
        <f t="shared" si="93"/>
        <v>203.11926</v>
      </c>
      <c r="CS163" s="12">
        <f t="shared" si="93"/>
        <v>0</v>
      </c>
      <c r="CT163" s="12">
        <f t="shared" si="93"/>
        <v>0</v>
      </c>
      <c r="CU163" s="12">
        <f t="shared" si="93"/>
        <v>0</v>
      </c>
      <c r="CV163" s="12">
        <f t="shared" si="93"/>
        <v>0</v>
      </c>
      <c r="CW163" s="12">
        <f t="shared" si="93"/>
        <v>0</v>
      </c>
      <c r="CX163" s="12">
        <f t="shared" si="93"/>
        <v>0</v>
      </c>
      <c r="CY163" s="12">
        <f t="shared" si="93"/>
        <v>0</v>
      </c>
      <c r="CZ163" s="12">
        <f t="shared" si="93"/>
        <v>0</v>
      </c>
      <c r="DA163" s="12">
        <f t="shared" si="93"/>
        <v>0</v>
      </c>
      <c r="DB163" s="12">
        <f t="shared" si="93"/>
        <v>0</v>
      </c>
      <c r="DC163" s="12">
        <f t="shared" si="93"/>
        <v>0</v>
      </c>
      <c r="DD163" s="12">
        <f t="shared" si="93"/>
        <v>0</v>
      </c>
      <c r="DE163" s="12">
        <f t="shared" si="93"/>
        <v>0</v>
      </c>
      <c r="DF163" s="12">
        <f t="shared" si="93"/>
        <v>0</v>
      </c>
      <c r="DG163" s="12">
        <f t="shared" si="93"/>
        <v>0</v>
      </c>
      <c r="DH163" s="12">
        <f t="shared" si="93"/>
        <v>0</v>
      </c>
      <c r="DI163" s="12">
        <f t="shared" si="93"/>
        <v>0</v>
      </c>
      <c r="DJ163" s="12">
        <f t="shared" si="93"/>
        <v>0</v>
      </c>
      <c r="DK163" s="12">
        <f t="shared" si="93"/>
        <v>0</v>
      </c>
      <c r="DL163" s="12">
        <f t="shared" si="93"/>
        <v>0</v>
      </c>
      <c r="DM163" s="12">
        <f t="shared" si="93"/>
        <v>0</v>
      </c>
      <c r="DN163" s="12">
        <f t="shared" si="93"/>
        <v>0</v>
      </c>
      <c r="DO163" s="12">
        <f t="shared" si="93"/>
        <v>0</v>
      </c>
      <c r="DP163" s="12">
        <f t="shared" si="93"/>
        <v>0</v>
      </c>
      <c r="DQ163" s="12">
        <f t="shared" si="93"/>
        <v>0</v>
      </c>
      <c r="DR163" s="12">
        <f t="shared" si="93"/>
        <v>0</v>
      </c>
      <c r="DS163" s="12">
        <f t="shared" si="93"/>
        <v>0</v>
      </c>
      <c r="DT163" s="12">
        <f t="shared" si="93"/>
        <v>0</v>
      </c>
      <c r="DU163" s="12">
        <f t="shared" si="93"/>
        <v>0</v>
      </c>
      <c r="DV163" s="12">
        <f t="shared" si="93"/>
        <v>0</v>
      </c>
      <c r="DW163" s="12">
        <f t="shared" si="93"/>
        <v>0</v>
      </c>
      <c r="DX163" s="12">
        <f t="shared" si="93"/>
        <v>0</v>
      </c>
      <c r="DY163" s="12">
        <f t="shared" si="93"/>
        <v>0</v>
      </c>
      <c r="DZ163" s="12">
        <f t="shared" si="93"/>
        <v>0</v>
      </c>
      <c r="EA163" s="12">
        <f t="shared" si="93"/>
        <v>0</v>
      </c>
      <c r="EB163" s="12">
        <f t="shared" si="93"/>
        <v>0</v>
      </c>
      <c r="EC163" s="12">
        <f t="shared" si="93"/>
        <v>0</v>
      </c>
      <c r="ED163" s="12">
        <f t="shared" ref="ED163:GO163" si="94">SUM(ED160:ED162)</f>
        <v>0</v>
      </c>
      <c r="EE163" s="12">
        <f t="shared" si="94"/>
        <v>0</v>
      </c>
      <c r="EF163" s="12">
        <f t="shared" si="94"/>
        <v>0</v>
      </c>
      <c r="EG163" s="12">
        <f t="shared" si="94"/>
        <v>0</v>
      </c>
      <c r="EH163" s="12">
        <f t="shared" si="94"/>
        <v>0</v>
      </c>
      <c r="EI163" s="12">
        <f t="shared" si="94"/>
        <v>0</v>
      </c>
      <c r="EJ163" s="12">
        <f t="shared" si="94"/>
        <v>0</v>
      </c>
      <c r="EK163" s="12">
        <f t="shared" si="94"/>
        <v>0</v>
      </c>
      <c r="EL163" s="12">
        <f t="shared" si="94"/>
        <v>0</v>
      </c>
      <c r="EM163" s="12">
        <f t="shared" si="94"/>
        <v>0</v>
      </c>
      <c r="EN163" s="12">
        <f t="shared" si="94"/>
        <v>0</v>
      </c>
      <c r="EO163" s="12">
        <f t="shared" si="94"/>
        <v>0</v>
      </c>
      <c r="EP163" s="12">
        <f t="shared" si="94"/>
        <v>0</v>
      </c>
      <c r="EQ163" s="12">
        <f t="shared" si="94"/>
        <v>0</v>
      </c>
      <c r="ER163" s="12">
        <f t="shared" si="94"/>
        <v>0</v>
      </c>
      <c r="ES163" s="12">
        <f t="shared" si="94"/>
        <v>0</v>
      </c>
      <c r="ET163" s="12">
        <f t="shared" si="94"/>
        <v>0</v>
      </c>
      <c r="EU163" s="12">
        <f t="shared" si="94"/>
        <v>0</v>
      </c>
      <c r="EV163" s="12">
        <f t="shared" si="94"/>
        <v>0</v>
      </c>
      <c r="EW163" s="12">
        <f t="shared" si="94"/>
        <v>0</v>
      </c>
      <c r="EX163" s="12">
        <f t="shared" si="94"/>
        <v>0</v>
      </c>
      <c r="EY163" s="12">
        <f t="shared" si="94"/>
        <v>0</v>
      </c>
      <c r="EZ163" s="12">
        <f t="shared" si="94"/>
        <v>0</v>
      </c>
      <c r="FA163" s="12">
        <f t="shared" si="94"/>
        <v>0</v>
      </c>
      <c r="FB163" s="12">
        <f t="shared" si="94"/>
        <v>0</v>
      </c>
      <c r="FC163" s="12">
        <f t="shared" si="94"/>
        <v>0</v>
      </c>
      <c r="FD163" s="12">
        <f t="shared" si="94"/>
        <v>0</v>
      </c>
      <c r="FE163" s="12">
        <f t="shared" si="94"/>
        <v>459.04953999999998</v>
      </c>
      <c r="FF163" s="12">
        <f t="shared" si="94"/>
        <v>0</v>
      </c>
      <c r="FG163" s="12">
        <f t="shared" si="94"/>
        <v>0</v>
      </c>
      <c r="FH163" s="12">
        <f t="shared" si="94"/>
        <v>0</v>
      </c>
      <c r="FI163" s="12">
        <f t="shared" si="94"/>
        <v>0</v>
      </c>
      <c r="FJ163" s="12">
        <f t="shared" si="94"/>
        <v>8.3451500000000003</v>
      </c>
      <c r="FK163" s="12">
        <f t="shared" si="94"/>
        <v>0</v>
      </c>
      <c r="FL163" s="12">
        <f t="shared" si="94"/>
        <v>0</v>
      </c>
      <c r="FM163" s="12">
        <f t="shared" si="94"/>
        <v>0</v>
      </c>
      <c r="FN163" s="12">
        <f t="shared" si="94"/>
        <v>0</v>
      </c>
      <c r="FO163" s="12">
        <f t="shared" si="94"/>
        <v>0</v>
      </c>
      <c r="FP163" s="12">
        <f t="shared" si="94"/>
        <v>0</v>
      </c>
      <c r="FQ163" s="12">
        <f t="shared" si="94"/>
        <v>0</v>
      </c>
      <c r="FR163" s="12">
        <f t="shared" si="94"/>
        <v>0</v>
      </c>
      <c r="FS163" s="12">
        <f t="shared" si="94"/>
        <v>0</v>
      </c>
      <c r="FT163" s="12">
        <f t="shared" si="94"/>
        <v>0</v>
      </c>
      <c r="FU163" s="12">
        <f t="shared" si="94"/>
        <v>0</v>
      </c>
      <c r="FV163" s="12">
        <f t="shared" si="94"/>
        <v>0</v>
      </c>
      <c r="FW163" s="12">
        <f t="shared" si="94"/>
        <v>0</v>
      </c>
      <c r="FX163" s="12">
        <f t="shared" si="94"/>
        <v>0</v>
      </c>
      <c r="FY163" s="12">
        <f t="shared" si="94"/>
        <v>0</v>
      </c>
      <c r="FZ163" s="12">
        <f t="shared" si="94"/>
        <v>0</v>
      </c>
      <c r="GA163" s="12">
        <f t="shared" si="94"/>
        <v>0</v>
      </c>
      <c r="GB163" s="12">
        <f t="shared" si="94"/>
        <v>0</v>
      </c>
      <c r="GC163" s="12">
        <f t="shared" si="94"/>
        <v>0</v>
      </c>
      <c r="GD163" s="12">
        <f t="shared" si="94"/>
        <v>0</v>
      </c>
      <c r="GE163" s="12">
        <f t="shared" si="94"/>
        <v>0</v>
      </c>
      <c r="GF163" s="12">
        <f t="shared" si="94"/>
        <v>0</v>
      </c>
      <c r="GG163" s="12">
        <f t="shared" si="94"/>
        <v>0</v>
      </c>
      <c r="GH163" s="12">
        <f t="shared" si="94"/>
        <v>0</v>
      </c>
      <c r="GI163" s="12">
        <f t="shared" si="94"/>
        <v>0</v>
      </c>
      <c r="GJ163" s="12">
        <f t="shared" si="94"/>
        <v>0</v>
      </c>
      <c r="GK163" s="12">
        <f t="shared" si="94"/>
        <v>0</v>
      </c>
      <c r="GL163" s="12">
        <f t="shared" si="94"/>
        <v>0</v>
      </c>
      <c r="GM163" s="12">
        <f t="shared" si="94"/>
        <v>0</v>
      </c>
      <c r="GN163" s="12">
        <f t="shared" si="94"/>
        <v>0</v>
      </c>
      <c r="GO163" s="12">
        <f t="shared" si="94"/>
        <v>0</v>
      </c>
      <c r="GP163" s="12">
        <f t="shared" ref="GP163:GU163" si="95">SUM(GP160:GP162)</f>
        <v>0</v>
      </c>
      <c r="GQ163" s="12">
        <f t="shared" si="95"/>
        <v>0</v>
      </c>
      <c r="GR163" s="12">
        <f t="shared" si="95"/>
        <v>0</v>
      </c>
      <c r="GS163" s="12">
        <f t="shared" si="95"/>
        <v>0</v>
      </c>
      <c r="GT163" s="12">
        <f t="shared" si="95"/>
        <v>0</v>
      </c>
      <c r="GU163" s="12">
        <f t="shared" si="95"/>
        <v>0</v>
      </c>
      <c r="GV163" s="12">
        <f>SUM(D163:GU163)</f>
        <v>45241.287760000007</v>
      </c>
      <c r="GW163" s="12"/>
      <c r="GX163" s="12">
        <f>GV163-GY163</f>
        <v>45241.287760000007</v>
      </c>
      <c r="GY163" s="12">
        <v>0</v>
      </c>
      <c r="GZ163" s="12"/>
      <c r="HA163" s="12"/>
      <c r="HB163" s="12"/>
      <c r="HC163" s="12"/>
      <c r="HD163" s="12"/>
      <c r="HE163" s="12"/>
      <c r="HF163" s="12"/>
      <c r="HG163" s="12"/>
    </row>
    <row r="164" spans="1:215" x14ac:dyDescent="0.25">
      <c r="B164" s="20" t="s">
        <v>0</v>
      </c>
      <c r="C164" s="14">
        <f>XIRR(Q163:GU163,Q$4:GU$4)</f>
        <v>0.53380611538887035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</row>
    <row r="165" spans="1:215" x14ac:dyDescent="0.25">
      <c r="B165" s="20" t="s">
        <v>11</v>
      </c>
      <c r="C165" s="25">
        <f>(GV161+GV162)/-GV160</f>
        <v>2.7171956399449848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/>
      <c r="GT165" s="26"/>
      <c r="GU165" s="2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</row>
    <row r="166" spans="1:215" ht="13" x14ac:dyDescent="0.3">
      <c r="A166" s="23"/>
      <c r="B166" s="5" t="s">
        <v>128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</row>
    <row r="167" spans="1:215" ht="13" x14ac:dyDescent="0.3">
      <c r="A167" s="23"/>
      <c r="B167" s="3" t="s">
        <v>214</v>
      </c>
      <c r="C167" s="5"/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-10714.286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-5102.0408200000002</v>
      </c>
      <c r="X167" s="12">
        <v>0</v>
      </c>
      <c r="Y167" s="12">
        <v>0</v>
      </c>
      <c r="Z167" s="12">
        <v>-4081.63265</v>
      </c>
      <c r="AA167" s="12">
        <v>-3061.2244900000001</v>
      </c>
      <c r="AB167" s="12">
        <v>0</v>
      </c>
      <c r="AC167" s="12">
        <v>-5102.0408200000002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-4081.63265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-4081.63265</v>
      </c>
      <c r="AX167" s="12">
        <v>0</v>
      </c>
      <c r="AY167" s="12">
        <v>0</v>
      </c>
      <c r="AZ167" s="12">
        <v>-4591.8367300000009</v>
      </c>
      <c r="BA167" s="12">
        <v>0</v>
      </c>
      <c r="BB167" s="12">
        <v>0</v>
      </c>
      <c r="BC167" s="12">
        <v>-5102.0408200000002</v>
      </c>
      <c r="BD167" s="12">
        <v>0</v>
      </c>
      <c r="BE167" s="12">
        <v>-10714.28514</v>
      </c>
      <c r="BF167" s="12">
        <v>0</v>
      </c>
      <c r="BG167" s="12">
        <v>0</v>
      </c>
      <c r="BH167" s="12">
        <v>-5102.0408200000002</v>
      </c>
      <c r="BI167" s="12">
        <v>-10204.081630000001</v>
      </c>
      <c r="BJ167" s="12">
        <v>0</v>
      </c>
      <c r="BK167" s="12">
        <v>0</v>
      </c>
      <c r="BL167" s="12">
        <v>-4591.8367400000006</v>
      </c>
      <c r="BM167" s="12">
        <v>0</v>
      </c>
      <c r="BN167" s="12">
        <v>-10204.081630000001</v>
      </c>
      <c r="BO167" s="12">
        <v>0</v>
      </c>
      <c r="BP167" s="12">
        <v>-10204.081630000001</v>
      </c>
      <c r="BQ167" s="12">
        <v>0</v>
      </c>
      <c r="BR167" s="12">
        <v>-10204.081630000001</v>
      </c>
      <c r="BS167" s="12">
        <v>0</v>
      </c>
      <c r="BT167" s="12">
        <v>-5102.040825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0</v>
      </c>
      <c r="FA167" s="12">
        <v>0</v>
      </c>
      <c r="FB167" s="12">
        <v>0</v>
      </c>
      <c r="FC167" s="12">
        <v>0</v>
      </c>
      <c r="FD167" s="12">
        <v>0</v>
      </c>
      <c r="FE167" s="12">
        <v>0</v>
      </c>
      <c r="FF167" s="12">
        <v>0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f>SUM(D167:GU167)</f>
        <v>-112244.89767500001</v>
      </c>
      <c r="GW167" s="12"/>
      <c r="GX167" s="12">
        <f>GV167-GY167</f>
        <v>-112244.89767500001</v>
      </c>
      <c r="GY167" s="12">
        <v>0</v>
      </c>
      <c r="GZ167" s="12"/>
      <c r="HA167" s="12"/>
      <c r="HB167" s="12"/>
      <c r="HC167" s="12"/>
      <c r="HD167" s="12"/>
      <c r="HE167" s="12"/>
      <c r="HF167" s="12"/>
      <c r="HG167" s="12"/>
    </row>
    <row r="168" spans="1:215" ht="13" x14ac:dyDescent="0.3">
      <c r="A168" s="23"/>
      <c r="B168" s="3" t="s">
        <v>215</v>
      </c>
      <c r="C168" s="5"/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214.286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102.04082000000001</v>
      </c>
      <c r="X168" s="12">
        <v>0</v>
      </c>
      <c r="Y168" s="12">
        <v>0</v>
      </c>
      <c r="Z168" s="12">
        <v>81.632649999999998</v>
      </c>
      <c r="AA168" s="12">
        <v>61.224489999999996</v>
      </c>
      <c r="AB168" s="12">
        <v>0</v>
      </c>
      <c r="AC168" s="12">
        <v>102.04082000000001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81.632649999999998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81.632649999999998</v>
      </c>
      <c r="AX168" s="12">
        <v>0</v>
      </c>
      <c r="AY168" s="12">
        <v>0</v>
      </c>
      <c r="AZ168" s="12">
        <v>91.836730000000003</v>
      </c>
      <c r="BA168" s="12">
        <v>0</v>
      </c>
      <c r="BB168" s="12">
        <v>0</v>
      </c>
      <c r="BC168" s="12">
        <v>102.04082000000001</v>
      </c>
      <c r="BD168" s="12">
        <v>0</v>
      </c>
      <c r="BE168" s="12">
        <v>214.28514000000001</v>
      </c>
      <c r="BF168" s="12">
        <v>0</v>
      </c>
      <c r="BG168" s="12">
        <v>0</v>
      </c>
      <c r="BH168" s="12">
        <v>102.04082000000001</v>
      </c>
      <c r="BI168" s="12">
        <v>204.08163000000002</v>
      </c>
      <c r="BJ168" s="12">
        <v>0</v>
      </c>
      <c r="BK168" s="12">
        <v>0</v>
      </c>
      <c r="BL168" s="12">
        <v>91.836740000000006</v>
      </c>
      <c r="BM168" s="12">
        <v>0</v>
      </c>
      <c r="BN168" s="12">
        <v>204.08163000000002</v>
      </c>
      <c r="BO168" s="12">
        <v>0</v>
      </c>
      <c r="BP168" s="12">
        <v>0</v>
      </c>
      <c r="BQ168" s="12">
        <v>204.08163000000002</v>
      </c>
      <c r="BR168" s="12">
        <v>204.08163000000002</v>
      </c>
      <c r="BS168" s="12">
        <v>0</v>
      </c>
      <c r="BT168" s="12">
        <v>102.04082000000001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v>0</v>
      </c>
      <c r="EU168" s="12">
        <v>0</v>
      </c>
      <c r="EV168" s="12">
        <v>0</v>
      </c>
      <c r="EW168" s="12">
        <v>0</v>
      </c>
      <c r="EX168" s="12">
        <v>0</v>
      </c>
      <c r="EY168" s="12">
        <v>0</v>
      </c>
      <c r="EZ168" s="12">
        <v>0</v>
      </c>
      <c r="FA168" s="12">
        <v>0</v>
      </c>
      <c r="FB168" s="12">
        <v>0</v>
      </c>
      <c r="FC168" s="12">
        <v>0</v>
      </c>
      <c r="FD168" s="12">
        <v>0</v>
      </c>
      <c r="FE168" s="12">
        <v>0</v>
      </c>
      <c r="FF168" s="12">
        <v>0</v>
      </c>
      <c r="FG168" s="12">
        <v>0</v>
      </c>
      <c r="FH168" s="12">
        <v>0</v>
      </c>
      <c r="FI168" s="12">
        <v>0</v>
      </c>
      <c r="FJ168" s="12">
        <v>0</v>
      </c>
      <c r="FK168" s="12">
        <v>0</v>
      </c>
      <c r="FL168" s="12">
        <v>0</v>
      </c>
      <c r="FM168" s="12">
        <v>0</v>
      </c>
      <c r="FN168" s="12">
        <v>0</v>
      </c>
      <c r="FO168" s="12">
        <v>0</v>
      </c>
      <c r="FP168" s="12">
        <v>0</v>
      </c>
      <c r="FQ168" s="12">
        <v>0</v>
      </c>
      <c r="FR168" s="12">
        <v>0</v>
      </c>
      <c r="FS168" s="12">
        <v>0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f>SUM(D168:GU168)</f>
        <v>2244.8976700000003</v>
      </c>
      <c r="GW168" s="12"/>
      <c r="GX168" s="12">
        <f>GV168-GY168</f>
        <v>2244.8976700000003</v>
      </c>
      <c r="GY168" s="12">
        <v>0</v>
      </c>
      <c r="GZ168" s="12"/>
      <c r="HA168" s="12"/>
      <c r="HB168" s="12"/>
      <c r="HC168" s="12"/>
      <c r="HD168" s="12"/>
      <c r="HE168" s="12"/>
      <c r="HF168" s="12"/>
      <c r="HG168" s="12"/>
    </row>
    <row r="169" spans="1:215" ht="14" x14ac:dyDescent="0.4">
      <c r="A169" s="23"/>
      <c r="B169" s="3" t="s">
        <v>216</v>
      </c>
      <c r="C169" s="5"/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129520.07234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11.784000000000001</v>
      </c>
      <c r="CS169" s="4">
        <v>6772.5249999999996</v>
      </c>
      <c r="CT169" s="4">
        <v>0</v>
      </c>
      <c r="CU169" s="4">
        <v>0</v>
      </c>
      <c r="CV169" s="4">
        <v>0</v>
      </c>
      <c r="CW169" s="4">
        <v>0</v>
      </c>
      <c r="CX169" s="4">
        <v>8634.1740000000009</v>
      </c>
      <c r="CY169" s="4">
        <v>0</v>
      </c>
      <c r="CZ169" s="4">
        <v>2650.9543599999997</v>
      </c>
      <c r="DA169" s="4">
        <v>0</v>
      </c>
      <c r="DB169" s="4">
        <v>0</v>
      </c>
      <c r="DC169" s="4">
        <v>0</v>
      </c>
      <c r="DD169" s="4">
        <v>6659.4679999999998</v>
      </c>
      <c r="DE169" s="4">
        <v>0</v>
      </c>
      <c r="DF169" s="4">
        <v>3534.6060000000002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706.92115999999999</v>
      </c>
      <c r="EM169" s="4">
        <v>0</v>
      </c>
      <c r="EN169" s="4">
        <v>0</v>
      </c>
      <c r="EO169" s="4">
        <v>0</v>
      </c>
      <c r="EP169" s="4">
        <v>0</v>
      </c>
      <c r="EQ169" s="4">
        <v>83.849109999999996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f>SUM(D169:GU169)</f>
        <v>158574.35397</v>
      </c>
      <c r="GW169" s="4"/>
      <c r="GX169" s="4">
        <f>GV169-GY169</f>
        <v>158574.35397</v>
      </c>
      <c r="GY169" s="4">
        <v>0</v>
      </c>
      <c r="GZ169" s="4"/>
      <c r="HA169" s="4"/>
      <c r="HB169" s="4"/>
      <c r="HC169" s="4"/>
      <c r="HD169" s="4"/>
      <c r="HE169" s="4"/>
      <c r="HF169" s="4"/>
      <c r="HG169" s="4"/>
    </row>
    <row r="170" spans="1:215" ht="13" x14ac:dyDescent="0.3">
      <c r="A170" s="23"/>
      <c r="B170" s="8" t="s">
        <v>217</v>
      </c>
      <c r="C170" s="3"/>
      <c r="D170" s="12">
        <f>SUM(D167:D169)</f>
        <v>0</v>
      </c>
      <c r="E170" s="12">
        <f>SUM(E167:E169)</f>
        <v>0</v>
      </c>
      <c r="F170" s="12">
        <f t="shared" ref="F170:BQ170" si="96">SUM(F167:F169)</f>
        <v>0</v>
      </c>
      <c r="G170" s="12">
        <f t="shared" si="96"/>
        <v>0</v>
      </c>
      <c r="H170" s="12">
        <f t="shared" si="96"/>
        <v>0</v>
      </c>
      <c r="I170" s="12">
        <f t="shared" si="96"/>
        <v>0</v>
      </c>
      <c r="J170" s="12">
        <f t="shared" si="96"/>
        <v>0</v>
      </c>
      <c r="K170" s="12">
        <f t="shared" si="96"/>
        <v>0</v>
      </c>
      <c r="L170" s="12">
        <f t="shared" si="96"/>
        <v>0</v>
      </c>
      <c r="M170" s="12">
        <f t="shared" si="96"/>
        <v>0</v>
      </c>
      <c r="N170" s="12">
        <f t="shared" si="96"/>
        <v>0</v>
      </c>
      <c r="O170" s="12">
        <f t="shared" si="96"/>
        <v>0</v>
      </c>
      <c r="P170" s="12">
        <f t="shared" si="96"/>
        <v>0</v>
      </c>
      <c r="Q170" s="12">
        <f t="shared" si="96"/>
        <v>-10500</v>
      </c>
      <c r="R170" s="12">
        <f t="shared" si="96"/>
        <v>0</v>
      </c>
      <c r="S170" s="12">
        <f t="shared" si="96"/>
        <v>0</v>
      </c>
      <c r="T170" s="12">
        <f t="shared" si="96"/>
        <v>0</v>
      </c>
      <c r="U170" s="12">
        <f t="shared" si="96"/>
        <v>0</v>
      </c>
      <c r="V170" s="12">
        <f t="shared" si="96"/>
        <v>0</v>
      </c>
      <c r="W170" s="12">
        <f t="shared" si="96"/>
        <v>-5000</v>
      </c>
      <c r="X170" s="12">
        <f t="shared" si="96"/>
        <v>0</v>
      </c>
      <c r="Y170" s="12">
        <f t="shared" si="96"/>
        <v>0</v>
      </c>
      <c r="Z170" s="12">
        <f t="shared" si="96"/>
        <v>-4000</v>
      </c>
      <c r="AA170" s="12">
        <f t="shared" si="96"/>
        <v>-3000</v>
      </c>
      <c r="AB170" s="12">
        <f t="shared" si="96"/>
        <v>0</v>
      </c>
      <c r="AC170" s="12">
        <f t="shared" si="96"/>
        <v>-5000</v>
      </c>
      <c r="AD170" s="12">
        <f t="shared" si="96"/>
        <v>0</v>
      </c>
      <c r="AE170" s="12">
        <f t="shared" si="96"/>
        <v>0</v>
      </c>
      <c r="AF170" s="12">
        <f t="shared" si="96"/>
        <v>0</v>
      </c>
      <c r="AG170" s="12">
        <f t="shared" si="96"/>
        <v>0</v>
      </c>
      <c r="AH170" s="12">
        <f t="shared" si="96"/>
        <v>0</v>
      </c>
      <c r="AI170" s="12">
        <f t="shared" si="96"/>
        <v>0</v>
      </c>
      <c r="AJ170" s="12">
        <f t="shared" si="96"/>
        <v>-4000</v>
      </c>
      <c r="AK170" s="12">
        <f t="shared" si="96"/>
        <v>0</v>
      </c>
      <c r="AL170" s="12">
        <f t="shared" si="96"/>
        <v>0</v>
      </c>
      <c r="AM170" s="12">
        <f t="shared" si="96"/>
        <v>0</v>
      </c>
      <c r="AN170" s="12">
        <f t="shared" si="96"/>
        <v>0</v>
      </c>
      <c r="AO170" s="12">
        <f t="shared" si="96"/>
        <v>0</v>
      </c>
      <c r="AP170" s="12">
        <f t="shared" si="96"/>
        <v>0</v>
      </c>
      <c r="AQ170" s="12">
        <f t="shared" si="96"/>
        <v>0</v>
      </c>
      <c r="AR170" s="12">
        <f t="shared" si="96"/>
        <v>0</v>
      </c>
      <c r="AS170" s="12">
        <f t="shared" si="96"/>
        <v>0</v>
      </c>
      <c r="AT170" s="12">
        <f t="shared" si="96"/>
        <v>0</v>
      </c>
      <c r="AU170" s="12">
        <f t="shared" si="96"/>
        <v>0</v>
      </c>
      <c r="AV170" s="12">
        <f t="shared" si="96"/>
        <v>0</v>
      </c>
      <c r="AW170" s="12">
        <f t="shared" si="96"/>
        <v>-4000</v>
      </c>
      <c r="AX170" s="12">
        <f t="shared" si="96"/>
        <v>0</v>
      </c>
      <c r="AY170" s="12">
        <f t="shared" si="96"/>
        <v>0</v>
      </c>
      <c r="AZ170" s="12">
        <f t="shared" si="96"/>
        <v>-4500.0000000000009</v>
      </c>
      <c r="BA170" s="12">
        <f t="shared" si="96"/>
        <v>0</v>
      </c>
      <c r="BB170" s="12">
        <f t="shared" si="96"/>
        <v>0</v>
      </c>
      <c r="BC170" s="12">
        <f t="shared" si="96"/>
        <v>-5000</v>
      </c>
      <c r="BD170" s="12">
        <f t="shared" si="96"/>
        <v>0</v>
      </c>
      <c r="BE170" s="12">
        <f t="shared" si="96"/>
        <v>-10500</v>
      </c>
      <c r="BF170" s="12">
        <f t="shared" si="96"/>
        <v>0</v>
      </c>
      <c r="BG170" s="12">
        <f t="shared" si="96"/>
        <v>0</v>
      </c>
      <c r="BH170" s="12">
        <f t="shared" si="96"/>
        <v>-5000</v>
      </c>
      <c r="BI170" s="12">
        <f t="shared" si="96"/>
        <v>-10000</v>
      </c>
      <c r="BJ170" s="12">
        <f t="shared" si="96"/>
        <v>0</v>
      </c>
      <c r="BK170" s="12">
        <f t="shared" si="96"/>
        <v>0</v>
      </c>
      <c r="BL170" s="12">
        <f t="shared" si="96"/>
        <v>-4500.0000000000009</v>
      </c>
      <c r="BM170" s="12">
        <f t="shared" si="96"/>
        <v>0</v>
      </c>
      <c r="BN170" s="12">
        <f t="shared" si="96"/>
        <v>-10000</v>
      </c>
      <c r="BO170" s="12">
        <f t="shared" si="96"/>
        <v>0</v>
      </c>
      <c r="BP170" s="12">
        <f t="shared" si="96"/>
        <v>-10204.081630000001</v>
      </c>
      <c r="BQ170" s="12">
        <f t="shared" si="96"/>
        <v>204.08163000000002</v>
      </c>
      <c r="BR170" s="12">
        <f t="shared" ref="BR170:EC170" si="97">SUM(BR167:BR169)</f>
        <v>-10000</v>
      </c>
      <c r="BS170" s="12">
        <f t="shared" si="97"/>
        <v>0</v>
      </c>
      <c r="BT170" s="12">
        <f t="shared" si="97"/>
        <v>-5000.0000049999999</v>
      </c>
      <c r="BU170" s="12">
        <f t="shared" si="97"/>
        <v>0</v>
      </c>
      <c r="BV170" s="12">
        <f t="shared" si="97"/>
        <v>0</v>
      </c>
      <c r="BW170" s="12">
        <f t="shared" si="97"/>
        <v>0</v>
      </c>
      <c r="BX170" s="12">
        <f t="shared" si="97"/>
        <v>0</v>
      </c>
      <c r="BY170" s="12">
        <f t="shared" si="97"/>
        <v>0</v>
      </c>
      <c r="BZ170" s="12">
        <f t="shared" si="97"/>
        <v>0</v>
      </c>
      <c r="CA170" s="12">
        <f t="shared" si="97"/>
        <v>0</v>
      </c>
      <c r="CB170" s="12">
        <f t="shared" si="97"/>
        <v>0</v>
      </c>
      <c r="CC170" s="12">
        <f t="shared" si="97"/>
        <v>0</v>
      </c>
      <c r="CD170" s="12">
        <f t="shared" si="97"/>
        <v>0</v>
      </c>
      <c r="CE170" s="12">
        <f t="shared" si="97"/>
        <v>0</v>
      </c>
      <c r="CF170" s="12">
        <f t="shared" si="97"/>
        <v>0</v>
      </c>
      <c r="CG170" s="12">
        <f t="shared" si="97"/>
        <v>0</v>
      </c>
      <c r="CH170" s="12">
        <f t="shared" si="97"/>
        <v>0</v>
      </c>
      <c r="CI170" s="12">
        <f t="shared" si="97"/>
        <v>0</v>
      </c>
      <c r="CJ170" s="12">
        <f t="shared" si="97"/>
        <v>0</v>
      </c>
      <c r="CK170" s="12">
        <f t="shared" si="97"/>
        <v>0</v>
      </c>
      <c r="CL170" s="12">
        <f t="shared" si="97"/>
        <v>129520.07234</v>
      </c>
      <c r="CM170" s="12">
        <f t="shared" si="97"/>
        <v>0</v>
      </c>
      <c r="CN170" s="12">
        <f t="shared" si="97"/>
        <v>0</v>
      </c>
      <c r="CO170" s="12">
        <f t="shared" si="97"/>
        <v>0</v>
      </c>
      <c r="CP170" s="12">
        <f t="shared" si="97"/>
        <v>0</v>
      </c>
      <c r="CQ170" s="12">
        <f t="shared" si="97"/>
        <v>0</v>
      </c>
      <c r="CR170" s="12">
        <f t="shared" si="97"/>
        <v>11.784000000000001</v>
      </c>
      <c r="CS170" s="12">
        <f t="shared" si="97"/>
        <v>6772.5249999999996</v>
      </c>
      <c r="CT170" s="12">
        <f t="shared" si="97"/>
        <v>0</v>
      </c>
      <c r="CU170" s="12">
        <f t="shared" si="97"/>
        <v>0</v>
      </c>
      <c r="CV170" s="12">
        <f t="shared" si="97"/>
        <v>0</v>
      </c>
      <c r="CW170" s="12">
        <f t="shared" si="97"/>
        <v>0</v>
      </c>
      <c r="CX170" s="12">
        <f t="shared" si="97"/>
        <v>8634.1740000000009</v>
      </c>
      <c r="CY170" s="12">
        <f t="shared" si="97"/>
        <v>0</v>
      </c>
      <c r="CZ170" s="12">
        <f t="shared" si="97"/>
        <v>2650.9543599999997</v>
      </c>
      <c r="DA170" s="12">
        <f t="shared" si="97"/>
        <v>0</v>
      </c>
      <c r="DB170" s="12">
        <f t="shared" si="97"/>
        <v>0</v>
      </c>
      <c r="DC170" s="12">
        <f t="shared" si="97"/>
        <v>0</v>
      </c>
      <c r="DD170" s="12">
        <f t="shared" si="97"/>
        <v>6659.4679999999998</v>
      </c>
      <c r="DE170" s="12">
        <f t="shared" si="97"/>
        <v>0</v>
      </c>
      <c r="DF170" s="12">
        <f t="shared" si="97"/>
        <v>3534.6060000000002</v>
      </c>
      <c r="DG170" s="12">
        <f t="shared" si="97"/>
        <v>0</v>
      </c>
      <c r="DH170" s="12">
        <f t="shared" si="97"/>
        <v>0</v>
      </c>
      <c r="DI170" s="12">
        <f t="shared" si="97"/>
        <v>0</v>
      </c>
      <c r="DJ170" s="12">
        <f t="shared" si="97"/>
        <v>0</v>
      </c>
      <c r="DK170" s="12">
        <f t="shared" si="97"/>
        <v>0</v>
      </c>
      <c r="DL170" s="12">
        <f t="shared" si="97"/>
        <v>0</v>
      </c>
      <c r="DM170" s="12">
        <f t="shared" si="97"/>
        <v>0</v>
      </c>
      <c r="DN170" s="12">
        <f t="shared" si="97"/>
        <v>0</v>
      </c>
      <c r="DO170" s="12">
        <f t="shared" si="97"/>
        <v>0</v>
      </c>
      <c r="DP170" s="12">
        <f t="shared" si="97"/>
        <v>0</v>
      </c>
      <c r="DQ170" s="12">
        <f t="shared" si="97"/>
        <v>0</v>
      </c>
      <c r="DR170" s="12">
        <f t="shared" si="97"/>
        <v>0</v>
      </c>
      <c r="DS170" s="12">
        <f t="shared" si="97"/>
        <v>0</v>
      </c>
      <c r="DT170" s="12">
        <f t="shared" si="97"/>
        <v>0</v>
      </c>
      <c r="DU170" s="12">
        <f t="shared" si="97"/>
        <v>0</v>
      </c>
      <c r="DV170" s="12">
        <f t="shared" si="97"/>
        <v>0</v>
      </c>
      <c r="DW170" s="12">
        <f t="shared" si="97"/>
        <v>0</v>
      </c>
      <c r="DX170" s="12">
        <f t="shared" si="97"/>
        <v>0</v>
      </c>
      <c r="DY170" s="12">
        <f t="shared" si="97"/>
        <v>0</v>
      </c>
      <c r="DZ170" s="12">
        <f t="shared" si="97"/>
        <v>0</v>
      </c>
      <c r="EA170" s="12">
        <f t="shared" si="97"/>
        <v>0</v>
      </c>
      <c r="EB170" s="12">
        <f t="shared" si="97"/>
        <v>0</v>
      </c>
      <c r="EC170" s="12">
        <f t="shared" si="97"/>
        <v>0</v>
      </c>
      <c r="ED170" s="12">
        <f t="shared" ref="ED170:GO170" si="98">SUM(ED167:ED169)</f>
        <v>0</v>
      </c>
      <c r="EE170" s="12">
        <f t="shared" si="98"/>
        <v>0</v>
      </c>
      <c r="EF170" s="12">
        <f t="shared" si="98"/>
        <v>0</v>
      </c>
      <c r="EG170" s="12">
        <f t="shared" si="98"/>
        <v>0</v>
      </c>
      <c r="EH170" s="12">
        <f t="shared" si="98"/>
        <v>0</v>
      </c>
      <c r="EI170" s="12">
        <f t="shared" si="98"/>
        <v>0</v>
      </c>
      <c r="EJ170" s="12">
        <f t="shared" si="98"/>
        <v>0</v>
      </c>
      <c r="EK170" s="12">
        <f t="shared" si="98"/>
        <v>0</v>
      </c>
      <c r="EL170" s="12">
        <f t="shared" si="98"/>
        <v>706.92115999999999</v>
      </c>
      <c r="EM170" s="12">
        <f t="shared" si="98"/>
        <v>0</v>
      </c>
      <c r="EN170" s="12">
        <f t="shared" si="98"/>
        <v>0</v>
      </c>
      <c r="EO170" s="12">
        <f t="shared" si="98"/>
        <v>0</v>
      </c>
      <c r="EP170" s="12">
        <f t="shared" si="98"/>
        <v>0</v>
      </c>
      <c r="EQ170" s="12">
        <f t="shared" si="98"/>
        <v>83.849109999999996</v>
      </c>
      <c r="ER170" s="12">
        <f t="shared" si="98"/>
        <v>0</v>
      </c>
      <c r="ES170" s="12">
        <f t="shared" si="98"/>
        <v>0</v>
      </c>
      <c r="ET170" s="12">
        <f t="shared" si="98"/>
        <v>0</v>
      </c>
      <c r="EU170" s="12">
        <f t="shared" si="98"/>
        <v>0</v>
      </c>
      <c r="EV170" s="12">
        <f t="shared" si="98"/>
        <v>0</v>
      </c>
      <c r="EW170" s="12">
        <f t="shared" si="98"/>
        <v>0</v>
      </c>
      <c r="EX170" s="12">
        <f t="shared" si="98"/>
        <v>0</v>
      </c>
      <c r="EY170" s="12">
        <f t="shared" si="98"/>
        <v>0</v>
      </c>
      <c r="EZ170" s="12">
        <f t="shared" si="98"/>
        <v>0</v>
      </c>
      <c r="FA170" s="12">
        <f t="shared" si="98"/>
        <v>0</v>
      </c>
      <c r="FB170" s="12">
        <f t="shared" si="98"/>
        <v>0</v>
      </c>
      <c r="FC170" s="12">
        <f t="shared" si="98"/>
        <v>0</v>
      </c>
      <c r="FD170" s="12">
        <f t="shared" si="98"/>
        <v>0</v>
      </c>
      <c r="FE170" s="12">
        <f t="shared" si="98"/>
        <v>0</v>
      </c>
      <c r="FF170" s="12">
        <f t="shared" si="98"/>
        <v>0</v>
      </c>
      <c r="FG170" s="12">
        <f t="shared" si="98"/>
        <v>0</v>
      </c>
      <c r="FH170" s="12">
        <f t="shared" si="98"/>
        <v>0</v>
      </c>
      <c r="FI170" s="12">
        <f t="shared" si="98"/>
        <v>0</v>
      </c>
      <c r="FJ170" s="12">
        <f t="shared" si="98"/>
        <v>0</v>
      </c>
      <c r="FK170" s="12">
        <f t="shared" si="98"/>
        <v>0</v>
      </c>
      <c r="FL170" s="12">
        <f t="shared" si="98"/>
        <v>0</v>
      </c>
      <c r="FM170" s="12">
        <f t="shared" si="98"/>
        <v>0</v>
      </c>
      <c r="FN170" s="12">
        <f t="shared" si="98"/>
        <v>0</v>
      </c>
      <c r="FO170" s="12">
        <f t="shared" si="98"/>
        <v>0</v>
      </c>
      <c r="FP170" s="12">
        <f t="shared" si="98"/>
        <v>0</v>
      </c>
      <c r="FQ170" s="12">
        <f t="shared" si="98"/>
        <v>0</v>
      </c>
      <c r="FR170" s="12">
        <f t="shared" si="98"/>
        <v>0</v>
      </c>
      <c r="FS170" s="12">
        <f t="shared" si="98"/>
        <v>0</v>
      </c>
      <c r="FT170" s="12">
        <f t="shared" si="98"/>
        <v>0</v>
      </c>
      <c r="FU170" s="12">
        <f t="shared" si="98"/>
        <v>0</v>
      </c>
      <c r="FV170" s="12">
        <f t="shared" si="98"/>
        <v>0</v>
      </c>
      <c r="FW170" s="12">
        <f t="shared" si="98"/>
        <v>0</v>
      </c>
      <c r="FX170" s="12">
        <f t="shared" si="98"/>
        <v>0</v>
      </c>
      <c r="FY170" s="12">
        <f t="shared" si="98"/>
        <v>0</v>
      </c>
      <c r="FZ170" s="12">
        <f t="shared" si="98"/>
        <v>0</v>
      </c>
      <c r="GA170" s="12">
        <f t="shared" si="98"/>
        <v>0</v>
      </c>
      <c r="GB170" s="12">
        <f t="shared" si="98"/>
        <v>0</v>
      </c>
      <c r="GC170" s="12">
        <f t="shared" si="98"/>
        <v>0</v>
      </c>
      <c r="GD170" s="12">
        <f t="shared" si="98"/>
        <v>0</v>
      </c>
      <c r="GE170" s="12">
        <f t="shared" si="98"/>
        <v>0</v>
      </c>
      <c r="GF170" s="12">
        <f t="shared" si="98"/>
        <v>0</v>
      </c>
      <c r="GG170" s="12">
        <f t="shared" si="98"/>
        <v>0</v>
      </c>
      <c r="GH170" s="12">
        <f t="shared" si="98"/>
        <v>0</v>
      </c>
      <c r="GI170" s="12">
        <f t="shared" si="98"/>
        <v>0</v>
      </c>
      <c r="GJ170" s="12">
        <f t="shared" si="98"/>
        <v>0</v>
      </c>
      <c r="GK170" s="12">
        <f t="shared" si="98"/>
        <v>0</v>
      </c>
      <c r="GL170" s="12">
        <f t="shared" si="98"/>
        <v>0</v>
      </c>
      <c r="GM170" s="12">
        <f t="shared" si="98"/>
        <v>0</v>
      </c>
      <c r="GN170" s="12">
        <f t="shared" si="98"/>
        <v>0</v>
      </c>
      <c r="GO170" s="12">
        <f t="shared" si="98"/>
        <v>0</v>
      </c>
      <c r="GP170" s="12">
        <f t="shared" ref="GP170:GU170" si="99">SUM(GP167:GP169)</f>
        <v>0</v>
      </c>
      <c r="GQ170" s="12">
        <f t="shared" si="99"/>
        <v>0</v>
      </c>
      <c r="GR170" s="12">
        <f t="shared" si="99"/>
        <v>0</v>
      </c>
      <c r="GS170" s="12">
        <f t="shared" si="99"/>
        <v>0</v>
      </c>
      <c r="GT170" s="12">
        <f t="shared" si="99"/>
        <v>0</v>
      </c>
      <c r="GU170" s="12">
        <f t="shared" si="99"/>
        <v>0</v>
      </c>
      <c r="GV170" s="12">
        <f>SUM(D170:GU170)</f>
        <v>48574.353965000002</v>
      </c>
      <c r="GW170" s="12"/>
      <c r="GX170" s="12">
        <f>GV170-GY170</f>
        <v>48574.353965000002</v>
      </c>
      <c r="GY170" s="12">
        <v>0</v>
      </c>
      <c r="GZ170" s="12"/>
      <c r="HA170" s="12"/>
      <c r="HB170" s="12"/>
      <c r="HC170" s="12"/>
      <c r="HD170" s="12"/>
      <c r="HE170" s="12"/>
      <c r="HF170" s="12"/>
      <c r="HG170" s="12"/>
    </row>
    <row r="171" spans="1:215" ht="13" x14ac:dyDescent="0.3">
      <c r="A171" s="23"/>
      <c r="B171" s="20" t="s">
        <v>0</v>
      </c>
      <c r="C171" s="14">
        <f>XIRR(Q170:GU170,Q$4:GU$4)</f>
        <v>0.10882013440132143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</row>
    <row r="172" spans="1:215" ht="13" x14ac:dyDescent="0.3">
      <c r="A172" s="23"/>
      <c r="B172" s="20" t="s">
        <v>11</v>
      </c>
      <c r="C172" s="25">
        <f>(GV168+GV169)/-GV167</f>
        <v>1.4327533364201981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  <c r="GR172" s="26"/>
      <c r="GS172" s="26"/>
      <c r="GT172" s="26"/>
      <c r="GU172" s="2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</row>
    <row r="173" spans="1:215" ht="13" x14ac:dyDescent="0.3">
      <c r="A173" s="23"/>
      <c r="B173" s="5" t="s">
        <v>96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</row>
    <row r="174" spans="1:215" ht="13" x14ac:dyDescent="0.3">
      <c r="A174" s="23"/>
      <c r="B174" s="3" t="s">
        <v>214</v>
      </c>
      <c r="C174" s="5"/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-3750</v>
      </c>
      <c r="R174" s="12">
        <v>1875</v>
      </c>
      <c r="S174" s="12">
        <v>-4125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-3750</v>
      </c>
      <c r="AA174" s="12">
        <v>0</v>
      </c>
      <c r="AB174" s="12">
        <v>-3750</v>
      </c>
      <c r="AC174" s="12">
        <v>0</v>
      </c>
      <c r="AD174" s="12">
        <v>0</v>
      </c>
      <c r="AE174" s="12">
        <v>0</v>
      </c>
      <c r="AF174" s="12">
        <v>-3750</v>
      </c>
      <c r="AG174" s="12">
        <v>0</v>
      </c>
      <c r="AH174" s="12">
        <v>0</v>
      </c>
      <c r="AI174" s="12">
        <v>-3750</v>
      </c>
      <c r="AJ174" s="12">
        <v>0</v>
      </c>
      <c r="AK174" s="12">
        <v>-2250</v>
      </c>
      <c r="AL174" s="12">
        <v>-12750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v>0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</v>
      </c>
      <c r="FG174" s="12">
        <v>0</v>
      </c>
      <c r="FH174" s="12">
        <v>0</v>
      </c>
      <c r="FI174" s="12">
        <v>0</v>
      </c>
      <c r="FJ174" s="12">
        <v>0</v>
      </c>
      <c r="FK174" s="12">
        <v>0</v>
      </c>
      <c r="FL174" s="12">
        <v>0</v>
      </c>
      <c r="FM174" s="12">
        <v>0</v>
      </c>
      <c r="FN174" s="12">
        <v>0</v>
      </c>
      <c r="FO174" s="12">
        <v>0</v>
      </c>
      <c r="FP174" s="12">
        <v>0</v>
      </c>
      <c r="FQ174" s="12">
        <v>0</v>
      </c>
      <c r="FR174" s="12">
        <v>0</v>
      </c>
      <c r="FS174" s="12">
        <v>0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f>SUM(D174:GU174)</f>
        <v>-36000</v>
      </c>
      <c r="GW174" s="12"/>
      <c r="GX174" s="12">
        <f>GV174-GY174</f>
        <v>-36000</v>
      </c>
      <c r="GY174" s="12">
        <v>0</v>
      </c>
      <c r="GZ174" s="12"/>
      <c r="HA174" s="12"/>
      <c r="HB174" s="12"/>
      <c r="HC174" s="12"/>
      <c r="HD174" s="12"/>
      <c r="HE174" s="12"/>
      <c r="HF174" s="12"/>
      <c r="HG174" s="12"/>
    </row>
    <row r="175" spans="1:215" ht="13" x14ac:dyDescent="0.3">
      <c r="A175" s="23"/>
      <c r="B175" s="3" t="s">
        <v>215</v>
      </c>
      <c r="C175" s="5"/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120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75</v>
      </c>
      <c r="AB175" s="12">
        <v>75</v>
      </c>
      <c r="AC175" s="12">
        <v>0</v>
      </c>
      <c r="AD175" s="12">
        <v>0</v>
      </c>
      <c r="AE175" s="12">
        <v>0</v>
      </c>
      <c r="AF175" s="12">
        <v>75</v>
      </c>
      <c r="AG175" s="12">
        <v>0</v>
      </c>
      <c r="AH175" s="12">
        <v>0</v>
      </c>
      <c r="AI175" s="12">
        <v>75</v>
      </c>
      <c r="AJ175" s="12">
        <v>0</v>
      </c>
      <c r="AK175" s="12">
        <v>45</v>
      </c>
      <c r="AL175" s="12">
        <v>255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0</v>
      </c>
      <c r="EC175" s="12">
        <v>0</v>
      </c>
      <c r="ED175" s="12">
        <v>0</v>
      </c>
      <c r="EE175" s="12">
        <v>0</v>
      </c>
      <c r="EF175" s="12">
        <v>0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v>0</v>
      </c>
      <c r="EU175" s="12">
        <v>0</v>
      </c>
      <c r="EV175" s="12">
        <v>0</v>
      </c>
      <c r="EW175" s="12">
        <v>0</v>
      </c>
      <c r="EX175" s="12">
        <v>0</v>
      </c>
      <c r="EY175" s="12">
        <v>0</v>
      </c>
      <c r="EZ175" s="12">
        <v>0</v>
      </c>
      <c r="FA175" s="12">
        <v>0</v>
      </c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0</v>
      </c>
      <c r="FJ175" s="12">
        <v>0</v>
      </c>
      <c r="FK175" s="12">
        <v>0</v>
      </c>
      <c r="FL175" s="12">
        <v>0</v>
      </c>
      <c r="FM175" s="12">
        <v>0</v>
      </c>
      <c r="FN175" s="12">
        <v>0</v>
      </c>
      <c r="FO175" s="12">
        <v>0</v>
      </c>
      <c r="FP175" s="12">
        <v>0</v>
      </c>
      <c r="FQ175" s="12">
        <v>0</v>
      </c>
      <c r="FR175" s="12">
        <v>0</v>
      </c>
      <c r="FS175" s="12">
        <v>0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f>SUM(D175:GU175)</f>
        <v>720</v>
      </c>
      <c r="GW175" s="12"/>
      <c r="GX175" s="12">
        <f>GV175-GY175</f>
        <v>720</v>
      </c>
      <c r="GY175" s="12">
        <v>0</v>
      </c>
      <c r="GZ175" s="12"/>
      <c r="HA175" s="12"/>
      <c r="HB175" s="12"/>
      <c r="HC175" s="12"/>
      <c r="HD175" s="12"/>
      <c r="HE175" s="12"/>
      <c r="HF175" s="12"/>
      <c r="HG175" s="12"/>
    </row>
    <row r="176" spans="1:215" ht="14" x14ac:dyDescent="0.4">
      <c r="A176" s="23"/>
      <c r="B176" s="3" t="s">
        <v>216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81861.698359999995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3447.0588299999999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2494.1176499999997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39.48236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f>SUM(D176:GU176)</f>
        <v>87842.357199999984</v>
      </c>
      <c r="GW176" s="4"/>
      <c r="GX176" s="4">
        <f>GV176-GY176</f>
        <v>87842.357199999984</v>
      </c>
      <c r="GY176" s="4">
        <v>0</v>
      </c>
      <c r="GZ176" s="4"/>
      <c r="HA176" s="4"/>
      <c r="HB176" s="4"/>
      <c r="HC176" s="4"/>
      <c r="HD176" s="4"/>
      <c r="HE176" s="4"/>
      <c r="HF176" s="4"/>
      <c r="HG176" s="4"/>
    </row>
    <row r="177" spans="1:215" ht="13" x14ac:dyDescent="0.3">
      <c r="A177" s="23"/>
      <c r="B177" s="8" t="s">
        <v>217</v>
      </c>
      <c r="C177" s="3"/>
      <c r="D177" s="12">
        <f>SUM(D174:D176)</f>
        <v>0</v>
      </c>
      <c r="E177" s="12">
        <f>SUM(E174:E176)</f>
        <v>0</v>
      </c>
      <c r="F177" s="12">
        <f t="shared" ref="F177:BQ177" si="100">SUM(F174:F176)</f>
        <v>0</v>
      </c>
      <c r="G177" s="12">
        <f t="shared" si="100"/>
        <v>0</v>
      </c>
      <c r="H177" s="12">
        <f t="shared" si="100"/>
        <v>0</v>
      </c>
      <c r="I177" s="12">
        <f t="shared" si="100"/>
        <v>0</v>
      </c>
      <c r="J177" s="12">
        <f t="shared" si="100"/>
        <v>0</v>
      </c>
      <c r="K177" s="12">
        <f t="shared" si="100"/>
        <v>0</v>
      </c>
      <c r="L177" s="12">
        <f t="shared" si="100"/>
        <v>0</v>
      </c>
      <c r="M177" s="12">
        <f t="shared" si="100"/>
        <v>0</v>
      </c>
      <c r="N177" s="12">
        <f t="shared" si="100"/>
        <v>0</v>
      </c>
      <c r="O177" s="12">
        <f t="shared" si="100"/>
        <v>0</v>
      </c>
      <c r="P177" s="12">
        <f t="shared" si="100"/>
        <v>0</v>
      </c>
      <c r="Q177" s="12">
        <f t="shared" si="100"/>
        <v>-3750</v>
      </c>
      <c r="R177" s="12">
        <f t="shared" si="100"/>
        <v>1875</v>
      </c>
      <c r="S177" s="12">
        <f t="shared" si="100"/>
        <v>-4005</v>
      </c>
      <c r="T177" s="12">
        <f t="shared" si="100"/>
        <v>0</v>
      </c>
      <c r="U177" s="12">
        <f t="shared" si="100"/>
        <v>0</v>
      </c>
      <c r="V177" s="12">
        <f t="shared" si="100"/>
        <v>0</v>
      </c>
      <c r="W177" s="12">
        <f t="shared" si="100"/>
        <v>0</v>
      </c>
      <c r="X177" s="12">
        <f t="shared" si="100"/>
        <v>0</v>
      </c>
      <c r="Y177" s="12">
        <f t="shared" si="100"/>
        <v>0</v>
      </c>
      <c r="Z177" s="12">
        <f t="shared" si="100"/>
        <v>-3750</v>
      </c>
      <c r="AA177" s="12">
        <f t="shared" si="100"/>
        <v>75</v>
      </c>
      <c r="AB177" s="12">
        <f t="shared" si="100"/>
        <v>-3675</v>
      </c>
      <c r="AC177" s="12">
        <f t="shared" si="100"/>
        <v>0</v>
      </c>
      <c r="AD177" s="12">
        <f t="shared" si="100"/>
        <v>0</v>
      </c>
      <c r="AE177" s="12">
        <f t="shared" si="100"/>
        <v>0</v>
      </c>
      <c r="AF177" s="12">
        <f t="shared" si="100"/>
        <v>-3675</v>
      </c>
      <c r="AG177" s="12">
        <f t="shared" si="100"/>
        <v>0</v>
      </c>
      <c r="AH177" s="12">
        <f t="shared" si="100"/>
        <v>0</v>
      </c>
      <c r="AI177" s="12">
        <f t="shared" si="100"/>
        <v>-3675</v>
      </c>
      <c r="AJ177" s="12">
        <f t="shared" si="100"/>
        <v>0</v>
      </c>
      <c r="AK177" s="12">
        <f t="shared" si="100"/>
        <v>-2205</v>
      </c>
      <c r="AL177" s="12">
        <f t="shared" si="100"/>
        <v>-12495</v>
      </c>
      <c r="AM177" s="12">
        <f t="shared" si="100"/>
        <v>0</v>
      </c>
      <c r="AN177" s="12">
        <f t="shared" si="100"/>
        <v>0</v>
      </c>
      <c r="AO177" s="12">
        <f t="shared" si="100"/>
        <v>0</v>
      </c>
      <c r="AP177" s="12">
        <f t="shared" si="100"/>
        <v>0</v>
      </c>
      <c r="AQ177" s="12">
        <f t="shared" si="100"/>
        <v>0</v>
      </c>
      <c r="AR177" s="12">
        <f t="shared" si="100"/>
        <v>0</v>
      </c>
      <c r="AS177" s="12">
        <f t="shared" si="100"/>
        <v>0</v>
      </c>
      <c r="AT177" s="12">
        <f t="shared" si="100"/>
        <v>0</v>
      </c>
      <c r="AU177" s="12">
        <f t="shared" si="100"/>
        <v>0</v>
      </c>
      <c r="AV177" s="12">
        <f t="shared" si="100"/>
        <v>0</v>
      </c>
      <c r="AW177" s="12">
        <f t="shared" si="100"/>
        <v>0</v>
      </c>
      <c r="AX177" s="12">
        <f t="shared" si="100"/>
        <v>0</v>
      </c>
      <c r="AY177" s="12">
        <f t="shared" si="100"/>
        <v>0</v>
      </c>
      <c r="AZ177" s="12">
        <f t="shared" si="100"/>
        <v>0</v>
      </c>
      <c r="BA177" s="12">
        <f t="shared" si="100"/>
        <v>0</v>
      </c>
      <c r="BB177" s="12">
        <f t="shared" si="100"/>
        <v>0</v>
      </c>
      <c r="BC177" s="12">
        <f t="shared" si="100"/>
        <v>0</v>
      </c>
      <c r="BD177" s="12">
        <f t="shared" si="100"/>
        <v>0</v>
      </c>
      <c r="BE177" s="12">
        <f t="shared" si="100"/>
        <v>0</v>
      </c>
      <c r="BF177" s="12">
        <f t="shared" si="100"/>
        <v>0</v>
      </c>
      <c r="BG177" s="12">
        <f t="shared" si="100"/>
        <v>0</v>
      </c>
      <c r="BH177" s="12">
        <f t="shared" si="100"/>
        <v>0</v>
      </c>
      <c r="BI177" s="12">
        <f t="shared" si="100"/>
        <v>0</v>
      </c>
      <c r="BJ177" s="12">
        <f t="shared" si="100"/>
        <v>0</v>
      </c>
      <c r="BK177" s="12">
        <f t="shared" si="100"/>
        <v>0</v>
      </c>
      <c r="BL177" s="12">
        <f t="shared" si="100"/>
        <v>0</v>
      </c>
      <c r="BM177" s="12">
        <f t="shared" si="100"/>
        <v>0</v>
      </c>
      <c r="BN177" s="12">
        <f t="shared" si="100"/>
        <v>0</v>
      </c>
      <c r="BO177" s="12">
        <f t="shared" si="100"/>
        <v>0</v>
      </c>
      <c r="BP177" s="12">
        <f t="shared" si="100"/>
        <v>0</v>
      </c>
      <c r="BQ177" s="12">
        <f t="shared" si="100"/>
        <v>81861.698359999995</v>
      </c>
      <c r="BR177" s="12">
        <f t="shared" ref="BR177:EC177" si="101">SUM(BR174:BR176)</f>
        <v>0</v>
      </c>
      <c r="BS177" s="12">
        <f t="shared" si="101"/>
        <v>0</v>
      </c>
      <c r="BT177" s="12">
        <f t="shared" si="101"/>
        <v>0</v>
      </c>
      <c r="BU177" s="12">
        <f t="shared" si="101"/>
        <v>0</v>
      </c>
      <c r="BV177" s="12">
        <f t="shared" si="101"/>
        <v>0</v>
      </c>
      <c r="BW177" s="12">
        <f t="shared" si="101"/>
        <v>3447.0588299999999</v>
      </c>
      <c r="BX177" s="12">
        <f t="shared" si="101"/>
        <v>0</v>
      </c>
      <c r="BY177" s="12">
        <f t="shared" si="101"/>
        <v>0</v>
      </c>
      <c r="BZ177" s="12">
        <f t="shared" si="101"/>
        <v>0</v>
      </c>
      <c r="CA177" s="12">
        <f t="shared" si="101"/>
        <v>0</v>
      </c>
      <c r="CB177" s="12">
        <f t="shared" si="101"/>
        <v>0</v>
      </c>
      <c r="CC177" s="12">
        <f t="shared" si="101"/>
        <v>2494.1176499999997</v>
      </c>
      <c r="CD177" s="12">
        <f t="shared" si="101"/>
        <v>0</v>
      </c>
      <c r="CE177" s="12">
        <f t="shared" si="101"/>
        <v>0</v>
      </c>
      <c r="CF177" s="12">
        <f t="shared" si="101"/>
        <v>0</v>
      </c>
      <c r="CG177" s="12">
        <f t="shared" si="101"/>
        <v>0</v>
      </c>
      <c r="CH177" s="12">
        <f t="shared" si="101"/>
        <v>0</v>
      </c>
      <c r="CI177" s="12">
        <f t="shared" si="101"/>
        <v>0</v>
      </c>
      <c r="CJ177" s="12">
        <f t="shared" si="101"/>
        <v>0</v>
      </c>
      <c r="CK177" s="12">
        <f t="shared" si="101"/>
        <v>0</v>
      </c>
      <c r="CL177" s="12">
        <f t="shared" si="101"/>
        <v>0</v>
      </c>
      <c r="CM177" s="12">
        <f t="shared" si="101"/>
        <v>0</v>
      </c>
      <c r="CN177" s="12">
        <f t="shared" si="101"/>
        <v>0</v>
      </c>
      <c r="CO177" s="12">
        <f t="shared" si="101"/>
        <v>0</v>
      </c>
      <c r="CP177" s="12">
        <f t="shared" si="101"/>
        <v>0</v>
      </c>
      <c r="CQ177" s="12">
        <f t="shared" si="101"/>
        <v>0</v>
      </c>
      <c r="CR177" s="12">
        <f t="shared" si="101"/>
        <v>0</v>
      </c>
      <c r="CS177" s="12">
        <f t="shared" si="101"/>
        <v>0</v>
      </c>
      <c r="CT177" s="12">
        <f t="shared" si="101"/>
        <v>0</v>
      </c>
      <c r="CU177" s="12">
        <f t="shared" si="101"/>
        <v>0</v>
      </c>
      <c r="CV177" s="12">
        <f t="shared" si="101"/>
        <v>0</v>
      </c>
      <c r="CW177" s="12">
        <f t="shared" si="101"/>
        <v>0</v>
      </c>
      <c r="CX177" s="12">
        <f t="shared" si="101"/>
        <v>0</v>
      </c>
      <c r="CY177" s="12">
        <f t="shared" si="101"/>
        <v>0</v>
      </c>
      <c r="CZ177" s="12">
        <f t="shared" si="101"/>
        <v>0</v>
      </c>
      <c r="DA177" s="12">
        <f t="shared" si="101"/>
        <v>39.48236</v>
      </c>
      <c r="DB177" s="12">
        <f t="shared" si="101"/>
        <v>0</v>
      </c>
      <c r="DC177" s="12">
        <f t="shared" si="101"/>
        <v>0</v>
      </c>
      <c r="DD177" s="12">
        <f t="shared" si="101"/>
        <v>0</v>
      </c>
      <c r="DE177" s="12">
        <f t="shared" si="101"/>
        <v>0</v>
      </c>
      <c r="DF177" s="12">
        <f t="shared" si="101"/>
        <v>0</v>
      </c>
      <c r="DG177" s="12">
        <f t="shared" si="101"/>
        <v>0</v>
      </c>
      <c r="DH177" s="12">
        <f t="shared" si="101"/>
        <v>0</v>
      </c>
      <c r="DI177" s="12">
        <f t="shared" si="101"/>
        <v>0</v>
      </c>
      <c r="DJ177" s="12">
        <f t="shared" si="101"/>
        <v>0</v>
      </c>
      <c r="DK177" s="12">
        <f t="shared" si="101"/>
        <v>0</v>
      </c>
      <c r="DL177" s="12">
        <f t="shared" si="101"/>
        <v>0</v>
      </c>
      <c r="DM177" s="12">
        <f t="shared" si="101"/>
        <v>0</v>
      </c>
      <c r="DN177" s="12">
        <f t="shared" si="101"/>
        <v>0</v>
      </c>
      <c r="DO177" s="12">
        <f t="shared" si="101"/>
        <v>0</v>
      </c>
      <c r="DP177" s="12">
        <f t="shared" si="101"/>
        <v>0</v>
      </c>
      <c r="DQ177" s="12">
        <f t="shared" si="101"/>
        <v>0</v>
      </c>
      <c r="DR177" s="12">
        <f t="shared" si="101"/>
        <v>0</v>
      </c>
      <c r="DS177" s="12">
        <f t="shared" si="101"/>
        <v>0</v>
      </c>
      <c r="DT177" s="12">
        <f t="shared" si="101"/>
        <v>0</v>
      </c>
      <c r="DU177" s="12">
        <f t="shared" si="101"/>
        <v>0</v>
      </c>
      <c r="DV177" s="12">
        <f t="shared" si="101"/>
        <v>0</v>
      </c>
      <c r="DW177" s="12">
        <f t="shared" si="101"/>
        <v>0</v>
      </c>
      <c r="DX177" s="12">
        <f t="shared" si="101"/>
        <v>0</v>
      </c>
      <c r="DY177" s="12">
        <f t="shared" si="101"/>
        <v>0</v>
      </c>
      <c r="DZ177" s="12">
        <f t="shared" si="101"/>
        <v>0</v>
      </c>
      <c r="EA177" s="12">
        <f t="shared" si="101"/>
        <v>0</v>
      </c>
      <c r="EB177" s="12">
        <f t="shared" si="101"/>
        <v>0</v>
      </c>
      <c r="EC177" s="12">
        <f t="shared" si="101"/>
        <v>0</v>
      </c>
      <c r="ED177" s="12">
        <f t="shared" ref="ED177:GO177" si="102">SUM(ED174:ED176)</f>
        <v>0</v>
      </c>
      <c r="EE177" s="12">
        <f t="shared" si="102"/>
        <v>0</v>
      </c>
      <c r="EF177" s="12">
        <f t="shared" si="102"/>
        <v>0</v>
      </c>
      <c r="EG177" s="12">
        <f t="shared" si="102"/>
        <v>0</v>
      </c>
      <c r="EH177" s="12">
        <f t="shared" si="102"/>
        <v>0</v>
      </c>
      <c r="EI177" s="12">
        <f t="shared" si="102"/>
        <v>0</v>
      </c>
      <c r="EJ177" s="12">
        <f t="shared" si="102"/>
        <v>0</v>
      </c>
      <c r="EK177" s="12">
        <f t="shared" si="102"/>
        <v>0</v>
      </c>
      <c r="EL177" s="12">
        <f t="shared" si="102"/>
        <v>0</v>
      </c>
      <c r="EM177" s="12">
        <f t="shared" si="102"/>
        <v>0</v>
      </c>
      <c r="EN177" s="12">
        <f t="shared" si="102"/>
        <v>0</v>
      </c>
      <c r="EO177" s="12">
        <f t="shared" si="102"/>
        <v>0</v>
      </c>
      <c r="EP177" s="12">
        <f t="shared" si="102"/>
        <v>0</v>
      </c>
      <c r="EQ177" s="12">
        <f t="shared" si="102"/>
        <v>0</v>
      </c>
      <c r="ER177" s="12">
        <f t="shared" si="102"/>
        <v>0</v>
      </c>
      <c r="ES177" s="12">
        <f t="shared" si="102"/>
        <v>0</v>
      </c>
      <c r="ET177" s="12">
        <f t="shared" si="102"/>
        <v>0</v>
      </c>
      <c r="EU177" s="12">
        <f t="shared" si="102"/>
        <v>0</v>
      </c>
      <c r="EV177" s="12">
        <f t="shared" si="102"/>
        <v>0</v>
      </c>
      <c r="EW177" s="12">
        <f t="shared" si="102"/>
        <v>0</v>
      </c>
      <c r="EX177" s="12">
        <f t="shared" si="102"/>
        <v>0</v>
      </c>
      <c r="EY177" s="12">
        <f t="shared" si="102"/>
        <v>0</v>
      </c>
      <c r="EZ177" s="12">
        <f t="shared" si="102"/>
        <v>0</v>
      </c>
      <c r="FA177" s="12">
        <f t="shared" si="102"/>
        <v>0</v>
      </c>
      <c r="FB177" s="12">
        <f t="shared" si="102"/>
        <v>0</v>
      </c>
      <c r="FC177" s="12">
        <f t="shared" si="102"/>
        <v>0</v>
      </c>
      <c r="FD177" s="12">
        <f t="shared" si="102"/>
        <v>0</v>
      </c>
      <c r="FE177" s="12">
        <f t="shared" si="102"/>
        <v>0</v>
      </c>
      <c r="FF177" s="12">
        <f t="shared" si="102"/>
        <v>0</v>
      </c>
      <c r="FG177" s="12">
        <f t="shared" si="102"/>
        <v>0</v>
      </c>
      <c r="FH177" s="12">
        <f t="shared" si="102"/>
        <v>0</v>
      </c>
      <c r="FI177" s="12">
        <f t="shared" si="102"/>
        <v>0</v>
      </c>
      <c r="FJ177" s="12">
        <f t="shared" si="102"/>
        <v>0</v>
      </c>
      <c r="FK177" s="12">
        <f t="shared" si="102"/>
        <v>0</v>
      </c>
      <c r="FL177" s="12">
        <f t="shared" si="102"/>
        <v>0</v>
      </c>
      <c r="FM177" s="12">
        <f t="shared" si="102"/>
        <v>0</v>
      </c>
      <c r="FN177" s="12">
        <f t="shared" si="102"/>
        <v>0</v>
      </c>
      <c r="FO177" s="12">
        <f t="shared" si="102"/>
        <v>0</v>
      </c>
      <c r="FP177" s="12">
        <f t="shared" si="102"/>
        <v>0</v>
      </c>
      <c r="FQ177" s="12">
        <f t="shared" si="102"/>
        <v>0</v>
      </c>
      <c r="FR177" s="12">
        <f t="shared" si="102"/>
        <v>0</v>
      </c>
      <c r="FS177" s="12">
        <f t="shared" si="102"/>
        <v>0</v>
      </c>
      <c r="FT177" s="12">
        <f t="shared" si="102"/>
        <v>0</v>
      </c>
      <c r="FU177" s="12">
        <f t="shared" si="102"/>
        <v>0</v>
      </c>
      <c r="FV177" s="12">
        <f t="shared" si="102"/>
        <v>0</v>
      </c>
      <c r="FW177" s="12">
        <f t="shared" si="102"/>
        <v>0</v>
      </c>
      <c r="FX177" s="12">
        <f t="shared" si="102"/>
        <v>0</v>
      </c>
      <c r="FY177" s="12">
        <f t="shared" si="102"/>
        <v>0</v>
      </c>
      <c r="FZ177" s="12">
        <f t="shared" si="102"/>
        <v>0</v>
      </c>
      <c r="GA177" s="12">
        <f t="shared" si="102"/>
        <v>0</v>
      </c>
      <c r="GB177" s="12">
        <f t="shared" si="102"/>
        <v>0</v>
      </c>
      <c r="GC177" s="12">
        <f t="shared" si="102"/>
        <v>0</v>
      </c>
      <c r="GD177" s="12">
        <f t="shared" si="102"/>
        <v>0</v>
      </c>
      <c r="GE177" s="12">
        <f t="shared" si="102"/>
        <v>0</v>
      </c>
      <c r="GF177" s="12">
        <f t="shared" si="102"/>
        <v>0</v>
      </c>
      <c r="GG177" s="12">
        <f t="shared" si="102"/>
        <v>0</v>
      </c>
      <c r="GH177" s="12">
        <f t="shared" si="102"/>
        <v>0</v>
      </c>
      <c r="GI177" s="12">
        <f t="shared" si="102"/>
        <v>0</v>
      </c>
      <c r="GJ177" s="12">
        <f t="shared" si="102"/>
        <v>0</v>
      </c>
      <c r="GK177" s="12">
        <f t="shared" si="102"/>
        <v>0</v>
      </c>
      <c r="GL177" s="12">
        <f t="shared" si="102"/>
        <v>0</v>
      </c>
      <c r="GM177" s="12">
        <f t="shared" si="102"/>
        <v>0</v>
      </c>
      <c r="GN177" s="12">
        <f t="shared" si="102"/>
        <v>0</v>
      </c>
      <c r="GO177" s="12">
        <f t="shared" si="102"/>
        <v>0</v>
      </c>
      <c r="GP177" s="12">
        <f t="shared" ref="GP177:GU177" si="103">SUM(GP174:GP176)</f>
        <v>0</v>
      </c>
      <c r="GQ177" s="12">
        <f t="shared" si="103"/>
        <v>0</v>
      </c>
      <c r="GR177" s="12">
        <f t="shared" si="103"/>
        <v>0</v>
      </c>
      <c r="GS177" s="12">
        <f t="shared" si="103"/>
        <v>0</v>
      </c>
      <c r="GT177" s="12">
        <f t="shared" si="103"/>
        <v>0</v>
      </c>
      <c r="GU177" s="12">
        <f t="shared" si="103"/>
        <v>0</v>
      </c>
      <c r="GV177" s="12">
        <f>SUM(D177:GU177)</f>
        <v>52562.357199999999</v>
      </c>
      <c r="GW177" s="12"/>
      <c r="GX177" s="12">
        <f>GV177-GY177</f>
        <v>52562.357199999999</v>
      </c>
      <c r="GY177" s="12">
        <v>0</v>
      </c>
      <c r="GZ177" s="12"/>
      <c r="HA177" s="12"/>
      <c r="HB177" s="12"/>
      <c r="HC177" s="12"/>
      <c r="HD177" s="12"/>
      <c r="HE177" s="12"/>
      <c r="HF177" s="12"/>
      <c r="HG177" s="12"/>
    </row>
    <row r="178" spans="1:215" ht="13" x14ac:dyDescent="0.3">
      <c r="A178" s="23"/>
      <c r="B178" s="20" t="s">
        <v>0</v>
      </c>
      <c r="C178" s="14">
        <f>XIRR(Q177:GU177,Q$4:GU$4)</f>
        <v>0.32560142874717724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</row>
    <row r="179" spans="1:215" ht="13" x14ac:dyDescent="0.3">
      <c r="A179" s="23"/>
      <c r="B179" s="20" t="s">
        <v>11</v>
      </c>
      <c r="C179" s="25">
        <f>(GV175+GV176)/-GV174</f>
        <v>2.4600654777777775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  <c r="GR179" s="26"/>
      <c r="GS179" s="26"/>
      <c r="GT179" s="26"/>
      <c r="GU179" s="2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</row>
    <row r="180" spans="1:215" ht="13" x14ac:dyDescent="0.3">
      <c r="A180" s="23"/>
      <c r="B180" s="5" t="s">
        <v>94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</row>
    <row r="181" spans="1:215" ht="13" x14ac:dyDescent="0.3">
      <c r="A181" s="23"/>
      <c r="B181" s="3" t="s">
        <v>214</v>
      </c>
      <c r="C181" s="5"/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-1760.20408</v>
      </c>
      <c r="S181" s="12">
        <v>0</v>
      </c>
      <c r="T181" s="12">
        <v>459</v>
      </c>
      <c r="U181" s="12">
        <v>0</v>
      </c>
      <c r="V181" s="12">
        <v>-1301.0204099999999</v>
      </c>
      <c r="W181" s="12">
        <v>0</v>
      </c>
      <c r="X181" s="12">
        <v>0</v>
      </c>
      <c r="Y181" s="12">
        <v>-1301.0204099999999</v>
      </c>
      <c r="Z181" s="12">
        <v>-2602.0408199999997</v>
      </c>
      <c r="AA181" s="12">
        <v>-2602.0408199999997</v>
      </c>
      <c r="AB181" s="12">
        <v>-2583.82485</v>
      </c>
      <c r="AC181" s="12">
        <v>0</v>
      </c>
      <c r="AD181" s="12">
        <v>-2583.5169900000001</v>
      </c>
      <c r="AE181" s="12">
        <v>0</v>
      </c>
      <c r="AF181" s="12">
        <v>-2583.67092</v>
      </c>
      <c r="AG181" s="12">
        <v>0</v>
      </c>
      <c r="AH181" s="12">
        <v>-6459.1772899999996</v>
      </c>
      <c r="AI181" s="12">
        <v>0</v>
      </c>
      <c r="AJ181" s="12">
        <v>-3875.5063700000001</v>
      </c>
      <c r="AK181" s="12">
        <v>-5167.34184</v>
      </c>
      <c r="AL181" s="12">
        <v>0</v>
      </c>
      <c r="AM181" s="12">
        <v>-3873.19886</v>
      </c>
      <c r="AN181" s="12">
        <v>-5164.2651500000002</v>
      </c>
      <c r="AO181" s="12">
        <v>0</v>
      </c>
      <c r="AP181" s="12">
        <v>0</v>
      </c>
      <c r="AQ181" s="12">
        <v>-3873.19886</v>
      </c>
      <c r="AR181" s="12">
        <v>0</v>
      </c>
      <c r="AS181" s="12">
        <v>-2582.1325699999998</v>
      </c>
      <c r="AT181" s="12">
        <v>-3873.19886</v>
      </c>
      <c r="AU181" s="12">
        <v>0</v>
      </c>
      <c r="AV181" s="12">
        <v>0</v>
      </c>
      <c r="AW181" s="12">
        <v>-2582.1325699999998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v>0</v>
      </c>
      <c r="EU181" s="12">
        <v>0</v>
      </c>
      <c r="EV181" s="12">
        <v>0</v>
      </c>
      <c r="EW181" s="12">
        <v>0</v>
      </c>
      <c r="EX181" s="12">
        <v>0</v>
      </c>
      <c r="EY181" s="12">
        <v>0</v>
      </c>
      <c r="EZ181" s="12">
        <v>0</v>
      </c>
      <c r="FA181" s="12">
        <v>0</v>
      </c>
      <c r="FB181" s="12">
        <v>0</v>
      </c>
      <c r="FC181" s="12">
        <v>0</v>
      </c>
      <c r="FD181" s="12">
        <v>0</v>
      </c>
      <c r="FE181" s="12">
        <v>0</v>
      </c>
      <c r="FF181" s="12">
        <v>0</v>
      </c>
      <c r="FG181" s="12">
        <v>0</v>
      </c>
      <c r="FH181" s="12">
        <v>0</v>
      </c>
      <c r="FI181" s="12">
        <v>0</v>
      </c>
      <c r="FJ181" s="12">
        <v>0</v>
      </c>
      <c r="FK181" s="12">
        <v>0</v>
      </c>
      <c r="FL181" s="12">
        <v>0</v>
      </c>
      <c r="FM181" s="12">
        <v>0</v>
      </c>
      <c r="FN181" s="12">
        <v>0</v>
      </c>
      <c r="FO181" s="12">
        <v>0</v>
      </c>
      <c r="FP181" s="12">
        <v>0</v>
      </c>
      <c r="FQ181" s="12">
        <v>0</v>
      </c>
      <c r="FR181" s="12">
        <v>0</v>
      </c>
      <c r="FS181" s="12">
        <v>0</v>
      </c>
      <c r="FT181" s="12">
        <v>0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f>SUM(D181:GU181)</f>
        <v>-54308.491669999996</v>
      </c>
      <c r="GW181" s="12"/>
      <c r="GX181" s="12">
        <f>GV181-GY181</f>
        <v>-54308.491669999996</v>
      </c>
      <c r="GY181" s="12">
        <v>0</v>
      </c>
      <c r="GZ181" s="12"/>
      <c r="HA181" s="12"/>
      <c r="HB181" s="12"/>
      <c r="HC181" s="12"/>
      <c r="HD181" s="12"/>
      <c r="HE181" s="12"/>
      <c r="HF181" s="12"/>
      <c r="HG181" s="12"/>
    </row>
    <row r="182" spans="1:215" ht="13" x14ac:dyDescent="0.3">
      <c r="A182" s="23"/>
      <c r="B182" s="3" t="s">
        <v>215</v>
      </c>
      <c r="C182" s="5"/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-9</v>
      </c>
      <c r="V182" s="12">
        <v>0</v>
      </c>
      <c r="W182" s="12">
        <v>61.224489999999989</v>
      </c>
      <c r="X182" s="12">
        <v>0</v>
      </c>
      <c r="Y182" s="12">
        <v>0</v>
      </c>
      <c r="Z182" s="12">
        <v>0</v>
      </c>
      <c r="AA182" s="12">
        <v>130.10204999999999</v>
      </c>
      <c r="AB182" s="12">
        <v>0</v>
      </c>
      <c r="AC182" s="12">
        <v>0</v>
      </c>
      <c r="AD182" s="12">
        <v>103.34684</v>
      </c>
      <c r="AE182" s="12">
        <v>0</v>
      </c>
      <c r="AF182" s="12">
        <v>51.67342</v>
      </c>
      <c r="AG182" s="12">
        <v>0</v>
      </c>
      <c r="AH182" s="12">
        <v>0</v>
      </c>
      <c r="AI182" s="12">
        <v>129.18355</v>
      </c>
      <c r="AJ182" s="12">
        <v>77.510130000000004</v>
      </c>
      <c r="AK182" s="12">
        <v>0</v>
      </c>
      <c r="AL182" s="12">
        <v>103.34684</v>
      </c>
      <c r="AM182" s="12">
        <v>77.463979999999992</v>
      </c>
      <c r="AN182" s="12">
        <v>103.28530000000001</v>
      </c>
      <c r="AO182" s="12">
        <v>0</v>
      </c>
      <c r="AP182" s="12">
        <v>0</v>
      </c>
      <c r="AQ182" s="12">
        <v>77.463979999999992</v>
      </c>
      <c r="AR182" s="12">
        <v>0</v>
      </c>
      <c r="AS182" s="12">
        <v>51.642650000000003</v>
      </c>
      <c r="AT182" s="12">
        <v>0</v>
      </c>
      <c r="AU182" s="12">
        <v>77.463979999999992</v>
      </c>
      <c r="AV182" s="12">
        <v>0</v>
      </c>
      <c r="AW182" s="12">
        <v>0</v>
      </c>
      <c r="AX182" s="12">
        <v>51.642650000000003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0</v>
      </c>
      <c r="EC182" s="12">
        <v>0</v>
      </c>
      <c r="ED182" s="12">
        <v>0</v>
      </c>
      <c r="EE182" s="12">
        <v>0</v>
      </c>
      <c r="EF182" s="12">
        <v>0</v>
      </c>
      <c r="EG182" s="12">
        <v>0</v>
      </c>
      <c r="EH182" s="12">
        <v>0</v>
      </c>
      <c r="EI182" s="12">
        <v>0</v>
      </c>
      <c r="EJ182" s="12">
        <v>0</v>
      </c>
      <c r="EK182" s="12">
        <v>0</v>
      </c>
      <c r="EL182" s="12">
        <v>0</v>
      </c>
      <c r="EM182" s="12">
        <v>0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v>0</v>
      </c>
      <c r="EU182" s="12">
        <v>0</v>
      </c>
      <c r="EV182" s="12">
        <v>0</v>
      </c>
      <c r="EW182" s="12">
        <v>0</v>
      </c>
      <c r="EX182" s="12">
        <v>0</v>
      </c>
      <c r="EY182" s="12">
        <v>0</v>
      </c>
      <c r="EZ182" s="12">
        <v>0</v>
      </c>
      <c r="FA182" s="12">
        <v>0</v>
      </c>
      <c r="FB182" s="12">
        <v>0</v>
      </c>
      <c r="FC182" s="12">
        <v>0</v>
      </c>
      <c r="FD182" s="12">
        <v>0</v>
      </c>
      <c r="FE182" s="12">
        <v>0</v>
      </c>
      <c r="FF182" s="12">
        <v>0</v>
      </c>
      <c r="FG182" s="12">
        <v>0</v>
      </c>
      <c r="FH182" s="12">
        <v>0</v>
      </c>
      <c r="FI182" s="12">
        <v>0</v>
      </c>
      <c r="FJ182" s="12">
        <v>0</v>
      </c>
      <c r="FK182" s="12">
        <v>0</v>
      </c>
      <c r="FL182" s="12">
        <v>0</v>
      </c>
      <c r="FM182" s="12">
        <v>0</v>
      </c>
      <c r="FN182" s="12">
        <v>0</v>
      </c>
      <c r="FO182" s="12">
        <v>0</v>
      </c>
      <c r="FP182" s="12">
        <v>0</v>
      </c>
      <c r="FQ182" s="12">
        <v>0</v>
      </c>
      <c r="FR182" s="12">
        <v>0</v>
      </c>
      <c r="FS182" s="12">
        <v>0</v>
      </c>
      <c r="FT182" s="12">
        <v>0</v>
      </c>
      <c r="FU182" s="12">
        <v>0</v>
      </c>
      <c r="FV182" s="12">
        <v>0</v>
      </c>
      <c r="FW182" s="12">
        <v>0</v>
      </c>
      <c r="FX182" s="12">
        <v>0</v>
      </c>
      <c r="FY182" s="12">
        <v>0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f>SUM(D182:GU182)</f>
        <v>1086.34986</v>
      </c>
      <c r="GW182" s="12"/>
      <c r="GX182" s="12">
        <f>GV182-GY182</f>
        <v>1086.34986</v>
      </c>
      <c r="GY182" s="12">
        <v>0</v>
      </c>
      <c r="GZ182" s="12"/>
      <c r="HA182" s="12"/>
      <c r="HB182" s="12"/>
      <c r="HC182" s="12"/>
      <c r="HD182" s="12"/>
      <c r="HE182" s="12"/>
      <c r="HF182" s="12"/>
      <c r="HG182" s="12"/>
    </row>
    <row r="183" spans="1:215" ht="14" x14ac:dyDescent="0.4">
      <c r="A183" s="23"/>
      <c r="B183" s="3" t="s">
        <v>216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142997.87549000001</v>
      </c>
      <c r="AY183" s="4">
        <v>0</v>
      </c>
      <c r="AZ183" s="4">
        <v>0</v>
      </c>
      <c r="BA183" s="4">
        <v>0</v>
      </c>
      <c r="BB183" s="4">
        <v>0</v>
      </c>
      <c r="BC183" s="4">
        <v>1314.9828300000001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8253.5655999999999</v>
      </c>
      <c r="BK183" s="4">
        <v>7011.17443</v>
      </c>
      <c r="BL183" s="4">
        <v>0</v>
      </c>
      <c r="BM183" s="4">
        <v>646.76995999999997</v>
      </c>
      <c r="BN183" s="4">
        <v>0</v>
      </c>
      <c r="BO183" s="4">
        <v>0</v>
      </c>
      <c r="BP183" s="4">
        <v>0</v>
      </c>
      <c r="BQ183" s="4">
        <v>901.50756000000001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f>SUM(D183:GU183)</f>
        <v>161125.87587000002</v>
      </c>
      <c r="GW183" s="4"/>
      <c r="GX183" s="4">
        <f>GV183-GY183</f>
        <v>161125.87587000002</v>
      </c>
      <c r="GY183" s="4">
        <v>0</v>
      </c>
      <c r="GZ183" s="4"/>
      <c r="HA183" s="4"/>
      <c r="HB183" s="4"/>
      <c r="HC183" s="4"/>
      <c r="HD183" s="4"/>
      <c r="HE183" s="4"/>
      <c r="HF183" s="4"/>
      <c r="HG183" s="4"/>
    </row>
    <row r="184" spans="1:215" ht="13" x14ac:dyDescent="0.3">
      <c r="A184" s="23"/>
      <c r="B184" s="8" t="s">
        <v>217</v>
      </c>
      <c r="C184" s="3"/>
      <c r="D184" s="12">
        <f>SUM(D181:D183)</f>
        <v>0</v>
      </c>
      <c r="E184" s="12">
        <f>SUM(E181:E183)</f>
        <v>0</v>
      </c>
      <c r="F184" s="12">
        <f t="shared" ref="F184:BQ184" si="104">SUM(F181:F183)</f>
        <v>0</v>
      </c>
      <c r="G184" s="12">
        <f t="shared" si="104"/>
        <v>0</v>
      </c>
      <c r="H184" s="12">
        <f t="shared" si="104"/>
        <v>0</v>
      </c>
      <c r="I184" s="12">
        <f t="shared" si="104"/>
        <v>0</v>
      </c>
      <c r="J184" s="12">
        <f t="shared" si="104"/>
        <v>0</v>
      </c>
      <c r="K184" s="12">
        <f t="shared" si="104"/>
        <v>0</v>
      </c>
      <c r="L184" s="12">
        <f t="shared" si="104"/>
        <v>0</v>
      </c>
      <c r="M184" s="12">
        <f t="shared" si="104"/>
        <v>0</v>
      </c>
      <c r="N184" s="12">
        <f t="shared" si="104"/>
        <v>0</v>
      </c>
      <c r="O184" s="12">
        <f t="shared" si="104"/>
        <v>0</v>
      </c>
      <c r="P184" s="12">
        <f t="shared" si="104"/>
        <v>0</v>
      </c>
      <c r="Q184" s="12">
        <f t="shared" si="104"/>
        <v>0</v>
      </c>
      <c r="R184" s="12">
        <f t="shared" si="104"/>
        <v>-1760.20408</v>
      </c>
      <c r="S184" s="12">
        <f t="shared" si="104"/>
        <v>0</v>
      </c>
      <c r="T184" s="12">
        <f t="shared" si="104"/>
        <v>459</v>
      </c>
      <c r="U184" s="12">
        <f t="shared" si="104"/>
        <v>-9</v>
      </c>
      <c r="V184" s="12">
        <f t="shared" si="104"/>
        <v>-1301.0204099999999</v>
      </c>
      <c r="W184" s="12">
        <f t="shared" si="104"/>
        <v>61.224489999999989</v>
      </c>
      <c r="X184" s="12">
        <f t="shared" si="104"/>
        <v>0</v>
      </c>
      <c r="Y184" s="12">
        <f t="shared" si="104"/>
        <v>-1301.0204099999999</v>
      </c>
      <c r="Z184" s="12">
        <f t="shared" si="104"/>
        <v>-2602.0408199999997</v>
      </c>
      <c r="AA184" s="12">
        <f t="shared" si="104"/>
        <v>-2471.9387699999997</v>
      </c>
      <c r="AB184" s="12">
        <f t="shared" si="104"/>
        <v>-2583.82485</v>
      </c>
      <c r="AC184" s="12">
        <f t="shared" si="104"/>
        <v>0</v>
      </c>
      <c r="AD184" s="12">
        <f t="shared" si="104"/>
        <v>-2480.1701499999999</v>
      </c>
      <c r="AE184" s="12">
        <f t="shared" si="104"/>
        <v>0</v>
      </c>
      <c r="AF184" s="12">
        <f t="shared" si="104"/>
        <v>-2531.9974999999999</v>
      </c>
      <c r="AG184" s="12">
        <f t="shared" si="104"/>
        <v>0</v>
      </c>
      <c r="AH184" s="12">
        <f t="shared" si="104"/>
        <v>-6459.1772899999996</v>
      </c>
      <c r="AI184" s="12">
        <f t="shared" si="104"/>
        <v>129.18355</v>
      </c>
      <c r="AJ184" s="12">
        <f t="shared" si="104"/>
        <v>-3797.9962399999999</v>
      </c>
      <c r="AK184" s="12">
        <f t="shared" si="104"/>
        <v>-5167.34184</v>
      </c>
      <c r="AL184" s="12">
        <f t="shared" si="104"/>
        <v>103.34684</v>
      </c>
      <c r="AM184" s="12">
        <f t="shared" si="104"/>
        <v>-3795.73488</v>
      </c>
      <c r="AN184" s="12">
        <f t="shared" si="104"/>
        <v>-5060.9798499999997</v>
      </c>
      <c r="AO184" s="12">
        <f t="shared" si="104"/>
        <v>0</v>
      </c>
      <c r="AP184" s="12">
        <f t="shared" si="104"/>
        <v>0</v>
      </c>
      <c r="AQ184" s="12">
        <f t="shared" si="104"/>
        <v>-3795.73488</v>
      </c>
      <c r="AR184" s="12">
        <f t="shared" si="104"/>
        <v>0</v>
      </c>
      <c r="AS184" s="12">
        <f t="shared" si="104"/>
        <v>-2530.48992</v>
      </c>
      <c r="AT184" s="12">
        <f t="shared" si="104"/>
        <v>-3873.19886</v>
      </c>
      <c r="AU184" s="12">
        <f t="shared" si="104"/>
        <v>77.463979999999992</v>
      </c>
      <c r="AV184" s="12">
        <f t="shared" si="104"/>
        <v>0</v>
      </c>
      <c r="AW184" s="12">
        <f t="shared" si="104"/>
        <v>-2582.1325699999998</v>
      </c>
      <c r="AX184" s="12">
        <f t="shared" si="104"/>
        <v>143049.51814</v>
      </c>
      <c r="AY184" s="12">
        <f t="shared" si="104"/>
        <v>0</v>
      </c>
      <c r="AZ184" s="12">
        <f t="shared" si="104"/>
        <v>0</v>
      </c>
      <c r="BA184" s="12">
        <f t="shared" si="104"/>
        <v>0</v>
      </c>
      <c r="BB184" s="12">
        <f t="shared" si="104"/>
        <v>0</v>
      </c>
      <c r="BC184" s="12">
        <f t="shared" si="104"/>
        <v>1314.9828300000001</v>
      </c>
      <c r="BD184" s="12">
        <f t="shared" si="104"/>
        <v>0</v>
      </c>
      <c r="BE184" s="12">
        <f t="shared" si="104"/>
        <v>0</v>
      </c>
      <c r="BF184" s="12">
        <f t="shared" si="104"/>
        <v>0</v>
      </c>
      <c r="BG184" s="12">
        <f t="shared" si="104"/>
        <v>0</v>
      </c>
      <c r="BH184" s="12">
        <f t="shared" si="104"/>
        <v>0</v>
      </c>
      <c r="BI184" s="12">
        <f t="shared" si="104"/>
        <v>0</v>
      </c>
      <c r="BJ184" s="12">
        <f t="shared" si="104"/>
        <v>8253.5655999999999</v>
      </c>
      <c r="BK184" s="12">
        <f t="shared" si="104"/>
        <v>7011.17443</v>
      </c>
      <c r="BL184" s="12">
        <f t="shared" si="104"/>
        <v>0</v>
      </c>
      <c r="BM184" s="12">
        <f t="shared" si="104"/>
        <v>646.76995999999997</v>
      </c>
      <c r="BN184" s="12">
        <f t="shared" si="104"/>
        <v>0</v>
      </c>
      <c r="BO184" s="12">
        <f t="shared" si="104"/>
        <v>0</v>
      </c>
      <c r="BP184" s="12">
        <f t="shared" si="104"/>
        <v>0</v>
      </c>
      <c r="BQ184" s="12">
        <f t="shared" si="104"/>
        <v>901.50756000000001</v>
      </c>
      <c r="BR184" s="12">
        <f t="shared" ref="BR184:EC184" si="105">SUM(BR181:BR183)</f>
        <v>0</v>
      </c>
      <c r="BS184" s="12">
        <f t="shared" si="105"/>
        <v>0</v>
      </c>
      <c r="BT184" s="12">
        <f t="shared" si="105"/>
        <v>0</v>
      </c>
      <c r="BU184" s="12">
        <f t="shared" si="105"/>
        <v>0</v>
      </c>
      <c r="BV184" s="12">
        <f t="shared" si="105"/>
        <v>0</v>
      </c>
      <c r="BW184" s="12">
        <f t="shared" si="105"/>
        <v>0</v>
      </c>
      <c r="BX184" s="12">
        <f t="shared" si="105"/>
        <v>0</v>
      </c>
      <c r="BY184" s="12">
        <f t="shared" si="105"/>
        <v>0</v>
      </c>
      <c r="BZ184" s="12">
        <f t="shared" si="105"/>
        <v>0</v>
      </c>
      <c r="CA184" s="12">
        <f t="shared" si="105"/>
        <v>0</v>
      </c>
      <c r="CB184" s="12">
        <f t="shared" si="105"/>
        <v>0</v>
      </c>
      <c r="CC184" s="12">
        <f t="shared" si="105"/>
        <v>0</v>
      </c>
      <c r="CD184" s="12">
        <f t="shared" si="105"/>
        <v>0</v>
      </c>
      <c r="CE184" s="12">
        <f t="shared" si="105"/>
        <v>0</v>
      </c>
      <c r="CF184" s="12">
        <f t="shared" si="105"/>
        <v>0</v>
      </c>
      <c r="CG184" s="12">
        <f t="shared" si="105"/>
        <v>0</v>
      </c>
      <c r="CH184" s="12">
        <f t="shared" si="105"/>
        <v>0</v>
      </c>
      <c r="CI184" s="12">
        <f t="shared" si="105"/>
        <v>0</v>
      </c>
      <c r="CJ184" s="12">
        <f t="shared" si="105"/>
        <v>0</v>
      </c>
      <c r="CK184" s="12">
        <f t="shared" si="105"/>
        <v>0</v>
      </c>
      <c r="CL184" s="12">
        <f t="shared" si="105"/>
        <v>0</v>
      </c>
      <c r="CM184" s="12">
        <f t="shared" si="105"/>
        <v>0</v>
      </c>
      <c r="CN184" s="12">
        <f t="shared" si="105"/>
        <v>0</v>
      </c>
      <c r="CO184" s="12">
        <f t="shared" si="105"/>
        <v>0</v>
      </c>
      <c r="CP184" s="12">
        <f t="shared" si="105"/>
        <v>0</v>
      </c>
      <c r="CQ184" s="12">
        <f t="shared" si="105"/>
        <v>0</v>
      </c>
      <c r="CR184" s="12">
        <f t="shared" si="105"/>
        <v>0</v>
      </c>
      <c r="CS184" s="12">
        <f t="shared" si="105"/>
        <v>0</v>
      </c>
      <c r="CT184" s="12">
        <f t="shared" si="105"/>
        <v>0</v>
      </c>
      <c r="CU184" s="12">
        <f t="shared" si="105"/>
        <v>0</v>
      </c>
      <c r="CV184" s="12">
        <f t="shared" si="105"/>
        <v>0</v>
      </c>
      <c r="CW184" s="12">
        <f t="shared" si="105"/>
        <v>0</v>
      </c>
      <c r="CX184" s="12">
        <f t="shared" si="105"/>
        <v>0</v>
      </c>
      <c r="CY184" s="12">
        <f t="shared" si="105"/>
        <v>0</v>
      </c>
      <c r="CZ184" s="12">
        <f t="shared" si="105"/>
        <v>0</v>
      </c>
      <c r="DA184" s="12">
        <f t="shared" si="105"/>
        <v>0</v>
      </c>
      <c r="DB184" s="12">
        <f t="shared" si="105"/>
        <v>0</v>
      </c>
      <c r="DC184" s="12">
        <f t="shared" si="105"/>
        <v>0</v>
      </c>
      <c r="DD184" s="12">
        <f t="shared" si="105"/>
        <v>0</v>
      </c>
      <c r="DE184" s="12">
        <f t="shared" si="105"/>
        <v>0</v>
      </c>
      <c r="DF184" s="12">
        <f t="shared" si="105"/>
        <v>0</v>
      </c>
      <c r="DG184" s="12">
        <f t="shared" si="105"/>
        <v>0</v>
      </c>
      <c r="DH184" s="12">
        <f t="shared" si="105"/>
        <v>0</v>
      </c>
      <c r="DI184" s="12">
        <f t="shared" si="105"/>
        <v>0</v>
      </c>
      <c r="DJ184" s="12">
        <f t="shared" si="105"/>
        <v>0</v>
      </c>
      <c r="DK184" s="12">
        <f t="shared" si="105"/>
        <v>0</v>
      </c>
      <c r="DL184" s="12">
        <f t="shared" si="105"/>
        <v>0</v>
      </c>
      <c r="DM184" s="12">
        <f t="shared" si="105"/>
        <v>0</v>
      </c>
      <c r="DN184" s="12">
        <f t="shared" si="105"/>
        <v>0</v>
      </c>
      <c r="DO184" s="12">
        <f t="shared" si="105"/>
        <v>0</v>
      </c>
      <c r="DP184" s="12">
        <f t="shared" si="105"/>
        <v>0</v>
      </c>
      <c r="DQ184" s="12">
        <f t="shared" si="105"/>
        <v>0</v>
      </c>
      <c r="DR184" s="12">
        <f t="shared" si="105"/>
        <v>0</v>
      </c>
      <c r="DS184" s="12">
        <f t="shared" si="105"/>
        <v>0</v>
      </c>
      <c r="DT184" s="12">
        <f t="shared" si="105"/>
        <v>0</v>
      </c>
      <c r="DU184" s="12">
        <f t="shared" si="105"/>
        <v>0</v>
      </c>
      <c r="DV184" s="12">
        <f t="shared" si="105"/>
        <v>0</v>
      </c>
      <c r="DW184" s="12">
        <f t="shared" si="105"/>
        <v>0</v>
      </c>
      <c r="DX184" s="12">
        <f t="shared" si="105"/>
        <v>0</v>
      </c>
      <c r="DY184" s="12">
        <f t="shared" si="105"/>
        <v>0</v>
      </c>
      <c r="DZ184" s="12">
        <f t="shared" si="105"/>
        <v>0</v>
      </c>
      <c r="EA184" s="12">
        <f t="shared" si="105"/>
        <v>0</v>
      </c>
      <c r="EB184" s="12">
        <f t="shared" si="105"/>
        <v>0</v>
      </c>
      <c r="EC184" s="12">
        <f t="shared" si="105"/>
        <v>0</v>
      </c>
      <c r="ED184" s="12">
        <f t="shared" ref="ED184:GO184" si="106">SUM(ED181:ED183)</f>
        <v>0</v>
      </c>
      <c r="EE184" s="12">
        <f t="shared" si="106"/>
        <v>0</v>
      </c>
      <c r="EF184" s="12">
        <f t="shared" si="106"/>
        <v>0</v>
      </c>
      <c r="EG184" s="12">
        <f t="shared" si="106"/>
        <v>0</v>
      </c>
      <c r="EH184" s="12">
        <f t="shared" si="106"/>
        <v>0</v>
      </c>
      <c r="EI184" s="12">
        <f t="shared" si="106"/>
        <v>0</v>
      </c>
      <c r="EJ184" s="12">
        <f t="shared" si="106"/>
        <v>0</v>
      </c>
      <c r="EK184" s="12">
        <f t="shared" si="106"/>
        <v>0</v>
      </c>
      <c r="EL184" s="12">
        <f t="shared" si="106"/>
        <v>0</v>
      </c>
      <c r="EM184" s="12">
        <f t="shared" si="106"/>
        <v>0</v>
      </c>
      <c r="EN184" s="12">
        <f t="shared" si="106"/>
        <v>0</v>
      </c>
      <c r="EO184" s="12">
        <f t="shared" si="106"/>
        <v>0</v>
      </c>
      <c r="EP184" s="12">
        <f t="shared" si="106"/>
        <v>0</v>
      </c>
      <c r="EQ184" s="12">
        <f t="shared" si="106"/>
        <v>0</v>
      </c>
      <c r="ER184" s="12">
        <f t="shared" si="106"/>
        <v>0</v>
      </c>
      <c r="ES184" s="12">
        <f t="shared" si="106"/>
        <v>0</v>
      </c>
      <c r="ET184" s="12">
        <f t="shared" si="106"/>
        <v>0</v>
      </c>
      <c r="EU184" s="12">
        <f t="shared" si="106"/>
        <v>0</v>
      </c>
      <c r="EV184" s="12">
        <f t="shared" si="106"/>
        <v>0</v>
      </c>
      <c r="EW184" s="12">
        <f t="shared" si="106"/>
        <v>0</v>
      </c>
      <c r="EX184" s="12">
        <f t="shared" si="106"/>
        <v>0</v>
      </c>
      <c r="EY184" s="12">
        <f t="shared" si="106"/>
        <v>0</v>
      </c>
      <c r="EZ184" s="12">
        <f t="shared" si="106"/>
        <v>0</v>
      </c>
      <c r="FA184" s="12">
        <f t="shared" si="106"/>
        <v>0</v>
      </c>
      <c r="FB184" s="12">
        <f t="shared" si="106"/>
        <v>0</v>
      </c>
      <c r="FC184" s="12">
        <f t="shared" si="106"/>
        <v>0</v>
      </c>
      <c r="FD184" s="12">
        <f t="shared" si="106"/>
        <v>0</v>
      </c>
      <c r="FE184" s="12">
        <f t="shared" si="106"/>
        <v>0</v>
      </c>
      <c r="FF184" s="12">
        <f t="shared" si="106"/>
        <v>0</v>
      </c>
      <c r="FG184" s="12">
        <f t="shared" si="106"/>
        <v>0</v>
      </c>
      <c r="FH184" s="12">
        <f t="shared" si="106"/>
        <v>0</v>
      </c>
      <c r="FI184" s="12">
        <f t="shared" si="106"/>
        <v>0</v>
      </c>
      <c r="FJ184" s="12">
        <f t="shared" si="106"/>
        <v>0</v>
      </c>
      <c r="FK184" s="12">
        <f t="shared" si="106"/>
        <v>0</v>
      </c>
      <c r="FL184" s="12">
        <f t="shared" si="106"/>
        <v>0</v>
      </c>
      <c r="FM184" s="12">
        <f t="shared" si="106"/>
        <v>0</v>
      </c>
      <c r="FN184" s="12">
        <f t="shared" si="106"/>
        <v>0</v>
      </c>
      <c r="FO184" s="12">
        <f t="shared" si="106"/>
        <v>0</v>
      </c>
      <c r="FP184" s="12">
        <f t="shared" si="106"/>
        <v>0</v>
      </c>
      <c r="FQ184" s="12">
        <f t="shared" si="106"/>
        <v>0</v>
      </c>
      <c r="FR184" s="12">
        <f t="shared" si="106"/>
        <v>0</v>
      </c>
      <c r="FS184" s="12">
        <f t="shared" si="106"/>
        <v>0</v>
      </c>
      <c r="FT184" s="12">
        <f t="shared" si="106"/>
        <v>0</v>
      </c>
      <c r="FU184" s="12">
        <f t="shared" si="106"/>
        <v>0</v>
      </c>
      <c r="FV184" s="12">
        <f t="shared" si="106"/>
        <v>0</v>
      </c>
      <c r="FW184" s="12">
        <f t="shared" si="106"/>
        <v>0</v>
      </c>
      <c r="FX184" s="12">
        <f t="shared" si="106"/>
        <v>0</v>
      </c>
      <c r="FY184" s="12">
        <f t="shared" si="106"/>
        <v>0</v>
      </c>
      <c r="FZ184" s="12">
        <f t="shared" si="106"/>
        <v>0</v>
      </c>
      <c r="GA184" s="12">
        <f t="shared" si="106"/>
        <v>0</v>
      </c>
      <c r="GB184" s="12">
        <f t="shared" si="106"/>
        <v>0</v>
      </c>
      <c r="GC184" s="12">
        <f t="shared" si="106"/>
        <v>0</v>
      </c>
      <c r="GD184" s="12">
        <f t="shared" si="106"/>
        <v>0</v>
      </c>
      <c r="GE184" s="12">
        <f t="shared" si="106"/>
        <v>0</v>
      </c>
      <c r="GF184" s="12">
        <f t="shared" si="106"/>
        <v>0</v>
      </c>
      <c r="GG184" s="12">
        <f t="shared" si="106"/>
        <v>0</v>
      </c>
      <c r="GH184" s="12">
        <f t="shared" si="106"/>
        <v>0</v>
      </c>
      <c r="GI184" s="12">
        <f t="shared" si="106"/>
        <v>0</v>
      </c>
      <c r="GJ184" s="12">
        <f t="shared" si="106"/>
        <v>0</v>
      </c>
      <c r="GK184" s="12">
        <f t="shared" si="106"/>
        <v>0</v>
      </c>
      <c r="GL184" s="12">
        <f t="shared" si="106"/>
        <v>0</v>
      </c>
      <c r="GM184" s="12">
        <f t="shared" si="106"/>
        <v>0</v>
      </c>
      <c r="GN184" s="12">
        <f t="shared" si="106"/>
        <v>0</v>
      </c>
      <c r="GO184" s="12">
        <f t="shared" si="106"/>
        <v>0</v>
      </c>
      <c r="GP184" s="12">
        <f t="shared" ref="GP184:GU184" si="107">SUM(GP181:GP183)</f>
        <v>0</v>
      </c>
      <c r="GQ184" s="12">
        <f t="shared" si="107"/>
        <v>0</v>
      </c>
      <c r="GR184" s="12">
        <f t="shared" si="107"/>
        <v>0</v>
      </c>
      <c r="GS184" s="12">
        <f t="shared" si="107"/>
        <v>0</v>
      </c>
      <c r="GT184" s="12">
        <f t="shared" si="107"/>
        <v>0</v>
      </c>
      <c r="GU184" s="12">
        <f t="shared" si="107"/>
        <v>0</v>
      </c>
      <c r="GV184" s="12">
        <f>SUM(D184:GU184)</f>
        <v>107903.73405999999</v>
      </c>
      <c r="GW184" s="12"/>
      <c r="GX184" s="12">
        <f>GV184-GY184</f>
        <v>107903.73405999999</v>
      </c>
      <c r="GY184" s="12">
        <v>0</v>
      </c>
      <c r="GZ184" s="12"/>
      <c r="HA184" s="12"/>
      <c r="HB184" s="12"/>
      <c r="HC184" s="12"/>
      <c r="HD184" s="12"/>
      <c r="HE184" s="12"/>
      <c r="HF184" s="12"/>
      <c r="HG184" s="12"/>
    </row>
    <row r="185" spans="1:215" ht="13" x14ac:dyDescent="0.3">
      <c r="A185" s="23"/>
      <c r="B185" s="20" t="s">
        <v>0</v>
      </c>
      <c r="C185" s="14">
        <f>XIRR(R184:GU184,R$4:GU$4)</f>
        <v>1.1900433659553531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</row>
    <row r="186" spans="1:215" ht="13" x14ac:dyDescent="0.3">
      <c r="A186" s="23"/>
      <c r="B186" s="20" t="s">
        <v>11</v>
      </c>
      <c r="C186" s="25">
        <f>(GV182+GV183)/-GV181</f>
        <v>2.9868667079849325</v>
      </c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  <c r="GR186" s="26"/>
      <c r="GS186" s="26"/>
      <c r="GT186" s="26"/>
      <c r="GU186" s="2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</row>
    <row r="187" spans="1:215" ht="13" x14ac:dyDescent="0.3">
      <c r="A187" s="23"/>
      <c r="B187" s="5" t="s">
        <v>29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</row>
    <row r="188" spans="1:215" x14ac:dyDescent="0.25">
      <c r="B188" s="3" t="s">
        <v>214</v>
      </c>
      <c r="C188" s="5"/>
      <c r="D188" s="12">
        <v>0</v>
      </c>
      <c r="E188" s="12">
        <v>0</v>
      </c>
      <c r="F188" s="12">
        <v>0</v>
      </c>
      <c r="G188" s="12">
        <v>0</v>
      </c>
      <c r="H188" s="12">
        <v>-2250</v>
      </c>
      <c r="I188" s="12">
        <v>0</v>
      </c>
      <c r="J188" s="12">
        <v>0</v>
      </c>
      <c r="K188" s="12">
        <v>0</v>
      </c>
      <c r="L188" s="12">
        <v>0</v>
      </c>
      <c r="M188" s="12">
        <v>-1250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-1000</v>
      </c>
      <c r="T188" s="12">
        <v>0</v>
      </c>
      <c r="U188" s="12">
        <v>0</v>
      </c>
      <c r="V188" s="12">
        <v>-1000</v>
      </c>
      <c r="W188" s="12">
        <v>0</v>
      </c>
      <c r="X188" s="12">
        <v>0</v>
      </c>
      <c r="Y188" s="12">
        <v>0</v>
      </c>
      <c r="Z188" s="12">
        <v>-2000</v>
      </c>
      <c r="AA188" s="12">
        <v>0</v>
      </c>
      <c r="AB188" s="12">
        <v>0</v>
      </c>
      <c r="AC188" s="12">
        <v>0</v>
      </c>
      <c r="AD188" s="12">
        <v>0</v>
      </c>
      <c r="AE188" s="12">
        <v>-3000</v>
      </c>
      <c r="AF188" s="12">
        <v>0</v>
      </c>
      <c r="AG188" s="12">
        <v>0</v>
      </c>
      <c r="AH188" s="12">
        <v>0</v>
      </c>
      <c r="AI188" s="12">
        <v>-2500</v>
      </c>
      <c r="AJ188" s="12">
        <v>0</v>
      </c>
      <c r="AK188" s="12">
        <v>-4650</v>
      </c>
      <c r="AL188" s="12">
        <v>0</v>
      </c>
      <c r="AM188" s="12">
        <v>0</v>
      </c>
      <c r="AN188" s="12">
        <v>-1000</v>
      </c>
      <c r="AO188" s="12">
        <v>0</v>
      </c>
      <c r="AP188" s="12">
        <v>0</v>
      </c>
      <c r="AQ188" s="12">
        <v>0</v>
      </c>
      <c r="AR188" s="12">
        <v>-1000</v>
      </c>
      <c r="AS188" s="12">
        <v>0</v>
      </c>
      <c r="AT188" s="12">
        <v>0</v>
      </c>
      <c r="AU188" s="12">
        <v>-500</v>
      </c>
      <c r="AV188" s="12">
        <v>-2000</v>
      </c>
      <c r="AW188" s="12">
        <v>0</v>
      </c>
      <c r="AX188" s="12">
        <v>0</v>
      </c>
      <c r="AY188" s="12">
        <v>-2235</v>
      </c>
      <c r="AZ188" s="12">
        <v>0</v>
      </c>
      <c r="BA188" s="12">
        <v>0</v>
      </c>
      <c r="BB188" s="12">
        <v>-1725.75</v>
      </c>
      <c r="BC188" s="12">
        <v>0</v>
      </c>
      <c r="BD188" s="12">
        <v>0</v>
      </c>
      <c r="BE188" s="12">
        <v>-29596.242140000002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2">
        <v>0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  <c r="DR188" s="12">
        <v>0</v>
      </c>
      <c r="DS188" s="12">
        <v>0</v>
      </c>
      <c r="DT188" s="12">
        <v>0</v>
      </c>
      <c r="DU188" s="12">
        <v>0</v>
      </c>
      <c r="DV188" s="12">
        <v>0</v>
      </c>
      <c r="DW188" s="12">
        <v>0</v>
      </c>
      <c r="DX188" s="12">
        <v>0</v>
      </c>
      <c r="DY188" s="12">
        <v>0</v>
      </c>
      <c r="DZ188" s="12">
        <v>0</v>
      </c>
      <c r="EA188" s="12">
        <v>0</v>
      </c>
      <c r="EB188" s="12">
        <v>0</v>
      </c>
      <c r="EC188" s="12">
        <v>0</v>
      </c>
      <c r="ED188" s="12">
        <v>0</v>
      </c>
      <c r="EE188" s="12">
        <v>0</v>
      </c>
      <c r="EF188" s="12">
        <v>0</v>
      </c>
      <c r="EG188" s="12">
        <v>0</v>
      </c>
      <c r="EH188" s="12">
        <v>0</v>
      </c>
      <c r="EI188" s="12">
        <v>0</v>
      </c>
      <c r="EJ188" s="12">
        <v>0</v>
      </c>
      <c r="EK188" s="12">
        <v>0</v>
      </c>
      <c r="EL188" s="12">
        <v>0</v>
      </c>
      <c r="EM188" s="12">
        <v>0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  <c r="ES188" s="12">
        <v>0</v>
      </c>
      <c r="ET188" s="12">
        <v>0</v>
      </c>
      <c r="EU188" s="12">
        <v>0</v>
      </c>
      <c r="EV188" s="12">
        <v>0</v>
      </c>
      <c r="EW188" s="12">
        <v>0</v>
      </c>
      <c r="EX188" s="12">
        <v>0</v>
      </c>
      <c r="EY188" s="12">
        <v>0</v>
      </c>
      <c r="EZ188" s="12">
        <v>0</v>
      </c>
      <c r="FA188" s="12">
        <v>0</v>
      </c>
      <c r="FB188" s="12">
        <v>0</v>
      </c>
      <c r="FC188" s="12">
        <v>0</v>
      </c>
      <c r="FD188" s="12">
        <v>0</v>
      </c>
      <c r="FE188" s="12">
        <v>0</v>
      </c>
      <c r="FF188" s="12">
        <v>0</v>
      </c>
      <c r="FG188" s="12">
        <v>0</v>
      </c>
      <c r="FH188" s="12">
        <v>0</v>
      </c>
      <c r="FI188" s="12">
        <v>0</v>
      </c>
      <c r="FJ188" s="12">
        <v>0</v>
      </c>
      <c r="FK188" s="12">
        <v>0</v>
      </c>
      <c r="FL188" s="12">
        <v>0</v>
      </c>
      <c r="FM188" s="12">
        <v>0</v>
      </c>
      <c r="FN188" s="12">
        <v>0</v>
      </c>
      <c r="FO188" s="12">
        <v>0</v>
      </c>
      <c r="FP188" s="12">
        <v>0</v>
      </c>
      <c r="FQ188" s="12">
        <v>0</v>
      </c>
      <c r="FR188" s="12">
        <v>0</v>
      </c>
      <c r="FS188" s="12">
        <v>0</v>
      </c>
      <c r="FT188" s="12">
        <v>0</v>
      </c>
      <c r="FU188" s="12">
        <v>0</v>
      </c>
      <c r="FV188" s="12">
        <v>0</v>
      </c>
      <c r="FW188" s="12">
        <v>0</v>
      </c>
      <c r="FX188" s="12">
        <v>0</v>
      </c>
      <c r="FY188" s="12">
        <v>0</v>
      </c>
      <c r="FZ188" s="12">
        <v>0</v>
      </c>
      <c r="GA188" s="12">
        <v>0</v>
      </c>
      <c r="GB188" s="12">
        <v>0</v>
      </c>
      <c r="GC188" s="12">
        <v>0</v>
      </c>
      <c r="GD188" s="12">
        <v>0</v>
      </c>
      <c r="GE188" s="12">
        <v>0</v>
      </c>
      <c r="GF188" s="12">
        <v>0</v>
      </c>
      <c r="GG188" s="12">
        <v>0</v>
      </c>
      <c r="GH188" s="12">
        <v>0</v>
      </c>
      <c r="GI188" s="12">
        <v>0</v>
      </c>
      <c r="GJ188" s="12">
        <v>0</v>
      </c>
      <c r="GK188" s="12">
        <v>0</v>
      </c>
      <c r="GL188" s="12">
        <v>0</v>
      </c>
      <c r="GM188" s="12">
        <v>0</v>
      </c>
      <c r="GN188" s="12">
        <v>0</v>
      </c>
      <c r="GO188" s="12">
        <v>0</v>
      </c>
      <c r="GP188" s="12">
        <v>0</v>
      </c>
      <c r="GQ188" s="12">
        <v>0</v>
      </c>
      <c r="GR188" s="12">
        <v>0</v>
      </c>
      <c r="GS188" s="12">
        <v>0</v>
      </c>
      <c r="GT188" s="12">
        <v>0</v>
      </c>
      <c r="GU188" s="12">
        <v>0</v>
      </c>
      <c r="GV188" s="12">
        <f>SUM(D188:GU188)</f>
        <v>-55706.992140000002</v>
      </c>
      <c r="GW188" s="12"/>
      <c r="GX188" s="12">
        <f>GV188-GY188</f>
        <v>-55706.992140000002</v>
      </c>
      <c r="GY188" s="12">
        <v>0</v>
      </c>
      <c r="GZ188" s="12"/>
      <c r="HA188" s="12"/>
      <c r="HB188" s="12"/>
      <c r="HC188" s="12"/>
      <c r="HD188" s="12"/>
      <c r="HE188" s="12"/>
      <c r="HF188" s="12"/>
      <c r="HG188" s="12"/>
    </row>
    <row r="189" spans="1:215" x14ac:dyDescent="0.25">
      <c r="B189" s="3" t="s">
        <v>215</v>
      </c>
      <c r="C189" s="5"/>
      <c r="D189" s="12">
        <v>0</v>
      </c>
      <c r="E189" s="12">
        <v>0</v>
      </c>
      <c r="F189" s="12">
        <v>0</v>
      </c>
      <c r="G189" s="12">
        <v>0</v>
      </c>
      <c r="H189" s="12">
        <v>45</v>
      </c>
      <c r="I189" s="12">
        <v>0</v>
      </c>
      <c r="J189" s="12">
        <v>0</v>
      </c>
      <c r="K189" s="12">
        <v>0</v>
      </c>
      <c r="L189" s="12">
        <v>0</v>
      </c>
      <c r="M189" s="12">
        <v>25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40</v>
      </c>
      <c r="W189" s="12">
        <v>0</v>
      </c>
      <c r="X189" s="12">
        <v>0</v>
      </c>
      <c r="Y189" s="12">
        <v>0</v>
      </c>
      <c r="Z189" s="12">
        <v>40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60</v>
      </c>
      <c r="AH189" s="12">
        <v>0</v>
      </c>
      <c r="AI189" s="12">
        <v>50</v>
      </c>
      <c r="AJ189" s="12">
        <v>0</v>
      </c>
      <c r="AK189" s="12">
        <v>0</v>
      </c>
      <c r="AL189" s="12">
        <v>93</v>
      </c>
      <c r="AM189" s="12">
        <v>0</v>
      </c>
      <c r="AN189" s="12">
        <v>0</v>
      </c>
      <c r="AO189" s="12">
        <v>0</v>
      </c>
      <c r="AP189" s="12">
        <v>20</v>
      </c>
      <c r="AQ189" s="12">
        <v>0</v>
      </c>
      <c r="AR189" s="12">
        <v>0</v>
      </c>
      <c r="AS189" s="12">
        <v>20</v>
      </c>
      <c r="AT189" s="12">
        <v>0</v>
      </c>
      <c r="AU189" s="12">
        <v>0</v>
      </c>
      <c r="AV189" s="12">
        <v>50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44.7</v>
      </c>
      <c r="BC189" s="12">
        <v>34.515000000000001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0</v>
      </c>
      <c r="DC189" s="12">
        <v>0</v>
      </c>
      <c r="DD189" s="12">
        <v>0</v>
      </c>
      <c r="DE189" s="12">
        <v>0</v>
      </c>
      <c r="DF189" s="12">
        <v>0</v>
      </c>
      <c r="DG189" s="12">
        <v>0</v>
      </c>
      <c r="DH189" s="12">
        <v>0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  <c r="DR189" s="12">
        <v>0</v>
      </c>
      <c r="DS189" s="12">
        <v>0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0</v>
      </c>
      <c r="EC189" s="12">
        <v>0</v>
      </c>
      <c r="ED189" s="12">
        <v>0</v>
      </c>
      <c r="EE189" s="12">
        <v>0</v>
      </c>
      <c r="EF189" s="12">
        <v>0</v>
      </c>
      <c r="EG189" s="12">
        <v>0</v>
      </c>
      <c r="EH189" s="12">
        <v>0</v>
      </c>
      <c r="EI189" s="12">
        <v>0</v>
      </c>
      <c r="EJ189" s="12">
        <v>0</v>
      </c>
      <c r="EK189" s="12">
        <v>0</v>
      </c>
      <c r="EL189" s="12">
        <v>0</v>
      </c>
      <c r="EM189" s="12">
        <v>0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0</v>
      </c>
      <c r="FY189" s="12">
        <v>0</v>
      </c>
      <c r="FZ189" s="12">
        <v>0</v>
      </c>
      <c r="GA189" s="12">
        <v>0</v>
      </c>
      <c r="GB189" s="12">
        <v>0</v>
      </c>
      <c r="GC189" s="12">
        <v>0</v>
      </c>
      <c r="GD189" s="12">
        <v>0</v>
      </c>
      <c r="GE189" s="12">
        <v>0</v>
      </c>
      <c r="GF189" s="12">
        <v>0</v>
      </c>
      <c r="GG189" s="12">
        <v>0</v>
      </c>
      <c r="GH189" s="12">
        <v>0</v>
      </c>
      <c r="GI189" s="12">
        <v>0</v>
      </c>
      <c r="GJ189" s="12">
        <v>0</v>
      </c>
      <c r="GK189" s="12">
        <v>0</v>
      </c>
      <c r="GL189" s="12">
        <v>0</v>
      </c>
      <c r="GM189" s="12">
        <v>0</v>
      </c>
      <c r="GN189" s="12">
        <v>0</v>
      </c>
      <c r="GO189" s="12">
        <v>0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f>SUM(D189:GU189)</f>
        <v>522.21500000000003</v>
      </c>
      <c r="GW189" s="12"/>
      <c r="GX189" s="12">
        <f>GV189-GY189</f>
        <v>522.21500000000003</v>
      </c>
      <c r="GY189" s="12">
        <v>0</v>
      </c>
      <c r="GZ189" s="12"/>
      <c r="HA189" s="12"/>
      <c r="HB189" s="12"/>
      <c r="HC189" s="12"/>
      <c r="HD189" s="12"/>
      <c r="HE189" s="12"/>
      <c r="HF189" s="12"/>
      <c r="HG189" s="12"/>
    </row>
    <row r="190" spans="1:215" ht="14" x14ac:dyDescent="0.4">
      <c r="B190" s="3" t="s">
        <v>216</v>
      </c>
      <c r="C190" s="5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1956.7877699999999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f>SUM(D190:GU190)</f>
        <v>1956.7877699999999</v>
      </c>
      <c r="GW190" s="4"/>
      <c r="GX190" s="4">
        <f>GV190-GY190</f>
        <v>1956.7877699999999</v>
      </c>
      <c r="GY190" s="4">
        <v>0</v>
      </c>
      <c r="GZ190" s="4"/>
      <c r="HA190" s="4"/>
      <c r="HB190" s="4"/>
      <c r="HC190" s="4"/>
      <c r="HD190" s="4"/>
      <c r="HE190" s="4"/>
      <c r="HF190" s="4"/>
      <c r="HG190" s="4"/>
    </row>
    <row r="191" spans="1:215" x14ac:dyDescent="0.25">
      <c r="B191" s="8" t="s">
        <v>217</v>
      </c>
      <c r="C191" s="3"/>
      <c r="D191" s="12">
        <f>SUM(D188:D190)</f>
        <v>0</v>
      </c>
      <c r="E191" s="12">
        <f>SUM(E188:E190)</f>
        <v>0</v>
      </c>
      <c r="F191" s="12">
        <f t="shared" ref="F191:BQ191" si="108">SUM(F188:F190)</f>
        <v>0</v>
      </c>
      <c r="G191" s="12">
        <f t="shared" si="108"/>
        <v>0</v>
      </c>
      <c r="H191" s="12">
        <f t="shared" si="108"/>
        <v>-2205</v>
      </c>
      <c r="I191" s="12">
        <f t="shared" si="108"/>
        <v>0</v>
      </c>
      <c r="J191" s="12">
        <f t="shared" si="108"/>
        <v>0</v>
      </c>
      <c r="K191" s="12">
        <f t="shared" si="108"/>
        <v>0</v>
      </c>
      <c r="L191" s="12">
        <f t="shared" si="108"/>
        <v>0</v>
      </c>
      <c r="M191" s="12">
        <f t="shared" si="108"/>
        <v>-1225</v>
      </c>
      <c r="N191" s="12">
        <f t="shared" si="108"/>
        <v>0</v>
      </c>
      <c r="O191" s="12">
        <f t="shared" si="108"/>
        <v>0</v>
      </c>
      <c r="P191" s="12">
        <f t="shared" si="108"/>
        <v>0</v>
      </c>
      <c r="Q191" s="12">
        <f t="shared" si="108"/>
        <v>0</v>
      </c>
      <c r="R191" s="12">
        <f t="shared" si="108"/>
        <v>0</v>
      </c>
      <c r="S191" s="12">
        <f t="shared" si="108"/>
        <v>-1000</v>
      </c>
      <c r="T191" s="12">
        <f t="shared" si="108"/>
        <v>0</v>
      </c>
      <c r="U191" s="12">
        <f t="shared" si="108"/>
        <v>0</v>
      </c>
      <c r="V191" s="12">
        <f t="shared" si="108"/>
        <v>-960</v>
      </c>
      <c r="W191" s="12">
        <f t="shared" si="108"/>
        <v>0</v>
      </c>
      <c r="X191" s="12">
        <f t="shared" si="108"/>
        <v>0</v>
      </c>
      <c r="Y191" s="12">
        <f t="shared" si="108"/>
        <v>0</v>
      </c>
      <c r="Z191" s="12">
        <f t="shared" si="108"/>
        <v>-1960</v>
      </c>
      <c r="AA191" s="12">
        <f t="shared" si="108"/>
        <v>0</v>
      </c>
      <c r="AB191" s="12">
        <f t="shared" si="108"/>
        <v>0</v>
      </c>
      <c r="AC191" s="12">
        <f t="shared" si="108"/>
        <v>0</v>
      </c>
      <c r="AD191" s="12">
        <f t="shared" si="108"/>
        <v>0</v>
      </c>
      <c r="AE191" s="12">
        <f t="shared" si="108"/>
        <v>-3000</v>
      </c>
      <c r="AF191" s="12">
        <f t="shared" si="108"/>
        <v>0</v>
      </c>
      <c r="AG191" s="12">
        <f t="shared" si="108"/>
        <v>60</v>
      </c>
      <c r="AH191" s="12">
        <f t="shared" si="108"/>
        <v>0</v>
      </c>
      <c r="AI191" s="12">
        <f t="shared" si="108"/>
        <v>-2450</v>
      </c>
      <c r="AJ191" s="12">
        <f t="shared" si="108"/>
        <v>0</v>
      </c>
      <c r="AK191" s="12">
        <f t="shared" si="108"/>
        <v>-4650</v>
      </c>
      <c r="AL191" s="12">
        <f t="shared" si="108"/>
        <v>93</v>
      </c>
      <c r="AM191" s="12">
        <f t="shared" si="108"/>
        <v>0</v>
      </c>
      <c r="AN191" s="12">
        <f t="shared" si="108"/>
        <v>-1000</v>
      </c>
      <c r="AO191" s="12">
        <f t="shared" si="108"/>
        <v>0</v>
      </c>
      <c r="AP191" s="12">
        <f t="shared" si="108"/>
        <v>20</v>
      </c>
      <c r="AQ191" s="12">
        <f t="shared" si="108"/>
        <v>0</v>
      </c>
      <c r="AR191" s="12">
        <f t="shared" si="108"/>
        <v>-1000</v>
      </c>
      <c r="AS191" s="12">
        <f t="shared" si="108"/>
        <v>20</v>
      </c>
      <c r="AT191" s="12">
        <f t="shared" si="108"/>
        <v>0</v>
      </c>
      <c r="AU191" s="12">
        <f t="shared" si="108"/>
        <v>-500</v>
      </c>
      <c r="AV191" s="12">
        <f t="shared" si="108"/>
        <v>-1950</v>
      </c>
      <c r="AW191" s="12">
        <f t="shared" si="108"/>
        <v>0</v>
      </c>
      <c r="AX191" s="12">
        <f t="shared" si="108"/>
        <v>0</v>
      </c>
      <c r="AY191" s="12">
        <f t="shared" si="108"/>
        <v>-2235</v>
      </c>
      <c r="AZ191" s="12">
        <f t="shared" si="108"/>
        <v>0</v>
      </c>
      <c r="BA191" s="12">
        <f t="shared" si="108"/>
        <v>0</v>
      </c>
      <c r="BB191" s="12">
        <f t="shared" si="108"/>
        <v>-1681.05</v>
      </c>
      <c r="BC191" s="12">
        <f t="shared" si="108"/>
        <v>34.515000000000001</v>
      </c>
      <c r="BD191" s="12">
        <f t="shared" si="108"/>
        <v>0</v>
      </c>
      <c r="BE191" s="12">
        <f t="shared" si="108"/>
        <v>-29596.242140000002</v>
      </c>
      <c r="BF191" s="12">
        <f t="shared" si="108"/>
        <v>0</v>
      </c>
      <c r="BG191" s="12">
        <f t="shared" si="108"/>
        <v>0</v>
      </c>
      <c r="BH191" s="12">
        <f t="shared" si="108"/>
        <v>0</v>
      </c>
      <c r="BI191" s="12">
        <f t="shared" si="108"/>
        <v>0</v>
      </c>
      <c r="BJ191" s="12">
        <f t="shared" si="108"/>
        <v>0</v>
      </c>
      <c r="BK191" s="12">
        <f t="shared" si="108"/>
        <v>0</v>
      </c>
      <c r="BL191" s="12">
        <f t="shared" si="108"/>
        <v>0</v>
      </c>
      <c r="BM191" s="12">
        <f t="shared" si="108"/>
        <v>0</v>
      </c>
      <c r="BN191" s="12">
        <f t="shared" si="108"/>
        <v>0</v>
      </c>
      <c r="BO191" s="12">
        <f t="shared" si="108"/>
        <v>0</v>
      </c>
      <c r="BP191" s="12">
        <f t="shared" si="108"/>
        <v>0</v>
      </c>
      <c r="BQ191" s="12">
        <f t="shared" si="108"/>
        <v>0</v>
      </c>
      <c r="BR191" s="12">
        <f t="shared" ref="BR191:EC191" si="109">SUM(BR188:BR190)</f>
        <v>0</v>
      </c>
      <c r="BS191" s="12">
        <f t="shared" si="109"/>
        <v>0</v>
      </c>
      <c r="BT191" s="12">
        <f t="shared" si="109"/>
        <v>0</v>
      </c>
      <c r="BU191" s="12">
        <f t="shared" si="109"/>
        <v>0</v>
      </c>
      <c r="BV191" s="12">
        <f t="shared" si="109"/>
        <v>0</v>
      </c>
      <c r="BW191" s="12">
        <f t="shared" si="109"/>
        <v>0</v>
      </c>
      <c r="BX191" s="12">
        <f t="shared" si="109"/>
        <v>0</v>
      </c>
      <c r="BY191" s="12">
        <f t="shared" si="109"/>
        <v>0</v>
      </c>
      <c r="BZ191" s="12">
        <f t="shared" si="109"/>
        <v>0</v>
      </c>
      <c r="CA191" s="12">
        <f t="shared" si="109"/>
        <v>0</v>
      </c>
      <c r="CB191" s="12">
        <f t="shared" si="109"/>
        <v>0</v>
      </c>
      <c r="CC191" s="12">
        <f t="shared" si="109"/>
        <v>0</v>
      </c>
      <c r="CD191" s="12">
        <f t="shared" si="109"/>
        <v>0</v>
      </c>
      <c r="CE191" s="12">
        <f t="shared" si="109"/>
        <v>0</v>
      </c>
      <c r="CF191" s="12">
        <f t="shared" si="109"/>
        <v>0</v>
      </c>
      <c r="CG191" s="12">
        <f t="shared" si="109"/>
        <v>0</v>
      </c>
      <c r="CH191" s="12">
        <f t="shared" si="109"/>
        <v>0</v>
      </c>
      <c r="CI191" s="12">
        <f t="shared" si="109"/>
        <v>0</v>
      </c>
      <c r="CJ191" s="12">
        <f t="shared" si="109"/>
        <v>0</v>
      </c>
      <c r="CK191" s="12">
        <f t="shared" si="109"/>
        <v>0</v>
      </c>
      <c r="CL191" s="12">
        <f t="shared" si="109"/>
        <v>0</v>
      </c>
      <c r="CM191" s="12">
        <f t="shared" si="109"/>
        <v>0</v>
      </c>
      <c r="CN191" s="12">
        <f t="shared" si="109"/>
        <v>0</v>
      </c>
      <c r="CO191" s="12">
        <f t="shared" si="109"/>
        <v>0</v>
      </c>
      <c r="CP191" s="12">
        <f t="shared" si="109"/>
        <v>0</v>
      </c>
      <c r="CQ191" s="12">
        <f t="shared" si="109"/>
        <v>0</v>
      </c>
      <c r="CR191" s="12">
        <f t="shared" si="109"/>
        <v>0</v>
      </c>
      <c r="CS191" s="12">
        <f t="shared" si="109"/>
        <v>0</v>
      </c>
      <c r="CT191" s="12">
        <f t="shared" si="109"/>
        <v>0</v>
      </c>
      <c r="CU191" s="12">
        <f t="shared" si="109"/>
        <v>0</v>
      </c>
      <c r="CV191" s="12">
        <f t="shared" si="109"/>
        <v>0</v>
      </c>
      <c r="CW191" s="12">
        <f t="shared" si="109"/>
        <v>0</v>
      </c>
      <c r="CX191" s="12">
        <f t="shared" si="109"/>
        <v>0</v>
      </c>
      <c r="CY191" s="12">
        <f t="shared" si="109"/>
        <v>0</v>
      </c>
      <c r="CZ191" s="12">
        <f t="shared" si="109"/>
        <v>0</v>
      </c>
      <c r="DA191" s="12">
        <f t="shared" si="109"/>
        <v>0</v>
      </c>
      <c r="DB191" s="12">
        <f t="shared" si="109"/>
        <v>0</v>
      </c>
      <c r="DC191" s="12">
        <f t="shared" si="109"/>
        <v>0</v>
      </c>
      <c r="DD191" s="12">
        <f t="shared" si="109"/>
        <v>0</v>
      </c>
      <c r="DE191" s="12">
        <f t="shared" si="109"/>
        <v>0</v>
      </c>
      <c r="DF191" s="12">
        <f t="shared" si="109"/>
        <v>0</v>
      </c>
      <c r="DG191" s="12">
        <f t="shared" si="109"/>
        <v>0</v>
      </c>
      <c r="DH191" s="12">
        <f t="shared" si="109"/>
        <v>0</v>
      </c>
      <c r="DI191" s="12">
        <f t="shared" si="109"/>
        <v>0</v>
      </c>
      <c r="DJ191" s="12">
        <f t="shared" si="109"/>
        <v>0</v>
      </c>
      <c r="DK191" s="12">
        <f t="shared" si="109"/>
        <v>0</v>
      </c>
      <c r="DL191" s="12">
        <f t="shared" si="109"/>
        <v>0</v>
      </c>
      <c r="DM191" s="12">
        <f t="shared" si="109"/>
        <v>0</v>
      </c>
      <c r="DN191" s="12">
        <f t="shared" si="109"/>
        <v>0</v>
      </c>
      <c r="DO191" s="12">
        <f t="shared" si="109"/>
        <v>0</v>
      </c>
      <c r="DP191" s="12">
        <f t="shared" si="109"/>
        <v>0</v>
      </c>
      <c r="DQ191" s="12">
        <f t="shared" si="109"/>
        <v>0</v>
      </c>
      <c r="DR191" s="12">
        <f t="shared" si="109"/>
        <v>0</v>
      </c>
      <c r="DS191" s="12">
        <f t="shared" si="109"/>
        <v>0</v>
      </c>
      <c r="DT191" s="12">
        <f t="shared" si="109"/>
        <v>0</v>
      </c>
      <c r="DU191" s="12">
        <f t="shared" si="109"/>
        <v>0</v>
      </c>
      <c r="DV191" s="12">
        <f t="shared" si="109"/>
        <v>0</v>
      </c>
      <c r="DW191" s="12">
        <f t="shared" si="109"/>
        <v>0</v>
      </c>
      <c r="DX191" s="12">
        <f t="shared" si="109"/>
        <v>0</v>
      </c>
      <c r="DY191" s="12">
        <f t="shared" si="109"/>
        <v>0</v>
      </c>
      <c r="DZ191" s="12">
        <f t="shared" si="109"/>
        <v>0</v>
      </c>
      <c r="EA191" s="12">
        <f t="shared" si="109"/>
        <v>0</v>
      </c>
      <c r="EB191" s="12">
        <f t="shared" si="109"/>
        <v>0</v>
      </c>
      <c r="EC191" s="12">
        <f t="shared" si="109"/>
        <v>0</v>
      </c>
      <c r="ED191" s="12">
        <f t="shared" ref="ED191:GO191" si="110">SUM(ED188:ED190)</f>
        <v>0</v>
      </c>
      <c r="EE191" s="12">
        <f t="shared" si="110"/>
        <v>0</v>
      </c>
      <c r="EF191" s="12">
        <f t="shared" si="110"/>
        <v>0</v>
      </c>
      <c r="EG191" s="12">
        <f t="shared" si="110"/>
        <v>0</v>
      </c>
      <c r="EH191" s="12">
        <f t="shared" si="110"/>
        <v>0</v>
      </c>
      <c r="EI191" s="12">
        <f t="shared" si="110"/>
        <v>0</v>
      </c>
      <c r="EJ191" s="12">
        <f t="shared" si="110"/>
        <v>0</v>
      </c>
      <c r="EK191" s="12">
        <f t="shared" si="110"/>
        <v>0</v>
      </c>
      <c r="EL191" s="12">
        <f t="shared" si="110"/>
        <v>0</v>
      </c>
      <c r="EM191" s="12">
        <f t="shared" si="110"/>
        <v>0</v>
      </c>
      <c r="EN191" s="12">
        <f t="shared" si="110"/>
        <v>0</v>
      </c>
      <c r="EO191" s="12">
        <f t="shared" si="110"/>
        <v>0</v>
      </c>
      <c r="EP191" s="12">
        <f t="shared" si="110"/>
        <v>0</v>
      </c>
      <c r="EQ191" s="12">
        <f t="shared" si="110"/>
        <v>0</v>
      </c>
      <c r="ER191" s="12">
        <f t="shared" si="110"/>
        <v>0</v>
      </c>
      <c r="ES191" s="12">
        <f t="shared" si="110"/>
        <v>0</v>
      </c>
      <c r="ET191" s="12">
        <f t="shared" si="110"/>
        <v>0</v>
      </c>
      <c r="EU191" s="12">
        <f t="shared" si="110"/>
        <v>0</v>
      </c>
      <c r="EV191" s="12">
        <f t="shared" si="110"/>
        <v>0</v>
      </c>
      <c r="EW191" s="12">
        <f t="shared" si="110"/>
        <v>0</v>
      </c>
      <c r="EX191" s="12">
        <f t="shared" si="110"/>
        <v>0</v>
      </c>
      <c r="EY191" s="12">
        <f t="shared" si="110"/>
        <v>0</v>
      </c>
      <c r="EZ191" s="12">
        <f t="shared" si="110"/>
        <v>0</v>
      </c>
      <c r="FA191" s="12">
        <f t="shared" si="110"/>
        <v>0</v>
      </c>
      <c r="FB191" s="12">
        <f t="shared" si="110"/>
        <v>0</v>
      </c>
      <c r="FC191" s="12">
        <f t="shared" si="110"/>
        <v>0</v>
      </c>
      <c r="FD191" s="12">
        <f t="shared" si="110"/>
        <v>0</v>
      </c>
      <c r="FE191" s="12">
        <f t="shared" si="110"/>
        <v>0</v>
      </c>
      <c r="FF191" s="12">
        <f t="shared" si="110"/>
        <v>0</v>
      </c>
      <c r="FG191" s="12">
        <f t="shared" si="110"/>
        <v>0</v>
      </c>
      <c r="FH191" s="12">
        <f t="shared" si="110"/>
        <v>0</v>
      </c>
      <c r="FI191" s="12">
        <f t="shared" si="110"/>
        <v>0</v>
      </c>
      <c r="FJ191" s="12">
        <f t="shared" si="110"/>
        <v>0</v>
      </c>
      <c r="FK191" s="12">
        <f t="shared" si="110"/>
        <v>0</v>
      </c>
      <c r="FL191" s="12">
        <f t="shared" si="110"/>
        <v>0</v>
      </c>
      <c r="FM191" s="12">
        <f t="shared" si="110"/>
        <v>0</v>
      </c>
      <c r="FN191" s="12">
        <f t="shared" si="110"/>
        <v>0</v>
      </c>
      <c r="FO191" s="12">
        <f t="shared" si="110"/>
        <v>0</v>
      </c>
      <c r="FP191" s="12">
        <f t="shared" si="110"/>
        <v>0</v>
      </c>
      <c r="FQ191" s="12">
        <f t="shared" si="110"/>
        <v>0</v>
      </c>
      <c r="FR191" s="12">
        <f t="shared" si="110"/>
        <v>0</v>
      </c>
      <c r="FS191" s="12">
        <f t="shared" si="110"/>
        <v>0</v>
      </c>
      <c r="FT191" s="12">
        <f t="shared" si="110"/>
        <v>0</v>
      </c>
      <c r="FU191" s="12">
        <f t="shared" si="110"/>
        <v>0</v>
      </c>
      <c r="FV191" s="12">
        <f t="shared" si="110"/>
        <v>1956.7877699999999</v>
      </c>
      <c r="FW191" s="12">
        <f t="shared" si="110"/>
        <v>0</v>
      </c>
      <c r="FX191" s="12">
        <f t="shared" si="110"/>
        <v>0</v>
      </c>
      <c r="FY191" s="12">
        <f t="shared" si="110"/>
        <v>0</v>
      </c>
      <c r="FZ191" s="12">
        <f t="shared" si="110"/>
        <v>0</v>
      </c>
      <c r="GA191" s="12">
        <f t="shared" si="110"/>
        <v>0</v>
      </c>
      <c r="GB191" s="12">
        <f t="shared" si="110"/>
        <v>0</v>
      </c>
      <c r="GC191" s="12">
        <f t="shared" si="110"/>
        <v>0</v>
      </c>
      <c r="GD191" s="12">
        <f t="shared" si="110"/>
        <v>0</v>
      </c>
      <c r="GE191" s="12">
        <f t="shared" si="110"/>
        <v>0</v>
      </c>
      <c r="GF191" s="12">
        <f t="shared" si="110"/>
        <v>0</v>
      </c>
      <c r="GG191" s="12">
        <f t="shared" si="110"/>
        <v>0</v>
      </c>
      <c r="GH191" s="12">
        <f t="shared" si="110"/>
        <v>0</v>
      </c>
      <c r="GI191" s="12">
        <f t="shared" si="110"/>
        <v>0</v>
      </c>
      <c r="GJ191" s="12">
        <f t="shared" si="110"/>
        <v>0</v>
      </c>
      <c r="GK191" s="12">
        <f t="shared" si="110"/>
        <v>0</v>
      </c>
      <c r="GL191" s="12">
        <f t="shared" si="110"/>
        <v>0</v>
      </c>
      <c r="GM191" s="12">
        <f t="shared" si="110"/>
        <v>0</v>
      </c>
      <c r="GN191" s="12">
        <f t="shared" si="110"/>
        <v>0</v>
      </c>
      <c r="GO191" s="12">
        <f t="shared" si="110"/>
        <v>0</v>
      </c>
      <c r="GP191" s="12">
        <f t="shared" ref="GP191:GU191" si="111">SUM(GP188:GP190)</f>
        <v>0</v>
      </c>
      <c r="GQ191" s="12">
        <f t="shared" si="111"/>
        <v>0</v>
      </c>
      <c r="GR191" s="12">
        <f t="shared" si="111"/>
        <v>0</v>
      </c>
      <c r="GS191" s="12">
        <f t="shared" si="111"/>
        <v>0</v>
      </c>
      <c r="GT191" s="12">
        <f t="shared" si="111"/>
        <v>0</v>
      </c>
      <c r="GU191" s="12">
        <f t="shared" si="111"/>
        <v>0</v>
      </c>
      <c r="GV191" s="12">
        <f>SUM(D191:GU191)</f>
        <v>-53227.989370000003</v>
      </c>
      <c r="GW191" s="12"/>
      <c r="GX191" s="12">
        <f>GV191-GY191</f>
        <v>-53227.989370000003</v>
      </c>
      <c r="GY191" s="12">
        <v>0</v>
      </c>
      <c r="GZ191" s="12"/>
      <c r="HA191" s="12"/>
      <c r="HB191" s="12"/>
      <c r="HC191" s="12"/>
      <c r="HD191" s="12"/>
      <c r="HE191" s="12"/>
      <c r="HF191" s="12"/>
      <c r="HG191" s="12"/>
    </row>
    <row r="192" spans="1:215" x14ac:dyDescent="0.25">
      <c r="B192" s="20" t="s">
        <v>0</v>
      </c>
      <c r="C192" s="14">
        <f>XIRR(H191:GU191,H$4:GU$4,-10%)</f>
        <v>-0.26629618419974582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</row>
    <row r="193" spans="1:215" x14ac:dyDescent="0.25">
      <c r="A193" s="11"/>
      <c r="B193" s="20" t="s">
        <v>11</v>
      </c>
      <c r="C193" s="25">
        <f>(GV189+GV190)/-GV188</f>
        <v>4.4500747119318437E-2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  <c r="GR193" s="26"/>
      <c r="GS193" s="26"/>
      <c r="GT193" s="26"/>
      <c r="GU193" s="2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</row>
    <row r="194" spans="1:215" ht="13" x14ac:dyDescent="0.3">
      <c r="B194" s="9" t="s">
        <v>239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</row>
    <row r="195" spans="1:215" x14ac:dyDescent="0.25">
      <c r="B195" s="10" t="s">
        <v>214</v>
      </c>
      <c r="C195" s="5"/>
      <c r="D195" s="12">
        <f t="shared" ref="D195:BO197" si="112">D6+D13+D20+D27+D34+D41+D76+D48+D55+D83+D62+D69+D90+D104+D111+D97+D118+D125+D132+D139+D146+D153+D160+D167+D174+D181+D188</f>
        <v>0</v>
      </c>
      <c r="E195" s="12">
        <f t="shared" si="112"/>
        <v>-1000</v>
      </c>
      <c r="F195" s="12">
        <f t="shared" si="112"/>
        <v>-28417.162360000002</v>
      </c>
      <c r="G195" s="12">
        <f t="shared" si="112"/>
        <v>0</v>
      </c>
      <c r="H195" s="12">
        <f t="shared" si="112"/>
        <v>-53488.741990000002</v>
      </c>
      <c r="I195" s="12">
        <f t="shared" si="112"/>
        <v>-2816.77934</v>
      </c>
      <c r="J195" s="12">
        <f t="shared" si="112"/>
        <v>-4367.1938799999998</v>
      </c>
      <c r="K195" s="12">
        <f t="shared" si="112"/>
        <v>-13446.31474</v>
      </c>
      <c r="L195" s="12">
        <f t="shared" si="112"/>
        <v>-3427.0068600000004</v>
      </c>
      <c r="M195" s="12">
        <f t="shared" si="112"/>
        <v>-33917.397629999999</v>
      </c>
      <c r="N195" s="12">
        <f t="shared" si="112"/>
        <v>-26541.573500000002</v>
      </c>
      <c r="O195" s="12">
        <f t="shared" si="112"/>
        <v>-83859.01516000001</v>
      </c>
      <c r="P195" s="12">
        <f t="shared" si="112"/>
        <v>-16625.33541</v>
      </c>
      <c r="Q195" s="12">
        <f t="shared" si="112"/>
        <v>-57953.829940000003</v>
      </c>
      <c r="R195" s="12">
        <f t="shared" si="112"/>
        <v>-9878.9359199999999</v>
      </c>
      <c r="S195" s="12">
        <f t="shared" si="112"/>
        <v>-21094.884079999996</v>
      </c>
      <c r="T195" s="12">
        <f t="shared" si="112"/>
        <v>-51505.4686</v>
      </c>
      <c r="U195" s="12">
        <f t="shared" si="112"/>
        <v>-42811.605739999999</v>
      </c>
      <c r="V195" s="12">
        <f t="shared" si="112"/>
        <v>-7124.7224100000003</v>
      </c>
      <c r="W195" s="12">
        <f t="shared" si="112"/>
        <v>-35586.429369999998</v>
      </c>
      <c r="X195" s="12">
        <f t="shared" si="112"/>
        <v>-18403.143329999999</v>
      </c>
      <c r="Y195" s="12">
        <f t="shared" si="112"/>
        <v>-9464.2857199999999</v>
      </c>
      <c r="Z195" s="12">
        <f t="shared" si="112"/>
        <v>-52520.556219999999</v>
      </c>
      <c r="AA195" s="12">
        <f t="shared" si="112"/>
        <v>-25174.239539999999</v>
      </c>
      <c r="AB195" s="12">
        <f t="shared" si="112"/>
        <v>-24214.755580000001</v>
      </c>
      <c r="AC195" s="12">
        <f t="shared" si="112"/>
        <v>-50539.993060000008</v>
      </c>
      <c r="AD195" s="12">
        <f t="shared" si="112"/>
        <v>-12086.549129999999</v>
      </c>
      <c r="AE195" s="12">
        <f t="shared" si="112"/>
        <v>-26938.737730000001</v>
      </c>
      <c r="AF195" s="12">
        <f t="shared" si="112"/>
        <v>-32055.668629999996</v>
      </c>
      <c r="AG195" s="12">
        <f t="shared" si="112"/>
        <v>-20806.137350000001</v>
      </c>
      <c r="AH195" s="12">
        <f t="shared" si="112"/>
        <v>-36226.910510000002</v>
      </c>
      <c r="AI195" s="12">
        <f t="shared" si="112"/>
        <v>-14400.991330000001</v>
      </c>
      <c r="AJ195" s="12">
        <f t="shared" si="112"/>
        <v>-22999.010030000001</v>
      </c>
      <c r="AK195" s="12">
        <f t="shared" si="112"/>
        <v>-31541.556339999999</v>
      </c>
      <c r="AL195" s="12">
        <f t="shared" si="112"/>
        <v>-35796.85729</v>
      </c>
      <c r="AM195" s="12">
        <f t="shared" si="112"/>
        <v>-138113.04213999998</v>
      </c>
      <c r="AN195" s="12">
        <f t="shared" si="112"/>
        <v>-9714.2651499999993</v>
      </c>
      <c r="AO195" s="12">
        <f t="shared" si="112"/>
        <v>-11593.32404</v>
      </c>
      <c r="AP195" s="12">
        <f t="shared" si="112"/>
        <v>-32973.253429999997</v>
      </c>
      <c r="AQ195" s="12">
        <f t="shared" si="112"/>
        <v>-4638.5049799999997</v>
      </c>
      <c r="AR195" s="12">
        <f t="shared" si="112"/>
        <v>-3588.7755099999999</v>
      </c>
      <c r="AS195" s="12">
        <f t="shared" si="112"/>
        <v>-70206.462699999989</v>
      </c>
      <c r="AT195" s="12">
        <f t="shared" si="112"/>
        <v>-5458.4804899999999</v>
      </c>
      <c r="AU195" s="12">
        <f t="shared" si="112"/>
        <v>-25745.0949</v>
      </c>
      <c r="AV195" s="12">
        <f t="shared" si="112"/>
        <v>-4580.1753599999993</v>
      </c>
      <c r="AW195" s="12">
        <f t="shared" si="112"/>
        <v>-11930.290849999999</v>
      </c>
      <c r="AX195" s="12">
        <f t="shared" si="112"/>
        <v>-19665.062849999998</v>
      </c>
      <c r="AY195" s="12">
        <f t="shared" si="112"/>
        <v>-8757.5142899999992</v>
      </c>
      <c r="AZ195" s="12">
        <f t="shared" si="112"/>
        <v>-12244.89795</v>
      </c>
      <c r="BA195" s="12">
        <f t="shared" si="112"/>
        <v>-7765.1386600000005</v>
      </c>
      <c r="BB195" s="12">
        <f t="shared" si="112"/>
        <v>-11089.211229999999</v>
      </c>
      <c r="BC195" s="12">
        <f t="shared" si="112"/>
        <v>-20330.490819999999</v>
      </c>
      <c r="BD195" s="12">
        <f t="shared" si="112"/>
        <v>-8369.3326500000003</v>
      </c>
      <c r="BE195" s="12">
        <f t="shared" si="112"/>
        <v>-14015.047610000001</v>
      </c>
      <c r="BF195" s="12">
        <f t="shared" si="112"/>
        <v>-15777.490310000001</v>
      </c>
      <c r="BG195" s="12">
        <f t="shared" si="112"/>
        <v>-10659.915000000001</v>
      </c>
      <c r="BH195" s="12">
        <f t="shared" si="112"/>
        <v>-25242.907650000001</v>
      </c>
      <c r="BI195" s="12">
        <f t="shared" si="112"/>
        <v>-20772.38826</v>
      </c>
      <c r="BJ195" s="12">
        <f t="shared" si="112"/>
        <v>-700.11428999999998</v>
      </c>
      <c r="BK195" s="12">
        <f t="shared" si="112"/>
        <v>-6799.0285699999995</v>
      </c>
      <c r="BL195" s="12">
        <f t="shared" si="112"/>
        <v>-6592.1632700000009</v>
      </c>
      <c r="BM195" s="12">
        <f t="shared" si="112"/>
        <v>-3544.8979599999998</v>
      </c>
      <c r="BN195" s="12">
        <f t="shared" si="112"/>
        <v>-18350.981630000002</v>
      </c>
      <c r="BO195" s="12">
        <f t="shared" si="112"/>
        <v>0</v>
      </c>
      <c r="BP195" s="12">
        <f t="shared" ref="BP195:EA197" si="113">BP6+BP13+BP20+BP27+BP34+BP41+BP76+BP48+BP55+BP83+BP62+BP69+BP90+BP104+BP111+BP97+BP118+BP125+BP132+BP139+BP146+BP153+BP160+BP167+BP174+BP181+BP188</f>
        <v>-15530.710200000001</v>
      </c>
      <c r="BQ195" s="12">
        <f t="shared" si="113"/>
        <v>0</v>
      </c>
      <c r="BR195" s="12">
        <f t="shared" si="113"/>
        <v>-20032.653060000001</v>
      </c>
      <c r="BS195" s="12">
        <f t="shared" si="113"/>
        <v>-11055.301530000001</v>
      </c>
      <c r="BT195" s="12">
        <f t="shared" si="113"/>
        <v>-6103.3163350000004</v>
      </c>
      <c r="BU195" s="12">
        <f t="shared" si="113"/>
        <v>0</v>
      </c>
      <c r="BV195" s="12">
        <f t="shared" si="113"/>
        <v>-19926.926029999999</v>
      </c>
      <c r="BW195" s="12">
        <f t="shared" si="113"/>
        <v>0</v>
      </c>
      <c r="BX195" s="12">
        <f t="shared" si="113"/>
        <v>0</v>
      </c>
      <c r="BY195" s="12">
        <f t="shared" si="113"/>
        <v>-23341.51714</v>
      </c>
      <c r="BZ195" s="12">
        <f t="shared" si="113"/>
        <v>-15306.122449999999</v>
      </c>
      <c r="CA195" s="12">
        <f t="shared" si="113"/>
        <v>-6978.3968000000004</v>
      </c>
      <c r="CB195" s="12">
        <f t="shared" si="113"/>
        <v>0</v>
      </c>
      <c r="CC195" s="12">
        <f t="shared" si="113"/>
        <v>-1251.59439</v>
      </c>
      <c r="CD195" s="12">
        <f t="shared" si="113"/>
        <v>0</v>
      </c>
      <c r="CE195" s="12">
        <f t="shared" si="113"/>
        <v>0</v>
      </c>
      <c r="CF195" s="12">
        <f t="shared" si="113"/>
        <v>-2252.8698999999997</v>
      </c>
      <c r="CG195" s="12">
        <f t="shared" si="113"/>
        <v>0</v>
      </c>
      <c r="CH195" s="12">
        <f t="shared" si="113"/>
        <v>0</v>
      </c>
      <c r="CI195" s="12">
        <f t="shared" si="113"/>
        <v>0</v>
      </c>
      <c r="CJ195" s="12">
        <f t="shared" si="113"/>
        <v>0</v>
      </c>
      <c r="CK195" s="12">
        <f t="shared" si="113"/>
        <v>0</v>
      </c>
      <c r="CL195" s="12">
        <f t="shared" si="113"/>
        <v>0</v>
      </c>
      <c r="CM195" s="12">
        <f t="shared" si="113"/>
        <v>-1001.2755100000001</v>
      </c>
      <c r="CN195" s="12">
        <f t="shared" si="113"/>
        <v>-750.95663000000002</v>
      </c>
      <c r="CO195" s="12">
        <f t="shared" si="113"/>
        <v>-2002.5510200000001</v>
      </c>
      <c r="CP195" s="12">
        <f t="shared" si="113"/>
        <v>0</v>
      </c>
      <c r="CQ195" s="12">
        <f t="shared" si="113"/>
        <v>0</v>
      </c>
      <c r="CR195" s="12">
        <f t="shared" si="113"/>
        <v>0</v>
      </c>
      <c r="CS195" s="12">
        <f t="shared" si="113"/>
        <v>0</v>
      </c>
      <c r="CT195" s="12">
        <f t="shared" si="113"/>
        <v>0</v>
      </c>
      <c r="CU195" s="12">
        <f t="shared" si="113"/>
        <v>0</v>
      </c>
      <c r="CV195" s="12">
        <f t="shared" si="113"/>
        <v>0</v>
      </c>
      <c r="CW195" s="12">
        <f t="shared" si="113"/>
        <v>0</v>
      </c>
      <c r="CX195" s="12">
        <f t="shared" si="113"/>
        <v>0</v>
      </c>
      <c r="CY195" s="12">
        <f t="shared" si="113"/>
        <v>0</v>
      </c>
      <c r="CZ195" s="12">
        <f t="shared" si="113"/>
        <v>0</v>
      </c>
      <c r="DA195" s="12">
        <f t="shared" si="113"/>
        <v>0</v>
      </c>
      <c r="DB195" s="12">
        <f t="shared" si="113"/>
        <v>0</v>
      </c>
      <c r="DC195" s="12">
        <f t="shared" si="113"/>
        <v>0</v>
      </c>
      <c r="DD195" s="12">
        <f t="shared" si="113"/>
        <v>-1154.1428100000001</v>
      </c>
      <c r="DE195" s="12">
        <f t="shared" si="113"/>
        <v>0</v>
      </c>
      <c r="DF195" s="12">
        <f t="shared" si="113"/>
        <v>-1154.1428100000001</v>
      </c>
      <c r="DG195" s="12">
        <f t="shared" si="113"/>
        <v>0</v>
      </c>
      <c r="DH195" s="12">
        <f t="shared" si="113"/>
        <v>0</v>
      </c>
      <c r="DI195" s="12">
        <f t="shared" si="113"/>
        <v>0</v>
      </c>
      <c r="DJ195" s="12">
        <f t="shared" si="113"/>
        <v>0</v>
      </c>
      <c r="DK195" s="12">
        <f t="shared" si="113"/>
        <v>0</v>
      </c>
      <c r="DL195" s="12">
        <f t="shared" si="113"/>
        <v>0</v>
      </c>
      <c r="DM195" s="12">
        <f t="shared" si="113"/>
        <v>0</v>
      </c>
      <c r="DN195" s="12">
        <f t="shared" si="113"/>
        <v>0</v>
      </c>
      <c r="DO195" s="12">
        <f t="shared" si="113"/>
        <v>0</v>
      </c>
      <c r="DP195" s="12">
        <f t="shared" si="113"/>
        <v>0</v>
      </c>
      <c r="DQ195" s="12">
        <f t="shared" si="113"/>
        <v>0</v>
      </c>
      <c r="DR195" s="12">
        <f t="shared" si="113"/>
        <v>0</v>
      </c>
      <c r="DS195" s="12">
        <f t="shared" si="113"/>
        <v>0</v>
      </c>
      <c r="DT195" s="12">
        <f t="shared" si="113"/>
        <v>0</v>
      </c>
      <c r="DU195" s="12">
        <f t="shared" si="113"/>
        <v>0</v>
      </c>
      <c r="DV195" s="12">
        <f t="shared" si="113"/>
        <v>0</v>
      </c>
      <c r="DW195" s="12">
        <f t="shared" si="113"/>
        <v>0</v>
      </c>
      <c r="DX195" s="12">
        <f t="shared" si="113"/>
        <v>0</v>
      </c>
      <c r="DY195" s="12">
        <f t="shared" si="113"/>
        <v>0</v>
      </c>
      <c r="DZ195" s="12">
        <f t="shared" si="113"/>
        <v>0</v>
      </c>
      <c r="EA195" s="12">
        <f t="shared" si="113"/>
        <v>0</v>
      </c>
      <c r="EB195" s="12">
        <f t="shared" ref="EB195:GM197" si="114">EB6+EB13+EB20+EB27+EB34+EB41+EB76+EB48+EB55+EB83+EB62+EB69+EB90+EB104+EB111+EB97+EB118+EB125+EB132+EB139+EB146+EB153+EB160+EB167+EB174+EB181+EB188</f>
        <v>0</v>
      </c>
      <c r="EC195" s="12">
        <f t="shared" si="114"/>
        <v>0</v>
      </c>
      <c r="ED195" s="12">
        <f t="shared" si="114"/>
        <v>0</v>
      </c>
      <c r="EE195" s="12">
        <f t="shared" si="114"/>
        <v>0</v>
      </c>
      <c r="EF195" s="12">
        <f t="shared" si="114"/>
        <v>0</v>
      </c>
      <c r="EG195" s="12">
        <f t="shared" si="114"/>
        <v>0</v>
      </c>
      <c r="EH195" s="12">
        <f t="shared" si="114"/>
        <v>0</v>
      </c>
      <c r="EI195" s="12">
        <f t="shared" si="114"/>
        <v>0</v>
      </c>
      <c r="EJ195" s="12">
        <f t="shared" si="114"/>
        <v>0</v>
      </c>
      <c r="EK195" s="12">
        <f t="shared" si="114"/>
        <v>0</v>
      </c>
      <c r="EL195" s="12">
        <f t="shared" si="114"/>
        <v>0</v>
      </c>
      <c r="EM195" s="12">
        <f t="shared" si="114"/>
        <v>0</v>
      </c>
      <c r="EN195" s="12">
        <f t="shared" si="114"/>
        <v>0</v>
      </c>
      <c r="EO195" s="12">
        <f t="shared" si="114"/>
        <v>0</v>
      </c>
      <c r="EP195" s="12">
        <f t="shared" si="114"/>
        <v>0</v>
      </c>
      <c r="EQ195" s="12">
        <f t="shared" si="114"/>
        <v>0</v>
      </c>
      <c r="ER195" s="12">
        <f t="shared" si="114"/>
        <v>0</v>
      </c>
      <c r="ES195" s="12">
        <f t="shared" si="114"/>
        <v>0</v>
      </c>
      <c r="ET195" s="12">
        <f t="shared" si="114"/>
        <v>0</v>
      </c>
      <c r="EU195" s="12">
        <f t="shared" si="114"/>
        <v>0</v>
      </c>
      <c r="EV195" s="12">
        <f t="shared" si="114"/>
        <v>0</v>
      </c>
      <c r="EW195" s="12">
        <f t="shared" si="114"/>
        <v>0</v>
      </c>
      <c r="EX195" s="12">
        <f t="shared" si="114"/>
        <v>0</v>
      </c>
      <c r="EY195" s="12">
        <f t="shared" si="114"/>
        <v>0</v>
      </c>
      <c r="EZ195" s="12">
        <f t="shared" si="114"/>
        <v>0</v>
      </c>
      <c r="FA195" s="12">
        <f t="shared" si="114"/>
        <v>0</v>
      </c>
      <c r="FB195" s="12">
        <f t="shared" si="114"/>
        <v>0</v>
      </c>
      <c r="FC195" s="12">
        <f t="shared" si="114"/>
        <v>0</v>
      </c>
      <c r="FD195" s="12">
        <f t="shared" si="114"/>
        <v>0</v>
      </c>
      <c r="FE195" s="12">
        <f t="shared" si="114"/>
        <v>0</v>
      </c>
      <c r="FF195" s="12">
        <f t="shared" si="114"/>
        <v>0</v>
      </c>
      <c r="FG195" s="12">
        <f t="shared" si="114"/>
        <v>0</v>
      </c>
      <c r="FH195" s="12">
        <f t="shared" si="114"/>
        <v>0</v>
      </c>
      <c r="FI195" s="12">
        <f t="shared" si="114"/>
        <v>0</v>
      </c>
      <c r="FJ195" s="12">
        <f t="shared" si="114"/>
        <v>0</v>
      </c>
      <c r="FK195" s="12">
        <f t="shared" si="114"/>
        <v>0</v>
      </c>
      <c r="FL195" s="12">
        <f t="shared" si="114"/>
        <v>0</v>
      </c>
      <c r="FM195" s="12">
        <f t="shared" si="114"/>
        <v>0</v>
      </c>
      <c r="FN195" s="12">
        <f t="shared" si="114"/>
        <v>0</v>
      </c>
      <c r="FO195" s="12">
        <f t="shared" si="114"/>
        <v>0</v>
      </c>
      <c r="FP195" s="12">
        <f t="shared" si="114"/>
        <v>0</v>
      </c>
      <c r="FQ195" s="12">
        <f t="shared" si="114"/>
        <v>0</v>
      </c>
      <c r="FR195" s="12">
        <f t="shared" si="114"/>
        <v>0</v>
      </c>
      <c r="FS195" s="12">
        <f t="shared" si="114"/>
        <v>0</v>
      </c>
      <c r="FT195" s="12">
        <f t="shared" si="114"/>
        <v>0</v>
      </c>
      <c r="FU195" s="12">
        <f t="shared" si="114"/>
        <v>0</v>
      </c>
      <c r="FV195" s="12">
        <f t="shared" si="114"/>
        <v>0</v>
      </c>
      <c r="FW195" s="12">
        <f t="shared" si="114"/>
        <v>0</v>
      </c>
      <c r="FX195" s="12">
        <f t="shared" si="114"/>
        <v>0</v>
      </c>
      <c r="FY195" s="12">
        <f t="shared" si="114"/>
        <v>0</v>
      </c>
      <c r="FZ195" s="12">
        <f t="shared" si="114"/>
        <v>0</v>
      </c>
      <c r="GA195" s="12">
        <f t="shared" si="114"/>
        <v>0</v>
      </c>
      <c r="GB195" s="12">
        <f t="shared" si="114"/>
        <v>0</v>
      </c>
      <c r="GC195" s="12">
        <f t="shared" si="114"/>
        <v>0</v>
      </c>
      <c r="GD195" s="12">
        <f t="shared" si="114"/>
        <v>0</v>
      </c>
      <c r="GE195" s="12">
        <f t="shared" si="114"/>
        <v>0</v>
      </c>
      <c r="GF195" s="12">
        <f t="shared" si="114"/>
        <v>0</v>
      </c>
      <c r="GG195" s="12">
        <f t="shared" si="114"/>
        <v>0</v>
      </c>
      <c r="GH195" s="12">
        <f t="shared" si="114"/>
        <v>0</v>
      </c>
      <c r="GI195" s="12">
        <f t="shared" si="114"/>
        <v>0</v>
      </c>
      <c r="GJ195" s="12">
        <f t="shared" si="114"/>
        <v>0</v>
      </c>
      <c r="GK195" s="12">
        <f t="shared" si="114"/>
        <v>0</v>
      </c>
      <c r="GL195" s="12">
        <f t="shared" si="114"/>
        <v>0</v>
      </c>
      <c r="GM195" s="12">
        <f t="shared" si="114"/>
        <v>0</v>
      </c>
      <c r="GN195" s="12">
        <f t="shared" ref="GN195:GU197" si="115">GN6+GN13+GN20+GN27+GN34+GN41+GN76+GN48+GN55+GN83+GN62+GN69+GN90+GN104+GN111+GN97+GN118+GN125+GN132+GN139+GN146+GN153+GN160+GN167+GN174+GN181+GN188</f>
        <v>0</v>
      </c>
      <c r="GO195" s="12">
        <f t="shared" si="115"/>
        <v>0</v>
      </c>
      <c r="GP195" s="12">
        <f t="shared" si="115"/>
        <v>0</v>
      </c>
      <c r="GQ195" s="12">
        <f t="shared" si="115"/>
        <v>0</v>
      </c>
      <c r="GR195" s="12">
        <f t="shared" si="115"/>
        <v>0</v>
      </c>
      <c r="GS195" s="12">
        <f t="shared" si="115"/>
        <v>0</v>
      </c>
      <c r="GT195" s="12">
        <f t="shared" si="115"/>
        <v>0</v>
      </c>
      <c r="GU195" s="12">
        <f t="shared" si="115"/>
        <v>0</v>
      </c>
      <c r="GV195" s="12">
        <f>SUM(D195:GU195)</f>
        <v>-1564092.517885</v>
      </c>
      <c r="GW195" s="12"/>
      <c r="GX195" s="12">
        <f>GV195-GY195</f>
        <v>-1564092.517885</v>
      </c>
      <c r="GY195" s="12">
        <v>0</v>
      </c>
      <c r="GZ195" s="12"/>
      <c r="HA195" s="12"/>
      <c r="HB195" s="16"/>
      <c r="HC195" s="12"/>
      <c r="HD195" s="12"/>
      <c r="HE195" s="12"/>
      <c r="HF195" s="12"/>
      <c r="HG195" s="12"/>
    </row>
    <row r="196" spans="1:215" x14ac:dyDescent="0.25">
      <c r="B196" s="10" t="s">
        <v>215</v>
      </c>
      <c r="C196" s="5"/>
      <c r="D196" s="12">
        <f t="shared" si="112"/>
        <v>0</v>
      </c>
      <c r="E196" s="12">
        <f t="shared" si="112"/>
        <v>0</v>
      </c>
      <c r="F196" s="12">
        <f t="shared" si="112"/>
        <v>588.34363000000008</v>
      </c>
      <c r="G196" s="12">
        <f t="shared" si="112"/>
        <v>0</v>
      </c>
      <c r="H196" s="12">
        <f t="shared" si="112"/>
        <v>926.02040999999997</v>
      </c>
      <c r="I196" s="12">
        <f t="shared" si="112"/>
        <v>0</v>
      </c>
      <c r="J196" s="12">
        <f t="shared" si="112"/>
        <v>71.400000000000006</v>
      </c>
      <c r="K196" s="12">
        <f t="shared" si="112"/>
        <v>223.9263</v>
      </c>
      <c r="L196" s="12">
        <f t="shared" si="112"/>
        <v>88.586739999999992</v>
      </c>
      <c r="M196" s="12">
        <f t="shared" si="112"/>
        <v>596.00509999999997</v>
      </c>
      <c r="N196" s="12">
        <f t="shared" si="112"/>
        <v>328.67943000000002</v>
      </c>
      <c r="O196" s="12">
        <f t="shared" si="112"/>
        <v>1697.18066</v>
      </c>
      <c r="P196" s="12">
        <f t="shared" si="112"/>
        <v>518.70263000000011</v>
      </c>
      <c r="Q196" s="12">
        <f t="shared" si="112"/>
        <v>902.05542000000014</v>
      </c>
      <c r="R196" s="12">
        <f t="shared" si="112"/>
        <v>-70.557419999999979</v>
      </c>
      <c r="S196" s="12">
        <f t="shared" si="112"/>
        <v>653.82644000000005</v>
      </c>
      <c r="T196" s="12">
        <f t="shared" si="112"/>
        <v>697.32646999999997</v>
      </c>
      <c r="U196" s="12">
        <f t="shared" si="112"/>
        <v>999.41068999999993</v>
      </c>
      <c r="V196" s="12">
        <f t="shared" si="112"/>
        <v>512.05824000000007</v>
      </c>
      <c r="W196" s="12">
        <f t="shared" si="112"/>
        <v>668.10903999999994</v>
      </c>
      <c r="X196" s="12">
        <f t="shared" si="112"/>
        <v>468.6662</v>
      </c>
      <c r="Y196" s="12">
        <f t="shared" si="112"/>
        <v>163.26531</v>
      </c>
      <c r="Z196" s="12">
        <f t="shared" si="112"/>
        <v>923.37040000000002</v>
      </c>
      <c r="AA196" s="12">
        <f t="shared" si="112"/>
        <v>711.79363999999987</v>
      </c>
      <c r="AB196" s="12">
        <f t="shared" si="112"/>
        <v>356.41861</v>
      </c>
      <c r="AC196" s="12">
        <f t="shared" si="112"/>
        <v>469.93333999999999</v>
      </c>
      <c r="AD196" s="12">
        <f t="shared" si="112"/>
        <v>914.27381000000003</v>
      </c>
      <c r="AE196" s="12">
        <f t="shared" si="112"/>
        <v>502.93296999999995</v>
      </c>
      <c r="AF196" s="12">
        <f t="shared" si="112"/>
        <v>390.68362000000002</v>
      </c>
      <c r="AG196" s="12">
        <f t="shared" si="112"/>
        <v>626.55248999999992</v>
      </c>
      <c r="AH196" s="12">
        <f t="shared" si="112"/>
        <v>495.28882999999996</v>
      </c>
      <c r="AI196" s="12">
        <f t="shared" si="112"/>
        <v>517.20388000000003</v>
      </c>
      <c r="AJ196" s="12">
        <f t="shared" si="112"/>
        <v>544.04340999999999</v>
      </c>
      <c r="AK196" s="12">
        <f t="shared" si="112"/>
        <v>348.83664999999996</v>
      </c>
      <c r="AL196" s="12">
        <f t="shared" si="112"/>
        <v>737.99759000000006</v>
      </c>
      <c r="AM196" s="12">
        <f t="shared" si="112"/>
        <v>3038.1982699999999</v>
      </c>
      <c r="AN196" s="12">
        <f t="shared" si="112"/>
        <v>174.28530000000001</v>
      </c>
      <c r="AO196" s="12">
        <f t="shared" si="112"/>
        <v>184.60117000000002</v>
      </c>
      <c r="AP196" s="12">
        <f t="shared" si="112"/>
        <v>722.12963999999999</v>
      </c>
      <c r="AQ196" s="12">
        <f t="shared" si="112"/>
        <v>97.37084999999999</v>
      </c>
      <c r="AR196" s="12">
        <f t="shared" si="112"/>
        <v>51.775510000000011</v>
      </c>
      <c r="AS196" s="12">
        <f t="shared" si="112"/>
        <v>920.4697799999999</v>
      </c>
      <c r="AT196" s="12">
        <f t="shared" si="112"/>
        <v>535.36479000000008</v>
      </c>
      <c r="AU196" s="12">
        <f t="shared" si="112"/>
        <v>582.36588000000006</v>
      </c>
      <c r="AV196" s="12">
        <f t="shared" si="112"/>
        <v>101.60351</v>
      </c>
      <c r="AW196" s="12">
        <f t="shared" si="112"/>
        <v>186.96316000000002</v>
      </c>
      <c r="AX196" s="12">
        <f t="shared" si="112"/>
        <v>444.94389999999999</v>
      </c>
      <c r="AY196" s="12">
        <f t="shared" si="112"/>
        <v>130.45029</v>
      </c>
      <c r="AZ196" s="12">
        <f t="shared" si="112"/>
        <v>244.89794999999998</v>
      </c>
      <c r="BA196" s="12">
        <f t="shared" si="112"/>
        <v>155.30277000000001</v>
      </c>
      <c r="BB196" s="12">
        <f t="shared" si="112"/>
        <v>231.96922619999998</v>
      </c>
      <c r="BC196" s="12">
        <f t="shared" si="112"/>
        <v>441.12482</v>
      </c>
      <c r="BD196" s="12">
        <f t="shared" si="112"/>
        <v>167.38665</v>
      </c>
      <c r="BE196" s="12">
        <f t="shared" si="112"/>
        <v>280.30038999999999</v>
      </c>
      <c r="BF196" s="12">
        <f t="shared" si="112"/>
        <v>315.54980999999998</v>
      </c>
      <c r="BG196" s="12">
        <f t="shared" si="112"/>
        <v>213.19829999999999</v>
      </c>
      <c r="BH196" s="12">
        <f t="shared" si="112"/>
        <v>504.85815000000002</v>
      </c>
      <c r="BI196" s="12">
        <f t="shared" si="112"/>
        <v>415.44776000000002</v>
      </c>
      <c r="BJ196" s="12">
        <f t="shared" si="112"/>
        <v>14.00229</v>
      </c>
      <c r="BK196" s="12">
        <f t="shared" si="112"/>
        <v>129.97959</v>
      </c>
      <c r="BL196" s="12">
        <f t="shared" si="112"/>
        <v>97.837720000000004</v>
      </c>
      <c r="BM196" s="12">
        <f t="shared" si="112"/>
        <v>110.90469000000002</v>
      </c>
      <c r="BN196" s="12">
        <f t="shared" si="112"/>
        <v>367.01963000000001</v>
      </c>
      <c r="BO196" s="12">
        <f t="shared" si="112"/>
        <v>0</v>
      </c>
      <c r="BP196" s="12">
        <f t="shared" si="113"/>
        <v>106.53256999999999</v>
      </c>
      <c r="BQ196" s="12">
        <f t="shared" si="113"/>
        <v>204.08163000000002</v>
      </c>
      <c r="BR196" s="12">
        <f t="shared" si="113"/>
        <v>400.65306000000004</v>
      </c>
      <c r="BS196" s="12">
        <f t="shared" si="113"/>
        <v>221.10603000000003</v>
      </c>
      <c r="BT196" s="12">
        <f t="shared" si="113"/>
        <v>122.06633000000001</v>
      </c>
      <c r="BU196" s="12">
        <f t="shared" si="113"/>
        <v>0</v>
      </c>
      <c r="BV196" s="12">
        <f t="shared" si="113"/>
        <v>398.53853000000004</v>
      </c>
      <c r="BW196" s="12">
        <f t="shared" si="113"/>
        <v>0</v>
      </c>
      <c r="BX196" s="12">
        <f t="shared" si="113"/>
        <v>0</v>
      </c>
      <c r="BY196" s="12">
        <f t="shared" si="113"/>
        <v>466.830645</v>
      </c>
      <c r="BZ196" s="12">
        <f t="shared" si="113"/>
        <v>306.12245000000001</v>
      </c>
      <c r="CA196" s="12">
        <f t="shared" si="113"/>
        <v>20.025510199999999</v>
      </c>
      <c r="CB196" s="12">
        <f t="shared" si="113"/>
        <v>119.5424258</v>
      </c>
      <c r="CC196" s="12">
        <f t="shared" si="113"/>
        <v>25.031890000000001</v>
      </c>
      <c r="CD196" s="12">
        <f t="shared" si="113"/>
        <v>0</v>
      </c>
      <c r="CE196" s="12">
        <f t="shared" si="113"/>
        <v>0</v>
      </c>
      <c r="CF196" s="12">
        <f t="shared" si="113"/>
        <v>45.057400000000001</v>
      </c>
      <c r="CG196" s="12">
        <f t="shared" si="113"/>
        <v>0</v>
      </c>
      <c r="CH196" s="12">
        <f t="shared" si="113"/>
        <v>0</v>
      </c>
      <c r="CI196" s="12">
        <f t="shared" si="113"/>
        <v>0</v>
      </c>
      <c r="CJ196" s="12">
        <f t="shared" si="113"/>
        <v>0</v>
      </c>
      <c r="CK196" s="12">
        <f t="shared" si="113"/>
        <v>0</v>
      </c>
      <c r="CL196" s="12">
        <f t="shared" si="113"/>
        <v>0</v>
      </c>
      <c r="CM196" s="12">
        <f t="shared" si="113"/>
        <v>20.025509999999997</v>
      </c>
      <c r="CN196" s="12">
        <f t="shared" si="113"/>
        <v>15.019129999999999</v>
      </c>
      <c r="CO196" s="12">
        <f t="shared" si="113"/>
        <v>40.051019999999994</v>
      </c>
      <c r="CP196" s="12">
        <f t="shared" si="113"/>
        <v>0</v>
      </c>
      <c r="CQ196" s="12">
        <f t="shared" si="113"/>
        <v>0</v>
      </c>
      <c r="CR196" s="12">
        <f t="shared" si="113"/>
        <v>0</v>
      </c>
      <c r="CS196" s="12">
        <f t="shared" si="113"/>
        <v>0</v>
      </c>
      <c r="CT196" s="12">
        <f t="shared" si="113"/>
        <v>0</v>
      </c>
      <c r="CU196" s="12">
        <f t="shared" si="113"/>
        <v>0</v>
      </c>
      <c r="CV196" s="12">
        <f t="shared" si="113"/>
        <v>0</v>
      </c>
      <c r="CW196" s="12">
        <f t="shared" si="113"/>
        <v>0</v>
      </c>
      <c r="CX196" s="12">
        <f t="shared" si="113"/>
        <v>0</v>
      </c>
      <c r="CY196" s="12">
        <f t="shared" si="113"/>
        <v>0</v>
      </c>
      <c r="CZ196" s="12">
        <f t="shared" si="113"/>
        <v>0</v>
      </c>
      <c r="DA196" s="12">
        <f t="shared" si="113"/>
        <v>0</v>
      </c>
      <c r="DB196" s="12">
        <f t="shared" si="113"/>
        <v>0</v>
      </c>
      <c r="DC196" s="12">
        <f t="shared" si="113"/>
        <v>0</v>
      </c>
      <c r="DD196" s="12">
        <f t="shared" si="113"/>
        <v>23.0825</v>
      </c>
      <c r="DE196" s="12">
        <f t="shared" si="113"/>
        <v>0</v>
      </c>
      <c r="DF196" s="12">
        <f t="shared" si="113"/>
        <v>0</v>
      </c>
      <c r="DG196" s="12">
        <f t="shared" si="113"/>
        <v>23.0825</v>
      </c>
      <c r="DH196" s="12">
        <f t="shared" si="113"/>
        <v>0</v>
      </c>
      <c r="DI196" s="12">
        <f t="shared" si="113"/>
        <v>0</v>
      </c>
      <c r="DJ196" s="12">
        <f t="shared" si="113"/>
        <v>0</v>
      </c>
      <c r="DK196" s="12">
        <f t="shared" si="113"/>
        <v>0</v>
      </c>
      <c r="DL196" s="12">
        <f t="shared" si="113"/>
        <v>0</v>
      </c>
      <c r="DM196" s="12">
        <f t="shared" si="113"/>
        <v>0</v>
      </c>
      <c r="DN196" s="12">
        <f t="shared" si="113"/>
        <v>0</v>
      </c>
      <c r="DO196" s="12">
        <f t="shared" si="113"/>
        <v>0</v>
      </c>
      <c r="DP196" s="12">
        <f t="shared" si="113"/>
        <v>0</v>
      </c>
      <c r="DQ196" s="12">
        <f t="shared" si="113"/>
        <v>0</v>
      </c>
      <c r="DR196" s="12">
        <f t="shared" si="113"/>
        <v>0</v>
      </c>
      <c r="DS196" s="12">
        <f t="shared" si="113"/>
        <v>0</v>
      </c>
      <c r="DT196" s="12">
        <f t="shared" si="113"/>
        <v>0</v>
      </c>
      <c r="DU196" s="12">
        <f t="shared" si="113"/>
        <v>0</v>
      </c>
      <c r="DV196" s="12">
        <f t="shared" si="113"/>
        <v>0</v>
      </c>
      <c r="DW196" s="12">
        <f t="shared" si="113"/>
        <v>0</v>
      </c>
      <c r="DX196" s="12">
        <f t="shared" si="113"/>
        <v>0</v>
      </c>
      <c r="DY196" s="12">
        <f t="shared" si="113"/>
        <v>0</v>
      </c>
      <c r="DZ196" s="12">
        <f t="shared" si="113"/>
        <v>0</v>
      </c>
      <c r="EA196" s="12">
        <f t="shared" si="113"/>
        <v>0</v>
      </c>
      <c r="EB196" s="12">
        <f t="shared" si="114"/>
        <v>0</v>
      </c>
      <c r="EC196" s="12">
        <f t="shared" si="114"/>
        <v>0</v>
      </c>
      <c r="ED196" s="12">
        <f t="shared" si="114"/>
        <v>0</v>
      </c>
      <c r="EE196" s="12">
        <f t="shared" si="114"/>
        <v>0</v>
      </c>
      <c r="EF196" s="12">
        <f t="shared" si="114"/>
        <v>0</v>
      </c>
      <c r="EG196" s="12">
        <f t="shared" si="114"/>
        <v>0</v>
      </c>
      <c r="EH196" s="12">
        <f t="shared" si="114"/>
        <v>0</v>
      </c>
      <c r="EI196" s="12">
        <f t="shared" si="114"/>
        <v>0</v>
      </c>
      <c r="EJ196" s="12">
        <f t="shared" si="114"/>
        <v>0</v>
      </c>
      <c r="EK196" s="12">
        <f t="shared" si="114"/>
        <v>0</v>
      </c>
      <c r="EL196" s="12">
        <f t="shared" si="114"/>
        <v>0</v>
      </c>
      <c r="EM196" s="12">
        <f t="shared" si="114"/>
        <v>0</v>
      </c>
      <c r="EN196" s="12">
        <f t="shared" si="114"/>
        <v>0</v>
      </c>
      <c r="EO196" s="12">
        <f t="shared" si="114"/>
        <v>0</v>
      </c>
      <c r="EP196" s="12">
        <f t="shared" si="114"/>
        <v>0</v>
      </c>
      <c r="EQ196" s="12">
        <f t="shared" si="114"/>
        <v>0</v>
      </c>
      <c r="ER196" s="12">
        <f t="shared" si="114"/>
        <v>0</v>
      </c>
      <c r="ES196" s="12">
        <f t="shared" si="114"/>
        <v>0</v>
      </c>
      <c r="ET196" s="12">
        <f t="shared" si="114"/>
        <v>0</v>
      </c>
      <c r="EU196" s="12">
        <f t="shared" si="114"/>
        <v>0</v>
      </c>
      <c r="EV196" s="12">
        <f t="shared" si="114"/>
        <v>0</v>
      </c>
      <c r="EW196" s="12">
        <f t="shared" si="114"/>
        <v>0</v>
      </c>
      <c r="EX196" s="12">
        <f t="shared" si="114"/>
        <v>0</v>
      </c>
      <c r="EY196" s="12">
        <f t="shared" si="114"/>
        <v>0</v>
      </c>
      <c r="EZ196" s="12">
        <f t="shared" si="114"/>
        <v>0</v>
      </c>
      <c r="FA196" s="12">
        <f t="shared" si="114"/>
        <v>0</v>
      </c>
      <c r="FB196" s="12">
        <f t="shared" si="114"/>
        <v>0</v>
      </c>
      <c r="FC196" s="12">
        <f t="shared" si="114"/>
        <v>0</v>
      </c>
      <c r="FD196" s="12">
        <f t="shared" si="114"/>
        <v>0</v>
      </c>
      <c r="FE196" s="12">
        <f t="shared" si="114"/>
        <v>0</v>
      </c>
      <c r="FF196" s="12">
        <f t="shared" si="114"/>
        <v>0</v>
      </c>
      <c r="FG196" s="12">
        <f t="shared" si="114"/>
        <v>0</v>
      </c>
      <c r="FH196" s="12">
        <f t="shared" si="114"/>
        <v>0</v>
      </c>
      <c r="FI196" s="12">
        <f t="shared" si="114"/>
        <v>0</v>
      </c>
      <c r="FJ196" s="12">
        <f t="shared" si="114"/>
        <v>0</v>
      </c>
      <c r="FK196" s="12">
        <f t="shared" si="114"/>
        <v>0</v>
      </c>
      <c r="FL196" s="12">
        <f t="shared" si="114"/>
        <v>0</v>
      </c>
      <c r="FM196" s="12">
        <f t="shared" si="114"/>
        <v>0</v>
      </c>
      <c r="FN196" s="12">
        <f t="shared" si="114"/>
        <v>0</v>
      </c>
      <c r="FO196" s="12">
        <f t="shared" si="114"/>
        <v>0</v>
      </c>
      <c r="FP196" s="12">
        <f t="shared" si="114"/>
        <v>0</v>
      </c>
      <c r="FQ196" s="12">
        <f t="shared" si="114"/>
        <v>0</v>
      </c>
      <c r="FR196" s="12">
        <f t="shared" si="114"/>
        <v>0</v>
      </c>
      <c r="FS196" s="12">
        <f t="shared" si="114"/>
        <v>0</v>
      </c>
      <c r="FT196" s="12">
        <f t="shared" si="114"/>
        <v>0</v>
      </c>
      <c r="FU196" s="12">
        <f t="shared" si="114"/>
        <v>0</v>
      </c>
      <c r="FV196" s="12">
        <f t="shared" si="114"/>
        <v>0</v>
      </c>
      <c r="FW196" s="12">
        <f t="shared" si="114"/>
        <v>0</v>
      </c>
      <c r="FX196" s="12">
        <f t="shared" si="114"/>
        <v>0</v>
      </c>
      <c r="FY196" s="12">
        <f t="shared" si="114"/>
        <v>0</v>
      </c>
      <c r="FZ196" s="12">
        <f t="shared" si="114"/>
        <v>0</v>
      </c>
      <c r="GA196" s="12">
        <f t="shared" si="114"/>
        <v>0</v>
      </c>
      <c r="GB196" s="12">
        <f t="shared" si="114"/>
        <v>0</v>
      </c>
      <c r="GC196" s="12">
        <f t="shared" si="114"/>
        <v>0</v>
      </c>
      <c r="GD196" s="12">
        <f t="shared" si="114"/>
        <v>0</v>
      </c>
      <c r="GE196" s="12">
        <f t="shared" si="114"/>
        <v>0</v>
      </c>
      <c r="GF196" s="12">
        <f t="shared" si="114"/>
        <v>0</v>
      </c>
      <c r="GG196" s="12">
        <f t="shared" si="114"/>
        <v>0</v>
      </c>
      <c r="GH196" s="12">
        <f t="shared" si="114"/>
        <v>0</v>
      </c>
      <c r="GI196" s="12">
        <f t="shared" si="114"/>
        <v>0</v>
      </c>
      <c r="GJ196" s="12">
        <f t="shared" si="114"/>
        <v>0</v>
      </c>
      <c r="GK196" s="12">
        <f t="shared" si="114"/>
        <v>0</v>
      </c>
      <c r="GL196" s="12">
        <f t="shared" si="114"/>
        <v>0</v>
      </c>
      <c r="GM196" s="12">
        <f t="shared" si="114"/>
        <v>0</v>
      </c>
      <c r="GN196" s="12">
        <f t="shared" si="115"/>
        <v>0</v>
      </c>
      <c r="GO196" s="12">
        <f t="shared" si="115"/>
        <v>0</v>
      </c>
      <c r="GP196" s="12">
        <f t="shared" si="115"/>
        <v>0</v>
      </c>
      <c r="GQ196" s="12">
        <f t="shared" si="115"/>
        <v>0</v>
      </c>
      <c r="GR196" s="12">
        <f t="shared" si="115"/>
        <v>0</v>
      </c>
      <c r="GS196" s="12">
        <f t="shared" si="115"/>
        <v>0</v>
      </c>
      <c r="GT196" s="12">
        <f t="shared" si="115"/>
        <v>0</v>
      </c>
      <c r="GU196" s="12">
        <f t="shared" si="115"/>
        <v>0</v>
      </c>
      <c r="GV196" s="12">
        <f>SUM(D196:GU196)</f>
        <v>30989.485457199997</v>
      </c>
      <c r="GW196" s="12"/>
      <c r="GX196" s="12">
        <f>GV196-GY196</f>
        <v>30989.485457199997</v>
      </c>
      <c r="GY196" s="12">
        <v>0</v>
      </c>
      <c r="GZ196" s="12"/>
      <c r="HA196" s="12"/>
      <c r="HB196" s="16"/>
      <c r="HC196" s="12"/>
      <c r="HD196" s="12"/>
      <c r="HE196" s="12"/>
      <c r="HF196" s="12"/>
      <c r="HG196" s="12"/>
    </row>
    <row r="197" spans="1:215" ht="14" x14ac:dyDescent="0.4">
      <c r="B197" s="10" t="s">
        <v>216</v>
      </c>
      <c r="C197" s="5"/>
      <c r="D197" s="4">
        <f t="shared" si="112"/>
        <v>0</v>
      </c>
      <c r="E197" s="4">
        <f t="shared" si="112"/>
        <v>0</v>
      </c>
      <c r="F197" s="4">
        <f t="shared" si="112"/>
        <v>0</v>
      </c>
      <c r="G197" s="4">
        <f t="shared" si="112"/>
        <v>0</v>
      </c>
      <c r="H197" s="4">
        <f t="shared" si="112"/>
        <v>0</v>
      </c>
      <c r="I197" s="4">
        <f t="shared" si="112"/>
        <v>0</v>
      </c>
      <c r="J197" s="4">
        <f t="shared" si="112"/>
        <v>0</v>
      </c>
      <c r="K197" s="4">
        <f t="shared" si="112"/>
        <v>0</v>
      </c>
      <c r="L197" s="4">
        <f t="shared" si="112"/>
        <v>0</v>
      </c>
      <c r="M197" s="4">
        <f t="shared" si="112"/>
        <v>0</v>
      </c>
      <c r="N197" s="4">
        <f t="shared" si="112"/>
        <v>0</v>
      </c>
      <c r="O197" s="4">
        <f t="shared" si="112"/>
        <v>0</v>
      </c>
      <c r="P197" s="4">
        <f t="shared" si="112"/>
        <v>0</v>
      </c>
      <c r="Q197" s="4">
        <f t="shared" si="112"/>
        <v>0</v>
      </c>
      <c r="R197" s="4">
        <f t="shared" si="112"/>
        <v>31.529250000000001</v>
      </c>
      <c r="S197" s="4">
        <f t="shared" si="112"/>
        <v>0</v>
      </c>
      <c r="T197" s="4">
        <f t="shared" si="112"/>
        <v>0</v>
      </c>
      <c r="U197" s="4">
        <f t="shared" si="112"/>
        <v>0</v>
      </c>
      <c r="V197" s="4">
        <f t="shared" si="112"/>
        <v>0</v>
      </c>
      <c r="W197" s="4">
        <f t="shared" si="112"/>
        <v>79879.163</v>
      </c>
      <c r="X197" s="4">
        <f t="shared" si="112"/>
        <v>7178.5278500000013</v>
      </c>
      <c r="Y197" s="4">
        <f t="shared" si="112"/>
        <v>18644.697990000001</v>
      </c>
      <c r="Z197" s="4">
        <f t="shared" si="112"/>
        <v>5950</v>
      </c>
      <c r="AA197" s="4">
        <f t="shared" si="112"/>
        <v>0</v>
      </c>
      <c r="AB197" s="4">
        <f t="shared" si="112"/>
        <v>15470</v>
      </c>
      <c r="AC197" s="4">
        <f t="shared" si="112"/>
        <v>0</v>
      </c>
      <c r="AD197" s="4">
        <f t="shared" si="112"/>
        <v>0</v>
      </c>
      <c r="AE197" s="4">
        <f t="shared" si="112"/>
        <v>6000</v>
      </c>
      <c r="AF197" s="4">
        <f t="shared" si="112"/>
        <v>13484.802</v>
      </c>
      <c r="AG197" s="4">
        <f t="shared" si="112"/>
        <v>4505.0246500000003</v>
      </c>
      <c r="AH197" s="4">
        <f t="shared" si="112"/>
        <v>0</v>
      </c>
      <c r="AI197" s="4">
        <f t="shared" si="112"/>
        <v>4253.6000000000004</v>
      </c>
      <c r="AJ197" s="4">
        <f t="shared" si="112"/>
        <v>0</v>
      </c>
      <c r="AK197" s="4">
        <f t="shared" si="112"/>
        <v>6326.2905499999997</v>
      </c>
      <c r="AL197" s="4">
        <f t="shared" si="112"/>
        <v>0</v>
      </c>
      <c r="AM197" s="4">
        <f t="shared" si="112"/>
        <v>0</v>
      </c>
      <c r="AN197" s="4">
        <f t="shared" si="112"/>
        <v>0</v>
      </c>
      <c r="AO197" s="4">
        <f t="shared" si="112"/>
        <v>0</v>
      </c>
      <c r="AP197" s="4">
        <f t="shared" si="112"/>
        <v>3054.8157899999997</v>
      </c>
      <c r="AQ197" s="4">
        <f t="shared" si="112"/>
        <v>85648.114000000001</v>
      </c>
      <c r="AR197" s="4">
        <f t="shared" si="112"/>
        <v>44834.718810000006</v>
      </c>
      <c r="AS197" s="4">
        <f t="shared" si="112"/>
        <v>3360</v>
      </c>
      <c r="AT197" s="4">
        <f t="shared" si="112"/>
        <v>0</v>
      </c>
      <c r="AU197" s="4">
        <f t="shared" si="112"/>
        <v>846.62</v>
      </c>
      <c r="AV197" s="4">
        <f t="shared" si="112"/>
        <v>0</v>
      </c>
      <c r="AW197" s="4">
        <f t="shared" si="112"/>
        <v>792.68290000000002</v>
      </c>
      <c r="AX197" s="4">
        <f t="shared" si="112"/>
        <v>171118.83649000002</v>
      </c>
      <c r="AY197" s="4">
        <f t="shared" si="112"/>
        <v>196517.82782999999</v>
      </c>
      <c r="AZ197" s="4">
        <f t="shared" si="112"/>
        <v>60.632640000000002</v>
      </c>
      <c r="BA197" s="4">
        <f t="shared" si="112"/>
        <v>11173.754570000001</v>
      </c>
      <c r="BB197" s="4">
        <f t="shared" si="112"/>
        <v>0</v>
      </c>
      <c r="BC197" s="4">
        <f t="shared" si="112"/>
        <v>1319.8989900000001</v>
      </c>
      <c r="BD197" s="4">
        <f t="shared" si="112"/>
        <v>9185.8586699999996</v>
      </c>
      <c r="BE197" s="4">
        <f t="shared" si="112"/>
        <v>460552.66332000005</v>
      </c>
      <c r="BF197" s="4">
        <f t="shared" si="112"/>
        <v>0</v>
      </c>
      <c r="BG197" s="4">
        <f t="shared" si="112"/>
        <v>26910.402999999998</v>
      </c>
      <c r="BH197" s="4">
        <f t="shared" si="112"/>
        <v>70710.588990000004</v>
      </c>
      <c r="BI197" s="4">
        <f t="shared" si="112"/>
        <v>30178.82488</v>
      </c>
      <c r="BJ197" s="4">
        <f t="shared" si="112"/>
        <v>10840.675299999999</v>
      </c>
      <c r="BK197" s="4">
        <f t="shared" si="112"/>
        <v>17008.981639999998</v>
      </c>
      <c r="BL197" s="4">
        <f t="shared" si="112"/>
        <v>0</v>
      </c>
      <c r="BM197" s="4">
        <f t="shared" si="112"/>
        <v>207929.07906000002</v>
      </c>
      <c r="BN197" s="4">
        <f t="shared" si="112"/>
        <v>12602.786259999999</v>
      </c>
      <c r="BO197" s="4">
        <f t="shared" si="112"/>
        <v>16.878820000000001</v>
      </c>
      <c r="BP197" s="4">
        <f t="shared" si="113"/>
        <v>103906.89644</v>
      </c>
      <c r="BQ197" s="4">
        <f t="shared" si="113"/>
        <v>203674.87760000001</v>
      </c>
      <c r="BR197" s="4">
        <f t="shared" si="113"/>
        <v>0</v>
      </c>
      <c r="BS197" s="4">
        <f t="shared" si="113"/>
        <v>146829.28</v>
      </c>
      <c r="BT197" s="4">
        <f t="shared" si="113"/>
        <v>13657.49626</v>
      </c>
      <c r="BU197" s="4">
        <f t="shared" si="113"/>
        <v>332309.17802000005</v>
      </c>
      <c r="BV197" s="4">
        <f t="shared" si="113"/>
        <v>0</v>
      </c>
      <c r="BW197" s="4">
        <f t="shared" si="113"/>
        <v>3459.1853599999999</v>
      </c>
      <c r="BX197" s="4">
        <f t="shared" si="113"/>
        <v>494.93602000000004</v>
      </c>
      <c r="BY197" s="4">
        <f t="shared" si="113"/>
        <v>120018.29255</v>
      </c>
      <c r="BZ197" s="4">
        <f t="shared" si="113"/>
        <v>20125.11807</v>
      </c>
      <c r="CA197" s="4">
        <f t="shared" si="113"/>
        <v>17942.810600000001</v>
      </c>
      <c r="CB197" s="4">
        <f t="shared" si="113"/>
        <v>8135.1598799999992</v>
      </c>
      <c r="CC197" s="4">
        <f t="shared" si="113"/>
        <v>226065.74062999999</v>
      </c>
      <c r="CD197" s="4">
        <f t="shared" si="113"/>
        <v>2125.8700199999998</v>
      </c>
      <c r="CE197" s="4">
        <f t="shared" si="113"/>
        <v>10457.175569999999</v>
      </c>
      <c r="CF197" s="4">
        <f t="shared" si="113"/>
        <v>1380</v>
      </c>
      <c r="CG197" s="4">
        <f t="shared" si="113"/>
        <v>8475.7439799999993</v>
      </c>
      <c r="CH197" s="4">
        <f t="shared" si="113"/>
        <v>22136.482</v>
      </c>
      <c r="CI197" s="4">
        <f t="shared" si="113"/>
        <v>46775.836730000003</v>
      </c>
      <c r="CJ197" s="4">
        <f t="shared" si="113"/>
        <v>416.16298000000006</v>
      </c>
      <c r="CK197" s="4">
        <f t="shared" si="113"/>
        <v>10498.592939999999</v>
      </c>
      <c r="CL197" s="4">
        <f t="shared" si="113"/>
        <v>174520.07234000001</v>
      </c>
      <c r="CM197" s="4">
        <f t="shared" si="113"/>
        <v>181.01073</v>
      </c>
      <c r="CN197" s="4">
        <f t="shared" si="113"/>
        <v>20297.07819</v>
      </c>
      <c r="CO197" s="4">
        <f t="shared" si="113"/>
        <v>11778.39991</v>
      </c>
      <c r="CP197" s="4">
        <f t="shared" si="113"/>
        <v>0</v>
      </c>
      <c r="CQ197" s="4">
        <f t="shared" si="113"/>
        <v>416.70283000000001</v>
      </c>
      <c r="CR197" s="4">
        <f t="shared" si="113"/>
        <v>214.90325999999999</v>
      </c>
      <c r="CS197" s="4">
        <f t="shared" si="113"/>
        <v>6772.5249999999996</v>
      </c>
      <c r="CT197" s="4">
        <f t="shared" si="113"/>
        <v>0</v>
      </c>
      <c r="CU197" s="4">
        <f t="shared" si="113"/>
        <v>8885.9555700000001</v>
      </c>
      <c r="CV197" s="4">
        <f t="shared" si="113"/>
        <v>0</v>
      </c>
      <c r="CW197" s="4">
        <f t="shared" si="113"/>
        <v>1380</v>
      </c>
      <c r="CX197" s="4">
        <f t="shared" si="113"/>
        <v>8795.3950000000004</v>
      </c>
      <c r="CY197" s="4">
        <f t="shared" si="113"/>
        <v>6668.08493</v>
      </c>
      <c r="CZ197" s="4">
        <f t="shared" si="113"/>
        <v>2650.9543599999997</v>
      </c>
      <c r="DA197" s="4">
        <f t="shared" si="113"/>
        <v>49.48236</v>
      </c>
      <c r="DB197" s="4">
        <f t="shared" si="113"/>
        <v>27750.00014</v>
      </c>
      <c r="DC197" s="4">
        <f t="shared" si="113"/>
        <v>0</v>
      </c>
      <c r="DD197" s="4">
        <f t="shared" si="113"/>
        <v>6659.4679999999998</v>
      </c>
      <c r="DE197" s="4">
        <f t="shared" si="113"/>
        <v>0</v>
      </c>
      <c r="DF197" s="4">
        <f t="shared" si="113"/>
        <v>3534.6060000000002</v>
      </c>
      <c r="DG197" s="4">
        <f t="shared" si="113"/>
        <v>25000</v>
      </c>
      <c r="DH197" s="4">
        <f t="shared" si="113"/>
        <v>3000</v>
      </c>
      <c r="DI197" s="4">
        <f t="shared" si="113"/>
        <v>0</v>
      </c>
      <c r="DJ197" s="4">
        <f t="shared" si="113"/>
        <v>690</v>
      </c>
      <c r="DK197" s="4">
        <f t="shared" si="113"/>
        <v>187.5</v>
      </c>
      <c r="DL197" s="4">
        <f t="shared" si="113"/>
        <v>0</v>
      </c>
      <c r="DM197" s="4">
        <f t="shared" si="113"/>
        <v>3950</v>
      </c>
      <c r="DN197" s="4">
        <f t="shared" si="113"/>
        <v>0</v>
      </c>
      <c r="DO197" s="4">
        <f t="shared" si="113"/>
        <v>0</v>
      </c>
      <c r="DP197" s="4">
        <f t="shared" si="113"/>
        <v>1405.24801</v>
      </c>
      <c r="DQ197" s="4">
        <f t="shared" si="113"/>
        <v>0</v>
      </c>
      <c r="DR197" s="4">
        <f t="shared" si="113"/>
        <v>0</v>
      </c>
      <c r="DS197" s="4">
        <f t="shared" si="113"/>
        <v>0</v>
      </c>
      <c r="DT197" s="4">
        <f t="shared" si="113"/>
        <v>0</v>
      </c>
      <c r="DU197" s="4">
        <f t="shared" si="113"/>
        <v>738.23680000000002</v>
      </c>
      <c r="DV197" s="4">
        <f t="shared" si="113"/>
        <v>0</v>
      </c>
      <c r="DW197" s="4">
        <f t="shared" si="113"/>
        <v>299.27573999999998</v>
      </c>
      <c r="DX197" s="4">
        <f t="shared" si="113"/>
        <v>0</v>
      </c>
      <c r="DY197" s="4">
        <f t="shared" si="113"/>
        <v>500</v>
      </c>
      <c r="DZ197" s="4">
        <f t="shared" si="113"/>
        <v>448.91361000000001</v>
      </c>
      <c r="EA197" s="4">
        <f t="shared" si="113"/>
        <v>0</v>
      </c>
      <c r="EB197" s="4">
        <f t="shared" si="114"/>
        <v>755.75641000000007</v>
      </c>
      <c r="EC197" s="4">
        <f t="shared" si="114"/>
        <v>0</v>
      </c>
      <c r="ED197" s="4">
        <f t="shared" si="114"/>
        <v>848.55147999999997</v>
      </c>
      <c r="EE197" s="4">
        <f t="shared" si="114"/>
        <v>0</v>
      </c>
      <c r="EF197" s="4">
        <f t="shared" si="114"/>
        <v>698.91361000000006</v>
      </c>
      <c r="EG197" s="4">
        <f t="shared" si="114"/>
        <v>160.3126</v>
      </c>
      <c r="EH197" s="4">
        <f t="shared" si="114"/>
        <v>0</v>
      </c>
      <c r="EI197" s="4">
        <f t="shared" si="114"/>
        <v>568.62390000000005</v>
      </c>
      <c r="EJ197" s="4">
        <f t="shared" si="114"/>
        <v>0</v>
      </c>
      <c r="EK197" s="4">
        <f t="shared" si="114"/>
        <v>501.88524999999998</v>
      </c>
      <c r="EL197" s="4">
        <f t="shared" si="114"/>
        <v>1619.4796799999999</v>
      </c>
      <c r="EM197" s="4">
        <f t="shared" si="114"/>
        <v>0</v>
      </c>
      <c r="EN197" s="4">
        <f t="shared" si="114"/>
        <v>225</v>
      </c>
      <c r="EO197" s="4">
        <f t="shared" si="114"/>
        <v>718.26177000000007</v>
      </c>
      <c r="EP197" s="4">
        <f t="shared" si="114"/>
        <v>4551.3289299999997</v>
      </c>
      <c r="EQ197" s="4">
        <f t="shared" si="114"/>
        <v>745.59842000000003</v>
      </c>
      <c r="ER197" s="4">
        <f t="shared" si="114"/>
        <v>0</v>
      </c>
      <c r="ES197" s="4">
        <f t="shared" si="114"/>
        <v>12050</v>
      </c>
      <c r="ET197" s="4">
        <f t="shared" si="114"/>
        <v>897.82722000000001</v>
      </c>
      <c r="EU197" s="4">
        <f t="shared" si="114"/>
        <v>14722.808720000001</v>
      </c>
      <c r="EV197" s="4">
        <f t="shared" si="114"/>
        <v>14119.956760000001</v>
      </c>
      <c r="EW197" s="4">
        <f t="shared" si="114"/>
        <v>521.77800000000002</v>
      </c>
      <c r="EX197" s="4">
        <f t="shared" si="114"/>
        <v>3579.5715</v>
      </c>
      <c r="EY197" s="4">
        <f t="shared" si="114"/>
        <v>32010.43922</v>
      </c>
      <c r="EZ197" s="4">
        <f t="shared" si="114"/>
        <v>1838.2280500000002</v>
      </c>
      <c r="FA197" s="4">
        <f t="shared" si="114"/>
        <v>0</v>
      </c>
      <c r="FB197" s="4">
        <f t="shared" si="114"/>
        <v>0</v>
      </c>
      <c r="FC197" s="4">
        <f t="shared" si="114"/>
        <v>9.5764999999999993</v>
      </c>
      <c r="FD197" s="4">
        <f t="shared" si="114"/>
        <v>2088.8888899999997</v>
      </c>
      <c r="FE197" s="4">
        <f t="shared" si="114"/>
        <v>459.04953999999998</v>
      </c>
      <c r="FF197" s="4">
        <f t="shared" si="114"/>
        <v>0</v>
      </c>
      <c r="FG197" s="4">
        <f t="shared" si="114"/>
        <v>289.13784000000004</v>
      </c>
      <c r="FH197" s="4">
        <f t="shared" si="114"/>
        <v>69.739559999999997</v>
      </c>
      <c r="FI197" s="4">
        <f t="shared" si="114"/>
        <v>-191.72739999999999</v>
      </c>
      <c r="FJ197" s="4">
        <f t="shared" si="114"/>
        <v>-36.654799999999994</v>
      </c>
      <c r="FK197" s="4">
        <f t="shared" si="114"/>
        <v>0</v>
      </c>
      <c r="FL197" s="4">
        <f t="shared" si="114"/>
        <v>0</v>
      </c>
      <c r="FM197" s="4">
        <f t="shared" si="114"/>
        <v>0</v>
      </c>
      <c r="FN197" s="4">
        <f t="shared" si="114"/>
        <v>0</v>
      </c>
      <c r="FO197" s="4">
        <f t="shared" si="114"/>
        <v>0</v>
      </c>
      <c r="FP197" s="4">
        <f t="shared" si="114"/>
        <v>0</v>
      </c>
      <c r="FQ197" s="4">
        <f t="shared" si="114"/>
        <v>0</v>
      </c>
      <c r="FR197" s="4">
        <f t="shared" si="114"/>
        <v>0</v>
      </c>
      <c r="FS197" s="4">
        <f t="shared" si="114"/>
        <v>2790.5035400000002</v>
      </c>
      <c r="FT197" s="4">
        <f t="shared" si="114"/>
        <v>1527.4705800000002</v>
      </c>
      <c r="FU197" s="4">
        <f t="shared" si="114"/>
        <v>0</v>
      </c>
      <c r="FV197" s="4">
        <f t="shared" si="114"/>
        <v>1956.7877699999999</v>
      </c>
      <c r="FW197" s="4">
        <f t="shared" si="114"/>
        <v>0</v>
      </c>
      <c r="FX197" s="4">
        <f t="shared" si="114"/>
        <v>0</v>
      </c>
      <c r="FY197" s="4">
        <f t="shared" si="114"/>
        <v>1502.7218400000002</v>
      </c>
      <c r="FZ197" s="4">
        <f t="shared" si="114"/>
        <v>0</v>
      </c>
      <c r="GA197" s="4">
        <f t="shared" si="114"/>
        <v>0</v>
      </c>
      <c r="GB197" s="4">
        <f t="shared" si="114"/>
        <v>0</v>
      </c>
      <c r="GC197" s="4">
        <f t="shared" si="114"/>
        <v>0</v>
      </c>
      <c r="GD197" s="4">
        <f t="shared" si="114"/>
        <v>0</v>
      </c>
      <c r="GE197" s="4">
        <f t="shared" si="114"/>
        <v>0</v>
      </c>
      <c r="GF197" s="4">
        <f t="shared" si="114"/>
        <v>0</v>
      </c>
      <c r="GG197" s="4">
        <f t="shared" si="114"/>
        <v>0</v>
      </c>
      <c r="GH197" s="4">
        <f t="shared" si="114"/>
        <v>0</v>
      </c>
      <c r="GI197" s="4">
        <f t="shared" si="114"/>
        <v>0</v>
      </c>
      <c r="GJ197" s="4">
        <f t="shared" si="114"/>
        <v>0</v>
      </c>
      <c r="GK197" s="4">
        <f t="shared" si="114"/>
        <v>0</v>
      </c>
      <c r="GL197" s="4">
        <f t="shared" si="114"/>
        <v>10912.620849999999</v>
      </c>
      <c r="GM197" s="4">
        <f t="shared" si="114"/>
        <v>0</v>
      </c>
      <c r="GN197" s="4">
        <f t="shared" si="115"/>
        <v>0</v>
      </c>
      <c r="GO197" s="4">
        <f t="shared" si="115"/>
        <v>0</v>
      </c>
      <c r="GP197" s="4">
        <f t="shared" si="115"/>
        <v>942.11243999999999</v>
      </c>
      <c r="GQ197" s="4">
        <f t="shared" si="115"/>
        <v>0</v>
      </c>
      <c r="GR197" s="4">
        <f t="shared" si="115"/>
        <v>0</v>
      </c>
      <c r="GS197" s="4">
        <f t="shared" si="115"/>
        <v>0</v>
      </c>
      <c r="GT197" s="4">
        <f t="shared" si="115"/>
        <v>0</v>
      </c>
      <c r="GU197" s="4">
        <f t="shared" si="115"/>
        <v>0</v>
      </c>
      <c r="GV197" s="4">
        <f>SUM(D197:GU197)</f>
        <v>3255501.4743499984</v>
      </c>
      <c r="GW197" s="4"/>
      <c r="GX197" s="4">
        <f>GV197-GY197</f>
        <v>3255501.4743499984</v>
      </c>
      <c r="GY197" s="4">
        <v>0</v>
      </c>
      <c r="GZ197" s="4"/>
      <c r="HA197" s="4"/>
      <c r="HB197" s="4"/>
      <c r="HC197" s="4"/>
      <c r="HD197" s="4"/>
      <c r="HE197" s="4"/>
      <c r="HF197" s="4"/>
      <c r="HG197" s="4"/>
    </row>
    <row r="198" spans="1:215" ht="13" thickBot="1" x14ac:dyDescent="0.3">
      <c r="B198" s="29" t="s">
        <v>217</v>
      </c>
      <c r="C198" s="3"/>
      <c r="D198" s="12">
        <f>SUM(D195:D197)</f>
        <v>0</v>
      </c>
      <c r="E198" s="12">
        <f t="shared" ref="E198:BP198" si="116">SUM(E195:E197)</f>
        <v>-1000</v>
      </c>
      <c r="F198" s="12">
        <f t="shared" si="116"/>
        <v>-27828.818730000003</v>
      </c>
      <c r="G198" s="12">
        <f t="shared" si="116"/>
        <v>0</v>
      </c>
      <c r="H198" s="12">
        <f t="shared" si="116"/>
        <v>-52562.721580000005</v>
      </c>
      <c r="I198" s="12">
        <f t="shared" si="116"/>
        <v>-2816.77934</v>
      </c>
      <c r="J198" s="12">
        <f t="shared" si="116"/>
        <v>-4295.7938800000002</v>
      </c>
      <c r="K198" s="12">
        <f t="shared" si="116"/>
        <v>-13222.388440000001</v>
      </c>
      <c r="L198" s="12">
        <f t="shared" si="116"/>
        <v>-3338.4201200000002</v>
      </c>
      <c r="M198" s="12">
        <f t="shared" si="116"/>
        <v>-33321.392529999997</v>
      </c>
      <c r="N198" s="12">
        <f t="shared" si="116"/>
        <v>-26212.894070000002</v>
      </c>
      <c r="O198" s="12">
        <f t="shared" si="116"/>
        <v>-82161.834500000012</v>
      </c>
      <c r="P198" s="12">
        <f t="shared" si="116"/>
        <v>-16106.63278</v>
      </c>
      <c r="Q198" s="12">
        <f t="shared" si="116"/>
        <v>-57051.774520000006</v>
      </c>
      <c r="R198" s="12">
        <f t="shared" si="116"/>
        <v>-9917.9640899999995</v>
      </c>
      <c r="S198" s="12">
        <f t="shared" si="116"/>
        <v>-20441.057639999995</v>
      </c>
      <c r="T198" s="12">
        <f t="shared" si="116"/>
        <v>-50808.14213</v>
      </c>
      <c r="U198" s="12">
        <f t="shared" si="116"/>
        <v>-41812.195050000002</v>
      </c>
      <c r="V198" s="12">
        <f t="shared" si="116"/>
        <v>-6612.66417</v>
      </c>
      <c r="W198" s="12">
        <f t="shared" si="116"/>
        <v>44960.842670000005</v>
      </c>
      <c r="X198" s="12">
        <f t="shared" si="116"/>
        <v>-10755.949279999997</v>
      </c>
      <c r="Y198" s="12">
        <f t="shared" si="116"/>
        <v>9343.6775800000014</v>
      </c>
      <c r="Z198" s="12">
        <f t="shared" si="116"/>
        <v>-45647.185819999999</v>
      </c>
      <c r="AA198" s="12">
        <f t="shared" si="116"/>
        <v>-24462.445899999999</v>
      </c>
      <c r="AB198" s="12">
        <f t="shared" si="116"/>
        <v>-8388.3369700000003</v>
      </c>
      <c r="AC198" s="12">
        <f t="shared" si="116"/>
        <v>-50070.059720000005</v>
      </c>
      <c r="AD198" s="12">
        <f t="shared" si="116"/>
        <v>-11172.275319999999</v>
      </c>
      <c r="AE198" s="12">
        <f t="shared" si="116"/>
        <v>-20435.804759999999</v>
      </c>
      <c r="AF198" s="12">
        <f t="shared" si="116"/>
        <v>-18180.183009999997</v>
      </c>
      <c r="AG198" s="12">
        <f t="shared" si="116"/>
        <v>-15674.560210000003</v>
      </c>
      <c r="AH198" s="12">
        <f t="shared" si="116"/>
        <v>-35731.621680000004</v>
      </c>
      <c r="AI198" s="12">
        <f t="shared" si="116"/>
        <v>-9630.1874499999994</v>
      </c>
      <c r="AJ198" s="12">
        <f t="shared" si="116"/>
        <v>-22454.966620000003</v>
      </c>
      <c r="AK198" s="12">
        <f t="shared" si="116"/>
        <v>-24866.42914</v>
      </c>
      <c r="AL198" s="12">
        <f t="shared" si="116"/>
        <v>-35058.859700000001</v>
      </c>
      <c r="AM198" s="12">
        <f t="shared" si="116"/>
        <v>-135074.84386999998</v>
      </c>
      <c r="AN198" s="12">
        <f t="shared" si="116"/>
        <v>-9539.9798499999997</v>
      </c>
      <c r="AO198" s="12">
        <f t="shared" si="116"/>
        <v>-11408.72287</v>
      </c>
      <c r="AP198" s="12">
        <f t="shared" si="116"/>
        <v>-29196.307999999997</v>
      </c>
      <c r="AQ198" s="12">
        <f t="shared" si="116"/>
        <v>81106.979869999996</v>
      </c>
      <c r="AR198" s="12">
        <f t="shared" si="116"/>
        <v>41297.718810000006</v>
      </c>
      <c r="AS198" s="12">
        <f t="shared" si="116"/>
        <v>-65925.99291999999</v>
      </c>
      <c r="AT198" s="12">
        <f t="shared" si="116"/>
        <v>-4923.1157000000003</v>
      </c>
      <c r="AU198" s="12">
        <f t="shared" si="116"/>
        <v>-24316.10902</v>
      </c>
      <c r="AV198" s="12">
        <f t="shared" si="116"/>
        <v>-4478.5718499999994</v>
      </c>
      <c r="AW198" s="12">
        <f t="shared" si="116"/>
        <v>-10950.64479</v>
      </c>
      <c r="AX198" s="12">
        <f t="shared" si="116"/>
        <v>151898.71754000001</v>
      </c>
      <c r="AY198" s="12">
        <f t="shared" si="116"/>
        <v>187890.76383000001</v>
      </c>
      <c r="AZ198" s="12">
        <f t="shared" si="116"/>
        <v>-11939.36736</v>
      </c>
      <c r="BA198" s="12">
        <f t="shared" si="116"/>
        <v>3563.9186800000007</v>
      </c>
      <c r="BB198" s="12">
        <f t="shared" si="116"/>
        <v>-10857.242003799998</v>
      </c>
      <c r="BC198" s="12">
        <f t="shared" si="116"/>
        <v>-18569.467009999997</v>
      </c>
      <c r="BD198" s="12">
        <f t="shared" si="116"/>
        <v>983.91266999999971</v>
      </c>
      <c r="BE198" s="12">
        <f t="shared" si="116"/>
        <v>446817.91610000003</v>
      </c>
      <c r="BF198" s="12">
        <f t="shared" si="116"/>
        <v>-15461.940500000001</v>
      </c>
      <c r="BG198" s="12">
        <f t="shared" si="116"/>
        <v>16463.686299999998</v>
      </c>
      <c r="BH198" s="12">
        <f t="shared" si="116"/>
        <v>45972.539490000003</v>
      </c>
      <c r="BI198" s="12">
        <f t="shared" si="116"/>
        <v>9821.8843799999995</v>
      </c>
      <c r="BJ198" s="12">
        <f t="shared" si="116"/>
        <v>10154.5633</v>
      </c>
      <c r="BK198" s="12">
        <f t="shared" si="116"/>
        <v>10339.932659999999</v>
      </c>
      <c r="BL198" s="12">
        <f t="shared" si="116"/>
        <v>-6494.3255500000005</v>
      </c>
      <c r="BM198" s="12">
        <f t="shared" si="116"/>
        <v>204495.08579000001</v>
      </c>
      <c r="BN198" s="12">
        <f t="shared" si="116"/>
        <v>-5381.1757400000042</v>
      </c>
      <c r="BO198" s="12">
        <f t="shared" si="116"/>
        <v>16.878820000000001</v>
      </c>
      <c r="BP198" s="12">
        <f t="shared" si="116"/>
        <v>88482.718809999991</v>
      </c>
      <c r="BQ198" s="12">
        <f t="shared" ref="BQ198:EB198" si="117">SUM(BQ195:BQ197)</f>
        <v>203878.95923000001</v>
      </c>
      <c r="BR198" s="12">
        <f t="shared" si="117"/>
        <v>-19632</v>
      </c>
      <c r="BS198" s="12">
        <f t="shared" si="117"/>
        <v>135995.0845</v>
      </c>
      <c r="BT198" s="12">
        <f t="shared" si="117"/>
        <v>7676.2462549999991</v>
      </c>
      <c r="BU198" s="12">
        <f t="shared" si="117"/>
        <v>332309.17802000005</v>
      </c>
      <c r="BV198" s="12">
        <f t="shared" si="117"/>
        <v>-19528.387499999997</v>
      </c>
      <c r="BW198" s="12">
        <f t="shared" si="117"/>
        <v>3459.1853599999999</v>
      </c>
      <c r="BX198" s="12">
        <f t="shared" si="117"/>
        <v>494.93602000000004</v>
      </c>
      <c r="BY198" s="12">
        <f t="shared" si="117"/>
        <v>97143.606054999997</v>
      </c>
      <c r="BZ198" s="12">
        <f t="shared" si="117"/>
        <v>5125.1180700000023</v>
      </c>
      <c r="CA198" s="12">
        <f t="shared" si="117"/>
        <v>10984.439310199999</v>
      </c>
      <c r="CB198" s="12">
        <f t="shared" si="117"/>
        <v>8254.7023057999995</v>
      </c>
      <c r="CC198" s="12">
        <f t="shared" si="117"/>
        <v>224839.17812999999</v>
      </c>
      <c r="CD198" s="12">
        <f t="shared" si="117"/>
        <v>2125.8700199999998</v>
      </c>
      <c r="CE198" s="12">
        <f t="shared" si="117"/>
        <v>10457.175569999999</v>
      </c>
      <c r="CF198" s="12">
        <f t="shared" si="117"/>
        <v>-827.81249999999955</v>
      </c>
      <c r="CG198" s="12">
        <f t="shared" si="117"/>
        <v>8475.7439799999993</v>
      </c>
      <c r="CH198" s="12">
        <f t="shared" si="117"/>
        <v>22136.482</v>
      </c>
      <c r="CI198" s="12">
        <f t="shared" si="117"/>
        <v>46775.836730000003</v>
      </c>
      <c r="CJ198" s="12">
        <f t="shared" si="117"/>
        <v>416.16298000000006</v>
      </c>
      <c r="CK198" s="12">
        <f t="shared" si="117"/>
        <v>10498.592939999999</v>
      </c>
      <c r="CL198" s="12">
        <f t="shared" si="117"/>
        <v>174520.07234000001</v>
      </c>
      <c r="CM198" s="12">
        <f t="shared" si="117"/>
        <v>-800.23927000000003</v>
      </c>
      <c r="CN198" s="12">
        <f t="shared" si="117"/>
        <v>19561.14069</v>
      </c>
      <c r="CO198" s="12">
        <f t="shared" si="117"/>
        <v>9815.8999100000001</v>
      </c>
      <c r="CP198" s="12">
        <f t="shared" si="117"/>
        <v>0</v>
      </c>
      <c r="CQ198" s="12">
        <f t="shared" si="117"/>
        <v>416.70283000000001</v>
      </c>
      <c r="CR198" s="12">
        <f t="shared" si="117"/>
        <v>214.90325999999999</v>
      </c>
      <c r="CS198" s="12">
        <f t="shared" si="117"/>
        <v>6772.5249999999996</v>
      </c>
      <c r="CT198" s="12">
        <f t="shared" si="117"/>
        <v>0</v>
      </c>
      <c r="CU198" s="12">
        <f t="shared" si="117"/>
        <v>8885.9555700000001</v>
      </c>
      <c r="CV198" s="12">
        <f t="shared" si="117"/>
        <v>0</v>
      </c>
      <c r="CW198" s="12">
        <f t="shared" si="117"/>
        <v>1380</v>
      </c>
      <c r="CX198" s="12">
        <f t="shared" si="117"/>
        <v>8795.3950000000004</v>
      </c>
      <c r="CY198" s="12">
        <f t="shared" si="117"/>
        <v>6668.08493</v>
      </c>
      <c r="CZ198" s="12">
        <f t="shared" si="117"/>
        <v>2650.9543599999997</v>
      </c>
      <c r="DA198" s="12">
        <f t="shared" si="117"/>
        <v>49.48236</v>
      </c>
      <c r="DB198" s="12">
        <f t="shared" si="117"/>
        <v>27750.00014</v>
      </c>
      <c r="DC198" s="12">
        <f t="shared" si="117"/>
        <v>0</v>
      </c>
      <c r="DD198" s="12">
        <f t="shared" si="117"/>
        <v>5528.40769</v>
      </c>
      <c r="DE198" s="12">
        <f t="shared" si="117"/>
        <v>0</v>
      </c>
      <c r="DF198" s="12">
        <f t="shared" si="117"/>
        <v>2380.4631900000004</v>
      </c>
      <c r="DG198" s="12">
        <f t="shared" si="117"/>
        <v>25023.0825</v>
      </c>
      <c r="DH198" s="12">
        <f t="shared" si="117"/>
        <v>3000</v>
      </c>
      <c r="DI198" s="12">
        <f t="shared" si="117"/>
        <v>0</v>
      </c>
      <c r="DJ198" s="12">
        <f t="shared" si="117"/>
        <v>690</v>
      </c>
      <c r="DK198" s="12">
        <f t="shared" si="117"/>
        <v>187.5</v>
      </c>
      <c r="DL198" s="12">
        <f t="shared" si="117"/>
        <v>0</v>
      </c>
      <c r="DM198" s="12">
        <f t="shared" si="117"/>
        <v>3950</v>
      </c>
      <c r="DN198" s="12">
        <f t="shared" si="117"/>
        <v>0</v>
      </c>
      <c r="DO198" s="12">
        <f t="shared" si="117"/>
        <v>0</v>
      </c>
      <c r="DP198" s="12">
        <f t="shared" si="117"/>
        <v>1405.24801</v>
      </c>
      <c r="DQ198" s="12">
        <f t="shared" si="117"/>
        <v>0</v>
      </c>
      <c r="DR198" s="12">
        <f t="shared" si="117"/>
        <v>0</v>
      </c>
      <c r="DS198" s="12">
        <f t="shared" si="117"/>
        <v>0</v>
      </c>
      <c r="DT198" s="12">
        <f t="shared" si="117"/>
        <v>0</v>
      </c>
      <c r="DU198" s="12">
        <f t="shared" si="117"/>
        <v>738.23680000000002</v>
      </c>
      <c r="DV198" s="12">
        <f t="shared" si="117"/>
        <v>0</v>
      </c>
      <c r="DW198" s="12">
        <f t="shared" si="117"/>
        <v>299.27573999999998</v>
      </c>
      <c r="DX198" s="12">
        <f t="shared" si="117"/>
        <v>0</v>
      </c>
      <c r="DY198" s="12">
        <f t="shared" si="117"/>
        <v>500</v>
      </c>
      <c r="DZ198" s="12">
        <f t="shared" si="117"/>
        <v>448.91361000000001</v>
      </c>
      <c r="EA198" s="12">
        <f t="shared" si="117"/>
        <v>0</v>
      </c>
      <c r="EB198" s="12">
        <f t="shared" si="117"/>
        <v>755.75641000000007</v>
      </c>
      <c r="EC198" s="12">
        <f t="shared" ref="EC198:GN198" si="118">SUM(EC195:EC197)</f>
        <v>0</v>
      </c>
      <c r="ED198" s="12">
        <f t="shared" si="118"/>
        <v>848.55147999999997</v>
      </c>
      <c r="EE198" s="12">
        <f t="shared" si="118"/>
        <v>0</v>
      </c>
      <c r="EF198" s="12">
        <f t="shared" si="118"/>
        <v>698.91361000000006</v>
      </c>
      <c r="EG198" s="12">
        <f t="shared" si="118"/>
        <v>160.3126</v>
      </c>
      <c r="EH198" s="12">
        <f t="shared" si="118"/>
        <v>0</v>
      </c>
      <c r="EI198" s="12">
        <f t="shared" si="118"/>
        <v>568.62390000000005</v>
      </c>
      <c r="EJ198" s="12">
        <f t="shared" si="118"/>
        <v>0</v>
      </c>
      <c r="EK198" s="12">
        <f t="shared" si="118"/>
        <v>501.88524999999998</v>
      </c>
      <c r="EL198" s="12">
        <f t="shared" si="118"/>
        <v>1619.4796799999999</v>
      </c>
      <c r="EM198" s="12">
        <f t="shared" si="118"/>
        <v>0</v>
      </c>
      <c r="EN198" s="12">
        <f t="shared" si="118"/>
        <v>225</v>
      </c>
      <c r="EO198" s="12">
        <f t="shared" si="118"/>
        <v>718.26177000000007</v>
      </c>
      <c r="EP198" s="12">
        <f t="shared" si="118"/>
        <v>4551.3289299999997</v>
      </c>
      <c r="EQ198" s="12">
        <f t="shared" si="118"/>
        <v>745.59842000000003</v>
      </c>
      <c r="ER198" s="12">
        <f t="shared" si="118"/>
        <v>0</v>
      </c>
      <c r="ES198" s="12">
        <f t="shared" si="118"/>
        <v>12050</v>
      </c>
      <c r="ET198" s="12">
        <f t="shared" si="118"/>
        <v>897.82722000000001</v>
      </c>
      <c r="EU198" s="12">
        <f t="shared" si="118"/>
        <v>14722.808720000001</v>
      </c>
      <c r="EV198" s="12">
        <f t="shared" si="118"/>
        <v>14119.956760000001</v>
      </c>
      <c r="EW198" s="12">
        <f t="shared" si="118"/>
        <v>521.77800000000002</v>
      </c>
      <c r="EX198" s="12">
        <f t="shared" si="118"/>
        <v>3579.5715</v>
      </c>
      <c r="EY198" s="12">
        <f t="shared" si="118"/>
        <v>32010.43922</v>
      </c>
      <c r="EZ198" s="12">
        <f t="shared" si="118"/>
        <v>1838.2280500000002</v>
      </c>
      <c r="FA198" s="12">
        <f t="shared" si="118"/>
        <v>0</v>
      </c>
      <c r="FB198" s="12">
        <f t="shared" si="118"/>
        <v>0</v>
      </c>
      <c r="FC198" s="12">
        <f t="shared" si="118"/>
        <v>9.5764999999999993</v>
      </c>
      <c r="FD198" s="12">
        <f t="shared" si="118"/>
        <v>2088.8888899999997</v>
      </c>
      <c r="FE198" s="12">
        <f t="shared" si="118"/>
        <v>459.04953999999998</v>
      </c>
      <c r="FF198" s="12">
        <f t="shared" si="118"/>
        <v>0</v>
      </c>
      <c r="FG198" s="12">
        <f t="shared" si="118"/>
        <v>289.13784000000004</v>
      </c>
      <c r="FH198" s="12">
        <f t="shared" si="118"/>
        <v>69.739559999999997</v>
      </c>
      <c r="FI198" s="12">
        <f t="shared" si="118"/>
        <v>-191.72739999999999</v>
      </c>
      <c r="FJ198" s="12">
        <f t="shared" si="118"/>
        <v>-36.654799999999994</v>
      </c>
      <c r="FK198" s="12">
        <f t="shared" si="118"/>
        <v>0</v>
      </c>
      <c r="FL198" s="12">
        <f t="shared" si="118"/>
        <v>0</v>
      </c>
      <c r="FM198" s="12">
        <f t="shared" si="118"/>
        <v>0</v>
      </c>
      <c r="FN198" s="12">
        <f t="shared" si="118"/>
        <v>0</v>
      </c>
      <c r="FO198" s="12">
        <f t="shared" si="118"/>
        <v>0</v>
      </c>
      <c r="FP198" s="12">
        <f t="shared" si="118"/>
        <v>0</v>
      </c>
      <c r="FQ198" s="12">
        <f t="shared" si="118"/>
        <v>0</v>
      </c>
      <c r="FR198" s="12">
        <f t="shared" si="118"/>
        <v>0</v>
      </c>
      <c r="FS198" s="12">
        <f t="shared" si="118"/>
        <v>2790.5035400000002</v>
      </c>
      <c r="FT198" s="12">
        <f t="shared" si="118"/>
        <v>1527.4705800000002</v>
      </c>
      <c r="FU198" s="12">
        <f t="shared" si="118"/>
        <v>0</v>
      </c>
      <c r="FV198" s="12">
        <f t="shared" si="118"/>
        <v>1956.7877699999999</v>
      </c>
      <c r="FW198" s="12">
        <f t="shared" si="118"/>
        <v>0</v>
      </c>
      <c r="FX198" s="12">
        <f t="shared" si="118"/>
        <v>0</v>
      </c>
      <c r="FY198" s="12">
        <f t="shared" si="118"/>
        <v>1502.7218400000002</v>
      </c>
      <c r="FZ198" s="12">
        <f t="shared" si="118"/>
        <v>0</v>
      </c>
      <c r="GA198" s="12">
        <f t="shared" si="118"/>
        <v>0</v>
      </c>
      <c r="GB198" s="12">
        <f t="shared" si="118"/>
        <v>0</v>
      </c>
      <c r="GC198" s="12">
        <f t="shared" si="118"/>
        <v>0</v>
      </c>
      <c r="GD198" s="12">
        <f t="shared" si="118"/>
        <v>0</v>
      </c>
      <c r="GE198" s="12">
        <f t="shared" si="118"/>
        <v>0</v>
      </c>
      <c r="GF198" s="12">
        <f t="shared" si="118"/>
        <v>0</v>
      </c>
      <c r="GG198" s="12">
        <f t="shared" si="118"/>
        <v>0</v>
      </c>
      <c r="GH198" s="12">
        <f t="shared" si="118"/>
        <v>0</v>
      </c>
      <c r="GI198" s="12">
        <f t="shared" si="118"/>
        <v>0</v>
      </c>
      <c r="GJ198" s="12">
        <f t="shared" si="118"/>
        <v>0</v>
      </c>
      <c r="GK198" s="12">
        <f t="shared" si="118"/>
        <v>0</v>
      </c>
      <c r="GL198" s="12">
        <f t="shared" si="118"/>
        <v>10912.620849999999</v>
      </c>
      <c r="GM198" s="12">
        <f t="shared" si="118"/>
        <v>0</v>
      </c>
      <c r="GN198" s="12">
        <f t="shared" si="118"/>
        <v>0</v>
      </c>
      <c r="GO198" s="12">
        <f t="shared" ref="GO198:GU198" si="119">SUM(GO195:GO197)</f>
        <v>0</v>
      </c>
      <c r="GP198" s="12">
        <f t="shared" si="119"/>
        <v>942.11243999999999</v>
      </c>
      <c r="GQ198" s="12">
        <f t="shared" si="119"/>
        <v>0</v>
      </c>
      <c r="GR198" s="12">
        <f t="shared" si="119"/>
        <v>0</v>
      </c>
      <c r="GS198" s="12">
        <f t="shared" si="119"/>
        <v>0</v>
      </c>
      <c r="GT198" s="12">
        <f t="shared" si="119"/>
        <v>0</v>
      </c>
      <c r="GU198" s="12">
        <f t="shared" si="119"/>
        <v>0</v>
      </c>
      <c r="GV198" s="12">
        <f>SUM(D198:GU198)</f>
        <v>1722398.4419222008</v>
      </c>
      <c r="GW198" s="12"/>
      <c r="GX198" s="12">
        <f>GV198-GY198</f>
        <v>1722398.4419222008</v>
      </c>
      <c r="GY198" s="12">
        <v>0</v>
      </c>
      <c r="GZ198" s="12"/>
      <c r="HA198" s="12"/>
      <c r="HB198" s="12"/>
      <c r="HC198" s="12"/>
      <c r="HD198" s="12"/>
      <c r="HE198" s="12"/>
      <c r="HF198" s="12"/>
      <c r="HG198" s="12"/>
    </row>
    <row r="199" spans="1:215" ht="13" x14ac:dyDescent="0.3">
      <c r="B199" s="20" t="s">
        <v>0</v>
      </c>
      <c r="C199" s="30">
        <f>XIRR(E198:GU198,E$4:GU$4)</f>
        <v>0.32462801337242131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</row>
    <row r="200" spans="1:215" ht="13.5" thickBot="1" x14ac:dyDescent="0.35">
      <c r="B200" s="20" t="s">
        <v>11</v>
      </c>
      <c r="C200" s="31">
        <f>(GV196+GV197)/-GV195</f>
        <v>2.1012126343083994</v>
      </c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4F37-1A3E-45E6-A188-803F025DA838}">
  <sheetPr>
    <pageSetUpPr fitToPage="1"/>
  </sheetPr>
  <dimension ref="A1:IF207"/>
  <sheetViews>
    <sheetView zoomScaleNormal="70" workbookViewId="0">
      <pane xSplit="2" topLeftCell="C1" activePane="topRight" state="frozen"/>
      <selection activeCell="N43" sqref="N43"/>
      <selection pane="topRight" activeCell="D23" sqref="D23"/>
    </sheetView>
  </sheetViews>
  <sheetFormatPr defaultColWidth="9.1796875" defaultRowHeight="12.5" x14ac:dyDescent="0.25"/>
  <cols>
    <col min="1" max="1" width="17" customWidth="1"/>
    <col min="2" max="2" width="76.26953125" bestFit="1" customWidth="1"/>
    <col min="3" max="3" width="9.1796875" customWidth="1"/>
    <col min="5" max="5" width="10.453125" bestFit="1" customWidth="1"/>
    <col min="13" max="22" width="9.1796875" customWidth="1"/>
    <col min="24" max="32" width="9.1796875" customWidth="1"/>
    <col min="51" max="51" width="9.1796875" customWidth="1"/>
    <col min="150" max="213" width="10.453125" customWidth="1"/>
    <col min="214" max="214" width="12" bestFit="1" customWidth="1"/>
    <col min="215" max="215" width="10" bestFit="1" customWidth="1"/>
    <col min="216" max="217" width="15.7265625" customWidth="1"/>
  </cols>
  <sheetData>
    <row r="1" spans="1:240" ht="13" x14ac:dyDescent="0.3">
      <c r="B1" s="1" t="s">
        <v>210</v>
      </c>
    </row>
    <row r="2" spans="1:240" ht="13" x14ac:dyDescent="0.3">
      <c r="A2" s="21"/>
      <c r="B2" t="s">
        <v>251</v>
      </c>
    </row>
    <row r="3" spans="1:240" ht="13" x14ac:dyDescent="0.3">
      <c r="A3" s="21"/>
      <c r="HH3" s="11" t="s">
        <v>211</v>
      </c>
    </row>
    <row r="4" spans="1:240" ht="13" x14ac:dyDescent="0.3">
      <c r="B4" s="15" t="s">
        <v>240</v>
      </c>
      <c r="D4" s="16">
        <v>38230</v>
      </c>
      <c r="E4" s="16">
        <v>38260</v>
      </c>
      <c r="F4" s="16">
        <v>38291</v>
      </c>
      <c r="G4" s="16">
        <v>38321</v>
      </c>
      <c r="H4" s="16">
        <f t="shared" ref="H4:BS4" si="0">EOMONTH(G4,1)</f>
        <v>38352</v>
      </c>
      <c r="I4" s="16">
        <f t="shared" si="0"/>
        <v>38383</v>
      </c>
      <c r="J4" s="16">
        <f t="shared" si="0"/>
        <v>38411</v>
      </c>
      <c r="K4" s="16">
        <f t="shared" si="0"/>
        <v>38442</v>
      </c>
      <c r="L4" s="16">
        <f t="shared" si="0"/>
        <v>38472</v>
      </c>
      <c r="M4" s="16">
        <f t="shared" si="0"/>
        <v>38503</v>
      </c>
      <c r="N4" s="16">
        <f t="shared" si="0"/>
        <v>38533</v>
      </c>
      <c r="O4" s="16">
        <f t="shared" si="0"/>
        <v>38564</v>
      </c>
      <c r="P4" s="16">
        <f t="shared" si="0"/>
        <v>38595</v>
      </c>
      <c r="Q4" s="16">
        <f t="shared" si="0"/>
        <v>38625</v>
      </c>
      <c r="R4" s="16">
        <f t="shared" si="0"/>
        <v>38656</v>
      </c>
      <c r="S4" s="16">
        <f t="shared" si="0"/>
        <v>38686</v>
      </c>
      <c r="T4" s="16">
        <f t="shared" si="0"/>
        <v>38717</v>
      </c>
      <c r="U4" s="16">
        <f t="shared" si="0"/>
        <v>38748</v>
      </c>
      <c r="V4" s="16">
        <f t="shared" si="0"/>
        <v>38776</v>
      </c>
      <c r="W4" s="16">
        <f t="shared" si="0"/>
        <v>38807</v>
      </c>
      <c r="X4" s="16">
        <f t="shared" si="0"/>
        <v>38837</v>
      </c>
      <c r="Y4" s="16">
        <f t="shared" si="0"/>
        <v>38868</v>
      </c>
      <c r="Z4" s="16">
        <f t="shared" si="0"/>
        <v>38898</v>
      </c>
      <c r="AA4" s="16">
        <f t="shared" si="0"/>
        <v>38929</v>
      </c>
      <c r="AB4" s="16">
        <f t="shared" si="0"/>
        <v>38960</v>
      </c>
      <c r="AC4" s="16">
        <f t="shared" si="0"/>
        <v>38990</v>
      </c>
      <c r="AD4" s="16">
        <f t="shared" si="0"/>
        <v>39021</v>
      </c>
      <c r="AE4" s="16">
        <f t="shared" si="0"/>
        <v>39051</v>
      </c>
      <c r="AF4" s="16">
        <f t="shared" si="0"/>
        <v>39082</v>
      </c>
      <c r="AG4" s="16">
        <f t="shared" si="0"/>
        <v>39113</v>
      </c>
      <c r="AH4" s="16">
        <f t="shared" si="0"/>
        <v>39141</v>
      </c>
      <c r="AI4" s="16">
        <f t="shared" si="0"/>
        <v>39172</v>
      </c>
      <c r="AJ4" s="16">
        <f t="shared" si="0"/>
        <v>39202</v>
      </c>
      <c r="AK4" s="16">
        <f t="shared" si="0"/>
        <v>39233</v>
      </c>
      <c r="AL4" s="16">
        <f t="shared" si="0"/>
        <v>39263</v>
      </c>
      <c r="AM4" s="16">
        <f t="shared" si="0"/>
        <v>39294</v>
      </c>
      <c r="AN4" s="16">
        <f t="shared" si="0"/>
        <v>39325</v>
      </c>
      <c r="AO4" s="16">
        <f t="shared" si="0"/>
        <v>39355</v>
      </c>
      <c r="AP4" s="16">
        <f t="shared" si="0"/>
        <v>39386</v>
      </c>
      <c r="AQ4" s="16">
        <f t="shared" si="0"/>
        <v>39416</v>
      </c>
      <c r="AR4" s="16">
        <f t="shared" si="0"/>
        <v>39447</v>
      </c>
      <c r="AS4" s="16">
        <f t="shared" si="0"/>
        <v>39478</v>
      </c>
      <c r="AT4" s="16">
        <f t="shared" si="0"/>
        <v>39507</v>
      </c>
      <c r="AU4" s="16">
        <f t="shared" si="0"/>
        <v>39538</v>
      </c>
      <c r="AV4" s="16">
        <f t="shared" si="0"/>
        <v>39568</v>
      </c>
      <c r="AW4" s="16">
        <f t="shared" si="0"/>
        <v>39599</v>
      </c>
      <c r="AX4" s="16">
        <f t="shared" si="0"/>
        <v>39629</v>
      </c>
      <c r="AY4" s="16">
        <f t="shared" si="0"/>
        <v>39660</v>
      </c>
      <c r="AZ4" s="16">
        <f t="shared" si="0"/>
        <v>39691</v>
      </c>
      <c r="BA4" s="16">
        <f t="shared" si="0"/>
        <v>39721</v>
      </c>
      <c r="BB4" s="16">
        <f t="shared" si="0"/>
        <v>39752</v>
      </c>
      <c r="BC4" s="16">
        <f t="shared" si="0"/>
        <v>39782</v>
      </c>
      <c r="BD4" s="16">
        <f t="shared" si="0"/>
        <v>39813</v>
      </c>
      <c r="BE4" s="16">
        <f t="shared" si="0"/>
        <v>39844</v>
      </c>
      <c r="BF4" s="16">
        <f t="shared" si="0"/>
        <v>39872</v>
      </c>
      <c r="BG4" s="16">
        <f t="shared" si="0"/>
        <v>39903</v>
      </c>
      <c r="BH4" s="16">
        <f t="shared" si="0"/>
        <v>39933</v>
      </c>
      <c r="BI4" s="16">
        <f t="shared" si="0"/>
        <v>39964</v>
      </c>
      <c r="BJ4" s="16">
        <f t="shared" si="0"/>
        <v>39994</v>
      </c>
      <c r="BK4" s="16">
        <f t="shared" si="0"/>
        <v>40025</v>
      </c>
      <c r="BL4" s="16">
        <f t="shared" si="0"/>
        <v>40056</v>
      </c>
      <c r="BM4" s="16">
        <f t="shared" si="0"/>
        <v>40086</v>
      </c>
      <c r="BN4" s="16">
        <f t="shared" si="0"/>
        <v>40117</v>
      </c>
      <c r="BO4" s="16">
        <f t="shared" si="0"/>
        <v>40147</v>
      </c>
      <c r="BP4" s="16">
        <f t="shared" si="0"/>
        <v>40178</v>
      </c>
      <c r="BQ4" s="16">
        <f t="shared" si="0"/>
        <v>40209</v>
      </c>
      <c r="BR4" s="16">
        <f t="shared" si="0"/>
        <v>40237</v>
      </c>
      <c r="BS4" s="16">
        <f t="shared" si="0"/>
        <v>40268</v>
      </c>
      <c r="BT4" s="16">
        <f t="shared" ref="BT4:EE4" si="1">EOMONTH(BS4,1)</f>
        <v>40298</v>
      </c>
      <c r="BU4" s="16">
        <f t="shared" si="1"/>
        <v>40329</v>
      </c>
      <c r="BV4" s="16">
        <f t="shared" si="1"/>
        <v>40359</v>
      </c>
      <c r="BW4" s="16">
        <f t="shared" si="1"/>
        <v>40390</v>
      </c>
      <c r="BX4" s="16">
        <f t="shared" si="1"/>
        <v>40421</v>
      </c>
      <c r="BY4" s="16">
        <f t="shared" si="1"/>
        <v>40451</v>
      </c>
      <c r="BZ4" s="16">
        <f t="shared" si="1"/>
        <v>40482</v>
      </c>
      <c r="CA4" s="16">
        <f t="shared" si="1"/>
        <v>40512</v>
      </c>
      <c r="CB4" s="16">
        <f t="shared" si="1"/>
        <v>40543</v>
      </c>
      <c r="CC4" s="16">
        <f t="shared" si="1"/>
        <v>40574</v>
      </c>
      <c r="CD4" s="16">
        <f t="shared" si="1"/>
        <v>40602</v>
      </c>
      <c r="CE4" s="16">
        <f t="shared" si="1"/>
        <v>40633</v>
      </c>
      <c r="CF4" s="16">
        <f t="shared" si="1"/>
        <v>40663</v>
      </c>
      <c r="CG4" s="16">
        <f t="shared" si="1"/>
        <v>40694</v>
      </c>
      <c r="CH4" s="16">
        <f t="shared" si="1"/>
        <v>40724</v>
      </c>
      <c r="CI4" s="16">
        <f t="shared" si="1"/>
        <v>40755</v>
      </c>
      <c r="CJ4" s="16">
        <f t="shared" si="1"/>
        <v>40786</v>
      </c>
      <c r="CK4" s="16">
        <f t="shared" si="1"/>
        <v>40816</v>
      </c>
      <c r="CL4" s="16">
        <f t="shared" si="1"/>
        <v>40847</v>
      </c>
      <c r="CM4" s="16">
        <f t="shared" si="1"/>
        <v>40877</v>
      </c>
      <c r="CN4" s="16">
        <f t="shared" si="1"/>
        <v>40908</v>
      </c>
      <c r="CO4" s="16">
        <f t="shared" si="1"/>
        <v>40939</v>
      </c>
      <c r="CP4" s="16">
        <f t="shared" si="1"/>
        <v>40968</v>
      </c>
      <c r="CQ4" s="16">
        <f t="shared" si="1"/>
        <v>40999</v>
      </c>
      <c r="CR4" s="16">
        <f t="shared" si="1"/>
        <v>41029</v>
      </c>
      <c r="CS4" s="16">
        <f t="shared" si="1"/>
        <v>41060</v>
      </c>
      <c r="CT4" s="16">
        <f t="shared" si="1"/>
        <v>41090</v>
      </c>
      <c r="CU4" s="16">
        <f t="shared" si="1"/>
        <v>41121</v>
      </c>
      <c r="CV4" s="16">
        <f t="shared" si="1"/>
        <v>41152</v>
      </c>
      <c r="CW4" s="16">
        <f t="shared" si="1"/>
        <v>41182</v>
      </c>
      <c r="CX4" s="16">
        <f t="shared" si="1"/>
        <v>41213</v>
      </c>
      <c r="CY4" s="16">
        <f t="shared" si="1"/>
        <v>41243</v>
      </c>
      <c r="CZ4" s="16">
        <f t="shared" si="1"/>
        <v>41274</v>
      </c>
      <c r="DA4" s="16">
        <f t="shared" si="1"/>
        <v>41305</v>
      </c>
      <c r="DB4" s="16">
        <f t="shared" si="1"/>
        <v>41333</v>
      </c>
      <c r="DC4" s="16">
        <f t="shared" si="1"/>
        <v>41364</v>
      </c>
      <c r="DD4" s="16">
        <f t="shared" si="1"/>
        <v>41394</v>
      </c>
      <c r="DE4" s="16">
        <f t="shared" si="1"/>
        <v>41425</v>
      </c>
      <c r="DF4" s="16">
        <f t="shared" si="1"/>
        <v>41455</v>
      </c>
      <c r="DG4" s="16">
        <f t="shared" si="1"/>
        <v>41486</v>
      </c>
      <c r="DH4" s="16">
        <f t="shared" si="1"/>
        <v>41517</v>
      </c>
      <c r="DI4" s="16">
        <f t="shared" si="1"/>
        <v>41547</v>
      </c>
      <c r="DJ4" s="16">
        <f t="shared" si="1"/>
        <v>41578</v>
      </c>
      <c r="DK4" s="16">
        <f t="shared" si="1"/>
        <v>41608</v>
      </c>
      <c r="DL4" s="16">
        <f t="shared" si="1"/>
        <v>41639</v>
      </c>
      <c r="DM4" s="16">
        <f t="shared" si="1"/>
        <v>41670</v>
      </c>
      <c r="DN4" s="16">
        <f t="shared" si="1"/>
        <v>41698</v>
      </c>
      <c r="DO4" s="16">
        <f t="shared" si="1"/>
        <v>41729</v>
      </c>
      <c r="DP4" s="16">
        <f t="shared" si="1"/>
        <v>41759</v>
      </c>
      <c r="DQ4" s="16">
        <f t="shared" si="1"/>
        <v>41790</v>
      </c>
      <c r="DR4" s="16">
        <f t="shared" si="1"/>
        <v>41820</v>
      </c>
      <c r="DS4" s="16">
        <f t="shared" si="1"/>
        <v>41851</v>
      </c>
      <c r="DT4" s="16">
        <f t="shared" si="1"/>
        <v>41882</v>
      </c>
      <c r="DU4" s="16">
        <f t="shared" si="1"/>
        <v>41912</v>
      </c>
      <c r="DV4" s="16">
        <f t="shared" si="1"/>
        <v>41943</v>
      </c>
      <c r="DW4" s="16">
        <f t="shared" si="1"/>
        <v>41973</v>
      </c>
      <c r="DX4" s="16">
        <f t="shared" si="1"/>
        <v>42004</v>
      </c>
      <c r="DY4" s="16">
        <f t="shared" si="1"/>
        <v>42035</v>
      </c>
      <c r="DZ4" s="16">
        <f t="shared" si="1"/>
        <v>42063</v>
      </c>
      <c r="EA4" s="16">
        <f t="shared" si="1"/>
        <v>42094</v>
      </c>
      <c r="EB4" s="16">
        <f t="shared" si="1"/>
        <v>42124</v>
      </c>
      <c r="EC4" s="16">
        <f t="shared" si="1"/>
        <v>42155</v>
      </c>
      <c r="ED4" s="16">
        <f t="shared" si="1"/>
        <v>42185</v>
      </c>
      <c r="EE4" s="16">
        <f t="shared" si="1"/>
        <v>42216</v>
      </c>
      <c r="EF4" s="16">
        <f t="shared" ref="EF4:GQ4" si="2">EOMONTH(EE4,1)</f>
        <v>42247</v>
      </c>
      <c r="EG4" s="16">
        <f t="shared" si="2"/>
        <v>42277</v>
      </c>
      <c r="EH4" s="16">
        <f t="shared" si="2"/>
        <v>42308</v>
      </c>
      <c r="EI4" s="16">
        <f t="shared" si="2"/>
        <v>42338</v>
      </c>
      <c r="EJ4" s="16">
        <f t="shared" si="2"/>
        <v>42369</v>
      </c>
      <c r="EK4" s="16">
        <f t="shared" si="2"/>
        <v>42400</v>
      </c>
      <c r="EL4" s="16">
        <f t="shared" si="2"/>
        <v>42429</v>
      </c>
      <c r="EM4" s="16">
        <f t="shared" si="2"/>
        <v>42460</v>
      </c>
      <c r="EN4" s="16">
        <f t="shared" si="2"/>
        <v>42490</v>
      </c>
      <c r="EO4" s="16">
        <f t="shared" si="2"/>
        <v>42521</v>
      </c>
      <c r="EP4" s="16">
        <f t="shared" si="2"/>
        <v>42551</v>
      </c>
      <c r="EQ4" s="16">
        <f t="shared" si="2"/>
        <v>42582</v>
      </c>
      <c r="ER4" s="16">
        <f t="shared" si="2"/>
        <v>42613</v>
      </c>
      <c r="ES4" s="16">
        <f t="shared" si="2"/>
        <v>42643</v>
      </c>
      <c r="ET4" s="16">
        <f t="shared" si="2"/>
        <v>42674</v>
      </c>
      <c r="EU4" s="16">
        <f t="shared" si="2"/>
        <v>42704</v>
      </c>
      <c r="EV4" s="16">
        <f t="shared" si="2"/>
        <v>42735</v>
      </c>
      <c r="EW4" s="16">
        <f t="shared" si="2"/>
        <v>42766</v>
      </c>
      <c r="EX4" s="16">
        <f t="shared" si="2"/>
        <v>42794</v>
      </c>
      <c r="EY4" s="16">
        <f t="shared" si="2"/>
        <v>42825</v>
      </c>
      <c r="EZ4" s="16">
        <f t="shared" si="2"/>
        <v>42855</v>
      </c>
      <c r="FA4" s="16">
        <f t="shared" si="2"/>
        <v>42886</v>
      </c>
      <c r="FB4" s="16">
        <f t="shared" si="2"/>
        <v>42916</v>
      </c>
      <c r="FC4" s="16">
        <f t="shared" si="2"/>
        <v>42947</v>
      </c>
      <c r="FD4" s="16">
        <f t="shared" si="2"/>
        <v>42978</v>
      </c>
      <c r="FE4" s="16">
        <f t="shared" si="2"/>
        <v>43008</v>
      </c>
      <c r="FF4" s="16">
        <f t="shared" si="2"/>
        <v>43039</v>
      </c>
      <c r="FG4" s="16">
        <f t="shared" si="2"/>
        <v>43069</v>
      </c>
      <c r="FH4" s="16">
        <f t="shared" si="2"/>
        <v>43100</v>
      </c>
      <c r="FI4" s="16">
        <f t="shared" si="2"/>
        <v>43131</v>
      </c>
      <c r="FJ4" s="16">
        <f t="shared" si="2"/>
        <v>43159</v>
      </c>
      <c r="FK4" s="16">
        <f t="shared" si="2"/>
        <v>43190</v>
      </c>
      <c r="FL4" s="16">
        <f t="shared" si="2"/>
        <v>43220</v>
      </c>
      <c r="FM4" s="16">
        <f t="shared" si="2"/>
        <v>43251</v>
      </c>
      <c r="FN4" s="16">
        <f t="shared" si="2"/>
        <v>43281</v>
      </c>
      <c r="FO4" s="16">
        <f t="shared" si="2"/>
        <v>43312</v>
      </c>
      <c r="FP4" s="16">
        <f t="shared" si="2"/>
        <v>43343</v>
      </c>
      <c r="FQ4" s="16">
        <f t="shared" si="2"/>
        <v>43373</v>
      </c>
      <c r="FR4" s="16">
        <f t="shared" si="2"/>
        <v>43404</v>
      </c>
      <c r="FS4" s="16">
        <f t="shared" si="2"/>
        <v>43434</v>
      </c>
      <c r="FT4" s="16">
        <f t="shared" si="2"/>
        <v>43465</v>
      </c>
      <c r="FU4" s="16">
        <f t="shared" si="2"/>
        <v>43496</v>
      </c>
      <c r="FV4" s="16">
        <f t="shared" si="2"/>
        <v>43524</v>
      </c>
      <c r="FW4" s="16">
        <f t="shared" si="2"/>
        <v>43555</v>
      </c>
      <c r="FX4" s="16">
        <f t="shared" si="2"/>
        <v>43585</v>
      </c>
      <c r="FY4" s="16">
        <f t="shared" si="2"/>
        <v>43616</v>
      </c>
      <c r="FZ4" s="16">
        <f t="shared" si="2"/>
        <v>43646</v>
      </c>
      <c r="GA4" s="16">
        <f t="shared" si="2"/>
        <v>43677</v>
      </c>
      <c r="GB4" s="16">
        <f t="shared" si="2"/>
        <v>43708</v>
      </c>
      <c r="GC4" s="16">
        <f t="shared" si="2"/>
        <v>43738</v>
      </c>
      <c r="GD4" s="16">
        <f t="shared" si="2"/>
        <v>43769</v>
      </c>
      <c r="GE4" s="16">
        <f t="shared" si="2"/>
        <v>43799</v>
      </c>
      <c r="GF4" s="16">
        <f t="shared" si="2"/>
        <v>43830</v>
      </c>
      <c r="GG4" s="16">
        <f t="shared" si="2"/>
        <v>43861</v>
      </c>
      <c r="GH4" s="16">
        <f t="shared" si="2"/>
        <v>43890</v>
      </c>
      <c r="GI4" s="16">
        <f t="shared" si="2"/>
        <v>43921</v>
      </c>
      <c r="GJ4" s="16">
        <f t="shared" si="2"/>
        <v>43951</v>
      </c>
      <c r="GK4" s="16">
        <f t="shared" si="2"/>
        <v>43982</v>
      </c>
      <c r="GL4" s="16">
        <f t="shared" si="2"/>
        <v>44012</v>
      </c>
      <c r="GM4" s="16">
        <f t="shared" si="2"/>
        <v>44043</v>
      </c>
      <c r="GN4" s="16">
        <f t="shared" si="2"/>
        <v>44074</v>
      </c>
      <c r="GO4" s="16">
        <f t="shared" si="2"/>
        <v>44104</v>
      </c>
      <c r="GP4" s="16">
        <f t="shared" si="2"/>
        <v>44135</v>
      </c>
      <c r="GQ4" s="16">
        <f t="shared" si="2"/>
        <v>44165</v>
      </c>
      <c r="GR4" s="16">
        <f t="shared" ref="GR4:HE4" si="3">EOMONTH(GQ4,1)</f>
        <v>44196</v>
      </c>
      <c r="GS4" s="16">
        <f t="shared" si="3"/>
        <v>44227</v>
      </c>
      <c r="GT4" s="16">
        <f t="shared" si="3"/>
        <v>44255</v>
      </c>
      <c r="GU4" s="16">
        <f t="shared" si="3"/>
        <v>44286</v>
      </c>
      <c r="GV4" s="16">
        <f t="shared" si="3"/>
        <v>44316</v>
      </c>
      <c r="GW4" s="16">
        <f t="shared" si="3"/>
        <v>44347</v>
      </c>
      <c r="GX4" s="16">
        <f t="shared" si="3"/>
        <v>44377</v>
      </c>
      <c r="GY4" s="16">
        <f t="shared" si="3"/>
        <v>44408</v>
      </c>
      <c r="GZ4" s="16">
        <f t="shared" si="3"/>
        <v>44439</v>
      </c>
      <c r="HA4" s="16">
        <f t="shared" si="3"/>
        <v>44469</v>
      </c>
      <c r="HB4" s="16">
        <f t="shared" si="3"/>
        <v>44500</v>
      </c>
      <c r="HC4" s="16">
        <f t="shared" si="3"/>
        <v>44530</v>
      </c>
      <c r="HD4" s="16">
        <f t="shared" si="3"/>
        <v>44561</v>
      </c>
      <c r="HE4" s="16">
        <f t="shared" si="3"/>
        <v>44592</v>
      </c>
      <c r="HF4" s="22" t="s">
        <v>8</v>
      </c>
      <c r="HG4" s="16"/>
      <c r="HH4" s="11" t="s">
        <v>252</v>
      </c>
      <c r="HI4" s="11" t="s">
        <v>213</v>
      </c>
      <c r="HJ4" s="16"/>
      <c r="HK4" s="16"/>
      <c r="HL4" s="22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</row>
    <row r="5" spans="1:240" ht="13" x14ac:dyDescent="0.3">
      <c r="A5" s="23"/>
      <c r="B5" s="5" t="s">
        <v>159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</row>
    <row r="6" spans="1:240" x14ac:dyDescent="0.25">
      <c r="B6" s="3" t="s">
        <v>214</v>
      </c>
      <c r="C6" s="5"/>
      <c r="D6" s="12">
        <v>0</v>
      </c>
      <c r="E6" s="12">
        <v>0</v>
      </c>
      <c r="F6" s="12">
        <v>0</v>
      </c>
      <c r="G6" s="12">
        <v>-155.19999999999999</v>
      </c>
      <c r="H6" s="12">
        <v>0</v>
      </c>
      <c r="I6" s="12">
        <v>-281.3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-805.1</v>
      </c>
      <c r="Q6" s="12">
        <v>0</v>
      </c>
      <c r="R6" s="12">
        <v>-1435.6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-582</v>
      </c>
      <c r="Y6" s="12">
        <v>0</v>
      </c>
      <c r="Z6" s="12">
        <v>0</v>
      </c>
      <c r="AA6" s="12">
        <v>-2589.9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-970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-2220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f>SUM(D6:HE6)</f>
        <v>-9039.1</v>
      </c>
      <c r="HG6" s="12"/>
      <c r="HH6" s="12">
        <f>HF6-HI6</f>
        <v>-9039.1</v>
      </c>
      <c r="HI6" s="12">
        <v>0</v>
      </c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</row>
    <row r="7" spans="1:240" x14ac:dyDescent="0.25">
      <c r="B7" s="3" t="s">
        <v>215</v>
      </c>
      <c r="C7" s="5"/>
      <c r="D7" s="12">
        <v>0</v>
      </c>
      <c r="E7" s="12">
        <v>0</v>
      </c>
      <c r="F7" s="12">
        <v>0</v>
      </c>
      <c r="G7" s="12">
        <v>3.1040000000000001</v>
      </c>
      <c r="H7" s="12">
        <v>0</v>
      </c>
      <c r="I7" s="12">
        <v>5.6260000000000003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16.102</v>
      </c>
      <c r="Q7" s="12">
        <v>0</v>
      </c>
      <c r="R7" s="12">
        <v>28.712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11.64</v>
      </c>
      <c r="Y7" s="12">
        <v>0</v>
      </c>
      <c r="Z7" s="12">
        <v>0</v>
      </c>
      <c r="AA7" s="12">
        <v>51.798000000000002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19.399999999999999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44.4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f>SUM(D7:HE7)</f>
        <v>180.78200000000001</v>
      </c>
      <c r="HG7" s="12"/>
      <c r="HH7" s="12">
        <f>HF7-HI7</f>
        <v>180.78200000000001</v>
      </c>
      <c r="HI7" s="12">
        <v>0</v>
      </c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</row>
    <row r="8" spans="1:240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958.44988000000001</v>
      </c>
      <c r="CI8" s="4">
        <v>0</v>
      </c>
      <c r="CJ8" s="4">
        <v>575</v>
      </c>
      <c r="CK8" s="4">
        <v>120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47</v>
      </c>
      <c r="DA8" s="4">
        <v>0</v>
      </c>
      <c r="DB8" s="4">
        <v>0</v>
      </c>
      <c r="DC8" s="4">
        <v>0</v>
      </c>
      <c r="DD8" s="4">
        <v>0</v>
      </c>
      <c r="DE8" s="4">
        <v>0.14512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f>SUM(D8:HE8)</f>
        <v>1700.595</v>
      </c>
      <c r="HG8" s="4"/>
      <c r="HH8" s="4">
        <f>HF8-HI8</f>
        <v>1700.595</v>
      </c>
      <c r="HI8" s="4">
        <v>0</v>
      </c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</row>
    <row r="9" spans="1:240" x14ac:dyDescent="0.25">
      <c r="B9" s="8" t="s">
        <v>217</v>
      </c>
      <c r="C9" s="3"/>
      <c r="D9" s="12">
        <f>SUM(D6:D8)</f>
        <v>0</v>
      </c>
      <c r="E9" s="12">
        <f>SUM(E6:E8)</f>
        <v>0</v>
      </c>
      <c r="F9" s="12">
        <f>SUM(F6:F8)</f>
        <v>0</v>
      </c>
      <c r="G9" s="12">
        <f>SUM(G6:G8)</f>
        <v>-152.09599999999998</v>
      </c>
      <c r="H9" s="12">
        <f t="shared" ref="H9:BS9" si="4">SUM(H6:H8)</f>
        <v>0</v>
      </c>
      <c r="I9" s="12">
        <f t="shared" si="4"/>
        <v>-275.67400000000004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-788.99800000000005</v>
      </c>
      <c r="Q9" s="12">
        <f t="shared" si="4"/>
        <v>0</v>
      </c>
      <c r="R9" s="12">
        <f t="shared" si="4"/>
        <v>-1406.8879999999999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-570.36</v>
      </c>
      <c r="Y9" s="12">
        <f t="shared" si="4"/>
        <v>0</v>
      </c>
      <c r="Z9" s="12">
        <f t="shared" si="4"/>
        <v>0</v>
      </c>
      <c r="AA9" s="12">
        <f t="shared" si="4"/>
        <v>-2538.1019999999999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  <c r="AL9" s="12">
        <f t="shared" si="4"/>
        <v>0</v>
      </c>
      <c r="AM9" s="12">
        <f t="shared" si="4"/>
        <v>0</v>
      </c>
      <c r="AN9" s="12">
        <f t="shared" si="4"/>
        <v>0</v>
      </c>
      <c r="AO9" s="12">
        <f t="shared" si="4"/>
        <v>-950.6</v>
      </c>
      <c r="AP9" s="12">
        <f t="shared" si="4"/>
        <v>0</v>
      </c>
      <c r="AQ9" s="12">
        <f t="shared" si="4"/>
        <v>0</v>
      </c>
      <c r="AR9" s="12">
        <f t="shared" si="4"/>
        <v>0</v>
      </c>
      <c r="AS9" s="12">
        <f t="shared" si="4"/>
        <v>0</v>
      </c>
      <c r="AT9" s="12">
        <f t="shared" si="4"/>
        <v>0</v>
      </c>
      <c r="AU9" s="12">
        <f t="shared" si="4"/>
        <v>0</v>
      </c>
      <c r="AV9" s="12">
        <f t="shared" si="4"/>
        <v>0</v>
      </c>
      <c r="AW9" s="12">
        <f t="shared" si="4"/>
        <v>0</v>
      </c>
      <c r="AX9" s="12">
        <f t="shared" si="4"/>
        <v>0</v>
      </c>
      <c r="AY9" s="12">
        <f t="shared" si="4"/>
        <v>0</v>
      </c>
      <c r="AZ9" s="12">
        <f t="shared" si="4"/>
        <v>0</v>
      </c>
      <c r="BA9" s="12">
        <f t="shared" si="4"/>
        <v>0</v>
      </c>
      <c r="BB9" s="12">
        <f t="shared" si="4"/>
        <v>0</v>
      </c>
      <c r="BC9" s="12">
        <f t="shared" si="4"/>
        <v>0</v>
      </c>
      <c r="BD9" s="12">
        <f t="shared" si="4"/>
        <v>0</v>
      </c>
      <c r="BE9" s="12">
        <f t="shared" si="4"/>
        <v>0</v>
      </c>
      <c r="BF9" s="12">
        <f t="shared" si="4"/>
        <v>0</v>
      </c>
      <c r="BG9" s="12">
        <f t="shared" si="4"/>
        <v>0</v>
      </c>
      <c r="BH9" s="12">
        <f t="shared" si="4"/>
        <v>0</v>
      </c>
      <c r="BI9" s="12">
        <f t="shared" si="4"/>
        <v>-2220</v>
      </c>
      <c r="BJ9" s="12">
        <f t="shared" si="4"/>
        <v>44.4</v>
      </c>
      <c r="BK9" s="12">
        <f t="shared" si="4"/>
        <v>0</v>
      </c>
      <c r="BL9" s="12">
        <f t="shared" si="4"/>
        <v>0</v>
      </c>
      <c r="BM9" s="12">
        <f t="shared" si="4"/>
        <v>0</v>
      </c>
      <c r="BN9" s="12">
        <f t="shared" si="4"/>
        <v>0</v>
      </c>
      <c r="BO9" s="12">
        <f t="shared" si="4"/>
        <v>0</v>
      </c>
      <c r="BP9" s="12">
        <f t="shared" si="4"/>
        <v>0</v>
      </c>
      <c r="BQ9" s="12">
        <f t="shared" si="4"/>
        <v>0</v>
      </c>
      <c r="BR9" s="12">
        <f t="shared" si="4"/>
        <v>0</v>
      </c>
      <c r="BS9" s="12">
        <f t="shared" si="4"/>
        <v>0</v>
      </c>
      <c r="BT9" s="12">
        <f t="shared" ref="BT9:EE9" si="5">SUM(BT6:BT8)</f>
        <v>0</v>
      </c>
      <c r="BU9" s="12">
        <f t="shared" si="5"/>
        <v>0</v>
      </c>
      <c r="BV9" s="12">
        <f t="shared" si="5"/>
        <v>0</v>
      </c>
      <c r="BW9" s="12">
        <f t="shared" si="5"/>
        <v>0</v>
      </c>
      <c r="BX9" s="12">
        <f t="shared" si="5"/>
        <v>0</v>
      </c>
      <c r="BY9" s="12">
        <f t="shared" si="5"/>
        <v>0</v>
      </c>
      <c r="BZ9" s="12">
        <f t="shared" si="5"/>
        <v>0</v>
      </c>
      <c r="CA9" s="12">
        <f t="shared" si="5"/>
        <v>0</v>
      </c>
      <c r="CB9" s="12">
        <f t="shared" si="5"/>
        <v>0</v>
      </c>
      <c r="CC9" s="12">
        <f t="shared" si="5"/>
        <v>0</v>
      </c>
      <c r="CD9" s="12">
        <f t="shared" si="5"/>
        <v>0</v>
      </c>
      <c r="CE9" s="12">
        <f t="shared" si="5"/>
        <v>0</v>
      </c>
      <c r="CF9" s="12">
        <f t="shared" si="5"/>
        <v>0</v>
      </c>
      <c r="CG9" s="12">
        <f t="shared" si="5"/>
        <v>0</v>
      </c>
      <c r="CH9" s="12">
        <f t="shared" si="5"/>
        <v>958.44988000000001</v>
      </c>
      <c r="CI9" s="12">
        <f t="shared" si="5"/>
        <v>0</v>
      </c>
      <c r="CJ9" s="12">
        <f t="shared" si="5"/>
        <v>575</v>
      </c>
      <c r="CK9" s="12">
        <f t="shared" si="5"/>
        <v>120</v>
      </c>
      <c r="CL9" s="12">
        <f t="shared" si="5"/>
        <v>0</v>
      </c>
      <c r="CM9" s="12">
        <f t="shared" si="5"/>
        <v>0</v>
      </c>
      <c r="CN9" s="12">
        <f t="shared" si="5"/>
        <v>0</v>
      </c>
      <c r="CO9" s="12">
        <f t="shared" si="5"/>
        <v>0</v>
      </c>
      <c r="CP9" s="12">
        <f t="shared" si="5"/>
        <v>0</v>
      </c>
      <c r="CQ9" s="12">
        <f t="shared" si="5"/>
        <v>0</v>
      </c>
      <c r="CR9" s="12">
        <f t="shared" si="5"/>
        <v>0</v>
      </c>
      <c r="CS9" s="12">
        <f t="shared" si="5"/>
        <v>0</v>
      </c>
      <c r="CT9" s="12">
        <f t="shared" si="5"/>
        <v>0</v>
      </c>
      <c r="CU9" s="12">
        <f t="shared" si="5"/>
        <v>0</v>
      </c>
      <c r="CV9" s="12">
        <f t="shared" si="5"/>
        <v>0</v>
      </c>
      <c r="CW9" s="12">
        <f t="shared" si="5"/>
        <v>0</v>
      </c>
      <c r="CX9" s="12">
        <f t="shared" si="5"/>
        <v>0</v>
      </c>
      <c r="CY9" s="12">
        <f t="shared" si="5"/>
        <v>0</v>
      </c>
      <c r="CZ9" s="12">
        <f t="shared" si="5"/>
        <v>47</v>
      </c>
      <c r="DA9" s="12">
        <f t="shared" si="5"/>
        <v>0</v>
      </c>
      <c r="DB9" s="12">
        <f t="shared" si="5"/>
        <v>0</v>
      </c>
      <c r="DC9" s="12">
        <f t="shared" si="5"/>
        <v>0</v>
      </c>
      <c r="DD9" s="12">
        <f t="shared" si="5"/>
        <v>0</v>
      </c>
      <c r="DE9" s="12">
        <f t="shared" si="5"/>
        <v>0.14512</v>
      </c>
      <c r="DF9" s="12">
        <f t="shared" si="5"/>
        <v>0</v>
      </c>
      <c r="DG9" s="12">
        <f t="shared" si="5"/>
        <v>0</v>
      </c>
      <c r="DH9" s="12">
        <f t="shared" si="5"/>
        <v>0</v>
      </c>
      <c r="DI9" s="12">
        <f t="shared" si="5"/>
        <v>0</v>
      </c>
      <c r="DJ9" s="12">
        <f t="shared" si="5"/>
        <v>0</v>
      </c>
      <c r="DK9" s="12">
        <f t="shared" si="5"/>
        <v>0</v>
      </c>
      <c r="DL9" s="12">
        <f t="shared" si="5"/>
        <v>0</v>
      </c>
      <c r="DM9" s="12">
        <f t="shared" si="5"/>
        <v>0</v>
      </c>
      <c r="DN9" s="12">
        <f t="shared" si="5"/>
        <v>0</v>
      </c>
      <c r="DO9" s="12">
        <f t="shared" si="5"/>
        <v>0</v>
      </c>
      <c r="DP9" s="12">
        <f t="shared" si="5"/>
        <v>0</v>
      </c>
      <c r="DQ9" s="12">
        <f t="shared" si="5"/>
        <v>0</v>
      </c>
      <c r="DR9" s="12">
        <f t="shared" si="5"/>
        <v>0</v>
      </c>
      <c r="DS9" s="12">
        <f t="shared" si="5"/>
        <v>0</v>
      </c>
      <c r="DT9" s="12">
        <f t="shared" si="5"/>
        <v>0</v>
      </c>
      <c r="DU9" s="12">
        <f t="shared" si="5"/>
        <v>0</v>
      </c>
      <c r="DV9" s="12">
        <f t="shared" si="5"/>
        <v>0</v>
      </c>
      <c r="DW9" s="12">
        <f t="shared" si="5"/>
        <v>0</v>
      </c>
      <c r="DX9" s="12">
        <f t="shared" si="5"/>
        <v>0</v>
      </c>
      <c r="DY9" s="12">
        <f t="shared" si="5"/>
        <v>0</v>
      </c>
      <c r="DZ9" s="12">
        <f t="shared" si="5"/>
        <v>0</v>
      </c>
      <c r="EA9" s="12">
        <f t="shared" si="5"/>
        <v>0</v>
      </c>
      <c r="EB9" s="12">
        <f t="shared" si="5"/>
        <v>0</v>
      </c>
      <c r="EC9" s="12">
        <f t="shared" si="5"/>
        <v>0</v>
      </c>
      <c r="ED9" s="12">
        <f t="shared" si="5"/>
        <v>0</v>
      </c>
      <c r="EE9" s="12">
        <f t="shared" si="5"/>
        <v>0</v>
      </c>
      <c r="EF9" s="12">
        <f t="shared" ref="EF9:GQ9" si="6">SUM(EF6:EF8)</f>
        <v>0</v>
      </c>
      <c r="EG9" s="12">
        <f t="shared" si="6"/>
        <v>0</v>
      </c>
      <c r="EH9" s="12">
        <f t="shared" si="6"/>
        <v>0</v>
      </c>
      <c r="EI9" s="12">
        <f t="shared" si="6"/>
        <v>0</v>
      </c>
      <c r="EJ9" s="12">
        <f t="shared" si="6"/>
        <v>0</v>
      </c>
      <c r="EK9" s="12">
        <f t="shared" si="6"/>
        <v>0</v>
      </c>
      <c r="EL9" s="12">
        <f t="shared" si="6"/>
        <v>0</v>
      </c>
      <c r="EM9" s="12">
        <f t="shared" si="6"/>
        <v>0</v>
      </c>
      <c r="EN9" s="12">
        <f t="shared" si="6"/>
        <v>0</v>
      </c>
      <c r="EO9" s="12">
        <f t="shared" si="6"/>
        <v>0</v>
      </c>
      <c r="EP9" s="12">
        <f t="shared" si="6"/>
        <v>0</v>
      </c>
      <c r="EQ9" s="12">
        <f t="shared" si="6"/>
        <v>0</v>
      </c>
      <c r="ER9" s="12">
        <f t="shared" si="6"/>
        <v>0</v>
      </c>
      <c r="ES9" s="12">
        <f t="shared" si="6"/>
        <v>0</v>
      </c>
      <c r="ET9" s="12">
        <f t="shared" si="6"/>
        <v>0</v>
      </c>
      <c r="EU9" s="12">
        <f t="shared" si="6"/>
        <v>0</v>
      </c>
      <c r="EV9" s="12">
        <f t="shared" si="6"/>
        <v>0</v>
      </c>
      <c r="EW9" s="12">
        <f t="shared" si="6"/>
        <v>0</v>
      </c>
      <c r="EX9" s="12">
        <f t="shared" si="6"/>
        <v>0</v>
      </c>
      <c r="EY9" s="12">
        <f t="shared" si="6"/>
        <v>0</v>
      </c>
      <c r="EZ9" s="12">
        <f t="shared" si="6"/>
        <v>0</v>
      </c>
      <c r="FA9" s="12">
        <f t="shared" si="6"/>
        <v>0</v>
      </c>
      <c r="FB9" s="12">
        <f t="shared" si="6"/>
        <v>0</v>
      </c>
      <c r="FC9" s="12">
        <f t="shared" si="6"/>
        <v>0</v>
      </c>
      <c r="FD9" s="12">
        <f t="shared" si="6"/>
        <v>0</v>
      </c>
      <c r="FE9" s="12">
        <f t="shared" si="6"/>
        <v>0</v>
      </c>
      <c r="FF9" s="12">
        <f t="shared" si="6"/>
        <v>0</v>
      </c>
      <c r="FG9" s="12">
        <f t="shared" si="6"/>
        <v>0</v>
      </c>
      <c r="FH9" s="12">
        <f t="shared" si="6"/>
        <v>0</v>
      </c>
      <c r="FI9" s="12">
        <f t="shared" si="6"/>
        <v>0</v>
      </c>
      <c r="FJ9" s="12">
        <f t="shared" si="6"/>
        <v>0</v>
      </c>
      <c r="FK9" s="12">
        <f t="shared" si="6"/>
        <v>0</v>
      </c>
      <c r="FL9" s="12">
        <f t="shared" si="6"/>
        <v>0</v>
      </c>
      <c r="FM9" s="12">
        <f t="shared" si="6"/>
        <v>0</v>
      </c>
      <c r="FN9" s="12">
        <f t="shared" si="6"/>
        <v>0</v>
      </c>
      <c r="FO9" s="12">
        <f t="shared" si="6"/>
        <v>0</v>
      </c>
      <c r="FP9" s="12">
        <f t="shared" si="6"/>
        <v>0</v>
      </c>
      <c r="FQ9" s="12">
        <f t="shared" si="6"/>
        <v>0</v>
      </c>
      <c r="FR9" s="12">
        <f t="shared" si="6"/>
        <v>0</v>
      </c>
      <c r="FS9" s="12">
        <f t="shared" si="6"/>
        <v>0</v>
      </c>
      <c r="FT9" s="12">
        <f t="shared" si="6"/>
        <v>0</v>
      </c>
      <c r="FU9" s="12">
        <f t="shared" si="6"/>
        <v>0</v>
      </c>
      <c r="FV9" s="12">
        <f t="shared" si="6"/>
        <v>0</v>
      </c>
      <c r="FW9" s="12">
        <f t="shared" si="6"/>
        <v>0</v>
      </c>
      <c r="FX9" s="12">
        <f t="shared" si="6"/>
        <v>0</v>
      </c>
      <c r="FY9" s="12">
        <f t="shared" si="6"/>
        <v>0</v>
      </c>
      <c r="FZ9" s="12">
        <f t="shared" si="6"/>
        <v>0</v>
      </c>
      <c r="GA9" s="12">
        <f t="shared" si="6"/>
        <v>0</v>
      </c>
      <c r="GB9" s="12">
        <f t="shared" si="6"/>
        <v>0</v>
      </c>
      <c r="GC9" s="12">
        <f t="shared" si="6"/>
        <v>0</v>
      </c>
      <c r="GD9" s="12">
        <f t="shared" si="6"/>
        <v>0</v>
      </c>
      <c r="GE9" s="12">
        <f t="shared" si="6"/>
        <v>0</v>
      </c>
      <c r="GF9" s="12">
        <f t="shared" si="6"/>
        <v>0</v>
      </c>
      <c r="GG9" s="12">
        <f t="shared" si="6"/>
        <v>0</v>
      </c>
      <c r="GH9" s="12">
        <f t="shared" si="6"/>
        <v>0</v>
      </c>
      <c r="GI9" s="12">
        <f t="shared" si="6"/>
        <v>0</v>
      </c>
      <c r="GJ9" s="12">
        <f t="shared" si="6"/>
        <v>0</v>
      </c>
      <c r="GK9" s="12">
        <f t="shared" si="6"/>
        <v>0</v>
      </c>
      <c r="GL9" s="12">
        <f t="shared" si="6"/>
        <v>0</v>
      </c>
      <c r="GM9" s="12">
        <f t="shared" si="6"/>
        <v>0</v>
      </c>
      <c r="GN9" s="12">
        <f t="shared" si="6"/>
        <v>0</v>
      </c>
      <c r="GO9" s="12">
        <f t="shared" si="6"/>
        <v>0</v>
      </c>
      <c r="GP9" s="12">
        <f t="shared" si="6"/>
        <v>0</v>
      </c>
      <c r="GQ9" s="12">
        <f t="shared" si="6"/>
        <v>0</v>
      </c>
      <c r="GR9" s="12">
        <f t="shared" ref="GR9:HE9" si="7">SUM(GR6:GR8)</f>
        <v>0</v>
      </c>
      <c r="GS9" s="12">
        <f t="shared" si="7"/>
        <v>0</v>
      </c>
      <c r="GT9" s="12">
        <f t="shared" si="7"/>
        <v>0</v>
      </c>
      <c r="GU9" s="12">
        <f t="shared" si="7"/>
        <v>0</v>
      </c>
      <c r="GV9" s="12">
        <f t="shared" si="7"/>
        <v>0</v>
      </c>
      <c r="GW9" s="12">
        <f t="shared" si="7"/>
        <v>0</v>
      </c>
      <c r="GX9" s="12">
        <f t="shared" si="7"/>
        <v>0</v>
      </c>
      <c r="GY9" s="12">
        <f t="shared" si="7"/>
        <v>0</v>
      </c>
      <c r="GZ9" s="12">
        <f t="shared" si="7"/>
        <v>0</v>
      </c>
      <c r="HA9" s="12">
        <f t="shared" si="7"/>
        <v>0</v>
      </c>
      <c r="HB9" s="12">
        <f t="shared" si="7"/>
        <v>0</v>
      </c>
      <c r="HC9" s="12">
        <f t="shared" si="7"/>
        <v>0</v>
      </c>
      <c r="HD9" s="12">
        <f t="shared" si="7"/>
        <v>0</v>
      </c>
      <c r="HE9" s="12">
        <f t="shared" si="7"/>
        <v>0</v>
      </c>
      <c r="HF9" s="12">
        <f>SUM(D9:HE9)</f>
        <v>-7157.7230000000009</v>
      </c>
      <c r="HG9" s="12"/>
      <c r="HH9" s="12">
        <f>HF9-HI9</f>
        <v>-7157.7230000000009</v>
      </c>
      <c r="HI9" s="12">
        <v>0</v>
      </c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</row>
    <row r="10" spans="1:240" x14ac:dyDescent="0.25">
      <c r="B10" s="20" t="s">
        <v>0</v>
      </c>
      <c r="C10" s="14">
        <f>XIRR(G9:HE9,G$4:HE$4,-10%)</f>
        <v>-0.33439536201767633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</row>
    <row r="11" spans="1:240" x14ac:dyDescent="0.25">
      <c r="B11" s="20" t="s">
        <v>11</v>
      </c>
      <c r="C11" s="25">
        <f>(HF7+HF8)/-HF6</f>
        <v>0.20813764644710203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6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</row>
    <row r="12" spans="1:240" ht="13" x14ac:dyDescent="0.3">
      <c r="A12" s="23"/>
      <c r="B12" s="5" t="s">
        <v>117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</row>
    <row r="13" spans="1:240" x14ac:dyDescent="0.25">
      <c r="B13" s="3" t="s">
        <v>214</v>
      </c>
      <c r="C13" s="5"/>
      <c r="D13" s="12">
        <v>0</v>
      </c>
      <c r="E13" s="12">
        <v>0</v>
      </c>
      <c r="F13" s="12">
        <v>0</v>
      </c>
      <c r="G13" s="12">
        <v>0</v>
      </c>
      <c r="H13" s="12">
        <v>-7413.1270000000004</v>
      </c>
      <c r="I13" s="12">
        <v>0</v>
      </c>
      <c r="J13" s="12">
        <v>0</v>
      </c>
      <c r="K13" s="12">
        <v>0</v>
      </c>
      <c r="L13" s="12">
        <v>0</v>
      </c>
      <c r="M13" s="12">
        <v>-7413.1270000000004</v>
      </c>
      <c r="N13" s="12">
        <v>0</v>
      </c>
      <c r="O13" s="12">
        <v>0</v>
      </c>
      <c r="P13" s="12">
        <v>0</v>
      </c>
      <c r="Q13" s="12">
        <v>-7413.1270000000004</v>
      </c>
      <c r="R13" s="12">
        <v>0</v>
      </c>
      <c r="S13" s="12">
        <v>0</v>
      </c>
      <c r="T13" s="12">
        <v>-7413.1270000000004</v>
      </c>
      <c r="U13" s="12">
        <v>0</v>
      </c>
      <c r="V13" s="12">
        <v>0</v>
      </c>
      <c r="W13" s="12">
        <v>-7413.1270000000004</v>
      </c>
      <c r="X13" s="12">
        <v>0</v>
      </c>
      <c r="Y13" s="12">
        <v>-7413.1270000000004</v>
      </c>
      <c r="Z13" s="12">
        <v>0</v>
      </c>
      <c r="AA13" s="12">
        <v>0</v>
      </c>
      <c r="AB13" s="12">
        <v>-12972.973</v>
      </c>
      <c r="AC13" s="12">
        <v>0</v>
      </c>
      <c r="AD13" s="12">
        <v>0</v>
      </c>
      <c r="AE13" s="12">
        <v>0</v>
      </c>
      <c r="AF13" s="12">
        <v>-7413.1270000000004</v>
      </c>
      <c r="AG13" s="12">
        <v>0</v>
      </c>
      <c r="AH13" s="12">
        <v>-7413.1273499999998</v>
      </c>
      <c r="AI13" s="12">
        <v>0</v>
      </c>
      <c r="AJ13" s="12">
        <v>0</v>
      </c>
      <c r="AK13" s="12">
        <v>-9266.4091900000003</v>
      </c>
      <c r="AL13" s="12">
        <v>0</v>
      </c>
      <c r="AM13" s="12">
        <v>0</v>
      </c>
      <c r="AN13" s="12">
        <v>-9266.4091900000003</v>
      </c>
      <c r="AO13" s="12">
        <v>0</v>
      </c>
      <c r="AP13" s="12">
        <v>0</v>
      </c>
      <c r="AQ13" s="12">
        <v>-7413.1273499999998</v>
      </c>
      <c r="AR13" s="12">
        <v>0</v>
      </c>
      <c r="AS13" s="12">
        <v>0</v>
      </c>
      <c r="AT13" s="12">
        <v>-9266.4091900000003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-9266.4091900000003</v>
      </c>
      <c r="BC13" s="12">
        <v>0</v>
      </c>
      <c r="BD13" s="12">
        <v>-7413.1273499999998</v>
      </c>
      <c r="BE13" s="12">
        <v>0</v>
      </c>
      <c r="BF13" s="12">
        <v>0</v>
      </c>
      <c r="BG13" s="12">
        <v>-7413.1273499999998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-9266.4091800000006</v>
      </c>
      <c r="BN13" s="12">
        <v>0</v>
      </c>
      <c r="BO13" s="12">
        <v>0</v>
      </c>
      <c r="BP13" s="12">
        <v>-11119.69102</v>
      </c>
      <c r="BQ13" s="12">
        <v>0</v>
      </c>
      <c r="BR13" s="12">
        <v>0</v>
      </c>
      <c r="BS13" s="12">
        <v>-10193.067140000001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f>SUM(D13:HE13)</f>
        <v>-162162.17550000001</v>
      </c>
      <c r="HG13" s="12"/>
      <c r="HH13" s="12">
        <f>HF13-HI13</f>
        <v>-162162.17550000001</v>
      </c>
      <c r="HI13" s="12">
        <v>0</v>
      </c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</row>
    <row r="14" spans="1:240" x14ac:dyDescent="0.25">
      <c r="B14" s="3" t="s">
        <v>215</v>
      </c>
      <c r="C14" s="5"/>
      <c r="D14" s="12">
        <v>0</v>
      </c>
      <c r="E14" s="12">
        <v>0</v>
      </c>
      <c r="F14" s="12">
        <v>0</v>
      </c>
      <c r="G14" s="12">
        <v>0</v>
      </c>
      <c r="H14" s="12">
        <v>148.26300000000001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148.26213000000001</v>
      </c>
      <c r="O14" s="12">
        <v>0</v>
      </c>
      <c r="P14" s="12">
        <v>0</v>
      </c>
      <c r="Q14" s="12">
        <v>0</v>
      </c>
      <c r="R14" s="12">
        <v>148.26219</v>
      </c>
      <c r="S14" s="12">
        <v>0</v>
      </c>
      <c r="T14" s="12">
        <v>0</v>
      </c>
      <c r="U14" s="12">
        <v>148.26213000000001</v>
      </c>
      <c r="V14" s="12">
        <v>0</v>
      </c>
      <c r="W14" s="12">
        <v>0</v>
      </c>
      <c r="X14" s="12">
        <v>148.26213000000001</v>
      </c>
      <c r="Y14" s="12">
        <v>0</v>
      </c>
      <c r="Z14" s="12">
        <v>148.26213000000001</v>
      </c>
      <c r="AA14" s="12">
        <v>0</v>
      </c>
      <c r="AB14" s="12">
        <v>259.45945999999998</v>
      </c>
      <c r="AC14" s="12">
        <v>0</v>
      </c>
      <c r="AD14" s="12">
        <v>0</v>
      </c>
      <c r="AE14" s="12">
        <v>0</v>
      </c>
      <c r="AF14" s="12">
        <v>148.26248000000001</v>
      </c>
      <c r="AG14" s="12">
        <v>0</v>
      </c>
      <c r="AH14" s="12">
        <v>148.26248000000001</v>
      </c>
      <c r="AI14" s="12">
        <v>0</v>
      </c>
      <c r="AJ14" s="12">
        <v>0</v>
      </c>
      <c r="AK14" s="12">
        <v>185.32818</v>
      </c>
      <c r="AL14" s="12">
        <v>0</v>
      </c>
      <c r="AM14" s="12">
        <v>0</v>
      </c>
      <c r="AN14" s="12">
        <v>185.32810999999998</v>
      </c>
      <c r="AO14" s="12">
        <v>0</v>
      </c>
      <c r="AP14" s="12">
        <v>0</v>
      </c>
      <c r="AQ14" s="12">
        <v>0</v>
      </c>
      <c r="AR14" s="12">
        <v>148.26254999999998</v>
      </c>
      <c r="AS14" s="12">
        <v>0</v>
      </c>
      <c r="AT14" s="12">
        <v>185.32818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185.32818</v>
      </c>
      <c r="BC14" s="12">
        <v>0</v>
      </c>
      <c r="BD14" s="12">
        <v>148.26248000000001</v>
      </c>
      <c r="BE14" s="12">
        <v>0</v>
      </c>
      <c r="BF14" s="12">
        <v>0</v>
      </c>
      <c r="BG14" s="12">
        <v>148.26248000000001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185.32818</v>
      </c>
      <c r="BN14" s="12">
        <v>0</v>
      </c>
      <c r="BO14" s="12">
        <v>0</v>
      </c>
      <c r="BP14" s="12">
        <v>222.39382000000001</v>
      </c>
      <c r="BQ14" s="12">
        <v>0</v>
      </c>
      <c r="BR14" s="12">
        <v>0</v>
      </c>
      <c r="BS14" s="12">
        <v>203.86133999999998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f>SUM(D14:HE14)</f>
        <v>3243.24163</v>
      </c>
      <c r="HG14" s="12"/>
      <c r="HH14" s="12">
        <f>HF14-HI14</f>
        <v>3243.24163</v>
      </c>
      <c r="HI14" s="12">
        <v>0</v>
      </c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</row>
    <row r="15" spans="1:240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139380.97700000001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220095.951</v>
      </c>
      <c r="CC15" s="4">
        <v>0</v>
      </c>
      <c r="CD15" s="4">
        <v>0</v>
      </c>
      <c r="CE15" s="4">
        <v>8559.8940000000002</v>
      </c>
      <c r="CF15" s="4">
        <v>0</v>
      </c>
      <c r="CG15" s="4">
        <v>0</v>
      </c>
      <c r="CH15" s="4">
        <v>17964.311000000002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19630.50058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f>SUM(D15:HE15)</f>
        <v>405631.63358000002</v>
      </c>
      <c r="HG15" s="4"/>
      <c r="HH15" s="4">
        <f>HF15-HI15</f>
        <v>405631.63358000002</v>
      </c>
      <c r="HI15" s="4">
        <v>0</v>
      </c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</row>
    <row r="16" spans="1:240" x14ac:dyDescent="0.25">
      <c r="B16" s="8" t="s">
        <v>217</v>
      </c>
      <c r="C16" s="3"/>
      <c r="D16" s="12">
        <f>SUM(D13:D15)</f>
        <v>0</v>
      </c>
      <c r="E16" s="12">
        <f>SUM(E13:E15)</f>
        <v>0</v>
      </c>
      <c r="F16" s="12">
        <f>SUM(F13:F15)</f>
        <v>0</v>
      </c>
      <c r="G16" s="12">
        <f>SUM(G13:G15)</f>
        <v>0</v>
      </c>
      <c r="H16" s="12">
        <f t="shared" ref="H16:BS16" si="8">SUM(H13:H15)</f>
        <v>-7264.8640000000005</v>
      </c>
      <c r="I16" s="12">
        <f t="shared" si="8"/>
        <v>0</v>
      </c>
      <c r="J16" s="12">
        <f t="shared" si="8"/>
        <v>0</v>
      </c>
      <c r="K16" s="12">
        <f t="shared" si="8"/>
        <v>0</v>
      </c>
      <c r="L16" s="12">
        <f t="shared" si="8"/>
        <v>0</v>
      </c>
      <c r="M16" s="12">
        <f t="shared" si="8"/>
        <v>-7413.1270000000004</v>
      </c>
      <c r="N16" s="12">
        <f t="shared" si="8"/>
        <v>148.26213000000001</v>
      </c>
      <c r="O16" s="12">
        <f t="shared" si="8"/>
        <v>0</v>
      </c>
      <c r="P16" s="12">
        <f t="shared" si="8"/>
        <v>0</v>
      </c>
      <c r="Q16" s="12">
        <f t="shared" si="8"/>
        <v>-7413.1270000000004</v>
      </c>
      <c r="R16" s="12">
        <f t="shared" si="8"/>
        <v>148.26219</v>
      </c>
      <c r="S16" s="12">
        <f t="shared" si="8"/>
        <v>0</v>
      </c>
      <c r="T16" s="12">
        <f t="shared" si="8"/>
        <v>-7413.1270000000004</v>
      </c>
      <c r="U16" s="12">
        <f t="shared" si="8"/>
        <v>148.26213000000001</v>
      </c>
      <c r="V16" s="12">
        <f t="shared" si="8"/>
        <v>0</v>
      </c>
      <c r="W16" s="12">
        <f t="shared" si="8"/>
        <v>-7413.1270000000004</v>
      </c>
      <c r="X16" s="12">
        <f t="shared" si="8"/>
        <v>148.26213000000001</v>
      </c>
      <c r="Y16" s="12">
        <f t="shared" si="8"/>
        <v>-7413.1270000000004</v>
      </c>
      <c r="Z16" s="12">
        <f t="shared" si="8"/>
        <v>148.26213000000001</v>
      </c>
      <c r="AA16" s="12">
        <f t="shared" si="8"/>
        <v>0</v>
      </c>
      <c r="AB16" s="12">
        <f t="shared" si="8"/>
        <v>-12713.51354</v>
      </c>
      <c r="AC16" s="12">
        <f t="shared" si="8"/>
        <v>0</v>
      </c>
      <c r="AD16" s="12">
        <f t="shared" si="8"/>
        <v>0</v>
      </c>
      <c r="AE16" s="12">
        <f t="shared" si="8"/>
        <v>0</v>
      </c>
      <c r="AF16" s="12">
        <f t="shared" si="8"/>
        <v>-7264.8645200000001</v>
      </c>
      <c r="AG16" s="12">
        <f t="shared" si="8"/>
        <v>0</v>
      </c>
      <c r="AH16" s="12">
        <f t="shared" si="8"/>
        <v>-7264.8648699999994</v>
      </c>
      <c r="AI16" s="12">
        <f t="shared" si="8"/>
        <v>0</v>
      </c>
      <c r="AJ16" s="12">
        <f t="shared" si="8"/>
        <v>0</v>
      </c>
      <c r="AK16" s="12">
        <f t="shared" si="8"/>
        <v>-9081.0810099999999</v>
      </c>
      <c r="AL16" s="12">
        <f t="shared" si="8"/>
        <v>0</v>
      </c>
      <c r="AM16" s="12">
        <f t="shared" si="8"/>
        <v>0</v>
      </c>
      <c r="AN16" s="12">
        <f t="shared" si="8"/>
        <v>-9081.0810799999999</v>
      </c>
      <c r="AO16" s="12">
        <f t="shared" si="8"/>
        <v>0</v>
      </c>
      <c r="AP16" s="12">
        <f t="shared" si="8"/>
        <v>0</v>
      </c>
      <c r="AQ16" s="12">
        <f t="shared" si="8"/>
        <v>-7413.1273499999998</v>
      </c>
      <c r="AR16" s="12">
        <f t="shared" si="8"/>
        <v>148.26254999999998</v>
      </c>
      <c r="AS16" s="12">
        <f t="shared" si="8"/>
        <v>0</v>
      </c>
      <c r="AT16" s="12">
        <f t="shared" si="8"/>
        <v>-9081.0810099999999</v>
      </c>
      <c r="AU16" s="12">
        <f t="shared" si="8"/>
        <v>0</v>
      </c>
      <c r="AV16" s="12">
        <f t="shared" si="8"/>
        <v>0</v>
      </c>
      <c r="AW16" s="12">
        <f t="shared" si="8"/>
        <v>0</v>
      </c>
      <c r="AX16" s="12">
        <f t="shared" si="8"/>
        <v>0</v>
      </c>
      <c r="AY16" s="12">
        <f t="shared" si="8"/>
        <v>0</v>
      </c>
      <c r="AZ16" s="12">
        <f t="shared" si="8"/>
        <v>139380.97700000001</v>
      </c>
      <c r="BA16" s="12">
        <f t="shared" si="8"/>
        <v>0</v>
      </c>
      <c r="BB16" s="12">
        <f t="shared" si="8"/>
        <v>-9081.0810099999999</v>
      </c>
      <c r="BC16" s="12">
        <f t="shared" si="8"/>
        <v>0</v>
      </c>
      <c r="BD16" s="12">
        <f t="shared" si="8"/>
        <v>-7264.8648699999994</v>
      </c>
      <c r="BE16" s="12">
        <f t="shared" si="8"/>
        <v>0</v>
      </c>
      <c r="BF16" s="12">
        <f t="shared" si="8"/>
        <v>0</v>
      </c>
      <c r="BG16" s="12">
        <f t="shared" si="8"/>
        <v>-7264.8648699999994</v>
      </c>
      <c r="BH16" s="12">
        <f t="shared" si="8"/>
        <v>0</v>
      </c>
      <c r="BI16" s="12">
        <f t="shared" si="8"/>
        <v>0</v>
      </c>
      <c r="BJ16" s="12">
        <f t="shared" si="8"/>
        <v>0</v>
      </c>
      <c r="BK16" s="12">
        <f t="shared" si="8"/>
        <v>0</v>
      </c>
      <c r="BL16" s="12">
        <f t="shared" si="8"/>
        <v>0</v>
      </c>
      <c r="BM16" s="12">
        <f t="shared" si="8"/>
        <v>-9081.0810000000001</v>
      </c>
      <c r="BN16" s="12">
        <f t="shared" si="8"/>
        <v>0</v>
      </c>
      <c r="BO16" s="12">
        <f t="shared" si="8"/>
        <v>0</v>
      </c>
      <c r="BP16" s="12">
        <f t="shared" si="8"/>
        <v>-10897.297200000001</v>
      </c>
      <c r="BQ16" s="12">
        <f t="shared" si="8"/>
        <v>0</v>
      </c>
      <c r="BR16" s="12">
        <f t="shared" si="8"/>
        <v>0</v>
      </c>
      <c r="BS16" s="12">
        <f t="shared" si="8"/>
        <v>-9989.2058000000015</v>
      </c>
      <c r="BT16" s="12">
        <f t="shared" ref="BT16:EE16" si="9">SUM(BT13:BT15)</f>
        <v>0</v>
      </c>
      <c r="BU16" s="12">
        <f t="shared" si="9"/>
        <v>0</v>
      </c>
      <c r="BV16" s="12">
        <f t="shared" si="9"/>
        <v>0</v>
      </c>
      <c r="BW16" s="12">
        <f t="shared" si="9"/>
        <v>0</v>
      </c>
      <c r="BX16" s="12">
        <f t="shared" si="9"/>
        <v>0</v>
      </c>
      <c r="BY16" s="12">
        <f t="shared" si="9"/>
        <v>0</v>
      </c>
      <c r="BZ16" s="12">
        <f t="shared" si="9"/>
        <v>0</v>
      </c>
      <c r="CA16" s="12">
        <f t="shared" si="9"/>
        <v>0</v>
      </c>
      <c r="CB16" s="12">
        <f t="shared" si="9"/>
        <v>220095.951</v>
      </c>
      <c r="CC16" s="12">
        <f t="shared" si="9"/>
        <v>0</v>
      </c>
      <c r="CD16" s="12">
        <f t="shared" si="9"/>
        <v>0</v>
      </c>
      <c r="CE16" s="12">
        <f t="shared" si="9"/>
        <v>8559.8940000000002</v>
      </c>
      <c r="CF16" s="12">
        <f t="shared" si="9"/>
        <v>0</v>
      </c>
      <c r="CG16" s="12">
        <f t="shared" si="9"/>
        <v>0</v>
      </c>
      <c r="CH16" s="12">
        <f t="shared" si="9"/>
        <v>17964.311000000002</v>
      </c>
      <c r="CI16" s="12">
        <f t="shared" si="9"/>
        <v>0</v>
      </c>
      <c r="CJ16" s="12">
        <f t="shared" si="9"/>
        <v>0</v>
      </c>
      <c r="CK16" s="12">
        <f t="shared" si="9"/>
        <v>0</v>
      </c>
      <c r="CL16" s="12">
        <f t="shared" si="9"/>
        <v>0</v>
      </c>
      <c r="CM16" s="12">
        <f t="shared" si="9"/>
        <v>0</v>
      </c>
      <c r="CN16" s="12">
        <f t="shared" si="9"/>
        <v>19630.50058</v>
      </c>
      <c r="CO16" s="12">
        <f t="shared" si="9"/>
        <v>0</v>
      </c>
      <c r="CP16" s="12">
        <f t="shared" si="9"/>
        <v>0</v>
      </c>
      <c r="CQ16" s="12">
        <f t="shared" si="9"/>
        <v>0</v>
      </c>
      <c r="CR16" s="12">
        <f t="shared" si="9"/>
        <v>0</v>
      </c>
      <c r="CS16" s="12">
        <f t="shared" si="9"/>
        <v>0</v>
      </c>
      <c r="CT16" s="12">
        <f t="shared" si="9"/>
        <v>0</v>
      </c>
      <c r="CU16" s="12">
        <f t="shared" si="9"/>
        <v>0</v>
      </c>
      <c r="CV16" s="12">
        <f t="shared" si="9"/>
        <v>0</v>
      </c>
      <c r="CW16" s="12">
        <f t="shared" si="9"/>
        <v>0</v>
      </c>
      <c r="CX16" s="12">
        <f t="shared" si="9"/>
        <v>0</v>
      </c>
      <c r="CY16" s="12">
        <f t="shared" si="9"/>
        <v>0</v>
      </c>
      <c r="CZ16" s="12">
        <f t="shared" si="9"/>
        <v>0</v>
      </c>
      <c r="DA16" s="12">
        <f t="shared" si="9"/>
        <v>0</v>
      </c>
      <c r="DB16" s="12">
        <f t="shared" si="9"/>
        <v>0</v>
      </c>
      <c r="DC16" s="12">
        <f t="shared" si="9"/>
        <v>0</v>
      </c>
      <c r="DD16" s="12">
        <f t="shared" si="9"/>
        <v>0</v>
      </c>
      <c r="DE16" s="12">
        <f t="shared" si="9"/>
        <v>0</v>
      </c>
      <c r="DF16" s="12">
        <f t="shared" si="9"/>
        <v>0</v>
      </c>
      <c r="DG16" s="12">
        <f t="shared" si="9"/>
        <v>0</v>
      </c>
      <c r="DH16" s="12">
        <f t="shared" si="9"/>
        <v>0</v>
      </c>
      <c r="DI16" s="12">
        <f t="shared" si="9"/>
        <v>0</v>
      </c>
      <c r="DJ16" s="12">
        <f t="shared" si="9"/>
        <v>0</v>
      </c>
      <c r="DK16" s="12">
        <f t="shared" si="9"/>
        <v>0</v>
      </c>
      <c r="DL16" s="12">
        <f t="shared" si="9"/>
        <v>0</v>
      </c>
      <c r="DM16" s="12">
        <f t="shared" si="9"/>
        <v>0</v>
      </c>
      <c r="DN16" s="12">
        <f t="shared" si="9"/>
        <v>0</v>
      </c>
      <c r="DO16" s="12">
        <f t="shared" si="9"/>
        <v>0</v>
      </c>
      <c r="DP16" s="12">
        <f t="shared" si="9"/>
        <v>0</v>
      </c>
      <c r="DQ16" s="12">
        <f t="shared" si="9"/>
        <v>0</v>
      </c>
      <c r="DR16" s="12">
        <f t="shared" si="9"/>
        <v>0</v>
      </c>
      <c r="DS16" s="12">
        <f t="shared" si="9"/>
        <v>0</v>
      </c>
      <c r="DT16" s="12">
        <f t="shared" si="9"/>
        <v>0</v>
      </c>
      <c r="DU16" s="12">
        <f t="shared" si="9"/>
        <v>0</v>
      </c>
      <c r="DV16" s="12">
        <f t="shared" si="9"/>
        <v>0</v>
      </c>
      <c r="DW16" s="12">
        <f t="shared" si="9"/>
        <v>0</v>
      </c>
      <c r="DX16" s="12">
        <f t="shared" si="9"/>
        <v>0</v>
      </c>
      <c r="DY16" s="12">
        <f t="shared" si="9"/>
        <v>0</v>
      </c>
      <c r="DZ16" s="12">
        <f t="shared" si="9"/>
        <v>0</v>
      </c>
      <c r="EA16" s="12">
        <f t="shared" si="9"/>
        <v>0</v>
      </c>
      <c r="EB16" s="12">
        <f t="shared" si="9"/>
        <v>0</v>
      </c>
      <c r="EC16" s="12">
        <f t="shared" si="9"/>
        <v>0</v>
      </c>
      <c r="ED16" s="12">
        <f t="shared" si="9"/>
        <v>0</v>
      </c>
      <c r="EE16" s="12">
        <f t="shared" si="9"/>
        <v>0</v>
      </c>
      <c r="EF16" s="12">
        <f t="shared" ref="EF16:GQ16" si="10">SUM(EF13:EF15)</f>
        <v>0</v>
      </c>
      <c r="EG16" s="12">
        <f t="shared" si="10"/>
        <v>0</v>
      </c>
      <c r="EH16" s="12">
        <f t="shared" si="10"/>
        <v>0</v>
      </c>
      <c r="EI16" s="12">
        <f t="shared" si="10"/>
        <v>0</v>
      </c>
      <c r="EJ16" s="12">
        <f t="shared" si="10"/>
        <v>0</v>
      </c>
      <c r="EK16" s="12">
        <f t="shared" si="10"/>
        <v>0</v>
      </c>
      <c r="EL16" s="12">
        <f t="shared" si="10"/>
        <v>0</v>
      </c>
      <c r="EM16" s="12">
        <f t="shared" si="10"/>
        <v>0</v>
      </c>
      <c r="EN16" s="12">
        <f t="shared" si="10"/>
        <v>0</v>
      </c>
      <c r="EO16" s="12">
        <f t="shared" si="10"/>
        <v>0</v>
      </c>
      <c r="EP16" s="12">
        <f t="shared" si="10"/>
        <v>0</v>
      </c>
      <c r="EQ16" s="12">
        <f t="shared" si="10"/>
        <v>0</v>
      </c>
      <c r="ER16" s="12">
        <f t="shared" si="10"/>
        <v>0</v>
      </c>
      <c r="ES16" s="12">
        <f t="shared" si="10"/>
        <v>0</v>
      </c>
      <c r="ET16" s="12">
        <f t="shared" si="10"/>
        <v>0</v>
      </c>
      <c r="EU16" s="12">
        <f t="shared" si="10"/>
        <v>0</v>
      </c>
      <c r="EV16" s="12">
        <f t="shared" si="10"/>
        <v>0</v>
      </c>
      <c r="EW16" s="12">
        <f t="shared" si="10"/>
        <v>0</v>
      </c>
      <c r="EX16" s="12">
        <f t="shared" si="10"/>
        <v>0</v>
      </c>
      <c r="EY16" s="12">
        <f t="shared" si="10"/>
        <v>0</v>
      </c>
      <c r="EZ16" s="12">
        <f t="shared" si="10"/>
        <v>0</v>
      </c>
      <c r="FA16" s="12">
        <f t="shared" si="10"/>
        <v>0</v>
      </c>
      <c r="FB16" s="12">
        <f t="shared" si="10"/>
        <v>0</v>
      </c>
      <c r="FC16" s="12">
        <f t="shared" si="10"/>
        <v>0</v>
      </c>
      <c r="FD16" s="12">
        <f t="shared" si="10"/>
        <v>0</v>
      </c>
      <c r="FE16" s="12">
        <f t="shared" si="10"/>
        <v>0</v>
      </c>
      <c r="FF16" s="12">
        <f t="shared" si="10"/>
        <v>0</v>
      </c>
      <c r="FG16" s="12">
        <f t="shared" si="10"/>
        <v>0</v>
      </c>
      <c r="FH16" s="12">
        <f t="shared" si="10"/>
        <v>0</v>
      </c>
      <c r="FI16" s="12">
        <f t="shared" si="10"/>
        <v>0</v>
      </c>
      <c r="FJ16" s="12">
        <f t="shared" si="10"/>
        <v>0</v>
      </c>
      <c r="FK16" s="12">
        <f t="shared" si="10"/>
        <v>0</v>
      </c>
      <c r="FL16" s="12">
        <f t="shared" si="10"/>
        <v>0</v>
      </c>
      <c r="FM16" s="12">
        <f t="shared" si="10"/>
        <v>0</v>
      </c>
      <c r="FN16" s="12">
        <f t="shared" si="10"/>
        <v>0</v>
      </c>
      <c r="FO16" s="12">
        <f t="shared" si="10"/>
        <v>0</v>
      </c>
      <c r="FP16" s="12">
        <f t="shared" si="10"/>
        <v>0</v>
      </c>
      <c r="FQ16" s="12">
        <f t="shared" si="10"/>
        <v>0</v>
      </c>
      <c r="FR16" s="12">
        <f t="shared" si="10"/>
        <v>0</v>
      </c>
      <c r="FS16" s="12">
        <f t="shared" si="10"/>
        <v>0</v>
      </c>
      <c r="FT16" s="12">
        <f t="shared" si="10"/>
        <v>0</v>
      </c>
      <c r="FU16" s="12">
        <f t="shared" si="10"/>
        <v>0</v>
      </c>
      <c r="FV16" s="12">
        <f t="shared" si="10"/>
        <v>0</v>
      </c>
      <c r="FW16" s="12">
        <f t="shared" si="10"/>
        <v>0</v>
      </c>
      <c r="FX16" s="12">
        <f t="shared" si="10"/>
        <v>0</v>
      </c>
      <c r="FY16" s="12">
        <f t="shared" si="10"/>
        <v>0</v>
      </c>
      <c r="FZ16" s="12">
        <f t="shared" si="10"/>
        <v>0</v>
      </c>
      <c r="GA16" s="12">
        <f t="shared" si="10"/>
        <v>0</v>
      </c>
      <c r="GB16" s="12">
        <f t="shared" si="10"/>
        <v>0</v>
      </c>
      <c r="GC16" s="12">
        <f t="shared" si="10"/>
        <v>0</v>
      </c>
      <c r="GD16" s="12">
        <f t="shared" si="10"/>
        <v>0</v>
      </c>
      <c r="GE16" s="12">
        <f t="shared" si="10"/>
        <v>0</v>
      </c>
      <c r="GF16" s="12">
        <f t="shared" si="10"/>
        <v>0</v>
      </c>
      <c r="GG16" s="12">
        <f t="shared" si="10"/>
        <v>0</v>
      </c>
      <c r="GH16" s="12">
        <f t="shared" si="10"/>
        <v>0</v>
      </c>
      <c r="GI16" s="12">
        <f t="shared" si="10"/>
        <v>0</v>
      </c>
      <c r="GJ16" s="12">
        <f t="shared" si="10"/>
        <v>0</v>
      </c>
      <c r="GK16" s="12">
        <f t="shared" si="10"/>
        <v>0</v>
      </c>
      <c r="GL16" s="12">
        <f t="shared" si="10"/>
        <v>0</v>
      </c>
      <c r="GM16" s="12">
        <f t="shared" si="10"/>
        <v>0</v>
      </c>
      <c r="GN16" s="12">
        <f t="shared" si="10"/>
        <v>0</v>
      </c>
      <c r="GO16" s="12">
        <f t="shared" si="10"/>
        <v>0</v>
      </c>
      <c r="GP16" s="12">
        <f t="shared" si="10"/>
        <v>0</v>
      </c>
      <c r="GQ16" s="12">
        <f t="shared" si="10"/>
        <v>0</v>
      </c>
      <c r="GR16" s="12">
        <f t="shared" ref="GR16:HE16" si="11">SUM(GR13:GR15)</f>
        <v>0</v>
      </c>
      <c r="GS16" s="12">
        <f t="shared" si="11"/>
        <v>0</v>
      </c>
      <c r="GT16" s="12">
        <f t="shared" si="11"/>
        <v>0</v>
      </c>
      <c r="GU16" s="12">
        <f t="shared" si="11"/>
        <v>0</v>
      </c>
      <c r="GV16" s="12">
        <f t="shared" si="11"/>
        <v>0</v>
      </c>
      <c r="GW16" s="12">
        <f t="shared" si="11"/>
        <v>0</v>
      </c>
      <c r="GX16" s="12">
        <f t="shared" si="11"/>
        <v>0</v>
      </c>
      <c r="GY16" s="12">
        <f t="shared" si="11"/>
        <v>0</v>
      </c>
      <c r="GZ16" s="12">
        <f t="shared" si="11"/>
        <v>0</v>
      </c>
      <c r="HA16" s="12">
        <f t="shared" si="11"/>
        <v>0</v>
      </c>
      <c r="HB16" s="12">
        <f t="shared" si="11"/>
        <v>0</v>
      </c>
      <c r="HC16" s="12">
        <f t="shared" si="11"/>
        <v>0</v>
      </c>
      <c r="HD16" s="12">
        <f t="shared" si="11"/>
        <v>0</v>
      </c>
      <c r="HE16" s="12">
        <f t="shared" si="11"/>
        <v>0</v>
      </c>
      <c r="HF16" s="12">
        <f>SUM(D16:HE16)</f>
        <v>246712.69971000002</v>
      </c>
      <c r="HG16" s="12"/>
      <c r="HH16" s="12">
        <f>HF16-HI16</f>
        <v>246712.69971000002</v>
      </c>
      <c r="HI16" s="12">
        <v>0</v>
      </c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</row>
    <row r="17" spans="1:240" x14ac:dyDescent="0.25">
      <c r="B17" s="20" t="s">
        <v>0</v>
      </c>
      <c r="C17" s="14">
        <f>XIRR(H16:HE16,H$4:HE$4)</f>
        <v>0.4079549133777618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</row>
    <row r="18" spans="1:240" x14ac:dyDescent="0.25">
      <c r="B18" s="20" t="s">
        <v>11</v>
      </c>
      <c r="C18" s="25">
        <f>(HF14+HF15)/-HF13</f>
        <v>2.5213948564102728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</row>
    <row r="19" spans="1:240" ht="13" x14ac:dyDescent="0.3">
      <c r="A19" s="23"/>
      <c r="B19" s="5" t="s">
        <v>149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  <c r="HS19" s="16"/>
      <c r="HT19" s="16"/>
      <c r="HU19" s="16"/>
      <c r="HV19" s="16"/>
      <c r="HW19" s="16"/>
      <c r="HX19" s="16"/>
      <c r="HY19" s="16"/>
      <c r="HZ19" s="16"/>
      <c r="IA19" s="16"/>
      <c r="IB19" s="16"/>
      <c r="IC19" s="16"/>
      <c r="ID19" s="16"/>
      <c r="IE19" s="16"/>
      <c r="IF19" s="16"/>
    </row>
    <row r="20" spans="1:240" x14ac:dyDescent="0.25">
      <c r="B20" s="3" t="s">
        <v>214</v>
      </c>
      <c r="C20" s="5"/>
      <c r="D20" s="12">
        <v>0</v>
      </c>
      <c r="E20" s="12">
        <v>0</v>
      </c>
      <c r="F20" s="12">
        <v>0</v>
      </c>
      <c r="G20" s="12">
        <v>0</v>
      </c>
      <c r="H20" s="12">
        <v>-891</v>
      </c>
      <c r="I20" s="12">
        <v>0</v>
      </c>
      <c r="J20" s="12">
        <v>0</v>
      </c>
      <c r="K20" s="12">
        <v>-595</v>
      </c>
      <c r="L20" s="12">
        <v>-890</v>
      </c>
      <c r="M20" s="12">
        <v>-990</v>
      </c>
      <c r="N20" s="12">
        <v>0</v>
      </c>
      <c r="O20" s="12">
        <v>-4059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-5940</v>
      </c>
      <c r="W20" s="12">
        <v>0</v>
      </c>
      <c r="X20" s="12">
        <v>-9900</v>
      </c>
      <c r="Y20" s="12">
        <v>0</v>
      </c>
      <c r="Z20" s="12">
        <v>-1980</v>
      </c>
      <c r="AA20" s="12">
        <v>-14355</v>
      </c>
      <c r="AB20" s="12">
        <v>0</v>
      </c>
      <c r="AC20" s="12">
        <v>-4950</v>
      </c>
      <c r="AD20" s="12">
        <v>0</v>
      </c>
      <c r="AE20" s="12">
        <v>-1823.05368</v>
      </c>
      <c r="AF20" s="12">
        <v>-1782.1146699999999</v>
      </c>
      <c r="AG20" s="12">
        <v>-1344.8316499999999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-4950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-7600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-2300</v>
      </c>
      <c r="BE20" s="12">
        <v>-7425</v>
      </c>
      <c r="BF20" s="12">
        <v>0</v>
      </c>
      <c r="BG20" s="12">
        <v>-5940</v>
      </c>
      <c r="BH20" s="12">
        <v>0</v>
      </c>
      <c r="BI20" s="12">
        <v>-6435</v>
      </c>
      <c r="BJ20" s="12">
        <v>-2000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f>SUM(D20:HE20)</f>
        <v>-86150</v>
      </c>
      <c r="HG20" s="12"/>
      <c r="HH20" s="12">
        <f>HF20-HI20</f>
        <v>-86150</v>
      </c>
      <c r="HI20" s="12">
        <v>0</v>
      </c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</row>
    <row r="21" spans="1:240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17.82</v>
      </c>
      <c r="I21" s="12">
        <v>0</v>
      </c>
      <c r="J21" s="12">
        <v>0</v>
      </c>
      <c r="K21" s="12">
        <v>9.9</v>
      </c>
      <c r="L21" s="12">
        <v>19.8</v>
      </c>
      <c r="M21" s="12">
        <v>19.8</v>
      </c>
      <c r="N21" s="12">
        <v>0</v>
      </c>
      <c r="O21" s="12">
        <v>81.180000000000007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118.8</v>
      </c>
      <c r="W21" s="12">
        <v>0</v>
      </c>
      <c r="X21" s="12">
        <v>198</v>
      </c>
      <c r="Y21" s="12">
        <v>0</v>
      </c>
      <c r="Z21" s="12">
        <v>0</v>
      </c>
      <c r="AA21" s="12">
        <v>178.2</v>
      </c>
      <c r="AB21" s="12">
        <v>148.5</v>
      </c>
      <c r="AC21" s="12">
        <v>99</v>
      </c>
      <c r="AD21" s="12">
        <v>0</v>
      </c>
      <c r="AE21" s="12">
        <v>36.461069999999999</v>
      </c>
      <c r="AF21" s="12">
        <v>35.642290000000003</v>
      </c>
      <c r="AG21" s="12">
        <v>26.896630000000002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99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152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46</v>
      </c>
      <c r="BE21" s="12">
        <v>148.5</v>
      </c>
      <c r="BF21" s="12">
        <v>0</v>
      </c>
      <c r="BG21" s="12">
        <v>120</v>
      </c>
      <c r="BH21" s="12">
        <v>0</v>
      </c>
      <c r="BI21" s="12">
        <v>127.5</v>
      </c>
      <c r="BJ21" s="12">
        <v>40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f>SUM(D21:HE21)</f>
        <v>1722.9999899999998</v>
      </c>
      <c r="HG21" s="12"/>
      <c r="HH21" s="12">
        <f>HF21-HI21</f>
        <v>1722.9999899999998</v>
      </c>
      <c r="HI21" s="12">
        <v>0</v>
      </c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</row>
    <row r="22" spans="1:240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4950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145946.47852</v>
      </c>
      <c r="AY22" s="4">
        <v>0</v>
      </c>
      <c r="AZ22" s="4">
        <v>0</v>
      </c>
      <c r="BA22" s="4">
        <v>28692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113110.03481</v>
      </c>
      <c r="BL22" s="4">
        <v>28933.29046</v>
      </c>
      <c r="BM22" s="4">
        <v>0</v>
      </c>
      <c r="BN22" s="4">
        <v>0</v>
      </c>
      <c r="BO22" s="4">
        <v>3217.3455099999996</v>
      </c>
      <c r="BP22" s="4">
        <v>0</v>
      </c>
      <c r="BQ22" s="4">
        <v>0</v>
      </c>
      <c r="BR22" s="4">
        <v>345.95517999999998</v>
      </c>
      <c r="BS22" s="4">
        <v>0</v>
      </c>
      <c r="BT22" s="4">
        <v>0</v>
      </c>
      <c r="BU22" s="4">
        <v>543.48494999999991</v>
      </c>
      <c r="BV22" s="4">
        <v>0</v>
      </c>
      <c r="BW22" s="4">
        <v>10012.0669</v>
      </c>
      <c r="BX22" s="4">
        <v>0</v>
      </c>
      <c r="BY22" s="4">
        <v>0</v>
      </c>
      <c r="BZ22" s="4">
        <v>0</v>
      </c>
      <c r="CA22" s="4">
        <v>459.678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f>SUM(D22:HE22)</f>
        <v>336210.33432999998</v>
      </c>
      <c r="HG22" s="4"/>
      <c r="HH22" s="4">
        <f>HF22-HI22</f>
        <v>336210.33432999998</v>
      </c>
      <c r="HI22" s="4">
        <v>0</v>
      </c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</row>
    <row r="23" spans="1:240" x14ac:dyDescent="0.25">
      <c r="B23" s="8" t="s">
        <v>217</v>
      </c>
      <c r="C23" s="3"/>
      <c r="D23" s="12">
        <f>SUM(D20:D22)</f>
        <v>0</v>
      </c>
      <c r="E23" s="12">
        <f>SUM(E20:E22)</f>
        <v>0</v>
      </c>
      <c r="F23" s="12">
        <f>SUM(F20:F22)</f>
        <v>0</v>
      </c>
      <c r="G23" s="12">
        <f>SUM(G20:G22)</f>
        <v>0</v>
      </c>
      <c r="H23" s="12">
        <f t="shared" ref="H23:BS23" si="12">SUM(H20:H22)</f>
        <v>-873.18</v>
      </c>
      <c r="I23" s="12">
        <f t="shared" si="12"/>
        <v>0</v>
      </c>
      <c r="J23" s="12">
        <f t="shared" si="12"/>
        <v>0</v>
      </c>
      <c r="K23" s="12">
        <f t="shared" si="12"/>
        <v>-585.1</v>
      </c>
      <c r="L23" s="12">
        <f t="shared" si="12"/>
        <v>-870.2</v>
      </c>
      <c r="M23" s="12">
        <f t="shared" si="12"/>
        <v>-970.2</v>
      </c>
      <c r="N23" s="12">
        <f t="shared" si="12"/>
        <v>0</v>
      </c>
      <c r="O23" s="12">
        <f t="shared" si="12"/>
        <v>-3977.82</v>
      </c>
      <c r="P23" s="12">
        <f t="shared" si="12"/>
        <v>0</v>
      </c>
      <c r="Q23" s="12">
        <f t="shared" si="12"/>
        <v>0</v>
      </c>
      <c r="R23" s="12">
        <f t="shared" si="12"/>
        <v>0</v>
      </c>
      <c r="S23" s="12">
        <f t="shared" si="12"/>
        <v>0</v>
      </c>
      <c r="T23" s="12">
        <f t="shared" si="12"/>
        <v>0</v>
      </c>
      <c r="U23" s="12">
        <f t="shared" si="12"/>
        <v>0</v>
      </c>
      <c r="V23" s="12">
        <f t="shared" si="12"/>
        <v>-5821.2</v>
      </c>
      <c r="W23" s="12">
        <f t="shared" si="12"/>
        <v>0</v>
      </c>
      <c r="X23" s="12">
        <f t="shared" si="12"/>
        <v>-9702</v>
      </c>
      <c r="Y23" s="12">
        <f t="shared" si="12"/>
        <v>0</v>
      </c>
      <c r="Z23" s="12">
        <f t="shared" si="12"/>
        <v>-1980</v>
      </c>
      <c r="AA23" s="12">
        <f t="shared" si="12"/>
        <v>-14176.8</v>
      </c>
      <c r="AB23" s="12">
        <f t="shared" si="12"/>
        <v>148.5</v>
      </c>
      <c r="AC23" s="12">
        <f t="shared" si="12"/>
        <v>-4851</v>
      </c>
      <c r="AD23" s="12">
        <f t="shared" si="12"/>
        <v>0</v>
      </c>
      <c r="AE23" s="12">
        <f t="shared" si="12"/>
        <v>-1786.5926099999999</v>
      </c>
      <c r="AF23" s="12">
        <f t="shared" si="12"/>
        <v>-1746.4723799999999</v>
      </c>
      <c r="AG23" s="12">
        <f t="shared" si="12"/>
        <v>-1317.9350199999999</v>
      </c>
      <c r="AH23" s="12">
        <f t="shared" si="12"/>
        <v>0</v>
      </c>
      <c r="AI23" s="12">
        <f t="shared" si="12"/>
        <v>0</v>
      </c>
      <c r="AJ23" s="12">
        <f t="shared" si="12"/>
        <v>0</v>
      </c>
      <c r="AK23" s="12">
        <f t="shared" si="12"/>
        <v>0</v>
      </c>
      <c r="AL23" s="12">
        <f t="shared" si="12"/>
        <v>0</v>
      </c>
      <c r="AM23" s="12">
        <f t="shared" si="12"/>
        <v>4950</v>
      </c>
      <c r="AN23" s="12">
        <f t="shared" si="12"/>
        <v>0</v>
      </c>
      <c r="AO23" s="12">
        <f t="shared" si="12"/>
        <v>0</v>
      </c>
      <c r="AP23" s="12">
        <f t="shared" si="12"/>
        <v>-4851</v>
      </c>
      <c r="AQ23" s="12">
        <f t="shared" si="12"/>
        <v>0</v>
      </c>
      <c r="AR23" s="12">
        <f t="shared" si="12"/>
        <v>0</v>
      </c>
      <c r="AS23" s="12">
        <f t="shared" si="12"/>
        <v>0</v>
      </c>
      <c r="AT23" s="12">
        <f t="shared" si="12"/>
        <v>0</v>
      </c>
      <c r="AU23" s="12">
        <f t="shared" si="12"/>
        <v>0</v>
      </c>
      <c r="AV23" s="12">
        <f t="shared" si="12"/>
        <v>0</v>
      </c>
      <c r="AW23" s="12">
        <f t="shared" si="12"/>
        <v>-7448</v>
      </c>
      <c r="AX23" s="12">
        <f t="shared" si="12"/>
        <v>145946.47852</v>
      </c>
      <c r="AY23" s="12">
        <f t="shared" si="12"/>
        <v>0</v>
      </c>
      <c r="AZ23" s="12">
        <f t="shared" si="12"/>
        <v>0</v>
      </c>
      <c r="BA23" s="12">
        <f t="shared" si="12"/>
        <v>28692</v>
      </c>
      <c r="BB23" s="12">
        <f t="shared" si="12"/>
        <v>0</v>
      </c>
      <c r="BC23" s="12">
        <f t="shared" si="12"/>
        <v>0</v>
      </c>
      <c r="BD23" s="12">
        <f t="shared" si="12"/>
        <v>-2254</v>
      </c>
      <c r="BE23" s="12">
        <f t="shared" si="12"/>
        <v>-7276.5</v>
      </c>
      <c r="BF23" s="12">
        <f t="shared" si="12"/>
        <v>0</v>
      </c>
      <c r="BG23" s="12">
        <f t="shared" si="12"/>
        <v>-5820</v>
      </c>
      <c r="BH23" s="12">
        <f t="shared" si="12"/>
        <v>0</v>
      </c>
      <c r="BI23" s="12">
        <f t="shared" si="12"/>
        <v>-6307.5</v>
      </c>
      <c r="BJ23" s="12">
        <f t="shared" si="12"/>
        <v>-1960</v>
      </c>
      <c r="BK23" s="12">
        <f t="shared" si="12"/>
        <v>113110.03481</v>
      </c>
      <c r="BL23" s="12">
        <f t="shared" si="12"/>
        <v>28933.29046</v>
      </c>
      <c r="BM23" s="12">
        <f t="shared" si="12"/>
        <v>0</v>
      </c>
      <c r="BN23" s="12">
        <f t="shared" si="12"/>
        <v>0</v>
      </c>
      <c r="BO23" s="12">
        <f t="shared" si="12"/>
        <v>3217.3455099999996</v>
      </c>
      <c r="BP23" s="12">
        <f t="shared" si="12"/>
        <v>0</v>
      </c>
      <c r="BQ23" s="12">
        <f t="shared" si="12"/>
        <v>0</v>
      </c>
      <c r="BR23" s="12">
        <f t="shared" si="12"/>
        <v>345.95517999999998</v>
      </c>
      <c r="BS23" s="12">
        <f t="shared" si="12"/>
        <v>0</v>
      </c>
      <c r="BT23" s="12">
        <f t="shared" ref="BT23:EE23" si="13">SUM(BT20:BT22)</f>
        <v>0</v>
      </c>
      <c r="BU23" s="12">
        <f t="shared" si="13"/>
        <v>543.48494999999991</v>
      </c>
      <c r="BV23" s="12">
        <f t="shared" si="13"/>
        <v>0</v>
      </c>
      <c r="BW23" s="12">
        <f t="shared" si="13"/>
        <v>10012.0669</v>
      </c>
      <c r="BX23" s="12">
        <f t="shared" si="13"/>
        <v>0</v>
      </c>
      <c r="BY23" s="12">
        <f t="shared" si="13"/>
        <v>0</v>
      </c>
      <c r="BZ23" s="12">
        <f t="shared" si="13"/>
        <v>0</v>
      </c>
      <c r="CA23" s="12">
        <f t="shared" si="13"/>
        <v>459.678</v>
      </c>
      <c r="CB23" s="12">
        <f t="shared" si="13"/>
        <v>0</v>
      </c>
      <c r="CC23" s="12">
        <f t="shared" si="13"/>
        <v>0</v>
      </c>
      <c r="CD23" s="12">
        <f t="shared" si="13"/>
        <v>0</v>
      </c>
      <c r="CE23" s="12">
        <f t="shared" si="13"/>
        <v>0</v>
      </c>
      <c r="CF23" s="12">
        <f t="shared" si="13"/>
        <v>0</v>
      </c>
      <c r="CG23" s="12">
        <f t="shared" si="13"/>
        <v>0</v>
      </c>
      <c r="CH23" s="12">
        <f t="shared" si="13"/>
        <v>0</v>
      </c>
      <c r="CI23" s="12">
        <f t="shared" si="13"/>
        <v>0</v>
      </c>
      <c r="CJ23" s="12">
        <f t="shared" si="13"/>
        <v>0</v>
      </c>
      <c r="CK23" s="12">
        <f t="shared" si="13"/>
        <v>0</v>
      </c>
      <c r="CL23" s="12">
        <f t="shared" si="13"/>
        <v>0</v>
      </c>
      <c r="CM23" s="12">
        <f t="shared" si="13"/>
        <v>0</v>
      </c>
      <c r="CN23" s="12">
        <f t="shared" si="13"/>
        <v>0</v>
      </c>
      <c r="CO23" s="12">
        <f t="shared" si="13"/>
        <v>0</v>
      </c>
      <c r="CP23" s="12">
        <f t="shared" si="13"/>
        <v>0</v>
      </c>
      <c r="CQ23" s="12">
        <f t="shared" si="13"/>
        <v>0</v>
      </c>
      <c r="CR23" s="12">
        <f t="shared" si="13"/>
        <v>0</v>
      </c>
      <c r="CS23" s="12">
        <f t="shared" si="13"/>
        <v>0</v>
      </c>
      <c r="CT23" s="12">
        <f t="shared" si="13"/>
        <v>0</v>
      </c>
      <c r="CU23" s="12">
        <f t="shared" si="13"/>
        <v>0</v>
      </c>
      <c r="CV23" s="12">
        <f t="shared" si="13"/>
        <v>0</v>
      </c>
      <c r="CW23" s="12">
        <f t="shared" si="13"/>
        <v>0</v>
      </c>
      <c r="CX23" s="12">
        <f t="shared" si="13"/>
        <v>0</v>
      </c>
      <c r="CY23" s="12">
        <f t="shared" si="13"/>
        <v>0</v>
      </c>
      <c r="CZ23" s="12">
        <f t="shared" si="13"/>
        <v>0</v>
      </c>
      <c r="DA23" s="12">
        <f t="shared" si="13"/>
        <v>0</v>
      </c>
      <c r="DB23" s="12">
        <f t="shared" si="13"/>
        <v>0</v>
      </c>
      <c r="DC23" s="12">
        <f t="shared" si="13"/>
        <v>0</v>
      </c>
      <c r="DD23" s="12">
        <f t="shared" si="13"/>
        <v>0</v>
      </c>
      <c r="DE23" s="12">
        <f t="shared" si="13"/>
        <v>0</v>
      </c>
      <c r="DF23" s="12">
        <f t="shared" si="13"/>
        <v>0</v>
      </c>
      <c r="DG23" s="12">
        <f t="shared" si="13"/>
        <v>0</v>
      </c>
      <c r="DH23" s="12">
        <f t="shared" si="13"/>
        <v>0</v>
      </c>
      <c r="DI23" s="12">
        <f t="shared" si="13"/>
        <v>0</v>
      </c>
      <c r="DJ23" s="12">
        <f t="shared" si="13"/>
        <v>0</v>
      </c>
      <c r="DK23" s="12">
        <f t="shared" si="13"/>
        <v>0</v>
      </c>
      <c r="DL23" s="12">
        <f t="shared" si="13"/>
        <v>0</v>
      </c>
      <c r="DM23" s="12">
        <f t="shared" si="13"/>
        <v>0</v>
      </c>
      <c r="DN23" s="12">
        <f t="shared" si="13"/>
        <v>0</v>
      </c>
      <c r="DO23" s="12">
        <f t="shared" si="13"/>
        <v>0</v>
      </c>
      <c r="DP23" s="12">
        <f t="shared" si="13"/>
        <v>0</v>
      </c>
      <c r="DQ23" s="12">
        <f t="shared" si="13"/>
        <v>0</v>
      </c>
      <c r="DR23" s="12">
        <f t="shared" si="13"/>
        <v>0</v>
      </c>
      <c r="DS23" s="12">
        <f t="shared" si="13"/>
        <v>0</v>
      </c>
      <c r="DT23" s="12">
        <f t="shared" si="13"/>
        <v>0</v>
      </c>
      <c r="DU23" s="12">
        <f t="shared" si="13"/>
        <v>0</v>
      </c>
      <c r="DV23" s="12">
        <f t="shared" si="13"/>
        <v>0</v>
      </c>
      <c r="DW23" s="12">
        <f t="shared" si="13"/>
        <v>0</v>
      </c>
      <c r="DX23" s="12">
        <f t="shared" si="13"/>
        <v>0</v>
      </c>
      <c r="DY23" s="12">
        <f t="shared" si="13"/>
        <v>0</v>
      </c>
      <c r="DZ23" s="12">
        <f t="shared" si="13"/>
        <v>0</v>
      </c>
      <c r="EA23" s="12">
        <f t="shared" si="13"/>
        <v>0</v>
      </c>
      <c r="EB23" s="12">
        <f t="shared" si="13"/>
        <v>0</v>
      </c>
      <c r="EC23" s="12">
        <f t="shared" si="13"/>
        <v>0</v>
      </c>
      <c r="ED23" s="12">
        <f t="shared" si="13"/>
        <v>0</v>
      </c>
      <c r="EE23" s="12">
        <f t="shared" si="13"/>
        <v>0</v>
      </c>
      <c r="EF23" s="12">
        <f t="shared" ref="EF23:GQ23" si="14">SUM(EF20:EF22)</f>
        <v>0</v>
      </c>
      <c r="EG23" s="12">
        <f t="shared" si="14"/>
        <v>0</v>
      </c>
      <c r="EH23" s="12">
        <f t="shared" si="14"/>
        <v>0</v>
      </c>
      <c r="EI23" s="12">
        <f t="shared" si="14"/>
        <v>0</v>
      </c>
      <c r="EJ23" s="12">
        <f t="shared" si="14"/>
        <v>0</v>
      </c>
      <c r="EK23" s="12">
        <f t="shared" si="14"/>
        <v>0</v>
      </c>
      <c r="EL23" s="12">
        <f t="shared" si="14"/>
        <v>0</v>
      </c>
      <c r="EM23" s="12">
        <f t="shared" si="14"/>
        <v>0</v>
      </c>
      <c r="EN23" s="12">
        <f t="shared" si="14"/>
        <v>0</v>
      </c>
      <c r="EO23" s="12">
        <f t="shared" si="14"/>
        <v>0</v>
      </c>
      <c r="EP23" s="12">
        <f t="shared" si="14"/>
        <v>0</v>
      </c>
      <c r="EQ23" s="12">
        <f t="shared" si="14"/>
        <v>0</v>
      </c>
      <c r="ER23" s="12">
        <f t="shared" si="14"/>
        <v>0</v>
      </c>
      <c r="ES23" s="12">
        <f t="shared" si="14"/>
        <v>0</v>
      </c>
      <c r="ET23" s="12">
        <f t="shared" si="14"/>
        <v>0</v>
      </c>
      <c r="EU23" s="12">
        <f t="shared" si="14"/>
        <v>0</v>
      </c>
      <c r="EV23" s="12">
        <f t="shared" si="14"/>
        <v>0</v>
      </c>
      <c r="EW23" s="12">
        <f t="shared" si="14"/>
        <v>0</v>
      </c>
      <c r="EX23" s="12">
        <f t="shared" si="14"/>
        <v>0</v>
      </c>
      <c r="EY23" s="12">
        <f t="shared" si="14"/>
        <v>0</v>
      </c>
      <c r="EZ23" s="12">
        <f t="shared" si="14"/>
        <v>0</v>
      </c>
      <c r="FA23" s="12">
        <f t="shared" si="14"/>
        <v>0</v>
      </c>
      <c r="FB23" s="12">
        <f t="shared" si="14"/>
        <v>0</v>
      </c>
      <c r="FC23" s="12">
        <f t="shared" si="14"/>
        <v>0</v>
      </c>
      <c r="FD23" s="12">
        <f t="shared" si="14"/>
        <v>0</v>
      </c>
      <c r="FE23" s="12">
        <f t="shared" si="14"/>
        <v>0</v>
      </c>
      <c r="FF23" s="12">
        <f t="shared" si="14"/>
        <v>0</v>
      </c>
      <c r="FG23" s="12">
        <f t="shared" si="14"/>
        <v>0</v>
      </c>
      <c r="FH23" s="12">
        <f t="shared" si="14"/>
        <v>0</v>
      </c>
      <c r="FI23" s="12">
        <f t="shared" si="14"/>
        <v>0</v>
      </c>
      <c r="FJ23" s="12">
        <f t="shared" si="14"/>
        <v>0</v>
      </c>
      <c r="FK23" s="12">
        <f t="shared" si="14"/>
        <v>0</v>
      </c>
      <c r="FL23" s="12">
        <f t="shared" si="14"/>
        <v>0</v>
      </c>
      <c r="FM23" s="12">
        <f t="shared" si="14"/>
        <v>0</v>
      </c>
      <c r="FN23" s="12">
        <f t="shared" si="14"/>
        <v>0</v>
      </c>
      <c r="FO23" s="12">
        <f t="shared" si="14"/>
        <v>0</v>
      </c>
      <c r="FP23" s="12">
        <f t="shared" si="14"/>
        <v>0</v>
      </c>
      <c r="FQ23" s="12">
        <f t="shared" si="14"/>
        <v>0</v>
      </c>
      <c r="FR23" s="12">
        <f t="shared" si="14"/>
        <v>0</v>
      </c>
      <c r="FS23" s="12">
        <f t="shared" si="14"/>
        <v>0</v>
      </c>
      <c r="FT23" s="12">
        <f t="shared" si="14"/>
        <v>0</v>
      </c>
      <c r="FU23" s="12">
        <f t="shared" si="14"/>
        <v>0</v>
      </c>
      <c r="FV23" s="12">
        <f t="shared" si="14"/>
        <v>0</v>
      </c>
      <c r="FW23" s="12">
        <f t="shared" si="14"/>
        <v>0</v>
      </c>
      <c r="FX23" s="12">
        <f t="shared" si="14"/>
        <v>0</v>
      </c>
      <c r="FY23" s="12">
        <f t="shared" si="14"/>
        <v>0</v>
      </c>
      <c r="FZ23" s="12">
        <f t="shared" si="14"/>
        <v>0</v>
      </c>
      <c r="GA23" s="12">
        <f t="shared" si="14"/>
        <v>0</v>
      </c>
      <c r="GB23" s="12">
        <f t="shared" si="14"/>
        <v>0</v>
      </c>
      <c r="GC23" s="12">
        <f t="shared" si="14"/>
        <v>0</v>
      </c>
      <c r="GD23" s="12">
        <f t="shared" si="14"/>
        <v>0</v>
      </c>
      <c r="GE23" s="12">
        <f t="shared" si="14"/>
        <v>0</v>
      </c>
      <c r="GF23" s="12">
        <f t="shared" si="14"/>
        <v>0</v>
      </c>
      <c r="GG23" s="12">
        <f t="shared" si="14"/>
        <v>0</v>
      </c>
      <c r="GH23" s="12">
        <f t="shared" si="14"/>
        <v>0</v>
      </c>
      <c r="GI23" s="12">
        <f t="shared" si="14"/>
        <v>0</v>
      </c>
      <c r="GJ23" s="12">
        <f t="shared" si="14"/>
        <v>0</v>
      </c>
      <c r="GK23" s="12">
        <f t="shared" si="14"/>
        <v>0</v>
      </c>
      <c r="GL23" s="12">
        <f t="shared" si="14"/>
        <v>0</v>
      </c>
      <c r="GM23" s="12">
        <f t="shared" si="14"/>
        <v>0</v>
      </c>
      <c r="GN23" s="12">
        <f t="shared" si="14"/>
        <v>0</v>
      </c>
      <c r="GO23" s="12">
        <f t="shared" si="14"/>
        <v>0</v>
      </c>
      <c r="GP23" s="12">
        <f t="shared" si="14"/>
        <v>0</v>
      </c>
      <c r="GQ23" s="12">
        <f t="shared" si="14"/>
        <v>0</v>
      </c>
      <c r="GR23" s="12">
        <f t="shared" ref="GR23:HE23" si="15">SUM(GR20:GR22)</f>
        <v>0</v>
      </c>
      <c r="GS23" s="12">
        <f t="shared" si="15"/>
        <v>0</v>
      </c>
      <c r="GT23" s="12">
        <f t="shared" si="15"/>
        <v>0</v>
      </c>
      <c r="GU23" s="12">
        <f t="shared" si="15"/>
        <v>0</v>
      </c>
      <c r="GV23" s="12">
        <f t="shared" si="15"/>
        <v>0</v>
      </c>
      <c r="GW23" s="12">
        <f t="shared" si="15"/>
        <v>0</v>
      </c>
      <c r="GX23" s="12">
        <f t="shared" si="15"/>
        <v>0</v>
      </c>
      <c r="GY23" s="12">
        <f t="shared" si="15"/>
        <v>0</v>
      </c>
      <c r="GZ23" s="12">
        <f t="shared" si="15"/>
        <v>0</v>
      </c>
      <c r="HA23" s="12">
        <f t="shared" si="15"/>
        <v>0</v>
      </c>
      <c r="HB23" s="12">
        <f t="shared" si="15"/>
        <v>0</v>
      </c>
      <c r="HC23" s="12">
        <f t="shared" si="15"/>
        <v>0</v>
      </c>
      <c r="HD23" s="12">
        <f t="shared" si="15"/>
        <v>0</v>
      </c>
      <c r="HE23" s="12">
        <f t="shared" si="15"/>
        <v>0</v>
      </c>
      <c r="HF23" s="12">
        <f>SUM(D23:HE23)</f>
        <v>251783.33432000005</v>
      </c>
      <c r="HG23" s="12"/>
      <c r="HH23" s="12">
        <f>HF23-HI23</f>
        <v>251783.33432000005</v>
      </c>
      <c r="HI23" s="12">
        <v>0</v>
      </c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</row>
    <row r="24" spans="1:240" x14ac:dyDescent="0.25">
      <c r="B24" s="20" t="s">
        <v>0</v>
      </c>
      <c r="C24" s="14">
        <f>XIRR(H23:HE23,H$4:HE$4)</f>
        <v>0.97955495119094849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</row>
    <row r="25" spans="1:240" x14ac:dyDescent="0.25">
      <c r="B25" s="20" t="s">
        <v>11</v>
      </c>
      <c r="C25" s="25">
        <f>(HF21+HF22)/-HF20</f>
        <v>3.9226156044109106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</row>
    <row r="26" spans="1:240" ht="13" x14ac:dyDescent="0.3">
      <c r="A26" s="23"/>
      <c r="B26" s="5" t="s">
        <v>161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</row>
    <row r="27" spans="1:240" x14ac:dyDescent="0.25">
      <c r="B27" s="3" t="s">
        <v>214</v>
      </c>
      <c r="C27" s="5"/>
      <c r="D27" s="12">
        <v>0</v>
      </c>
      <c r="E27" s="12">
        <v>0</v>
      </c>
      <c r="F27" s="12">
        <v>0</v>
      </c>
      <c r="G27" s="12">
        <v>0</v>
      </c>
      <c r="H27" s="12">
        <v>-1787.8430000000001</v>
      </c>
      <c r="I27" s="12">
        <v>-27061.927039999999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-3389.3986</v>
      </c>
      <c r="S27" s="12">
        <v>0</v>
      </c>
      <c r="T27" s="12">
        <v>0</v>
      </c>
      <c r="U27" s="12">
        <v>0</v>
      </c>
      <c r="V27" s="12">
        <v>-5000</v>
      </c>
      <c r="W27" s="12">
        <v>0</v>
      </c>
      <c r="X27" s="12">
        <v>-7298.67436</v>
      </c>
      <c r="Y27" s="12">
        <v>0</v>
      </c>
      <c r="Z27" s="12">
        <v>0</v>
      </c>
      <c r="AA27" s="12">
        <v>0</v>
      </c>
      <c r="AB27" s="12">
        <v>0</v>
      </c>
      <c r="AC27" s="12">
        <v>-9199.7962000000007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f>SUM(D27:HE27)</f>
        <v>-53737.639200000005</v>
      </c>
      <c r="HG27" s="12"/>
      <c r="HH27" s="12">
        <f>HF27-HI27</f>
        <v>-53737.639200000005</v>
      </c>
      <c r="HI27" s="12">
        <v>0</v>
      </c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</row>
    <row r="28" spans="1:240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35.756999999999998</v>
      </c>
      <c r="I28" s="12">
        <v>541.23900000000003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67.787970000000001</v>
      </c>
      <c r="S28" s="12">
        <v>0</v>
      </c>
      <c r="T28" s="12">
        <v>0</v>
      </c>
      <c r="U28" s="12">
        <v>0</v>
      </c>
      <c r="V28" s="12">
        <v>95</v>
      </c>
      <c r="W28" s="12">
        <v>0</v>
      </c>
      <c r="X28" s="12">
        <v>145.97349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183.99592000000001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f>SUM(D28:HE28)</f>
        <v>1069.7533799999999</v>
      </c>
      <c r="HG28" s="12"/>
      <c r="HH28" s="12">
        <f>HF28-HI28</f>
        <v>1069.7533799999999</v>
      </c>
      <c r="HI28" s="12">
        <v>0</v>
      </c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</row>
    <row r="29" spans="1:240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130821.75568999999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-560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368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28.431720000000002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f>SUM(D29:HE29)</f>
        <v>130658.18740999998</v>
      </c>
      <c r="HG29" s="4"/>
      <c r="HH29" s="4">
        <f>HF29-HI29</f>
        <v>130658.18740999998</v>
      </c>
      <c r="HI29" s="4">
        <v>0</v>
      </c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</row>
    <row r="30" spans="1:240" x14ac:dyDescent="0.25">
      <c r="B30" s="8" t="s">
        <v>217</v>
      </c>
      <c r="C30" s="3"/>
      <c r="D30" s="12">
        <f>SUM(D27:D29)</f>
        <v>0</v>
      </c>
      <c r="E30" s="12">
        <f>SUM(E27:E29)</f>
        <v>0</v>
      </c>
      <c r="F30" s="12">
        <f>SUM(F27:F29)</f>
        <v>0</v>
      </c>
      <c r="G30" s="12">
        <f>SUM(G27:G29)</f>
        <v>0</v>
      </c>
      <c r="H30" s="12">
        <f t="shared" ref="H30:BS30" si="16">SUM(H27:H29)</f>
        <v>-1752.086</v>
      </c>
      <c r="I30" s="12">
        <f t="shared" si="16"/>
        <v>-26520.688039999997</v>
      </c>
      <c r="J30" s="12">
        <f t="shared" si="16"/>
        <v>0</v>
      </c>
      <c r="K30" s="12">
        <f t="shared" si="16"/>
        <v>0</v>
      </c>
      <c r="L30" s="12">
        <f t="shared" si="16"/>
        <v>0</v>
      </c>
      <c r="M30" s="12">
        <f t="shared" si="16"/>
        <v>0</v>
      </c>
      <c r="N30" s="12">
        <f t="shared" si="16"/>
        <v>0</v>
      </c>
      <c r="O30" s="12">
        <f t="shared" si="16"/>
        <v>0</v>
      </c>
      <c r="P30" s="12">
        <f t="shared" si="16"/>
        <v>0</v>
      </c>
      <c r="Q30" s="12">
        <f t="shared" si="16"/>
        <v>0</v>
      </c>
      <c r="R30" s="12">
        <f t="shared" si="16"/>
        <v>-3321.6106300000001</v>
      </c>
      <c r="S30" s="12">
        <f t="shared" si="16"/>
        <v>0</v>
      </c>
      <c r="T30" s="12">
        <f t="shared" si="16"/>
        <v>0</v>
      </c>
      <c r="U30" s="12">
        <f t="shared" si="16"/>
        <v>0</v>
      </c>
      <c r="V30" s="12">
        <f t="shared" si="16"/>
        <v>-4905</v>
      </c>
      <c r="W30" s="12">
        <f t="shared" si="16"/>
        <v>0</v>
      </c>
      <c r="X30" s="12">
        <f t="shared" si="16"/>
        <v>-7152.7008699999997</v>
      </c>
      <c r="Y30" s="12">
        <f t="shared" si="16"/>
        <v>0</v>
      </c>
      <c r="Z30" s="12">
        <f t="shared" si="16"/>
        <v>0</v>
      </c>
      <c r="AA30" s="12">
        <f t="shared" si="16"/>
        <v>0</v>
      </c>
      <c r="AB30" s="12">
        <f t="shared" si="16"/>
        <v>0</v>
      </c>
      <c r="AC30" s="12">
        <f t="shared" si="16"/>
        <v>-9199.7962000000007</v>
      </c>
      <c r="AD30" s="12">
        <f t="shared" si="16"/>
        <v>0</v>
      </c>
      <c r="AE30" s="12">
        <f t="shared" si="16"/>
        <v>183.99592000000001</v>
      </c>
      <c r="AF30" s="12">
        <f t="shared" si="16"/>
        <v>0</v>
      </c>
      <c r="AG30" s="12">
        <f t="shared" si="16"/>
        <v>0</v>
      </c>
      <c r="AH30" s="12">
        <f t="shared" si="16"/>
        <v>0</v>
      </c>
      <c r="AI30" s="12">
        <f t="shared" si="16"/>
        <v>0</v>
      </c>
      <c r="AJ30" s="12">
        <f t="shared" si="16"/>
        <v>0</v>
      </c>
      <c r="AK30" s="12">
        <f t="shared" si="16"/>
        <v>0</v>
      </c>
      <c r="AL30" s="12">
        <f t="shared" si="16"/>
        <v>0</v>
      </c>
      <c r="AM30" s="12">
        <f t="shared" si="16"/>
        <v>0</v>
      </c>
      <c r="AN30" s="12">
        <f t="shared" si="16"/>
        <v>0</v>
      </c>
      <c r="AO30" s="12">
        <f t="shared" si="16"/>
        <v>0</v>
      </c>
      <c r="AP30" s="12">
        <f t="shared" si="16"/>
        <v>130821.75568999999</v>
      </c>
      <c r="AQ30" s="12">
        <f t="shared" si="16"/>
        <v>0</v>
      </c>
      <c r="AR30" s="12">
        <f t="shared" si="16"/>
        <v>0</v>
      </c>
      <c r="AS30" s="12">
        <f t="shared" si="16"/>
        <v>0</v>
      </c>
      <c r="AT30" s="12">
        <f t="shared" si="16"/>
        <v>0</v>
      </c>
      <c r="AU30" s="12">
        <f t="shared" si="16"/>
        <v>0</v>
      </c>
      <c r="AV30" s="12">
        <f t="shared" si="16"/>
        <v>0</v>
      </c>
      <c r="AW30" s="12">
        <f t="shared" si="16"/>
        <v>0</v>
      </c>
      <c r="AX30" s="12">
        <f t="shared" si="16"/>
        <v>-560</v>
      </c>
      <c r="AY30" s="12">
        <f t="shared" si="16"/>
        <v>0</v>
      </c>
      <c r="AZ30" s="12">
        <f t="shared" si="16"/>
        <v>0</v>
      </c>
      <c r="BA30" s="12">
        <f t="shared" si="16"/>
        <v>0</v>
      </c>
      <c r="BB30" s="12">
        <f t="shared" si="16"/>
        <v>0</v>
      </c>
      <c r="BC30" s="12">
        <f t="shared" si="16"/>
        <v>0</v>
      </c>
      <c r="BD30" s="12">
        <f t="shared" si="16"/>
        <v>368</v>
      </c>
      <c r="BE30" s="12">
        <f t="shared" si="16"/>
        <v>0</v>
      </c>
      <c r="BF30" s="12">
        <f t="shared" si="16"/>
        <v>0</v>
      </c>
      <c r="BG30" s="12">
        <f t="shared" si="16"/>
        <v>0</v>
      </c>
      <c r="BH30" s="12">
        <f t="shared" si="16"/>
        <v>0</v>
      </c>
      <c r="BI30" s="12">
        <f t="shared" si="16"/>
        <v>0</v>
      </c>
      <c r="BJ30" s="12">
        <f t="shared" si="16"/>
        <v>0</v>
      </c>
      <c r="BK30" s="12">
        <f t="shared" si="16"/>
        <v>0</v>
      </c>
      <c r="BL30" s="12">
        <f t="shared" si="16"/>
        <v>0</v>
      </c>
      <c r="BM30" s="12">
        <f t="shared" si="16"/>
        <v>0</v>
      </c>
      <c r="BN30" s="12">
        <f t="shared" si="16"/>
        <v>0</v>
      </c>
      <c r="BO30" s="12">
        <f t="shared" si="16"/>
        <v>0</v>
      </c>
      <c r="BP30" s="12">
        <f t="shared" si="16"/>
        <v>0</v>
      </c>
      <c r="BQ30" s="12">
        <f t="shared" si="16"/>
        <v>0</v>
      </c>
      <c r="BR30" s="12">
        <f t="shared" si="16"/>
        <v>0</v>
      </c>
      <c r="BS30" s="12">
        <f t="shared" si="16"/>
        <v>0</v>
      </c>
      <c r="BT30" s="12">
        <f t="shared" ref="BT30:EE30" si="17">SUM(BT27:BT29)</f>
        <v>0</v>
      </c>
      <c r="BU30" s="12">
        <f t="shared" si="17"/>
        <v>0</v>
      </c>
      <c r="BV30" s="12">
        <f t="shared" si="17"/>
        <v>0</v>
      </c>
      <c r="BW30" s="12">
        <f t="shared" si="17"/>
        <v>0</v>
      </c>
      <c r="BX30" s="12">
        <f t="shared" si="17"/>
        <v>0</v>
      </c>
      <c r="BY30" s="12">
        <f t="shared" si="17"/>
        <v>0</v>
      </c>
      <c r="BZ30" s="12">
        <f t="shared" si="17"/>
        <v>0</v>
      </c>
      <c r="CA30" s="12">
        <f t="shared" si="17"/>
        <v>0</v>
      </c>
      <c r="CB30" s="12">
        <f t="shared" si="17"/>
        <v>0</v>
      </c>
      <c r="CC30" s="12">
        <f t="shared" si="17"/>
        <v>0</v>
      </c>
      <c r="CD30" s="12">
        <f t="shared" si="17"/>
        <v>0</v>
      </c>
      <c r="CE30" s="12">
        <f t="shared" si="17"/>
        <v>0</v>
      </c>
      <c r="CF30" s="12">
        <f t="shared" si="17"/>
        <v>0</v>
      </c>
      <c r="CG30" s="12">
        <f t="shared" si="17"/>
        <v>0</v>
      </c>
      <c r="CH30" s="12">
        <f t="shared" si="17"/>
        <v>0</v>
      </c>
      <c r="CI30" s="12">
        <f t="shared" si="17"/>
        <v>0</v>
      </c>
      <c r="CJ30" s="12">
        <f t="shared" si="17"/>
        <v>0</v>
      </c>
      <c r="CK30" s="12">
        <f t="shared" si="17"/>
        <v>0</v>
      </c>
      <c r="CL30" s="12">
        <f t="shared" si="17"/>
        <v>0</v>
      </c>
      <c r="CM30" s="12">
        <f t="shared" si="17"/>
        <v>0</v>
      </c>
      <c r="CN30" s="12">
        <f t="shared" si="17"/>
        <v>28.431720000000002</v>
      </c>
      <c r="CO30" s="12">
        <f t="shared" si="17"/>
        <v>0</v>
      </c>
      <c r="CP30" s="12">
        <f t="shared" si="17"/>
        <v>0</v>
      </c>
      <c r="CQ30" s="12">
        <f t="shared" si="17"/>
        <v>0</v>
      </c>
      <c r="CR30" s="12">
        <f t="shared" si="17"/>
        <v>0</v>
      </c>
      <c r="CS30" s="12">
        <f t="shared" si="17"/>
        <v>0</v>
      </c>
      <c r="CT30" s="12">
        <f t="shared" si="17"/>
        <v>0</v>
      </c>
      <c r="CU30" s="12">
        <f t="shared" si="17"/>
        <v>0</v>
      </c>
      <c r="CV30" s="12">
        <f t="shared" si="17"/>
        <v>0</v>
      </c>
      <c r="CW30" s="12">
        <f t="shared" si="17"/>
        <v>0</v>
      </c>
      <c r="CX30" s="12">
        <f t="shared" si="17"/>
        <v>0</v>
      </c>
      <c r="CY30" s="12">
        <f t="shared" si="17"/>
        <v>0</v>
      </c>
      <c r="CZ30" s="12">
        <f t="shared" si="17"/>
        <v>0</v>
      </c>
      <c r="DA30" s="12">
        <f t="shared" si="17"/>
        <v>0</v>
      </c>
      <c r="DB30" s="12">
        <f t="shared" si="17"/>
        <v>0</v>
      </c>
      <c r="DC30" s="12">
        <f t="shared" si="17"/>
        <v>0</v>
      </c>
      <c r="DD30" s="12">
        <f t="shared" si="17"/>
        <v>0</v>
      </c>
      <c r="DE30" s="12">
        <f t="shared" si="17"/>
        <v>0</v>
      </c>
      <c r="DF30" s="12">
        <f t="shared" si="17"/>
        <v>0</v>
      </c>
      <c r="DG30" s="12">
        <f t="shared" si="17"/>
        <v>0</v>
      </c>
      <c r="DH30" s="12">
        <f t="shared" si="17"/>
        <v>0</v>
      </c>
      <c r="DI30" s="12">
        <f t="shared" si="17"/>
        <v>0</v>
      </c>
      <c r="DJ30" s="12">
        <f t="shared" si="17"/>
        <v>0</v>
      </c>
      <c r="DK30" s="12">
        <f t="shared" si="17"/>
        <v>0</v>
      </c>
      <c r="DL30" s="12">
        <f t="shared" si="17"/>
        <v>0</v>
      </c>
      <c r="DM30" s="12">
        <f t="shared" si="17"/>
        <v>0</v>
      </c>
      <c r="DN30" s="12">
        <f t="shared" si="17"/>
        <v>0</v>
      </c>
      <c r="DO30" s="12">
        <f t="shared" si="17"/>
        <v>0</v>
      </c>
      <c r="DP30" s="12">
        <f t="shared" si="17"/>
        <v>0</v>
      </c>
      <c r="DQ30" s="12">
        <f t="shared" si="17"/>
        <v>0</v>
      </c>
      <c r="DR30" s="12">
        <f t="shared" si="17"/>
        <v>0</v>
      </c>
      <c r="DS30" s="12">
        <f t="shared" si="17"/>
        <v>0</v>
      </c>
      <c r="DT30" s="12">
        <f t="shared" si="17"/>
        <v>0</v>
      </c>
      <c r="DU30" s="12">
        <f t="shared" si="17"/>
        <v>0</v>
      </c>
      <c r="DV30" s="12">
        <f t="shared" si="17"/>
        <v>0</v>
      </c>
      <c r="DW30" s="12">
        <f t="shared" si="17"/>
        <v>0</v>
      </c>
      <c r="DX30" s="12">
        <f t="shared" si="17"/>
        <v>0</v>
      </c>
      <c r="DY30" s="12">
        <f t="shared" si="17"/>
        <v>0</v>
      </c>
      <c r="DZ30" s="12">
        <f t="shared" si="17"/>
        <v>0</v>
      </c>
      <c r="EA30" s="12">
        <f t="shared" si="17"/>
        <v>0</v>
      </c>
      <c r="EB30" s="12">
        <f t="shared" si="17"/>
        <v>0</v>
      </c>
      <c r="EC30" s="12">
        <f t="shared" si="17"/>
        <v>0</v>
      </c>
      <c r="ED30" s="12">
        <f t="shared" si="17"/>
        <v>0</v>
      </c>
      <c r="EE30" s="12">
        <f t="shared" si="17"/>
        <v>0</v>
      </c>
      <c r="EF30" s="12">
        <f t="shared" ref="EF30:GQ30" si="18">SUM(EF27:EF29)</f>
        <v>0</v>
      </c>
      <c r="EG30" s="12">
        <f t="shared" si="18"/>
        <v>0</v>
      </c>
      <c r="EH30" s="12">
        <f t="shared" si="18"/>
        <v>0</v>
      </c>
      <c r="EI30" s="12">
        <f t="shared" si="18"/>
        <v>0</v>
      </c>
      <c r="EJ30" s="12">
        <f t="shared" si="18"/>
        <v>0</v>
      </c>
      <c r="EK30" s="12">
        <f t="shared" si="18"/>
        <v>0</v>
      </c>
      <c r="EL30" s="12">
        <f t="shared" si="18"/>
        <v>0</v>
      </c>
      <c r="EM30" s="12">
        <f t="shared" si="18"/>
        <v>0</v>
      </c>
      <c r="EN30" s="12">
        <f t="shared" si="18"/>
        <v>0</v>
      </c>
      <c r="EO30" s="12">
        <f t="shared" si="18"/>
        <v>0</v>
      </c>
      <c r="EP30" s="12">
        <f t="shared" si="18"/>
        <v>0</v>
      </c>
      <c r="EQ30" s="12">
        <f t="shared" si="18"/>
        <v>0</v>
      </c>
      <c r="ER30" s="12">
        <f t="shared" si="18"/>
        <v>0</v>
      </c>
      <c r="ES30" s="12">
        <f t="shared" si="18"/>
        <v>0</v>
      </c>
      <c r="ET30" s="12">
        <f t="shared" si="18"/>
        <v>0</v>
      </c>
      <c r="EU30" s="12">
        <f t="shared" si="18"/>
        <v>0</v>
      </c>
      <c r="EV30" s="12">
        <f t="shared" si="18"/>
        <v>0</v>
      </c>
      <c r="EW30" s="12">
        <f t="shared" si="18"/>
        <v>0</v>
      </c>
      <c r="EX30" s="12">
        <f t="shared" si="18"/>
        <v>0</v>
      </c>
      <c r="EY30" s="12">
        <f t="shared" si="18"/>
        <v>0</v>
      </c>
      <c r="EZ30" s="12">
        <f t="shared" si="18"/>
        <v>0</v>
      </c>
      <c r="FA30" s="12">
        <f t="shared" si="18"/>
        <v>0</v>
      </c>
      <c r="FB30" s="12">
        <f t="shared" si="18"/>
        <v>0</v>
      </c>
      <c r="FC30" s="12">
        <f t="shared" si="18"/>
        <v>0</v>
      </c>
      <c r="FD30" s="12">
        <f t="shared" si="18"/>
        <v>0</v>
      </c>
      <c r="FE30" s="12">
        <f t="shared" si="18"/>
        <v>0</v>
      </c>
      <c r="FF30" s="12">
        <f t="shared" si="18"/>
        <v>0</v>
      </c>
      <c r="FG30" s="12">
        <f t="shared" si="18"/>
        <v>0</v>
      </c>
      <c r="FH30" s="12">
        <f t="shared" si="18"/>
        <v>0</v>
      </c>
      <c r="FI30" s="12">
        <f t="shared" si="18"/>
        <v>0</v>
      </c>
      <c r="FJ30" s="12">
        <f t="shared" si="18"/>
        <v>0</v>
      </c>
      <c r="FK30" s="12">
        <f t="shared" si="18"/>
        <v>0</v>
      </c>
      <c r="FL30" s="12">
        <f t="shared" si="18"/>
        <v>0</v>
      </c>
      <c r="FM30" s="12">
        <f t="shared" si="18"/>
        <v>0</v>
      </c>
      <c r="FN30" s="12">
        <f t="shared" si="18"/>
        <v>0</v>
      </c>
      <c r="FO30" s="12">
        <f t="shared" si="18"/>
        <v>0</v>
      </c>
      <c r="FP30" s="12">
        <f t="shared" si="18"/>
        <v>0</v>
      </c>
      <c r="FQ30" s="12">
        <f t="shared" si="18"/>
        <v>0</v>
      </c>
      <c r="FR30" s="12">
        <f t="shared" si="18"/>
        <v>0</v>
      </c>
      <c r="FS30" s="12">
        <f t="shared" si="18"/>
        <v>0</v>
      </c>
      <c r="FT30" s="12">
        <f t="shared" si="18"/>
        <v>0</v>
      </c>
      <c r="FU30" s="12">
        <f t="shared" si="18"/>
        <v>0</v>
      </c>
      <c r="FV30" s="12">
        <f t="shared" si="18"/>
        <v>0</v>
      </c>
      <c r="FW30" s="12">
        <f t="shared" si="18"/>
        <v>0</v>
      </c>
      <c r="FX30" s="12">
        <f t="shared" si="18"/>
        <v>0</v>
      </c>
      <c r="FY30" s="12">
        <f t="shared" si="18"/>
        <v>0</v>
      </c>
      <c r="FZ30" s="12">
        <f t="shared" si="18"/>
        <v>0</v>
      </c>
      <c r="GA30" s="12">
        <f t="shared" si="18"/>
        <v>0</v>
      </c>
      <c r="GB30" s="12">
        <f t="shared" si="18"/>
        <v>0</v>
      </c>
      <c r="GC30" s="12">
        <f t="shared" si="18"/>
        <v>0</v>
      </c>
      <c r="GD30" s="12">
        <f t="shared" si="18"/>
        <v>0</v>
      </c>
      <c r="GE30" s="12">
        <f t="shared" si="18"/>
        <v>0</v>
      </c>
      <c r="GF30" s="12">
        <f t="shared" si="18"/>
        <v>0</v>
      </c>
      <c r="GG30" s="12">
        <f t="shared" si="18"/>
        <v>0</v>
      </c>
      <c r="GH30" s="12">
        <f t="shared" si="18"/>
        <v>0</v>
      </c>
      <c r="GI30" s="12">
        <f t="shared" si="18"/>
        <v>0</v>
      </c>
      <c r="GJ30" s="12">
        <f t="shared" si="18"/>
        <v>0</v>
      </c>
      <c r="GK30" s="12">
        <f t="shared" si="18"/>
        <v>0</v>
      </c>
      <c r="GL30" s="12">
        <f t="shared" si="18"/>
        <v>0</v>
      </c>
      <c r="GM30" s="12">
        <f t="shared" si="18"/>
        <v>0</v>
      </c>
      <c r="GN30" s="12">
        <f t="shared" si="18"/>
        <v>0</v>
      </c>
      <c r="GO30" s="12">
        <f t="shared" si="18"/>
        <v>0</v>
      </c>
      <c r="GP30" s="12">
        <f t="shared" si="18"/>
        <v>0</v>
      </c>
      <c r="GQ30" s="12">
        <f t="shared" si="18"/>
        <v>0</v>
      </c>
      <c r="GR30" s="12">
        <f t="shared" ref="GR30:HE30" si="19">SUM(GR27:GR29)</f>
        <v>0</v>
      </c>
      <c r="GS30" s="12">
        <f t="shared" si="19"/>
        <v>0</v>
      </c>
      <c r="GT30" s="12">
        <f t="shared" si="19"/>
        <v>0</v>
      </c>
      <c r="GU30" s="12">
        <f t="shared" si="19"/>
        <v>0</v>
      </c>
      <c r="GV30" s="12">
        <f t="shared" si="19"/>
        <v>0</v>
      </c>
      <c r="GW30" s="12">
        <f t="shared" si="19"/>
        <v>0</v>
      </c>
      <c r="GX30" s="12">
        <f t="shared" si="19"/>
        <v>0</v>
      </c>
      <c r="GY30" s="12">
        <f t="shared" si="19"/>
        <v>0</v>
      </c>
      <c r="GZ30" s="12">
        <f t="shared" si="19"/>
        <v>0</v>
      </c>
      <c r="HA30" s="12">
        <f t="shared" si="19"/>
        <v>0</v>
      </c>
      <c r="HB30" s="12">
        <f t="shared" si="19"/>
        <v>0</v>
      </c>
      <c r="HC30" s="12">
        <f t="shared" si="19"/>
        <v>0</v>
      </c>
      <c r="HD30" s="12">
        <f t="shared" si="19"/>
        <v>0</v>
      </c>
      <c r="HE30" s="12">
        <f t="shared" si="19"/>
        <v>0</v>
      </c>
      <c r="HF30" s="12">
        <f>SUM(D30:HE30)</f>
        <v>77990.301589999988</v>
      </c>
      <c r="HG30" s="12"/>
      <c r="HH30" s="12">
        <f>HF30-HI30</f>
        <v>77990.301589999988</v>
      </c>
      <c r="HI30" s="12">
        <v>0</v>
      </c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</row>
    <row r="31" spans="1:240" x14ac:dyDescent="0.25">
      <c r="B31" s="20" t="s">
        <v>0</v>
      </c>
      <c r="C31" s="14">
        <f>XIRR(H30:HE30,H$4:HE$4)</f>
        <v>0.49990093111991885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</row>
    <row r="32" spans="1:240" x14ac:dyDescent="0.25">
      <c r="B32" s="20" t="s">
        <v>11</v>
      </c>
      <c r="C32" s="25">
        <f>(HF28+HF29)/-HF27</f>
        <v>2.4513161119664515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6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</row>
    <row r="33" spans="1:240" ht="13" x14ac:dyDescent="0.3">
      <c r="A33" s="23"/>
      <c r="B33" s="5" t="s">
        <v>130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</row>
    <row r="34" spans="1:240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0</v>
      </c>
      <c r="H34" s="12">
        <v>-3741.8096099999998</v>
      </c>
      <c r="I34" s="12">
        <v>0</v>
      </c>
      <c r="J34" s="12">
        <v>1669.9130500000001</v>
      </c>
      <c r="K34" s="12">
        <v>-984.77157999999997</v>
      </c>
      <c r="L34" s="12">
        <v>0</v>
      </c>
      <c r="M34" s="12">
        <v>0</v>
      </c>
      <c r="N34" s="12">
        <v>-3438.8220000000001</v>
      </c>
      <c r="O34" s="12">
        <v>0</v>
      </c>
      <c r="P34" s="12">
        <v>-4776.1419999999998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-9552.2849999999999</v>
      </c>
      <c r="Y34" s="12">
        <v>-51851.105000000003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-14771.575000000001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-9587.48272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-2439.951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f>SUM(D34:HE34)</f>
        <v>-99474.030859999999</v>
      </c>
      <c r="HG34" s="12"/>
      <c r="HH34" s="12">
        <f>HF34-HI34</f>
        <v>-99474.030859999999</v>
      </c>
      <c r="HI34" s="12">
        <v>0</v>
      </c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</row>
    <row r="35" spans="1:240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74.836190000000002</v>
      </c>
      <c r="I35" s="12">
        <v>0</v>
      </c>
      <c r="J35" s="12">
        <v>0</v>
      </c>
      <c r="K35" s="12">
        <v>19.695430000000002</v>
      </c>
      <c r="L35" s="12">
        <v>0</v>
      </c>
      <c r="M35" s="12">
        <v>0</v>
      </c>
      <c r="N35" s="12">
        <v>68.775999999999996</v>
      </c>
      <c r="O35" s="12">
        <v>0</v>
      </c>
      <c r="P35" s="12">
        <v>95.522999999999996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191.04599999999999</v>
      </c>
      <c r="Y35" s="12">
        <v>1037.0219999999999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295.43200000000002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191.74965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f>SUM(D35:HE35)</f>
        <v>1974.0802699999999</v>
      </c>
      <c r="HG35" s="12"/>
      <c r="HH35" s="12">
        <f>HF35-HI35</f>
        <v>1974.0802699999999</v>
      </c>
      <c r="HI35" s="12">
        <v>0</v>
      </c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</row>
    <row r="36" spans="1:240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129155.09540000001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3220.0211600000002</v>
      </c>
      <c r="BJ36" s="4">
        <v>10533.33418</v>
      </c>
      <c r="BK36" s="4">
        <v>0</v>
      </c>
      <c r="BL36" s="4">
        <v>0</v>
      </c>
      <c r="BM36" s="4">
        <v>47515.917569999998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785.10489000000007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f>SUM(D36:HE36)</f>
        <v>191209.47319999998</v>
      </c>
      <c r="HG36" s="4"/>
      <c r="HH36" s="4">
        <f>HF36-HI36</f>
        <v>191209.47319999998</v>
      </c>
      <c r="HI36" s="4">
        <v>0</v>
      </c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</row>
    <row r="37" spans="1:240" x14ac:dyDescent="0.25">
      <c r="B37" s="8" t="s">
        <v>217</v>
      </c>
      <c r="C37" s="3"/>
      <c r="D37" s="12">
        <f>SUM(D34:D36)</f>
        <v>0</v>
      </c>
      <c r="E37" s="12">
        <f>SUM(E34:E36)</f>
        <v>0</v>
      </c>
      <c r="F37" s="12">
        <f>SUM(F34:F36)</f>
        <v>0</v>
      </c>
      <c r="G37" s="12">
        <f>SUM(G34:G36)</f>
        <v>0</v>
      </c>
      <c r="H37" s="12">
        <f t="shared" ref="H37:BS37" si="20">SUM(H34:H36)</f>
        <v>-3666.9734199999998</v>
      </c>
      <c r="I37" s="12">
        <f t="shared" si="20"/>
        <v>0</v>
      </c>
      <c r="J37" s="12">
        <f t="shared" si="20"/>
        <v>1669.9130500000001</v>
      </c>
      <c r="K37" s="12">
        <f t="shared" si="20"/>
        <v>-965.07614999999998</v>
      </c>
      <c r="L37" s="12">
        <f t="shared" si="20"/>
        <v>0</v>
      </c>
      <c r="M37" s="12">
        <f t="shared" si="20"/>
        <v>0</v>
      </c>
      <c r="N37" s="12">
        <f t="shared" si="20"/>
        <v>-3370.0460000000003</v>
      </c>
      <c r="O37" s="12">
        <f t="shared" si="20"/>
        <v>0</v>
      </c>
      <c r="P37" s="12">
        <f t="shared" si="20"/>
        <v>-4680.6189999999997</v>
      </c>
      <c r="Q37" s="12">
        <f t="shared" si="20"/>
        <v>0</v>
      </c>
      <c r="R37" s="12">
        <f t="shared" si="20"/>
        <v>0</v>
      </c>
      <c r="S37" s="12">
        <f t="shared" si="20"/>
        <v>0</v>
      </c>
      <c r="T37" s="12">
        <f t="shared" si="20"/>
        <v>0</v>
      </c>
      <c r="U37" s="12">
        <f t="shared" si="20"/>
        <v>0</v>
      </c>
      <c r="V37" s="12">
        <f t="shared" si="20"/>
        <v>0</v>
      </c>
      <c r="W37" s="12">
        <f t="shared" si="20"/>
        <v>0</v>
      </c>
      <c r="X37" s="12">
        <f t="shared" si="20"/>
        <v>-9361.2389999999996</v>
      </c>
      <c r="Y37" s="12">
        <f t="shared" si="20"/>
        <v>-50814.083000000006</v>
      </c>
      <c r="Z37" s="12">
        <f t="shared" si="20"/>
        <v>0</v>
      </c>
      <c r="AA37" s="12">
        <f t="shared" si="20"/>
        <v>0</v>
      </c>
      <c r="AB37" s="12">
        <f t="shared" si="20"/>
        <v>0</v>
      </c>
      <c r="AC37" s="12">
        <f t="shared" si="20"/>
        <v>0</v>
      </c>
      <c r="AD37" s="12">
        <f t="shared" si="20"/>
        <v>0</v>
      </c>
      <c r="AE37" s="12">
        <f t="shared" si="20"/>
        <v>0</v>
      </c>
      <c r="AF37" s="12">
        <f t="shared" si="20"/>
        <v>0</v>
      </c>
      <c r="AG37" s="12">
        <f t="shared" si="20"/>
        <v>0</v>
      </c>
      <c r="AH37" s="12">
        <f t="shared" si="20"/>
        <v>0</v>
      </c>
      <c r="AI37" s="12">
        <f t="shared" si="20"/>
        <v>-14476.143</v>
      </c>
      <c r="AJ37" s="12">
        <f t="shared" si="20"/>
        <v>0</v>
      </c>
      <c r="AK37" s="12">
        <f t="shared" si="20"/>
        <v>0</v>
      </c>
      <c r="AL37" s="12">
        <f t="shared" si="20"/>
        <v>0</v>
      </c>
      <c r="AM37" s="12">
        <f t="shared" si="20"/>
        <v>0</v>
      </c>
      <c r="AN37" s="12">
        <f t="shared" si="20"/>
        <v>0</v>
      </c>
      <c r="AO37" s="12">
        <f t="shared" si="20"/>
        <v>0</v>
      </c>
      <c r="AP37" s="12">
        <f t="shared" si="20"/>
        <v>0</v>
      </c>
      <c r="AQ37" s="12">
        <f t="shared" si="20"/>
        <v>-9395.7330700000002</v>
      </c>
      <c r="AR37" s="12">
        <f t="shared" si="20"/>
        <v>0</v>
      </c>
      <c r="AS37" s="12">
        <f t="shared" si="20"/>
        <v>0</v>
      </c>
      <c r="AT37" s="12">
        <f t="shared" si="20"/>
        <v>0</v>
      </c>
      <c r="AU37" s="12">
        <f t="shared" si="20"/>
        <v>0</v>
      </c>
      <c r="AV37" s="12">
        <f t="shared" si="20"/>
        <v>0</v>
      </c>
      <c r="AW37" s="12">
        <f t="shared" si="20"/>
        <v>0</v>
      </c>
      <c r="AX37" s="12">
        <f t="shared" si="20"/>
        <v>0</v>
      </c>
      <c r="AY37" s="12">
        <f t="shared" si="20"/>
        <v>0</v>
      </c>
      <c r="AZ37" s="12">
        <f t="shared" si="20"/>
        <v>0</v>
      </c>
      <c r="BA37" s="12">
        <f t="shared" si="20"/>
        <v>0</v>
      </c>
      <c r="BB37" s="12">
        <f t="shared" si="20"/>
        <v>129155.09540000001</v>
      </c>
      <c r="BC37" s="12">
        <f t="shared" si="20"/>
        <v>0</v>
      </c>
      <c r="BD37" s="12">
        <f t="shared" si="20"/>
        <v>-2439.951</v>
      </c>
      <c r="BE37" s="12">
        <f t="shared" si="20"/>
        <v>0</v>
      </c>
      <c r="BF37" s="12">
        <f t="shared" si="20"/>
        <v>0</v>
      </c>
      <c r="BG37" s="12">
        <f t="shared" si="20"/>
        <v>0</v>
      </c>
      <c r="BH37" s="12">
        <f t="shared" si="20"/>
        <v>0</v>
      </c>
      <c r="BI37" s="12">
        <f t="shared" si="20"/>
        <v>3220.0211600000002</v>
      </c>
      <c r="BJ37" s="12">
        <f t="shared" si="20"/>
        <v>10533.33418</v>
      </c>
      <c r="BK37" s="12">
        <f t="shared" si="20"/>
        <v>0</v>
      </c>
      <c r="BL37" s="12">
        <f t="shared" si="20"/>
        <v>0</v>
      </c>
      <c r="BM37" s="12">
        <f t="shared" si="20"/>
        <v>47515.917569999998</v>
      </c>
      <c r="BN37" s="12">
        <f t="shared" si="20"/>
        <v>0</v>
      </c>
      <c r="BO37" s="12">
        <f t="shared" si="20"/>
        <v>0</v>
      </c>
      <c r="BP37" s="12">
        <f t="shared" si="20"/>
        <v>0</v>
      </c>
      <c r="BQ37" s="12">
        <f t="shared" si="20"/>
        <v>0</v>
      </c>
      <c r="BR37" s="12">
        <f t="shared" si="20"/>
        <v>0</v>
      </c>
      <c r="BS37" s="12">
        <f t="shared" si="20"/>
        <v>785.10489000000007</v>
      </c>
      <c r="BT37" s="12">
        <f t="shared" ref="BT37:EE37" si="21">SUM(BT34:BT36)</f>
        <v>0</v>
      </c>
      <c r="BU37" s="12">
        <f t="shared" si="21"/>
        <v>0</v>
      </c>
      <c r="BV37" s="12">
        <f t="shared" si="21"/>
        <v>0</v>
      </c>
      <c r="BW37" s="12">
        <f t="shared" si="21"/>
        <v>0</v>
      </c>
      <c r="BX37" s="12">
        <f t="shared" si="21"/>
        <v>0</v>
      </c>
      <c r="BY37" s="12">
        <f t="shared" si="21"/>
        <v>0</v>
      </c>
      <c r="BZ37" s="12">
        <f t="shared" si="21"/>
        <v>0</v>
      </c>
      <c r="CA37" s="12">
        <f t="shared" si="21"/>
        <v>0</v>
      </c>
      <c r="CB37" s="12">
        <f t="shared" si="21"/>
        <v>0</v>
      </c>
      <c r="CC37" s="12">
        <f t="shared" si="21"/>
        <v>0</v>
      </c>
      <c r="CD37" s="12">
        <f t="shared" si="21"/>
        <v>0</v>
      </c>
      <c r="CE37" s="12">
        <f t="shared" si="21"/>
        <v>0</v>
      </c>
      <c r="CF37" s="12">
        <f t="shared" si="21"/>
        <v>0</v>
      </c>
      <c r="CG37" s="12">
        <f t="shared" si="21"/>
        <v>0</v>
      </c>
      <c r="CH37" s="12">
        <f t="shared" si="21"/>
        <v>0</v>
      </c>
      <c r="CI37" s="12">
        <f t="shared" si="21"/>
        <v>0</v>
      </c>
      <c r="CJ37" s="12">
        <f t="shared" si="21"/>
        <v>0</v>
      </c>
      <c r="CK37" s="12">
        <f t="shared" si="21"/>
        <v>0</v>
      </c>
      <c r="CL37" s="12">
        <f t="shared" si="21"/>
        <v>0</v>
      </c>
      <c r="CM37" s="12">
        <f t="shared" si="21"/>
        <v>0</v>
      </c>
      <c r="CN37" s="12">
        <f t="shared" si="21"/>
        <v>0</v>
      </c>
      <c r="CO37" s="12">
        <f t="shared" si="21"/>
        <v>0</v>
      </c>
      <c r="CP37" s="12">
        <f t="shared" si="21"/>
        <v>0</v>
      </c>
      <c r="CQ37" s="12">
        <f t="shared" si="21"/>
        <v>0</v>
      </c>
      <c r="CR37" s="12">
        <f t="shared" si="21"/>
        <v>0</v>
      </c>
      <c r="CS37" s="12">
        <f t="shared" si="21"/>
        <v>0</v>
      </c>
      <c r="CT37" s="12">
        <f t="shared" si="21"/>
        <v>0</v>
      </c>
      <c r="CU37" s="12">
        <f t="shared" si="21"/>
        <v>0</v>
      </c>
      <c r="CV37" s="12">
        <f t="shared" si="21"/>
        <v>0</v>
      </c>
      <c r="CW37" s="12">
        <f t="shared" si="21"/>
        <v>0</v>
      </c>
      <c r="CX37" s="12">
        <f t="shared" si="21"/>
        <v>0</v>
      </c>
      <c r="CY37" s="12">
        <f t="shared" si="21"/>
        <v>0</v>
      </c>
      <c r="CZ37" s="12">
        <f t="shared" si="21"/>
        <v>0</v>
      </c>
      <c r="DA37" s="12">
        <f t="shared" si="21"/>
        <v>0</v>
      </c>
      <c r="DB37" s="12">
        <f t="shared" si="21"/>
        <v>0</v>
      </c>
      <c r="DC37" s="12">
        <f t="shared" si="21"/>
        <v>0</v>
      </c>
      <c r="DD37" s="12">
        <f t="shared" si="21"/>
        <v>0</v>
      </c>
      <c r="DE37" s="12">
        <f t="shared" si="21"/>
        <v>0</v>
      </c>
      <c r="DF37" s="12">
        <f t="shared" si="21"/>
        <v>0</v>
      </c>
      <c r="DG37" s="12">
        <f t="shared" si="21"/>
        <v>0</v>
      </c>
      <c r="DH37" s="12">
        <f t="shared" si="21"/>
        <v>0</v>
      </c>
      <c r="DI37" s="12">
        <f t="shared" si="21"/>
        <v>0</v>
      </c>
      <c r="DJ37" s="12">
        <f t="shared" si="21"/>
        <v>0</v>
      </c>
      <c r="DK37" s="12">
        <f t="shared" si="21"/>
        <v>0</v>
      </c>
      <c r="DL37" s="12">
        <f t="shared" si="21"/>
        <v>0</v>
      </c>
      <c r="DM37" s="12">
        <f t="shared" si="21"/>
        <v>0</v>
      </c>
      <c r="DN37" s="12">
        <f t="shared" si="21"/>
        <v>0</v>
      </c>
      <c r="DO37" s="12">
        <f t="shared" si="21"/>
        <v>0</v>
      </c>
      <c r="DP37" s="12">
        <f t="shared" si="21"/>
        <v>0</v>
      </c>
      <c r="DQ37" s="12">
        <f t="shared" si="21"/>
        <v>0</v>
      </c>
      <c r="DR37" s="12">
        <f t="shared" si="21"/>
        <v>0</v>
      </c>
      <c r="DS37" s="12">
        <f t="shared" si="21"/>
        <v>0</v>
      </c>
      <c r="DT37" s="12">
        <f t="shared" si="21"/>
        <v>0</v>
      </c>
      <c r="DU37" s="12">
        <f t="shared" si="21"/>
        <v>0</v>
      </c>
      <c r="DV37" s="12">
        <f t="shared" si="21"/>
        <v>0</v>
      </c>
      <c r="DW37" s="12">
        <f t="shared" si="21"/>
        <v>0</v>
      </c>
      <c r="DX37" s="12">
        <f t="shared" si="21"/>
        <v>0</v>
      </c>
      <c r="DY37" s="12">
        <f t="shared" si="21"/>
        <v>0</v>
      </c>
      <c r="DZ37" s="12">
        <f t="shared" si="21"/>
        <v>0</v>
      </c>
      <c r="EA37" s="12">
        <f t="shared" si="21"/>
        <v>0</v>
      </c>
      <c r="EB37" s="12">
        <f t="shared" si="21"/>
        <v>0</v>
      </c>
      <c r="EC37" s="12">
        <f t="shared" si="21"/>
        <v>0</v>
      </c>
      <c r="ED37" s="12">
        <f t="shared" si="21"/>
        <v>0</v>
      </c>
      <c r="EE37" s="12">
        <f t="shared" si="21"/>
        <v>0</v>
      </c>
      <c r="EF37" s="12">
        <f t="shared" ref="EF37:GQ37" si="22">SUM(EF34:EF36)</f>
        <v>0</v>
      </c>
      <c r="EG37" s="12">
        <f t="shared" si="22"/>
        <v>0</v>
      </c>
      <c r="EH37" s="12">
        <f t="shared" si="22"/>
        <v>0</v>
      </c>
      <c r="EI37" s="12">
        <f t="shared" si="22"/>
        <v>0</v>
      </c>
      <c r="EJ37" s="12">
        <f t="shared" si="22"/>
        <v>0</v>
      </c>
      <c r="EK37" s="12">
        <f t="shared" si="22"/>
        <v>0</v>
      </c>
      <c r="EL37" s="12">
        <f t="shared" si="22"/>
        <v>0</v>
      </c>
      <c r="EM37" s="12">
        <f t="shared" si="22"/>
        <v>0</v>
      </c>
      <c r="EN37" s="12">
        <f t="shared" si="22"/>
        <v>0</v>
      </c>
      <c r="EO37" s="12">
        <f t="shared" si="22"/>
        <v>0</v>
      </c>
      <c r="EP37" s="12">
        <f t="shared" si="22"/>
        <v>0</v>
      </c>
      <c r="EQ37" s="12">
        <f t="shared" si="22"/>
        <v>0</v>
      </c>
      <c r="ER37" s="12">
        <f t="shared" si="22"/>
        <v>0</v>
      </c>
      <c r="ES37" s="12">
        <f t="shared" si="22"/>
        <v>0</v>
      </c>
      <c r="ET37" s="12">
        <f t="shared" si="22"/>
        <v>0</v>
      </c>
      <c r="EU37" s="12">
        <f t="shared" si="22"/>
        <v>0</v>
      </c>
      <c r="EV37" s="12">
        <f t="shared" si="22"/>
        <v>0</v>
      </c>
      <c r="EW37" s="12">
        <f t="shared" si="22"/>
        <v>0</v>
      </c>
      <c r="EX37" s="12">
        <f t="shared" si="22"/>
        <v>0</v>
      </c>
      <c r="EY37" s="12">
        <f t="shared" si="22"/>
        <v>0</v>
      </c>
      <c r="EZ37" s="12">
        <f t="shared" si="22"/>
        <v>0</v>
      </c>
      <c r="FA37" s="12">
        <f t="shared" si="22"/>
        <v>0</v>
      </c>
      <c r="FB37" s="12">
        <f t="shared" si="22"/>
        <v>0</v>
      </c>
      <c r="FC37" s="12">
        <f t="shared" si="22"/>
        <v>0</v>
      </c>
      <c r="FD37" s="12">
        <f t="shared" si="22"/>
        <v>0</v>
      </c>
      <c r="FE37" s="12">
        <f t="shared" si="22"/>
        <v>0</v>
      </c>
      <c r="FF37" s="12">
        <f t="shared" si="22"/>
        <v>0</v>
      </c>
      <c r="FG37" s="12">
        <f t="shared" si="22"/>
        <v>0</v>
      </c>
      <c r="FH37" s="12">
        <f t="shared" si="22"/>
        <v>0</v>
      </c>
      <c r="FI37" s="12">
        <f t="shared" si="22"/>
        <v>0</v>
      </c>
      <c r="FJ37" s="12">
        <f t="shared" si="22"/>
        <v>0</v>
      </c>
      <c r="FK37" s="12">
        <f t="shared" si="22"/>
        <v>0</v>
      </c>
      <c r="FL37" s="12">
        <f t="shared" si="22"/>
        <v>0</v>
      </c>
      <c r="FM37" s="12">
        <f t="shared" si="22"/>
        <v>0</v>
      </c>
      <c r="FN37" s="12">
        <f t="shared" si="22"/>
        <v>0</v>
      </c>
      <c r="FO37" s="12">
        <f t="shared" si="22"/>
        <v>0</v>
      </c>
      <c r="FP37" s="12">
        <f t="shared" si="22"/>
        <v>0</v>
      </c>
      <c r="FQ37" s="12">
        <f t="shared" si="22"/>
        <v>0</v>
      </c>
      <c r="FR37" s="12">
        <f t="shared" si="22"/>
        <v>0</v>
      </c>
      <c r="FS37" s="12">
        <f t="shared" si="22"/>
        <v>0</v>
      </c>
      <c r="FT37" s="12">
        <f t="shared" si="22"/>
        <v>0</v>
      </c>
      <c r="FU37" s="12">
        <f t="shared" si="22"/>
        <v>0</v>
      </c>
      <c r="FV37" s="12">
        <f t="shared" si="22"/>
        <v>0</v>
      </c>
      <c r="FW37" s="12">
        <f t="shared" si="22"/>
        <v>0</v>
      </c>
      <c r="FX37" s="12">
        <f t="shared" si="22"/>
        <v>0</v>
      </c>
      <c r="FY37" s="12">
        <f t="shared" si="22"/>
        <v>0</v>
      </c>
      <c r="FZ37" s="12">
        <f t="shared" si="22"/>
        <v>0</v>
      </c>
      <c r="GA37" s="12">
        <f t="shared" si="22"/>
        <v>0</v>
      </c>
      <c r="GB37" s="12">
        <f t="shared" si="22"/>
        <v>0</v>
      </c>
      <c r="GC37" s="12">
        <f t="shared" si="22"/>
        <v>0</v>
      </c>
      <c r="GD37" s="12">
        <f t="shared" si="22"/>
        <v>0</v>
      </c>
      <c r="GE37" s="12">
        <f t="shared" si="22"/>
        <v>0</v>
      </c>
      <c r="GF37" s="12">
        <f t="shared" si="22"/>
        <v>0</v>
      </c>
      <c r="GG37" s="12">
        <f t="shared" si="22"/>
        <v>0</v>
      </c>
      <c r="GH37" s="12">
        <f t="shared" si="22"/>
        <v>0</v>
      </c>
      <c r="GI37" s="12">
        <f t="shared" si="22"/>
        <v>0</v>
      </c>
      <c r="GJ37" s="12">
        <f t="shared" si="22"/>
        <v>0</v>
      </c>
      <c r="GK37" s="12">
        <f t="shared" si="22"/>
        <v>0</v>
      </c>
      <c r="GL37" s="12">
        <f t="shared" si="22"/>
        <v>0</v>
      </c>
      <c r="GM37" s="12">
        <f t="shared" si="22"/>
        <v>0</v>
      </c>
      <c r="GN37" s="12">
        <f t="shared" si="22"/>
        <v>0</v>
      </c>
      <c r="GO37" s="12">
        <f t="shared" si="22"/>
        <v>0</v>
      </c>
      <c r="GP37" s="12">
        <f t="shared" si="22"/>
        <v>0</v>
      </c>
      <c r="GQ37" s="12">
        <f t="shared" si="22"/>
        <v>0</v>
      </c>
      <c r="GR37" s="12">
        <f t="shared" ref="GR37:HE37" si="23">SUM(GR34:GR36)</f>
        <v>0</v>
      </c>
      <c r="GS37" s="12">
        <f t="shared" si="23"/>
        <v>0</v>
      </c>
      <c r="GT37" s="12">
        <f t="shared" si="23"/>
        <v>0</v>
      </c>
      <c r="GU37" s="12">
        <f t="shared" si="23"/>
        <v>0</v>
      </c>
      <c r="GV37" s="12">
        <f t="shared" si="23"/>
        <v>0</v>
      </c>
      <c r="GW37" s="12">
        <f t="shared" si="23"/>
        <v>0</v>
      </c>
      <c r="GX37" s="12">
        <f t="shared" si="23"/>
        <v>0</v>
      </c>
      <c r="GY37" s="12">
        <f t="shared" si="23"/>
        <v>0</v>
      </c>
      <c r="GZ37" s="12">
        <f t="shared" si="23"/>
        <v>0</v>
      </c>
      <c r="HA37" s="12">
        <f t="shared" si="23"/>
        <v>0</v>
      </c>
      <c r="HB37" s="12">
        <f t="shared" si="23"/>
        <v>0</v>
      </c>
      <c r="HC37" s="12">
        <f t="shared" si="23"/>
        <v>0</v>
      </c>
      <c r="HD37" s="12">
        <f t="shared" si="23"/>
        <v>0</v>
      </c>
      <c r="HE37" s="12">
        <f t="shared" si="23"/>
        <v>0</v>
      </c>
      <c r="HF37" s="12">
        <f>SUM(D37:HE37)</f>
        <v>93709.52261</v>
      </c>
      <c r="HG37" s="12"/>
      <c r="HH37" s="12">
        <f>HF37-HI37</f>
        <v>93709.52261</v>
      </c>
      <c r="HI37" s="12">
        <v>0</v>
      </c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</row>
    <row r="38" spans="1:240" x14ac:dyDescent="0.25">
      <c r="B38" s="20" t="s">
        <v>0</v>
      </c>
      <c r="C38" s="14">
        <f>XIRR(H37:HE37,H$4:HE$4)</f>
        <v>0.30411821007728579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  <c r="HS38" s="16"/>
      <c r="HT38" s="16"/>
      <c r="HU38" s="16"/>
      <c r="HV38" s="16"/>
      <c r="HW38" s="16"/>
      <c r="HX38" s="16"/>
      <c r="HY38" s="16"/>
      <c r="HZ38" s="16"/>
      <c r="IA38" s="16"/>
      <c r="IB38" s="16"/>
      <c r="IC38" s="16"/>
      <c r="ID38" s="16"/>
      <c r="IE38" s="16"/>
      <c r="IF38" s="16"/>
    </row>
    <row r="39" spans="1:240" x14ac:dyDescent="0.25">
      <c r="B39" s="20" t="s">
        <v>11</v>
      </c>
      <c r="C39" s="25">
        <f>(HF35+HF36)/-HF34</f>
        <v>1.9420501190093222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6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</row>
    <row r="40" spans="1:240" ht="13" x14ac:dyDescent="0.3">
      <c r="A40" s="23"/>
      <c r="B40" s="5" t="s">
        <v>163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  <c r="HS40" s="16"/>
      <c r="HT40" s="16"/>
      <c r="HU40" s="16"/>
      <c r="HV40" s="16"/>
      <c r="HW40" s="16"/>
      <c r="HX40" s="16"/>
      <c r="HY40" s="16"/>
      <c r="HZ40" s="16"/>
      <c r="IA40" s="16"/>
      <c r="IB40" s="16"/>
      <c r="IC40" s="16"/>
      <c r="ID40" s="16"/>
      <c r="IE40" s="16"/>
      <c r="IF40" s="16"/>
    </row>
    <row r="41" spans="1:240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-1000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-1147.0139999999999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-3360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-1671.0609999999999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-2237.6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-528.92506000000003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-1064.7472399999999</v>
      </c>
      <c r="CG41" s="12">
        <v>0</v>
      </c>
      <c r="CH41" s="12">
        <v>0</v>
      </c>
      <c r="CI41" s="12">
        <v>-2000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f>SUM(D41:HE41)</f>
        <v>-13009.347299999999</v>
      </c>
      <c r="HG41" s="12"/>
      <c r="HH41" s="12">
        <f>HF41-HI41</f>
        <v>-13009.347299999999</v>
      </c>
      <c r="HI41" s="12">
        <v>0</v>
      </c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</row>
    <row r="42" spans="1:240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f>SUM(D42:HE42)</f>
        <v>0</v>
      </c>
      <c r="HG42" s="12"/>
      <c r="HH42" s="12">
        <f>HF42-HI42</f>
        <v>0</v>
      </c>
      <c r="HI42" s="12">
        <v>0</v>
      </c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</row>
    <row r="43" spans="1:240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0.10997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25</v>
      </c>
      <c r="CO43" s="4">
        <v>0</v>
      </c>
      <c r="CP43" s="4">
        <v>0</v>
      </c>
      <c r="CQ43" s="4">
        <v>0.105</v>
      </c>
      <c r="CR43" s="4">
        <v>0</v>
      </c>
      <c r="CS43" s="4">
        <v>0</v>
      </c>
      <c r="CT43" s="4">
        <v>0</v>
      </c>
      <c r="CU43" s="4">
        <v>0</v>
      </c>
      <c r="CV43" s="4">
        <v>10</v>
      </c>
      <c r="CW43" s="4">
        <v>0</v>
      </c>
      <c r="CX43" s="4">
        <v>0</v>
      </c>
      <c r="CY43" s="4">
        <v>0</v>
      </c>
      <c r="CZ43" s="4">
        <v>7159.8715000000002</v>
      </c>
      <c r="DA43" s="4">
        <v>0</v>
      </c>
      <c r="DB43" s="4">
        <v>0</v>
      </c>
      <c r="DC43" s="4">
        <v>5.4103500000000002</v>
      </c>
      <c r="DD43" s="4">
        <v>0</v>
      </c>
      <c r="DE43" s="4">
        <v>0</v>
      </c>
      <c r="DF43" s="4">
        <v>6.7482600000000001</v>
      </c>
      <c r="DG43" s="4">
        <v>0</v>
      </c>
      <c r="DH43" s="4">
        <v>0</v>
      </c>
      <c r="DI43" s="4">
        <v>7.2847499999999998</v>
      </c>
      <c r="DJ43" s="4">
        <v>0</v>
      </c>
      <c r="DK43" s="4">
        <v>0</v>
      </c>
      <c r="DL43" s="4">
        <v>7.9848999999999997</v>
      </c>
      <c r="DM43" s="4">
        <v>0</v>
      </c>
      <c r="DN43" s="4">
        <v>0</v>
      </c>
      <c r="DO43" s="4">
        <v>21227.19831</v>
      </c>
      <c r="DP43" s="4">
        <v>1134.6044399999998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16.137509999999999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f>SUM(D43:HE43)</f>
        <v>29600.454990000002</v>
      </c>
      <c r="HG43" s="4"/>
      <c r="HH43" s="4">
        <f>HF43-HI43</f>
        <v>29600.454990000002</v>
      </c>
      <c r="HI43" s="4">
        <v>0</v>
      </c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</row>
    <row r="44" spans="1:240" x14ac:dyDescent="0.25">
      <c r="B44" s="8" t="s">
        <v>217</v>
      </c>
      <c r="C44" s="3"/>
      <c r="D44" s="12">
        <f>SUM(D41:D43)</f>
        <v>0</v>
      </c>
      <c r="E44" s="12">
        <f>SUM(E41:E43)</f>
        <v>0</v>
      </c>
      <c r="F44" s="12">
        <f>SUM(F41:F43)</f>
        <v>0</v>
      </c>
      <c r="G44" s="12">
        <f>SUM(G41:G43)</f>
        <v>0</v>
      </c>
      <c r="H44" s="12">
        <f t="shared" ref="H44:BS44" si="24">SUM(H41:H43)</f>
        <v>0</v>
      </c>
      <c r="I44" s="12">
        <f t="shared" si="24"/>
        <v>0</v>
      </c>
      <c r="J44" s="12">
        <f t="shared" si="24"/>
        <v>-1000</v>
      </c>
      <c r="K44" s="12">
        <f t="shared" si="24"/>
        <v>0</v>
      </c>
      <c r="L44" s="12">
        <f t="shared" si="24"/>
        <v>0</v>
      </c>
      <c r="M44" s="12">
        <f t="shared" si="24"/>
        <v>0</v>
      </c>
      <c r="N44" s="12">
        <f t="shared" si="24"/>
        <v>0</v>
      </c>
      <c r="O44" s="12">
        <f t="shared" si="24"/>
        <v>0</v>
      </c>
      <c r="P44" s="12">
        <f t="shared" si="24"/>
        <v>0</v>
      </c>
      <c r="Q44" s="12">
        <f t="shared" si="24"/>
        <v>0</v>
      </c>
      <c r="R44" s="12">
        <f t="shared" si="24"/>
        <v>0</v>
      </c>
      <c r="S44" s="12">
        <f t="shared" si="24"/>
        <v>0</v>
      </c>
      <c r="T44" s="12">
        <f t="shared" si="24"/>
        <v>-1147.0139999999999</v>
      </c>
      <c r="U44" s="12">
        <f t="shared" si="24"/>
        <v>0</v>
      </c>
      <c r="V44" s="12">
        <f t="shared" si="24"/>
        <v>0</v>
      </c>
      <c r="W44" s="12">
        <f t="shared" si="24"/>
        <v>0</v>
      </c>
      <c r="X44" s="12">
        <f t="shared" si="24"/>
        <v>0</v>
      </c>
      <c r="Y44" s="12">
        <f t="shared" si="24"/>
        <v>0</v>
      </c>
      <c r="Z44" s="12">
        <f t="shared" si="24"/>
        <v>0</v>
      </c>
      <c r="AA44" s="12">
        <f t="shared" si="24"/>
        <v>0</v>
      </c>
      <c r="AB44" s="12">
        <f t="shared" si="24"/>
        <v>0</v>
      </c>
      <c r="AC44" s="12">
        <f t="shared" si="24"/>
        <v>0</v>
      </c>
      <c r="AD44" s="12">
        <f t="shared" si="24"/>
        <v>0</v>
      </c>
      <c r="AE44" s="12">
        <f t="shared" si="24"/>
        <v>0</v>
      </c>
      <c r="AF44" s="12">
        <f t="shared" si="24"/>
        <v>-3360</v>
      </c>
      <c r="AG44" s="12">
        <f t="shared" si="24"/>
        <v>0</v>
      </c>
      <c r="AH44" s="12">
        <f t="shared" si="24"/>
        <v>0</v>
      </c>
      <c r="AI44" s="12">
        <f t="shared" si="24"/>
        <v>0</v>
      </c>
      <c r="AJ44" s="12">
        <f t="shared" si="24"/>
        <v>0</v>
      </c>
      <c r="AK44" s="12">
        <f t="shared" si="24"/>
        <v>0</v>
      </c>
      <c r="AL44" s="12">
        <f t="shared" si="24"/>
        <v>0</v>
      </c>
      <c r="AM44" s="12">
        <f t="shared" si="24"/>
        <v>0</v>
      </c>
      <c r="AN44" s="12">
        <f t="shared" si="24"/>
        <v>0</v>
      </c>
      <c r="AO44" s="12">
        <f t="shared" si="24"/>
        <v>0</v>
      </c>
      <c r="AP44" s="12">
        <f t="shared" si="24"/>
        <v>0</v>
      </c>
      <c r="AQ44" s="12">
        <f t="shared" si="24"/>
        <v>0</v>
      </c>
      <c r="AR44" s="12">
        <f t="shared" si="24"/>
        <v>0</v>
      </c>
      <c r="AS44" s="12">
        <f t="shared" si="24"/>
        <v>0</v>
      </c>
      <c r="AT44" s="12">
        <f t="shared" si="24"/>
        <v>0</v>
      </c>
      <c r="AU44" s="12">
        <f t="shared" si="24"/>
        <v>0</v>
      </c>
      <c r="AV44" s="12">
        <f t="shared" si="24"/>
        <v>0</v>
      </c>
      <c r="AW44" s="12">
        <f t="shared" si="24"/>
        <v>0</v>
      </c>
      <c r="AX44" s="12">
        <f t="shared" si="24"/>
        <v>0</v>
      </c>
      <c r="AY44" s="12">
        <f t="shared" si="24"/>
        <v>0</v>
      </c>
      <c r="AZ44" s="12">
        <f t="shared" si="24"/>
        <v>0</v>
      </c>
      <c r="BA44" s="12">
        <f t="shared" si="24"/>
        <v>0</v>
      </c>
      <c r="BB44" s="12">
        <f t="shared" si="24"/>
        <v>-1671.0609999999999</v>
      </c>
      <c r="BC44" s="12">
        <f t="shared" si="24"/>
        <v>0</v>
      </c>
      <c r="BD44" s="12">
        <f t="shared" si="24"/>
        <v>0</v>
      </c>
      <c r="BE44" s="12">
        <f t="shared" si="24"/>
        <v>0</v>
      </c>
      <c r="BF44" s="12">
        <f t="shared" si="24"/>
        <v>0</v>
      </c>
      <c r="BG44" s="12">
        <f t="shared" si="24"/>
        <v>0</v>
      </c>
      <c r="BH44" s="12">
        <f t="shared" si="24"/>
        <v>0</v>
      </c>
      <c r="BI44" s="12">
        <f t="shared" si="24"/>
        <v>0</v>
      </c>
      <c r="BJ44" s="12">
        <f t="shared" si="24"/>
        <v>0</v>
      </c>
      <c r="BK44" s="12">
        <f t="shared" si="24"/>
        <v>0</v>
      </c>
      <c r="BL44" s="12">
        <f t="shared" si="24"/>
        <v>0</v>
      </c>
      <c r="BM44" s="12">
        <f t="shared" si="24"/>
        <v>0</v>
      </c>
      <c r="BN44" s="12">
        <f t="shared" si="24"/>
        <v>0</v>
      </c>
      <c r="BO44" s="12">
        <f t="shared" si="24"/>
        <v>0</v>
      </c>
      <c r="BP44" s="12">
        <f t="shared" si="24"/>
        <v>0</v>
      </c>
      <c r="BQ44" s="12">
        <f t="shared" si="24"/>
        <v>0</v>
      </c>
      <c r="BR44" s="12">
        <f t="shared" si="24"/>
        <v>-2237.6</v>
      </c>
      <c r="BS44" s="12">
        <f t="shared" si="24"/>
        <v>0</v>
      </c>
      <c r="BT44" s="12">
        <f t="shared" ref="BT44:EE44" si="25">SUM(BT41:BT43)</f>
        <v>0</v>
      </c>
      <c r="BU44" s="12">
        <f t="shared" si="25"/>
        <v>0</v>
      </c>
      <c r="BV44" s="12">
        <f t="shared" si="25"/>
        <v>0</v>
      </c>
      <c r="BW44" s="12">
        <f t="shared" si="25"/>
        <v>0</v>
      </c>
      <c r="BX44" s="12">
        <f t="shared" si="25"/>
        <v>0.10997</v>
      </c>
      <c r="BY44" s="12">
        <f t="shared" si="25"/>
        <v>-528.92506000000003</v>
      </c>
      <c r="BZ44" s="12">
        <f t="shared" si="25"/>
        <v>0</v>
      </c>
      <c r="CA44" s="12">
        <f t="shared" si="25"/>
        <v>0</v>
      </c>
      <c r="CB44" s="12">
        <f t="shared" si="25"/>
        <v>0</v>
      </c>
      <c r="CC44" s="12">
        <f t="shared" si="25"/>
        <v>0</v>
      </c>
      <c r="CD44" s="12">
        <f t="shared" si="25"/>
        <v>0</v>
      </c>
      <c r="CE44" s="12">
        <f t="shared" si="25"/>
        <v>0</v>
      </c>
      <c r="CF44" s="12">
        <f t="shared" si="25"/>
        <v>-1064.7472399999999</v>
      </c>
      <c r="CG44" s="12">
        <f t="shared" si="25"/>
        <v>0</v>
      </c>
      <c r="CH44" s="12">
        <f t="shared" si="25"/>
        <v>0</v>
      </c>
      <c r="CI44" s="12">
        <f t="shared" si="25"/>
        <v>-2000</v>
      </c>
      <c r="CJ44" s="12">
        <f t="shared" si="25"/>
        <v>0</v>
      </c>
      <c r="CK44" s="12">
        <f t="shared" si="25"/>
        <v>0</v>
      </c>
      <c r="CL44" s="12">
        <f t="shared" si="25"/>
        <v>0</v>
      </c>
      <c r="CM44" s="12">
        <f t="shared" si="25"/>
        <v>0</v>
      </c>
      <c r="CN44" s="12">
        <f t="shared" si="25"/>
        <v>25</v>
      </c>
      <c r="CO44" s="12">
        <f t="shared" si="25"/>
        <v>0</v>
      </c>
      <c r="CP44" s="12">
        <f t="shared" si="25"/>
        <v>0</v>
      </c>
      <c r="CQ44" s="12">
        <f t="shared" si="25"/>
        <v>0.105</v>
      </c>
      <c r="CR44" s="12">
        <f t="shared" si="25"/>
        <v>0</v>
      </c>
      <c r="CS44" s="12">
        <f t="shared" si="25"/>
        <v>0</v>
      </c>
      <c r="CT44" s="12">
        <f t="shared" si="25"/>
        <v>0</v>
      </c>
      <c r="CU44" s="12">
        <f t="shared" si="25"/>
        <v>0</v>
      </c>
      <c r="CV44" s="12">
        <f t="shared" si="25"/>
        <v>10</v>
      </c>
      <c r="CW44" s="12">
        <f t="shared" si="25"/>
        <v>0</v>
      </c>
      <c r="CX44" s="12">
        <f t="shared" si="25"/>
        <v>0</v>
      </c>
      <c r="CY44" s="12">
        <f t="shared" si="25"/>
        <v>0</v>
      </c>
      <c r="CZ44" s="12">
        <f t="shared" si="25"/>
        <v>7159.8715000000002</v>
      </c>
      <c r="DA44" s="12">
        <f t="shared" si="25"/>
        <v>0</v>
      </c>
      <c r="DB44" s="12">
        <f t="shared" si="25"/>
        <v>0</v>
      </c>
      <c r="DC44" s="12">
        <f t="shared" si="25"/>
        <v>5.4103500000000002</v>
      </c>
      <c r="DD44" s="12">
        <f t="shared" si="25"/>
        <v>0</v>
      </c>
      <c r="DE44" s="12">
        <f t="shared" si="25"/>
        <v>0</v>
      </c>
      <c r="DF44" s="12">
        <f t="shared" si="25"/>
        <v>6.7482600000000001</v>
      </c>
      <c r="DG44" s="12">
        <f t="shared" si="25"/>
        <v>0</v>
      </c>
      <c r="DH44" s="12">
        <f t="shared" si="25"/>
        <v>0</v>
      </c>
      <c r="DI44" s="12">
        <f t="shared" si="25"/>
        <v>7.2847499999999998</v>
      </c>
      <c r="DJ44" s="12">
        <f t="shared" si="25"/>
        <v>0</v>
      </c>
      <c r="DK44" s="12">
        <f t="shared" si="25"/>
        <v>0</v>
      </c>
      <c r="DL44" s="12">
        <f t="shared" si="25"/>
        <v>7.9848999999999997</v>
      </c>
      <c r="DM44" s="12">
        <f t="shared" si="25"/>
        <v>0</v>
      </c>
      <c r="DN44" s="12">
        <f t="shared" si="25"/>
        <v>0</v>
      </c>
      <c r="DO44" s="12">
        <f t="shared" si="25"/>
        <v>21227.19831</v>
      </c>
      <c r="DP44" s="12">
        <f t="shared" si="25"/>
        <v>1134.6044399999998</v>
      </c>
      <c r="DQ44" s="12">
        <f t="shared" si="25"/>
        <v>0</v>
      </c>
      <c r="DR44" s="12">
        <f t="shared" si="25"/>
        <v>0</v>
      </c>
      <c r="DS44" s="12">
        <f t="shared" si="25"/>
        <v>0</v>
      </c>
      <c r="DT44" s="12">
        <f t="shared" si="25"/>
        <v>0</v>
      </c>
      <c r="DU44" s="12">
        <f t="shared" si="25"/>
        <v>0</v>
      </c>
      <c r="DV44" s="12">
        <f t="shared" si="25"/>
        <v>16.137509999999999</v>
      </c>
      <c r="DW44" s="12">
        <f t="shared" si="25"/>
        <v>0</v>
      </c>
      <c r="DX44" s="12">
        <f t="shared" si="25"/>
        <v>0</v>
      </c>
      <c r="DY44" s="12">
        <f t="shared" si="25"/>
        <v>0</v>
      </c>
      <c r="DZ44" s="12">
        <f t="shared" si="25"/>
        <v>0</v>
      </c>
      <c r="EA44" s="12">
        <f t="shared" si="25"/>
        <v>0</v>
      </c>
      <c r="EB44" s="12">
        <f t="shared" si="25"/>
        <v>0</v>
      </c>
      <c r="EC44" s="12">
        <f t="shared" si="25"/>
        <v>0</v>
      </c>
      <c r="ED44" s="12">
        <f t="shared" si="25"/>
        <v>0</v>
      </c>
      <c r="EE44" s="12">
        <f t="shared" si="25"/>
        <v>0</v>
      </c>
      <c r="EF44" s="12">
        <f t="shared" ref="EF44:GQ44" si="26">SUM(EF41:EF43)</f>
        <v>0</v>
      </c>
      <c r="EG44" s="12">
        <f t="shared" si="26"/>
        <v>0</v>
      </c>
      <c r="EH44" s="12">
        <f t="shared" si="26"/>
        <v>0</v>
      </c>
      <c r="EI44" s="12">
        <f t="shared" si="26"/>
        <v>0</v>
      </c>
      <c r="EJ44" s="12">
        <f t="shared" si="26"/>
        <v>0</v>
      </c>
      <c r="EK44" s="12">
        <f t="shared" si="26"/>
        <v>0</v>
      </c>
      <c r="EL44" s="12">
        <f t="shared" si="26"/>
        <v>0</v>
      </c>
      <c r="EM44" s="12">
        <f t="shared" si="26"/>
        <v>0</v>
      </c>
      <c r="EN44" s="12">
        <f t="shared" si="26"/>
        <v>0</v>
      </c>
      <c r="EO44" s="12">
        <f t="shared" si="26"/>
        <v>0</v>
      </c>
      <c r="EP44" s="12">
        <f t="shared" si="26"/>
        <v>0</v>
      </c>
      <c r="EQ44" s="12">
        <f t="shared" si="26"/>
        <v>0</v>
      </c>
      <c r="ER44" s="12">
        <f t="shared" si="26"/>
        <v>0</v>
      </c>
      <c r="ES44" s="12">
        <f t="shared" si="26"/>
        <v>0</v>
      </c>
      <c r="ET44" s="12">
        <f t="shared" si="26"/>
        <v>0</v>
      </c>
      <c r="EU44" s="12">
        <f t="shared" si="26"/>
        <v>0</v>
      </c>
      <c r="EV44" s="12">
        <f t="shared" si="26"/>
        <v>0</v>
      </c>
      <c r="EW44" s="12">
        <f t="shared" si="26"/>
        <v>0</v>
      </c>
      <c r="EX44" s="12">
        <f t="shared" si="26"/>
        <v>0</v>
      </c>
      <c r="EY44" s="12">
        <f t="shared" si="26"/>
        <v>0</v>
      </c>
      <c r="EZ44" s="12">
        <f t="shared" si="26"/>
        <v>0</v>
      </c>
      <c r="FA44" s="12">
        <f t="shared" si="26"/>
        <v>0</v>
      </c>
      <c r="FB44" s="12">
        <f t="shared" si="26"/>
        <v>0</v>
      </c>
      <c r="FC44" s="12">
        <f t="shared" si="26"/>
        <v>0</v>
      </c>
      <c r="FD44" s="12">
        <f t="shared" si="26"/>
        <v>0</v>
      </c>
      <c r="FE44" s="12">
        <f t="shared" si="26"/>
        <v>0</v>
      </c>
      <c r="FF44" s="12">
        <f t="shared" si="26"/>
        <v>0</v>
      </c>
      <c r="FG44" s="12">
        <f t="shared" si="26"/>
        <v>0</v>
      </c>
      <c r="FH44" s="12">
        <f t="shared" si="26"/>
        <v>0</v>
      </c>
      <c r="FI44" s="12">
        <f t="shared" si="26"/>
        <v>0</v>
      </c>
      <c r="FJ44" s="12">
        <f t="shared" si="26"/>
        <v>0</v>
      </c>
      <c r="FK44" s="12">
        <f t="shared" si="26"/>
        <v>0</v>
      </c>
      <c r="FL44" s="12">
        <f t="shared" si="26"/>
        <v>0</v>
      </c>
      <c r="FM44" s="12">
        <f t="shared" si="26"/>
        <v>0</v>
      </c>
      <c r="FN44" s="12">
        <f t="shared" si="26"/>
        <v>0</v>
      </c>
      <c r="FO44" s="12">
        <f t="shared" si="26"/>
        <v>0</v>
      </c>
      <c r="FP44" s="12">
        <f t="shared" si="26"/>
        <v>0</v>
      </c>
      <c r="FQ44" s="12">
        <f t="shared" si="26"/>
        <v>0</v>
      </c>
      <c r="FR44" s="12">
        <f t="shared" si="26"/>
        <v>0</v>
      </c>
      <c r="FS44" s="12">
        <f t="shared" si="26"/>
        <v>0</v>
      </c>
      <c r="FT44" s="12">
        <f t="shared" si="26"/>
        <v>0</v>
      </c>
      <c r="FU44" s="12">
        <f t="shared" si="26"/>
        <v>0</v>
      </c>
      <c r="FV44" s="12">
        <f t="shared" si="26"/>
        <v>0</v>
      </c>
      <c r="FW44" s="12">
        <f t="shared" si="26"/>
        <v>0</v>
      </c>
      <c r="FX44" s="12">
        <f t="shared" si="26"/>
        <v>0</v>
      </c>
      <c r="FY44" s="12">
        <f t="shared" si="26"/>
        <v>0</v>
      </c>
      <c r="FZ44" s="12">
        <f t="shared" si="26"/>
        <v>0</v>
      </c>
      <c r="GA44" s="12">
        <f t="shared" si="26"/>
        <v>0</v>
      </c>
      <c r="GB44" s="12">
        <f t="shared" si="26"/>
        <v>0</v>
      </c>
      <c r="GC44" s="12">
        <f t="shared" si="26"/>
        <v>0</v>
      </c>
      <c r="GD44" s="12">
        <f t="shared" si="26"/>
        <v>0</v>
      </c>
      <c r="GE44" s="12">
        <f t="shared" si="26"/>
        <v>0</v>
      </c>
      <c r="GF44" s="12">
        <f t="shared" si="26"/>
        <v>0</v>
      </c>
      <c r="GG44" s="12">
        <f t="shared" si="26"/>
        <v>0</v>
      </c>
      <c r="GH44" s="12">
        <f t="shared" si="26"/>
        <v>0</v>
      </c>
      <c r="GI44" s="12">
        <f t="shared" si="26"/>
        <v>0</v>
      </c>
      <c r="GJ44" s="12">
        <f t="shared" si="26"/>
        <v>0</v>
      </c>
      <c r="GK44" s="12">
        <f t="shared" si="26"/>
        <v>0</v>
      </c>
      <c r="GL44" s="12">
        <f t="shared" si="26"/>
        <v>0</v>
      </c>
      <c r="GM44" s="12">
        <f t="shared" si="26"/>
        <v>0</v>
      </c>
      <c r="GN44" s="12">
        <f t="shared" si="26"/>
        <v>0</v>
      </c>
      <c r="GO44" s="12">
        <f t="shared" si="26"/>
        <v>0</v>
      </c>
      <c r="GP44" s="12">
        <f t="shared" si="26"/>
        <v>0</v>
      </c>
      <c r="GQ44" s="12">
        <f t="shared" si="26"/>
        <v>0</v>
      </c>
      <c r="GR44" s="12">
        <f t="shared" ref="GR44:HE44" si="27">SUM(GR41:GR43)</f>
        <v>0</v>
      </c>
      <c r="GS44" s="12">
        <f t="shared" si="27"/>
        <v>0</v>
      </c>
      <c r="GT44" s="12">
        <f t="shared" si="27"/>
        <v>0</v>
      </c>
      <c r="GU44" s="12">
        <f t="shared" si="27"/>
        <v>0</v>
      </c>
      <c r="GV44" s="12">
        <f t="shared" si="27"/>
        <v>0</v>
      </c>
      <c r="GW44" s="12">
        <f t="shared" si="27"/>
        <v>0</v>
      </c>
      <c r="GX44" s="12">
        <f t="shared" si="27"/>
        <v>0</v>
      </c>
      <c r="GY44" s="12">
        <f t="shared" si="27"/>
        <v>0</v>
      </c>
      <c r="GZ44" s="12">
        <f t="shared" si="27"/>
        <v>0</v>
      </c>
      <c r="HA44" s="12">
        <f t="shared" si="27"/>
        <v>0</v>
      </c>
      <c r="HB44" s="12">
        <f t="shared" si="27"/>
        <v>0</v>
      </c>
      <c r="HC44" s="12">
        <f t="shared" si="27"/>
        <v>0</v>
      </c>
      <c r="HD44" s="12">
        <f t="shared" si="27"/>
        <v>0</v>
      </c>
      <c r="HE44" s="12">
        <f t="shared" si="27"/>
        <v>0</v>
      </c>
      <c r="HF44" s="12">
        <f>SUM(D44:HE44)</f>
        <v>16591.107690000001</v>
      </c>
      <c r="HG44" s="12"/>
      <c r="HH44" s="12">
        <f>HF44-HI44</f>
        <v>16591.107690000001</v>
      </c>
      <c r="HI44" s="12">
        <v>0</v>
      </c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</row>
    <row r="45" spans="1:240" x14ac:dyDescent="0.25">
      <c r="B45" s="20" t="s">
        <v>0</v>
      </c>
      <c r="C45" s="14">
        <f>XIRR(J44:HE44,J$4:HE$4)</f>
        <v>0.16062548756599426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  <c r="GS45" s="24"/>
      <c r="GT45" s="24"/>
      <c r="GU45" s="24"/>
      <c r="GV45" s="24"/>
      <c r="GW45" s="24"/>
      <c r="GX45" s="24"/>
      <c r="GY45" s="24"/>
      <c r="GZ45" s="24"/>
      <c r="HA45" s="24"/>
      <c r="HB45" s="24"/>
      <c r="HC45" s="24"/>
      <c r="HD45" s="24"/>
      <c r="HE45" s="24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  <c r="IB45" s="16"/>
      <c r="IC45" s="16"/>
      <c r="ID45" s="16"/>
      <c r="IE45" s="16"/>
      <c r="IF45" s="16"/>
    </row>
    <row r="46" spans="1:240" x14ac:dyDescent="0.25">
      <c r="B46" s="20" t="s">
        <v>11</v>
      </c>
      <c r="C46" s="25">
        <f>(HF42+HF43)/-HF41</f>
        <v>2.2753220670801833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6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  <c r="IB46" s="16"/>
      <c r="IC46" s="16"/>
      <c r="ID46" s="16"/>
      <c r="IE46" s="16"/>
      <c r="IF46" s="16"/>
    </row>
    <row r="47" spans="1:240" ht="13" x14ac:dyDescent="0.3">
      <c r="A47" s="23"/>
      <c r="B47" s="5" t="s">
        <v>145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</row>
    <row r="48" spans="1:240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-516.89215000000002</v>
      </c>
      <c r="L48" s="12">
        <v>0</v>
      </c>
      <c r="M48" s="12">
        <v>0</v>
      </c>
      <c r="N48" s="12">
        <v>-666.66700000000003</v>
      </c>
      <c r="O48" s="12">
        <v>0</v>
      </c>
      <c r="P48" s="12">
        <v>-8591.7786899999992</v>
      </c>
      <c r="Q48" s="12">
        <v>-2000</v>
      </c>
      <c r="R48" s="12">
        <v>-7000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-4000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f>SUM(D48:HE48)</f>
        <v>-22775.33784</v>
      </c>
      <c r="HG48" s="12"/>
      <c r="HH48" s="12">
        <f>HF48-HI48</f>
        <v>-22775.33784</v>
      </c>
      <c r="HI48" s="12">
        <v>0</v>
      </c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</row>
    <row r="49" spans="1:240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10.33784</v>
      </c>
      <c r="M49" s="12">
        <v>0</v>
      </c>
      <c r="N49" s="12">
        <v>13.33334</v>
      </c>
      <c r="O49" s="12">
        <v>0</v>
      </c>
      <c r="P49" s="12">
        <v>171.83557000000002</v>
      </c>
      <c r="Q49" s="12">
        <v>0</v>
      </c>
      <c r="R49" s="12">
        <v>180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80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f>SUM(D49:HE49)</f>
        <v>455.50675000000001</v>
      </c>
      <c r="HG49" s="12"/>
      <c r="HH49" s="12">
        <f>HF49-HI49</f>
        <v>455.50675000000001</v>
      </c>
      <c r="HI49" s="12">
        <v>0</v>
      </c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</row>
    <row r="50" spans="1:240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47908.67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3218.6640000000002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3319.1370200000001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f>SUM(D50:HE50)</f>
        <v>54446.471019999997</v>
      </c>
      <c r="HG50" s="4"/>
      <c r="HH50" s="4">
        <f>HF50-HI50</f>
        <v>54446.471019999997</v>
      </c>
      <c r="HI50" s="4">
        <v>0</v>
      </c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</row>
    <row r="51" spans="1:240" x14ac:dyDescent="0.25">
      <c r="B51" s="8" t="s">
        <v>217</v>
      </c>
      <c r="C51" s="3"/>
      <c r="D51" s="12">
        <f>SUM(D48:D50)</f>
        <v>0</v>
      </c>
      <c r="E51" s="12">
        <f>SUM(E48:E50)</f>
        <v>0</v>
      </c>
      <c r="F51" s="12">
        <f>SUM(F48:F50)</f>
        <v>0</v>
      </c>
      <c r="G51" s="12">
        <f>SUM(G48:G50)</f>
        <v>0</v>
      </c>
      <c r="H51" s="12">
        <f t="shared" ref="H51:BS51" si="28">SUM(H48:H50)</f>
        <v>0</v>
      </c>
      <c r="I51" s="12">
        <f t="shared" si="28"/>
        <v>0</v>
      </c>
      <c r="J51" s="12">
        <f t="shared" si="28"/>
        <v>0</v>
      </c>
      <c r="K51" s="12">
        <f t="shared" si="28"/>
        <v>-516.89215000000002</v>
      </c>
      <c r="L51" s="12">
        <f t="shared" si="28"/>
        <v>10.33784</v>
      </c>
      <c r="M51" s="12">
        <f t="shared" si="28"/>
        <v>0</v>
      </c>
      <c r="N51" s="12">
        <f t="shared" si="28"/>
        <v>-653.33366000000001</v>
      </c>
      <c r="O51" s="12">
        <f t="shared" si="28"/>
        <v>0</v>
      </c>
      <c r="P51" s="12">
        <f t="shared" si="28"/>
        <v>-8419.9431199999999</v>
      </c>
      <c r="Q51" s="12">
        <f t="shared" si="28"/>
        <v>-2000</v>
      </c>
      <c r="R51" s="12">
        <f t="shared" si="28"/>
        <v>-6820</v>
      </c>
      <c r="S51" s="12">
        <f t="shared" si="28"/>
        <v>0</v>
      </c>
      <c r="T51" s="12">
        <f t="shared" si="28"/>
        <v>0</v>
      </c>
      <c r="U51" s="12">
        <f t="shared" si="28"/>
        <v>0</v>
      </c>
      <c r="V51" s="12">
        <f t="shared" si="28"/>
        <v>0</v>
      </c>
      <c r="W51" s="12">
        <f t="shared" si="28"/>
        <v>0</v>
      </c>
      <c r="X51" s="12">
        <f t="shared" si="28"/>
        <v>0</v>
      </c>
      <c r="Y51" s="12">
        <f t="shared" si="28"/>
        <v>0</v>
      </c>
      <c r="Z51" s="12">
        <f t="shared" si="28"/>
        <v>0</v>
      </c>
      <c r="AA51" s="12">
        <f t="shared" si="28"/>
        <v>-3920</v>
      </c>
      <c r="AB51" s="12">
        <f t="shared" si="28"/>
        <v>0</v>
      </c>
      <c r="AC51" s="12">
        <f t="shared" si="28"/>
        <v>0</v>
      </c>
      <c r="AD51" s="12">
        <f t="shared" si="28"/>
        <v>0</v>
      </c>
      <c r="AE51" s="12">
        <f t="shared" si="28"/>
        <v>0</v>
      </c>
      <c r="AF51" s="12">
        <f t="shared" si="28"/>
        <v>0</v>
      </c>
      <c r="AG51" s="12">
        <f t="shared" si="28"/>
        <v>0</v>
      </c>
      <c r="AH51" s="12">
        <f t="shared" si="28"/>
        <v>0</v>
      </c>
      <c r="AI51" s="12">
        <f t="shared" si="28"/>
        <v>0</v>
      </c>
      <c r="AJ51" s="12">
        <f t="shared" si="28"/>
        <v>0</v>
      </c>
      <c r="AK51" s="12">
        <f t="shared" si="28"/>
        <v>0</v>
      </c>
      <c r="AL51" s="12">
        <f t="shared" si="28"/>
        <v>0</v>
      </c>
      <c r="AM51" s="12">
        <f t="shared" si="28"/>
        <v>0</v>
      </c>
      <c r="AN51" s="12">
        <f t="shared" si="28"/>
        <v>0</v>
      </c>
      <c r="AO51" s="12">
        <f t="shared" si="28"/>
        <v>0</v>
      </c>
      <c r="AP51" s="12">
        <f t="shared" si="28"/>
        <v>0</v>
      </c>
      <c r="AQ51" s="12">
        <f t="shared" si="28"/>
        <v>0</v>
      </c>
      <c r="AR51" s="12">
        <f t="shared" si="28"/>
        <v>0</v>
      </c>
      <c r="AS51" s="12">
        <f t="shared" si="28"/>
        <v>0</v>
      </c>
      <c r="AT51" s="12">
        <f t="shared" si="28"/>
        <v>0</v>
      </c>
      <c r="AU51" s="12">
        <f t="shared" si="28"/>
        <v>0</v>
      </c>
      <c r="AV51" s="12">
        <f t="shared" si="28"/>
        <v>0</v>
      </c>
      <c r="AW51" s="12">
        <f t="shared" si="28"/>
        <v>47908.67</v>
      </c>
      <c r="AX51" s="12">
        <f t="shared" si="28"/>
        <v>0</v>
      </c>
      <c r="AY51" s="12">
        <f t="shared" si="28"/>
        <v>0</v>
      </c>
      <c r="AZ51" s="12">
        <f t="shared" si="28"/>
        <v>0</v>
      </c>
      <c r="BA51" s="12">
        <f t="shared" si="28"/>
        <v>0</v>
      </c>
      <c r="BB51" s="12">
        <f t="shared" si="28"/>
        <v>0</v>
      </c>
      <c r="BC51" s="12">
        <f t="shared" si="28"/>
        <v>0</v>
      </c>
      <c r="BD51" s="12">
        <f t="shared" si="28"/>
        <v>3218.6640000000002</v>
      </c>
      <c r="BE51" s="12">
        <f t="shared" si="28"/>
        <v>0</v>
      </c>
      <c r="BF51" s="12">
        <f t="shared" si="28"/>
        <v>0</v>
      </c>
      <c r="BG51" s="12">
        <f t="shared" si="28"/>
        <v>0</v>
      </c>
      <c r="BH51" s="12">
        <f t="shared" si="28"/>
        <v>0</v>
      </c>
      <c r="BI51" s="12">
        <f t="shared" si="28"/>
        <v>0</v>
      </c>
      <c r="BJ51" s="12">
        <f t="shared" si="28"/>
        <v>3319.1370200000001</v>
      </c>
      <c r="BK51" s="12">
        <f t="shared" si="28"/>
        <v>0</v>
      </c>
      <c r="BL51" s="12">
        <f t="shared" si="28"/>
        <v>0</v>
      </c>
      <c r="BM51" s="12">
        <f t="shared" si="28"/>
        <v>0</v>
      </c>
      <c r="BN51" s="12">
        <f t="shared" si="28"/>
        <v>0</v>
      </c>
      <c r="BO51" s="12">
        <f t="shared" si="28"/>
        <v>0</v>
      </c>
      <c r="BP51" s="12">
        <f t="shared" si="28"/>
        <v>0</v>
      </c>
      <c r="BQ51" s="12">
        <f t="shared" si="28"/>
        <v>0</v>
      </c>
      <c r="BR51" s="12">
        <f t="shared" si="28"/>
        <v>0</v>
      </c>
      <c r="BS51" s="12">
        <f t="shared" si="28"/>
        <v>0</v>
      </c>
      <c r="BT51" s="12">
        <f t="shared" ref="BT51:EE51" si="29">SUM(BT48:BT50)</f>
        <v>0</v>
      </c>
      <c r="BU51" s="12">
        <f t="shared" si="29"/>
        <v>0</v>
      </c>
      <c r="BV51" s="12">
        <f t="shared" si="29"/>
        <v>0</v>
      </c>
      <c r="BW51" s="12">
        <f t="shared" si="29"/>
        <v>0</v>
      </c>
      <c r="BX51" s="12">
        <f t="shared" si="29"/>
        <v>0</v>
      </c>
      <c r="BY51" s="12">
        <f t="shared" si="29"/>
        <v>0</v>
      </c>
      <c r="BZ51" s="12">
        <f t="shared" si="29"/>
        <v>0</v>
      </c>
      <c r="CA51" s="12">
        <f t="shared" si="29"/>
        <v>0</v>
      </c>
      <c r="CB51" s="12">
        <f t="shared" si="29"/>
        <v>0</v>
      </c>
      <c r="CC51" s="12">
        <f t="shared" si="29"/>
        <v>0</v>
      </c>
      <c r="CD51" s="12">
        <f t="shared" si="29"/>
        <v>0</v>
      </c>
      <c r="CE51" s="12">
        <f t="shared" si="29"/>
        <v>0</v>
      </c>
      <c r="CF51" s="12">
        <f t="shared" si="29"/>
        <v>0</v>
      </c>
      <c r="CG51" s="12">
        <f t="shared" si="29"/>
        <v>0</v>
      </c>
      <c r="CH51" s="12">
        <f t="shared" si="29"/>
        <v>0</v>
      </c>
      <c r="CI51" s="12">
        <f t="shared" si="29"/>
        <v>0</v>
      </c>
      <c r="CJ51" s="12">
        <f t="shared" si="29"/>
        <v>0</v>
      </c>
      <c r="CK51" s="12">
        <f t="shared" si="29"/>
        <v>0</v>
      </c>
      <c r="CL51" s="12">
        <f t="shared" si="29"/>
        <v>0</v>
      </c>
      <c r="CM51" s="12">
        <f t="shared" si="29"/>
        <v>0</v>
      </c>
      <c r="CN51" s="12">
        <f t="shared" si="29"/>
        <v>0</v>
      </c>
      <c r="CO51" s="12">
        <f t="shared" si="29"/>
        <v>0</v>
      </c>
      <c r="CP51" s="12">
        <f t="shared" si="29"/>
        <v>0</v>
      </c>
      <c r="CQ51" s="12">
        <f t="shared" si="29"/>
        <v>0</v>
      </c>
      <c r="CR51" s="12">
        <f t="shared" si="29"/>
        <v>0</v>
      </c>
      <c r="CS51" s="12">
        <f t="shared" si="29"/>
        <v>0</v>
      </c>
      <c r="CT51" s="12">
        <f t="shared" si="29"/>
        <v>0</v>
      </c>
      <c r="CU51" s="12">
        <f t="shared" si="29"/>
        <v>0</v>
      </c>
      <c r="CV51" s="12">
        <f t="shared" si="29"/>
        <v>0</v>
      </c>
      <c r="CW51" s="12">
        <f t="shared" si="29"/>
        <v>0</v>
      </c>
      <c r="CX51" s="12">
        <f t="shared" si="29"/>
        <v>0</v>
      </c>
      <c r="CY51" s="12">
        <f t="shared" si="29"/>
        <v>0</v>
      </c>
      <c r="CZ51" s="12">
        <f t="shared" si="29"/>
        <v>0</v>
      </c>
      <c r="DA51" s="12">
        <f t="shared" si="29"/>
        <v>0</v>
      </c>
      <c r="DB51" s="12">
        <f t="shared" si="29"/>
        <v>0</v>
      </c>
      <c r="DC51" s="12">
        <f t="shared" si="29"/>
        <v>0</v>
      </c>
      <c r="DD51" s="12">
        <f t="shared" si="29"/>
        <v>0</v>
      </c>
      <c r="DE51" s="12">
        <f t="shared" si="29"/>
        <v>0</v>
      </c>
      <c r="DF51" s="12">
        <f t="shared" si="29"/>
        <v>0</v>
      </c>
      <c r="DG51" s="12">
        <f t="shared" si="29"/>
        <v>0</v>
      </c>
      <c r="DH51" s="12">
        <f t="shared" si="29"/>
        <v>0</v>
      </c>
      <c r="DI51" s="12">
        <f t="shared" si="29"/>
        <v>0</v>
      </c>
      <c r="DJ51" s="12">
        <f t="shared" si="29"/>
        <v>0</v>
      </c>
      <c r="DK51" s="12">
        <f t="shared" si="29"/>
        <v>0</v>
      </c>
      <c r="DL51" s="12">
        <f t="shared" si="29"/>
        <v>0</v>
      </c>
      <c r="DM51" s="12">
        <f t="shared" si="29"/>
        <v>0</v>
      </c>
      <c r="DN51" s="12">
        <f t="shared" si="29"/>
        <v>0</v>
      </c>
      <c r="DO51" s="12">
        <f t="shared" si="29"/>
        <v>0</v>
      </c>
      <c r="DP51" s="12">
        <f t="shared" si="29"/>
        <v>0</v>
      </c>
      <c r="DQ51" s="12">
        <f t="shared" si="29"/>
        <v>0</v>
      </c>
      <c r="DR51" s="12">
        <f t="shared" si="29"/>
        <v>0</v>
      </c>
      <c r="DS51" s="12">
        <f t="shared" si="29"/>
        <v>0</v>
      </c>
      <c r="DT51" s="12">
        <f t="shared" si="29"/>
        <v>0</v>
      </c>
      <c r="DU51" s="12">
        <f t="shared" si="29"/>
        <v>0</v>
      </c>
      <c r="DV51" s="12">
        <f t="shared" si="29"/>
        <v>0</v>
      </c>
      <c r="DW51" s="12">
        <f t="shared" si="29"/>
        <v>0</v>
      </c>
      <c r="DX51" s="12">
        <f t="shared" si="29"/>
        <v>0</v>
      </c>
      <c r="DY51" s="12">
        <f t="shared" si="29"/>
        <v>0</v>
      </c>
      <c r="DZ51" s="12">
        <f t="shared" si="29"/>
        <v>0</v>
      </c>
      <c r="EA51" s="12">
        <f t="shared" si="29"/>
        <v>0</v>
      </c>
      <c r="EB51" s="12">
        <f t="shared" si="29"/>
        <v>0</v>
      </c>
      <c r="EC51" s="12">
        <f t="shared" si="29"/>
        <v>0</v>
      </c>
      <c r="ED51" s="12">
        <f t="shared" si="29"/>
        <v>0</v>
      </c>
      <c r="EE51" s="12">
        <f t="shared" si="29"/>
        <v>0</v>
      </c>
      <c r="EF51" s="12">
        <f t="shared" ref="EF51:GQ51" si="30">SUM(EF48:EF50)</f>
        <v>0</v>
      </c>
      <c r="EG51" s="12">
        <f t="shared" si="30"/>
        <v>0</v>
      </c>
      <c r="EH51" s="12">
        <f t="shared" si="30"/>
        <v>0</v>
      </c>
      <c r="EI51" s="12">
        <f t="shared" si="30"/>
        <v>0</v>
      </c>
      <c r="EJ51" s="12">
        <f t="shared" si="30"/>
        <v>0</v>
      </c>
      <c r="EK51" s="12">
        <f t="shared" si="30"/>
        <v>0</v>
      </c>
      <c r="EL51" s="12">
        <f t="shared" si="30"/>
        <v>0</v>
      </c>
      <c r="EM51" s="12">
        <f t="shared" si="30"/>
        <v>0</v>
      </c>
      <c r="EN51" s="12">
        <f t="shared" si="30"/>
        <v>0</v>
      </c>
      <c r="EO51" s="12">
        <f t="shared" si="30"/>
        <v>0</v>
      </c>
      <c r="EP51" s="12">
        <f t="shared" si="30"/>
        <v>0</v>
      </c>
      <c r="EQ51" s="12">
        <f t="shared" si="30"/>
        <v>0</v>
      </c>
      <c r="ER51" s="12">
        <f t="shared" si="30"/>
        <v>0</v>
      </c>
      <c r="ES51" s="12">
        <f t="shared" si="30"/>
        <v>0</v>
      </c>
      <c r="ET51" s="12">
        <f t="shared" si="30"/>
        <v>0</v>
      </c>
      <c r="EU51" s="12">
        <f t="shared" si="30"/>
        <v>0</v>
      </c>
      <c r="EV51" s="12">
        <f t="shared" si="30"/>
        <v>0</v>
      </c>
      <c r="EW51" s="12">
        <f t="shared" si="30"/>
        <v>0</v>
      </c>
      <c r="EX51" s="12">
        <f t="shared" si="30"/>
        <v>0</v>
      </c>
      <c r="EY51" s="12">
        <f t="shared" si="30"/>
        <v>0</v>
      </c>
      <c r="EZ51" s="12">
        <f t="shared" si="30"/>
        <v>0</v>
      </c>
      <c r="FA51" s="12">
        <f t="shared" si="30"/>
        <v>0</v>
      </c>
      <c r="FB51" s="12">
        <f t="shared" si="30"/>
        <v>0</v>
      </c>
      <c r="FC51" s="12">
        <f t="shared" si="30"/>
        <v>0</v>
      </c>
      <c r="FD51" s="12">
        <f t="shared" si="30"/>
        <v>0</v>
      </c>
      <c r="FE51" s="12">
        <f t="shared" si="30"/>
        <v>0</v>
      </c>
      <c r="FF51" s="12">
        <f t="shared" si="30"/>
        <v>0</v>
      </c>
      <c r="FG51" s="12">
        <f t="shared" si="30"/>
        <v>0</v>
      </c>
      <c r="FH51" s="12">
        <f t="shared" si="30"/>
        <v>0</v>
      </c>
      <c r="FI51" s="12">
        <f t="shared" si="30"/>
        <v>0</v>
      </c>
      <c r="FJ51" s="12">
        <f t="shared" si="30"/>
        <v>0</v>
      </c>
      <c r="FK51" s="12">
        <f t="shared" si="30"/>
        <v>0</v>
      </c>
      <c r="FL51" s="12">
        <f t="shared" si="30"/>
        <v>0</v>
      </c>
      <c r="FM51" s="12">
        <f t="shared" si="30"/>
        <v>0</v>
      </c>
      <c r="FN51" s="12">
        <f t="shared" si="30"/>
        <v>0</v>
      </c>
      <c r="FO51" s="12">
        <f t="shared" si="30"/>
        <v>0</v>
      </c>
      <c r="FP51" s="12">
        <f t="shared" si="30"/>
        <v>0</v>
      </c>
      <c r="FQ51" s="12">
        <f t="shared" si="30"/>
        <v>0</v>
      </c>
      <c r="FR51" s="12">
        <f t="shared" si="30"/>
        <v>0</v>
      </c>
      <c r="FS51" s="12">
        <f t="shared" si="30"/>
        <v>0</v>
      </c>
      <c r="FT51" s="12">
        <f t="shared" si="30"/>
        <v>0</v>
      </c>
      <c r="FU51" s="12">
        <f t="shared" si="30"/>
        <v>0</v>
      </c>
      <c r="FV51" s="12">
        <f t="shared" si="30"/>
        <v>0</v>
      </c>
      <c r="FW51" s="12">
        <f t="shared" si="30"/>
        <v>0</v>
      </c>
      <c r="FX51" s="12">
        <f t="shared" si="30"/>
        <v>0</v>
      </c>
      <c r="FY51" s="12">
        <f t="shared" si="30"/>
        <v>0</v>
      </c>
      <c r="FZ51" s="12">
        <f t="shared" si="30"/>
        <v>0</v>
      </c>
      <c r="GA51" s="12">
        <f t="shared" si="30"/>
        <v>0</v>
      </c>
      <c r="GB51" s="12">
        <f t="shared" si="30"/>
        <v>0</v>
      </c>
      <c r="GC51" s="12">
        <f t="shared" si="30"/>
        <v>0</v>
      </c>
      <c r="GD51" s="12">
        <f t="shared" si="30"/>
        <v>0</v>
      </c>
      <c r="GE51" s="12">
        <f t="shared" si="30"/>
        <v>0</v>
      </c>
      <c r="GF51" s="12">
        <f t="shared" si="30"/>
        <v>0</v>
      </c>
      <c r="GG51" s="12">
        <f t="shared" si="30"/>
        <v>0</v>
      </c>
      <c r="GH51" s="12">
        <f t="shared" si="30"/>
        <v>0</v>
      </c>
      <c r="GI51" s="12">
        <f t="shared" si="30"/>
        <v>0</v>
      </c>
      <c r="GJ51" s="12">
        <f t="shared" si="30"/>
        <v>0</v>
      </c>
      <c r="GK51" s="12">
        <f t="shared" si="30"/>
        <v>0</v>
      </c>
      <c r="GL51" s="12">
        <f t="shared" si="30"/>
        <v>0</v>
      </c>
      <c r="GM51" s="12">
        <f t="shared" si="30"/>
        <v>0</v>
      </c>
      <c r="GN51" s="12">
        <f t="shared" si="30"/>
        <v>0</v>
      </c>
      <c r="GO51" s="12">
        <f t="shared" si="30"/>
        <v>0</v>
      </c>
      <c r="GP51" s="12">
        <f t="shared" si="30"/>
        <v>0</v>
      </c>
      <c r="GQ51" s="12">
        <f t="shared" si="30"/>
        <v>0</v>
      </c>
      <c r="GR51" s="12">
        <f t="shared" ref="GR51:HE51" si="31">SUM(GR48:GR50)</f>
        <v>0</v>
      </c>
      <c r="GS51" s="12">
        <f t="shared" si="31"/>
        <v>0</v>
      </c>
      <c r="GT51" s="12">
        <f t="shared" si="31"/>
        <v>0</v>
      </c>
      <c r="GU51" s="12">
        <f t="shared" si="31"/>
        <v>0</v>
      </c>
      <c r="GV51" s="12">
        <f t="shared" si="31"/>
        <v>0</v>
      </c>
      <c r="GW51" s="12">
        <f t="shared" si="31"/>
        <v>0</v>
      </c>
      <c r="GX51" s="12">
        <f t="shared" si="31"/>
        <v>0</v>
      </c>
      <c r="GY51" s="12">
        <f t="shared" si="31"/>
        <v>0</v>
      </c>
      <c r="GZ51" s="12">
        <f t="shared" si="31"/>
        <v>0</v>
      </c>
      <c r="HA51" s="12">
        <f t="shared" si="31"/>
        <v>0</v>
      </c>
      <c r="HB51" s="12">
        <f t="shared" si="31"/>
        <v>0</v>
      </c>
      <c r="HC51" s="12">
        <f t="shared" si="31"/>
        <v>0</v>
      </c>
      <c r="HD51" s="12">
        <f t="shared" si="31"/>
        <v>0</v>
      </c>
      <c r="HE51" s="12">
        <f t="shared" si="31"/>
        <v>0</v>
      </c>
      <c r="HF51" s="12">
        <f>SUM(D51:HE51)</f>
        <v>32126.639929999998</v>
      </c>
      <c r="HG51" s="12"/>
      <c r="HH51" s="12">
        <f>HF51-HI51</f>
        <v>32126.639929999998</v>
      </c>
      <c r="HI51" s="12">
        <v>0</v>
      </c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</row>
    <row r="52" spans="1:240" x14ac:dyDescent="0.25">
      <c r="B52" s="20" t="s">
        <v>0</v>
      </c>
      <c r="C52" s="14">
        <f>XIRR(K51:HE51,K$4:HE$4)</f>
        <v>0.39948411583900456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  <c r="HS52" s="16"/>
      <c r="HT52" s="16"/>
      <c r="HU52" s="16"/>
      <c r="HV52" s="16"/>
      <c r="HW52" s="16"/>
      <c r="HX52" s="16"/>
      <c r="HY52" s="16"/>
      <c r="HZ52" s="16"/>
      <c r="IA52" s="16"/>
      <c r="IB52" s="16"/>
      <c r="IC52" s="16"/>
      <c r="ID52" s="16"/>
      <c r="IE52" s="16"/>
      <c r="IF52" s="16"/>
    </row>
    <row r="53" spans="1:240" x14ac:dyDescent="0.25">
      <c r="B53" s="20" t="s">
        <v>11</v>
      </c>
      <c r="C53" s="25">
        <f>(HF49+HF50)/-HF48</f>
        <v>2.4105889517729322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6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</row>
    <row r="54" spans="1:240" ht="13" x14ac:dyDescent="0.3">
      <c r="A54" s="23"/>
      <c r="B54" s="5" t="s">
        <v>165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  <c r="HS54" s="16"/>
      <c r="HT54" s="16"/>
      <c r="HU54" s="16"/>
      <c r="HV54" s="16"/>
      <c r="HW54" s="16"/>
      <c r="HX54" s="16"/>
      <c r="HY54" s="16"/>
      <c r="HZ54" s="16"/>
      <c r="IA54" s="16"/>
      <c r="IB54" s="16"/>
      <c r="IC54" s="16"/>
      <c r="ID54" s="16"/>
      <c r="IE54" s="16"/>
      <c r="IF54" s="16"/>
    </row>
    <row r="55" spans="1:240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-534</v>
      </c>
      <c r="O55" s="12">
        <v>-3571.4285800000002</v>
      </c>
      <c r="P55" s="12">
        <v>0</v>
      </c>
      <c r="Q55" s="12">
        <v>0</v>
      </c>
      <c r="R55" s="12">
        <v>-1530</v>
      </c>
      <c r="S55" s="12">
        <v>0</v>
      </c>
      <c r="T55" s="12">
        <v>-2000</v>
      </c>
      <c r="U55" s="12">
        <v>0</v>
      </c>
      <c r="V55" s="12">
        <v>0</v>
      </c>
      <c r="W55" s="12">
        <v>-1000</v>
      </c>
      <c r="X55" s="12">
        <v>-300</v>
      </c>
      <c r="Y55" s="12">
        <v>-5023.2359999999999</v>
      </c>
      <c r="Z55" s="12">
        <v>0</v>
      </c>
      <c r="AA55" s="12">
        <v>-10845.735000000001</v>
      </c>
      <c r="AB55" s="12">
        <v>0</v>
      </c>
      <c r="AC55" s="12">
        <v>0</v>
      </c>
      <c r="AD55" s="12">
        <v>-2195.6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-315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f>SUM(D55:HE55)</f>
        <v>-27314.99958</v>
      </c>
      <c r="HG55" s="12"/>
      <c r="HH55" s="12">
        <f>HF55-HI55</f>
        <v>-27314.99958</v>
      </c>
      <c r="HI55" s="12">
        <v>0</v>
      </c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</row>
    <row r="56" spans="1:240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10.68</v>
      </c>
      <c r="O56" s="12">
        <v>71.428570000000008</v>
      </c>
      <c r="P56" s="12">
        <v>0</v>
      </c>
      <c r="Q56" s="12">
        <v>0</v>
      </c>
      <c r="R56" s="12">
        <v>0</v>
      </c>
      <c r="S56" s="12">
        <v>30.6</v>
      </c>
      <c r="T56" s="12">
        <v>10</v>
      </c>
      <c r="U56" s="12">
        <v>30</v>
      </c>
      <c r="V56" s="12">
        <v>0</v>
      </c>
      <c r="W56" s="12">
        <v>20</v>
      </c>
      <c r="X56" s="12">
        <v>6</v>
      </c>
      <c r="Y56" s="12">
        <v>100.46472</v>
      </c>
      <c r="Z56" s="12">
        <v>0</v>
      </c>
      <c r="AA56" s="12">
        <v>212.66148000000001</v>
      </c>
      <c r="AB56" s="12">
        <v>0</v>
      </c>
      <c r="AC56" s="12">
        <v>0</v>
      </c>
      <c r="AD56" s="12">
        <v>43.911999999999999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6.3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f>SUM(D56:HE56)</f>
        <v>542.04677000000004</v>
      </c>
      <c r="HG56" s="12"/>
      <c r="HH56" s="12">
        <f>HF56-HI56</f>
        <v>542.04677000000004</v>
      </c>
      <c r="HI56" s="12">
        <v>0</v>
      </c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</row>
    <row r="57" spans="1:240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3500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24283.71687</v>
      </c>
      <c r="BB57" s="4">
        <v>0</v>
      </c>
      <c r="BC57" s="4">
        <v>0</v>
      </c>
      <c r="BD57" s="4">
        <v>5625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1324.89256</v>
      </c>
      <c r="BO57" s="4">
        <v>0</v>
      </c>
      <c r="BP57" s="4">
        <v>-24.954999999999998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f>SUM(D57:HE57)</f>
        <v>34708.654430000002</v>
      </c>
      <c r="HG57" s="4"/>
      <c r="HH57" s="4">
        <f>HF57-HI57</f>
        <v>34708.654430000002</v>
      </c>
      <c r="HI57" s="4">
        <v>0</v>
      </c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</row>
    <row r="58" spans="1:240" x14ac:dyDescent="0.25">
      <c r="B58" s="8" t="s">
        <v>217</v>
      </c>
      <c r="C58" s="3"/>
      <c r="D58" s="12">
        <f>SUM(D55:D57)</f>
        <v>0</v>
      </c>
      <c r="E58" s="12">
        <f>SUM(E55:E57)</f>
        <v>0</v>
      </c>
      <c r="F58" s="12">
        <f>SUM(F55:F57)</f>
        <v>0</v>
      </c>
      <c r="G58" s="12">
        <f>SUM(G55:G57)</f>
        <v>0</v>
      </c>
      <c r="H58" s="12">
        <f t="shared" ref="H58:BS58" si="32">SUM(H55:H57)</f>
        <v>0</v>
      </c>
      <c r="I58" s="12">
        <f t="shared" si="32"/>
        <v>0</v>
      </c>
      <c r="J58" s="12">
        <f t="shared" si="32"/>
        <v>0</v>
      </c>
      <c r="K58" s="12">
        <f t="shared" si="32"/>
        <v>0</v>
      </c>
      <c r="L58" s="12">
        <f t="shared" si="32"/>
        <v>0</v>
      </c>
      <c r="M58" s="12">
        <f t="shared" si="32"/>
        <v>0</v>
      </c>
      <c r="N58" s="12">
        <f t="shared" si="32"/>
        <v>-523.32000000000005</v>
      </c>
      <c r="O58" s="12">
        <f t="shared" si="32"/>
        <v>-3500.0000100000002</v>
      </c>
      <c r="P58" s="12">
        <f t="shared" si="32"/>
        <v>0</v>
      </c>
      <c r="Q58" s="12">
        <f t="shared" si="32"/>
        <v>0</v>
      </c>
      <c r="R58" s="12">
        <f t="shared" si="32"/>
        <v>-1530</v>
      </c>
      <c r="S58" s="12">
        <f t="shared" si="32"/>
        <v>30.6</v>
      </c>
      <c r="T58" s="12">
        <f t="shared" si="32"/>
        <v>-1990</v>
      </c>
      <c r="U58" s="12">
        <f t="shared" si="32"/>
        <v>30</v>
      </c>
      <c r="V58" s="12">
        <f t="shared" si="32"/>
        <v>0</v>
      </c>
      <c r="W58" s="12">
        <f t="shared" si="32"/>
        <v>-980</v>
      </c>
      <c r="X58" s="12">
        <f t="shared" si="32"/>
        <v>-294</v>
      </c>
      <c r="Y58" s="12">
        <f t="shared" si="32"/>
        <v>-4922.7712799999999</v>
      </c>
      <c r="Z58" s="12">
        <f t="shared" si="32"/>
        <v>0</v>
      </c>
      <c r="AA58" s="12">
        <f t="shared" si="32"/>
        <v>-10633.07352</v>
      </c>
      <c r="AB58" s="12">
        <f t="shared" si="32"/>
        <v>0</v>
      </c>
      <c r="AC58" s="12">
        <f t="shared" si="32"/>
        <v>0</v>
      </c>
      <c r="AD58" s="12">
        <f t="shared" si="32"/>
        <v>-2151.6880000000001</v>
      </c>
      <c r="AE58" s="12">
        <f t="shared" si="32"/>
        <v>0</v>
      </c>
      <c r="AF58" s="12">
        <f t="shared" si="32"/>
        <v>0</v>
      </c>
      <c r="AG58" s="12">
        <f t="shared" si="32"/>
        <v>0</v>
      </c>
      <c r="AH58" s="12">
        <f t="shared" si="32"/>
        <v>0</v>
      </c>
      <c r="AI58" s="12">
        <f t="shared" si="32"/>
        <v>0</v>
      </c>
      <c r="AJ58" s="12">
        <f t="shared" si="32"/>
        <v>3500</v>
      </c>
      <c r="AK58" s="12">
        <f t="shared" si="32"/>
        <v>0</v>
      </c>
      <c r="AL58" s="12">
        <f t="shared" si="32"/>
        <v>0</v>
      </c>
      <c r="AM58" s="12">
        <f t="shared" si="32"/>
        <v>0</v>
      </c>
      <c r="AN58" s="12">
        <f t="shared" si="32"/>
        <v>0</v>
      </c>
      <c r="AO58" s="12">
        <f t="shared" si="32"/>
        <v>0</v>
      </c>
      <c r="AP58" s="12">
        <f t="shared" si="32"/>
        <v>0</v>
      </c>
      <c r="AQ58" s="12">
        <f t="shared" si="32"/>
        <v>0</v>
      </c>
      <c r="AR58" s="12">
        <f t="shared" si="32"/>
        <v>0</v>
      </c>
      <c r="AS58" s="12">
        <f t="shared" si="32"/>
        <v>0</v>
      </c>
      <c r="AT58" s="12">
        <f t="shared" si="32"/>
        <v>0</v>
      </c>
      <c r="AU58" s="12">
        <f t="shared" si="32"/>
        <v>0</v>
      </c>
      <c r="AV58" s="12">
        <f t="shared" si="32"/>
        <v>0</v>
      </c>
      <c r="AW58" s="12">
        <f t="shared" si="32"/>
        <v>0</v>
      </c>
      <c r="AX58" s="12">
        <f t="shared" si="32"/>
        <v>0</v>
      </c>
      <c r="AY58" s="12">
        <f t="shared" si="32"/>
        <v>0</v>
      </c>
      <c r="AZ58" s="12">
        <f t="shared" si="32"/>
        <v>0</v>
      </c>
      <c r="BA58" s="12">
        <f t="shared" si="32"/>
        <v>24283.71687</v>
      </c>
      <c r="BB58" s="12">
        <f t="shared" si="32"/>
        <v>0</v>
      </c>
      <c r="BC58" s="12">
        <f t="shared" si="32"/>
        <v>0</v>
      </c>
      <c r="BD58" s="12">
        <f t="shared" si="32"/>
        <v>5625</v>
      </c>
      <c r="BE58" s="12">
        <f t="shared" si="32"/>
        <v>0</v>
      </c>
      <c r="BF58" s="12">
        <f t="shared" si="32"/>
        <v>0</v>
      </c>
      <c r="BG58" s="12">
        <f t="shared" si="32"/>
        <v>0</v>
      </c>
      <c r="BH58" s="12">
        <f t="shared" si="32"/>
        <v>-308.7</v>
      </c>
      <c r="BI58" s="12">
        <f t="shared" si="32"/>
        <v>0</v>
      </c>
      <c r="BJ58" s="12">
        <f t="shared" si="32"/>
        <v>0</v>
      </c>
      <c r="BK58" s="12">
        <f t="shared" si="32"/>
        <v>0</v>
      </c>
      <c r="BL58" s="12">
        <f t="shared" si="32"/>
        <v>0</v>
      </c>
      <c r="BM58" s="12">
        <f t="shared" si="32"/>
        <v>0</v>
      </c>
      <c r="BN58" s="12">
        <f t="shared" si="32"/>
        <v>1324.89256</v>
      </c>
      <c r="BO58" s="12">
        <f t="shared" si="32"/>
        <v>0</v>
      </c>
      <c r="BP58" s="12">
        <f t="shared" si="32"/>
        <v>-24.954999999999998</v>
      </c>
      <c r="BQ58" s="12">
        <f t="shared" si="32"/>
        <v>0</v>
      </c>
      <c r="BR58" s="12">
        <f t="shared" si="32"/>
        <v>0</v>
      </c>
      <c r="BS58" s="12">
        <f t="shared" si="32"/>
        <v>0</v>
      </c>
      <c r="BT58" s="12">
        <f t="shared" ref="BT58:EE58" si="33">SUM(BT55:BT57)</f>
        <v>0</v>
      </c>
      <c r="BU58" s="12">
        <f t="shared" si="33"/>
        <v>0</v>
      </c>
      <c r="BV58" s="12">
        <f t="shared" si="33"/>
        <v>0</v>
      </c>
      <c r="BW58" s="12">
        <f t="shared" si="33"/>
        <v>0</v>
      </c>
      <c r="BX58" s="12">
        <f t="shared" si="33"/>
        <v>0</v>
      </c>
      <c r="BY58" s="12">
        <f t="shared" si="33"/>
        <v>0</v>
      </c>
      <c r="BZ58" s="12">
        <f t="shared" si="33"/>
        <v>0</v>
      </c>
      <c r="CA58" s="12">
        <f t="shared" si="33"/>
        <v>0</v>
      </c>
      <c r="CB58" s="12">
        <f t="shared" si="33"/>
        <v>0</v>
      </c>
      <c r="CC58" s="12">
        <f t="shared" si="33"/>
        <v>0</v>
      </c>
      <c r="CD58" s="12">
        <f t="shared" si="33"/>
        <v>0</v>
      </c>
      <c r="CE58" s="12">
        <f t="shared" si="33"/>
        <v>0</v>
      </c>
      <c r="CF58" s="12">
        <f t="shared" si="33"/>
        <v>0</v>
      </c>
      <c r="CG58" s="12">
        <f t="shared" si="33"/>
        <v>0</v>
      </c>
      <c r="CH58" s="12">
        <f t="shared" si="33"/>
        <v>0</v>
      </c>
      <c r="CI58" s="12">
        <f t="shared" si="33"/>
        <v>0</v>
      </c>
      <c r="CJ58" s="12">
        <f t="shared" si="33"/>
        <v>0</v>
      </c>
      <c r="CK58" s="12">
        <f t="shared" si="33"/>
        <v>0</v>
      </c>
      <c r="CL58" s="12">
        <f t="shared" si="33"/>
        <v>0</v>
      </c>
      <c r="CM58" s="12">
        <f t="shared" si="33"/>
        <v>0</v>
      </c>
      <c r="CN58" s="12">
        <f t="shared" si="33"/>
        <v>0</v>
      </c>
      <c r="CO58" s="12">
        <f t="shared" si="33"/>
        <v>0</v>
      </c>
      <c r="CP58" s="12">
        <f t="shared" si="33"/>
        <v>0</v>
      </c>
      <c r="CQ58" s="12">
        <f t="shared" si="33"/>
        <v>0</v>
      </c>
      <c r="CR58" s="12">
        <f t="shared" si="33"/>
        <v>0</v>
      </c>
      <c r="CS58" s="12">
        <f t="shared" si="33"/>
        <v>0</v>
      </c>
      <c r="CT58" s="12">
        <f t="shared" si="33"/>
        <v>0</v>
      </c>
      <c r="CU58" s="12">
        <f t="shared" si="33"/>
        <v>0</v>
      </c>
      <c r="CV58" s="12">
        <f t="shared" si="33"/>
        <v>0</v>
      </c>
      <c r="CW58" s="12">
        <f t="shared" si="33"/>
        <v>0</v>
      </c>
      <c r="CX58" s="12">
        <f t="shared" si="33"/>
        <v>0</v>
      </c>
      <c r="CY58" s="12">
        <f t="shared" si="33"/>
        <v>0</v>
      </c>
      <c r="CZ58" s="12">
        <f t="shared" si="33"/>
        <v>0</v>
      </c>
      <c r="DA58" s="12">
        <f t="shared" si="33"/>
        <v>0</v>
      </c>
      <c r="DB58" s="12">
        <f t="shared" si="33"/>
        <v>0</v>
      </c>
      <c r="DC58" s="12">
        <f t="shared" si="33"/>
        <v>0</v>
      </c>
      <c r="DD58" s="12">
        <f t="shared" si="33"/>
        <v>0</v>
      </c>
      <c r="DE58" s="12">
        <f t="shared" si="33"/>
        <v>0</v>
      </c>
      <c r="DF58" s="12">
        <f t="shared" si="33"/>
        <v>0</v>
      </c>
      <c r="DG58" s="12">
        <f t="shared" si="33"/>
        <v>0</v>
      </c>
      <c r="DH58" s="12">
        <f t="shared" si="33"/>
        <v>0</v>
      </c>
      <c r="DI58" s="12">
        <f t="shared" si="33"/>
        <v>0</v>
      </c>
      <c r="DJ58" s="12">
        <f t="shared" si="33"/>
        <v>0</v>
      </c>
      <c r="DK58" s="12">
        <f t="shared" si="33"/>
        <v>0</v>
      </c>
      <c r="DL58" s="12">
        <f t="shared" si="33"/>
        <v>0</v>
      </c>
      <c r="DM58" s="12">
        <f t="shared" si="33"/>
        <v>0</v>
      </c>
      <c r="DN58" s="12">
        <f t="shared" si="33"/>
        <v>0</v>
      </c>
      <c r="DO58" s="12">
        <f t="shared" si="33"/>
        <v>0</v>
      </c>
      <c r="DP58" s="12">
        <f t="shared" si="33"/>
        <v>0</v>
      </c>
      <c r="DQ58" s="12">
        <f t="shared" si="33"/>
        <v>0</v>
      </c>
      <c r="DR58" s="12">
        <f t="shared" si="33"/>
        <v>0</v>
      </c>
      <c r="DS58" s="12">
        <f t="shared" si="33"/>
        <v>0</v>
      </c>
      <c r="DT58" s="12">
        <f t="shared" si="33"/>
        <v>0</v>
      </c>
      <c r="DU58" s="12">
        <f t="shared" si="33"/>
        <v>0</v>
      </c>
      <c r="DV58" s="12">
        <f t="shared" si="33"/>
        <v>0</v>
      </c>
      <c r="DW58" s="12">
        <f t="shared" si="33"/>
        <v>0</v>
      </c>
      <c r="DX58" s="12">
        <f t="shared" si="33"/>
        <v>0</v>
      </c>
      <c r="DY58" s="12">
        <f t="shared" si="33"/>
        <v>0</v>
      </c>
      <c r="DZ58" s="12">
        <f t="shared" si="33"/>
        <v>0</v>
      </c>
      <c r="EA58" s="12">
        <f t="shared" si="33"/>
        <v>0</v>
      </c>
      <c r="EB58" s="12">
        <f t="shared" si="33"/>
        <v>0</v>
      </c>
      <c r="EC58" s="12">
        <f t="shared" si="33"/>
        <v>0</v>
      </c>
      <c r="ED58" s="12">
        <f t="shared" si="33"/>
        <v>0</v>
      </c>
      <c r="EE58" s="12">
        <f t="shared" si="33"/>
        <v>0</v>
      </c>
      <c r="EF58" s="12">
        <f t="shared" ref="EF58:GQ58" si="34">SUM(EF55:EF57)</f>
        <v>0</v>
      </c>
      <c r="EG58" s="12">
        <f t="shared" si="34"/>
        <v>0</v>
      </c>
      <c r="EH58" s="12">
        <f t="shared" si="34"/>
        <v>0</v>
      </c>
      <c r="EI58" s="12">
        <f t="shared" si="34"/>
        <v>0</v>
      </c>
      <c r="EJ58" s="12">
        <f t="shared" si="34"/>
        <v>0</v>
      </c>
      <c r="EK58" s="12">
        <f t="shared" si="34"/>
        <v>0</v>
      </c>
      <c r="EL58" s="12">
        <f t="shared" si="34"/>
        <v>0</v>
      </c>
      <c r="EM58" s="12">
        <f t="shared" si="34"/>
        <v>0</v>
      </c>
      <c r="EN58" s="12">
        <f t="shared" si="34"/>
        <v>0</v>
      </c>
      <c r="EO58" s="12">
        <f t="shared" si="34"/>
        <v>0</v>
      </c>
      <c r="EP58" s="12">
        <f t="shared" si="34"/>
        <v>0</v>
      </c>
      <c r="EQ58" s="12">
        <f t="shared" si="34"/>
        <v>0</v>
      </c>
      <c r="ER58" s="12">
        <f t="shared" si="34"/>
        <v>0</v>
      </c>
      <c r="ES58" s="12">
        <f t="shared" si="34"/>
        <v>0</v>
      </c>
      <c r="ET58" s="12">
        <f t="shared" si="34"/>
        <v>0</v>
      </c>
      <c r="EU58" s="12">
        <f t="shared" si="34"/>
        <v>0</v>
      </c>
      <c r="EV58" s="12">
        <f t="shared" si="34"/>
        <v>0</v>
      </c>
      <c r="EW58" s="12">
        <f t="shared" si="34"/>
        <v>0</v>
      </c>
      <c r="EX58" s="12">
        <f t="shared" si="34"/>
        <v>0</v>
      </c>
      <c r="EY58" s="12">
        <f t="shared" si="34"/>
        <v>0</v>
      </c>
      <c r="EZ58" s="12">
        <f t="shared" si="34"/>
        <v>0</v>
      </c>
      <c r="FA58" s="12">
        <f t="shared" si="34"/>
        <v>0</v>
      </c>
      <c r="FB58" s="12">
        <f t="shared" si="34"/>
        <v>0</v>
      </c>
      <c r="FC58" s="12">
        <f t="shared" si="34"/>
        <v>0</v>
      </c>
      <c r="FD58" s="12">
        <f t="shared" si="34"/>
        <v>0</v>
      </c>
      <c r="FE58" s="12">
        <f t="shared" si="34"/>
        <v>0</v>
      </c>
      <c r="FF58" s="12">
        <f t="shared" si="34"/>
        <v>0</v>
      </c>
      <c r="FG58" s="12">
        <f t="shared" si="34"/>
        <v>0</v>
      </c>
      <c r="FH58" s="12">
        <f t="shared" si="34"/>
        <v>0</v>
      </c>
      <c r="FI58" s="12">
        <f t="shared" si="34"/>
        <v>0</v>
      </c>
      <c r="FJ58" s="12">
        <f t="shared" si="34"/>
        <v>0</v>
      </c>
      <c r="FK58" s="12">
        <f t="shared" si="34"/>
        <v>0</v>
      </c>
      <c r="FL58" s="12">
        <f t="shared" si="34"/>
        <v>0</v>
      </c>
      <c r="FM58" s="12">
        <f t="shared" si="34"/>
        <v>0</v>
      </c>
      <c r="FN58" s="12">
        <f t="shared" si="34"/>
        <v>0</v>
      </c>
      <c r="FO58" s="12">
        <f t="shared" si="34"/>
        <v>0</v>
      </c>
      <c r="FP58" s="12">
        <f t="shared" si="34"/>
        <v>0</v>
      </c>
      <c r="FQ58" s="12">
        <f t="shared" si="34"/>
        <v>0</v>
      </c>
      <c r="FR58" s="12">
        <f t="shared" si="34"/>
        <v>0</v>
      </c>
      <c r="FS58" s="12">
        <f t="shared" si="34"/>
        <v>0</v>
      </c>
      <c r="FT58" s="12">
        <f t="shared" si="34"/>
        <v>0</v>
      </c>
      <c r="FU58" s="12">
        <f t="shared" si="34"/>
        <v>0</v>
      </c>
      <c r="FV58" s="12">
        <f t="shared" si="34"/>
        <v>0</v>
      </c>
      <c r="FW58" s="12">
        <f t="shared" si="34"/>
        <v>0</v>
      </c>
      <c r="FX58" s="12">
        <f t="shared" si="34"/>
        <v>0</v>
      </c>
      <c r="FY58" s="12">
        <f t="shared" si="34"/>
        <v>0</v>
      </c>
      <c r="FZ58" s="12">
        <f t="shared" si="34"/>
        <v>0</v>
      </c>
      <c r="GA58" s="12">
        <f t="shared" si="34"/>
        <v>0</v>
      </c>
      <c r="GB58" s="12">
        <f t="shared" si="34"/>
        <v>0</v>
      </c>
      <c r="GC58" s="12">
        <f t="shared" si="34"/>
        <v>0</v>
      </c>
      <c r="GD58" s="12">
        <f t="shared" si="34"/>
        <v>0</v>
      </c>
      <c r="GE58" s="12">
        <f t="shared" si="34"/>
        <v>0</v>
      </c>
      <c r="GF58" s="12">
        <f t="shared" si="34"/>
        <v>0</v>
      </c>
      <c r="GG58" s="12">
        <f t="shared" si="34"/>
        <v>0</v>
      </c>
      <c r="GH58" s="12">
        <f t="shared" si="34"/>
        <v>0</v>
      </c>
      <c r="GI58" s="12">
        <f t="shared" si="34"/>
        <v>0</v>
      </c>
      <c r="GJ58" s="12">
        <f t="shared" si="34"/>
        <v>0</v>
      </c>
      <c r="GK58" s="12">
        <f t="shared" si="34"/>
        <v>0</v>
      </c>
      <c r="GL58" s="12">
        <f t="shared" si="34"/>
        <v>0</v>
      </c>
      <c r="GM58" s="12">
        <f t="shared" si="34"/>
        <v>0</v>
      </c>
      <c r="GN58" s="12">
        <f t="shared" si="34"/>
        <v>0</v>
      </c>
      <c r="GO58" s="12">
        <f t="shared" si="34"/>
        <v>0</v>
      </c>
      <c r="GP58" s="12">
        <f t="shared" si="34"/>
        <v>0</v>
      </c>
      <c r="GQ58" s="12">
        <f t="shared" si="34"/>
        <v>0</v>
      </c>
      <c r="GR58" s="12">
        <f t="shared" ref="GR58:HE58" si="35">SUM(GR55:GR57)</f>
        <v>0</v>
      </c>
      <c r="GS58" s="12">
        <f t="shared" si="35"/>
        <v>0</v>
      </c>
      <c r="GT58" s="12">
        <f t="shared" si="35"/>
        <v>0</v>
      </c>
      <c r="GU58" s="12">
        <f t="shared" si="35"/>
        <v>0</v>
      </c>
      <c r="GV58" s="12">
        <f t="shared" si="35"/>
        <v>0</v>
      </c>
      <c r="GW58" s="12">
        <f t="shared" si="35"/>
        <v>0</v>
      </c>
      <c r="GX58" s="12">
        <f t="shared" si="35"/>
        <v>0</v>
      </c>
      <c r="GY58" s="12">
        <f t="shared" si="35"/>
        <v>0</v>
      </c>
      <c r="GZ58" s="12">
        <f t="shared" si="35"/>
        <v>0</v>
      </c>
      <c r="HA58" s="12">
        <f t="shared" si="35"/>
        <v>0</v>
      </c>
      <c r="HB58" s="12">
        <f t="shared" si="35"/>
        <v>0</v>
      </c>
      <c r="HC58" s="12">
        <f t="shared" si="35"/>
        <v>0</v>
      </c>
      <c r="HD58" s="12">
        <f t="shared" si="35"/>
        <v>0</v>
      </c>
      <c r="HE58" s="12">
        <f t="shared" si="35"/>
        <v>0</v>
      </c>
      <c r="HF58" s="12">
        <f>SUM(D58:HE58)</f>
        <v>7935.7016199999953</v>
      </c>
      <c r="HG58" s="12"/>
      <c r="HH58" s="12">
        <f>HF58-HI58</f>
        <v>7935.7016199999953</v>
      </c>
      <c r="HI58" s="12">
        <v>0</v>
      </c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</row>
    <row r="59" spans="1:240" x14ac:dyDescent="0.25">
      <c r="B59" s="20" t="s">
        <v>0</v>
      </c>
      <c r="C59" s="14">
        <f>XIRR(N58:HE58,N$4:HE$4)</f>
        <v>0.11745579838752748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</row>
    <row r="60" spans="1:240" x14ac:dyDescent="0.25">
      <c r="B60" s="20" t="s">
        <v>11</v>
      </c>
      <c r="C60" s="25">
        <f>(HF56+HF57)/-HF55</f>
        <v>1.2905254161457322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6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</row>
    <row r="61" spans="1:240" ht="13" x14ac:dyDescent="0.3">
      <c r="A61" s="23"/>
      <c r="B61" s="5" t="s">
        <v>147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</row>
    <row r="62" spans="1:240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-6000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-2780.3748900000001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-154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-16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f>SUM(D62:HE62)</f>
        <v>-8950.3748899999991</v>
      </c>
      <c r="HG62" s="12"/>
      <c r="HH62" s="12">
        <f>HF62-HI62</f>
        <v>-8950.3748899999991</v>
      </c>
      <c r="HI62" s="12">
        <v>0</v>
      </c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</row>
    <row r="63" spans="1:240" ht="13" x14ac:dyDescent="0.3">
      <c r="A63" s="23"/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120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55.607500000000002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f>SUM(D63:HE63)</f>
        <v>175.60750000000002</v>
      </c>
      <c r="HG63" s="12"/>
      <c r="HH63" s="12">
        <f>HF63-HI63</f>
        <v>175.60750000000002</v>
      </c>
      <c r="HI63" s="12">
        <v>0</v>
      </c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</row>
    <row r="64" spans="1:240" ht="14" x14ac:dyDescent="0.4">
      <c r="A64" s="23"/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3161.8167400000002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f>SUM(D64:HE64)</f>
        <v>3161.8167400000002</v>
      </c>
      <c r="HG64" s="4"/>
      <c r="HH64" s="4">
        <f>HF64-HI64</f>
        <v>3161.8167400000002</v>
      </c>
      <c r="HI64" s="4">
        <v>0</v>
      </c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</row>
    <row r="65" spans="1:240" ht="13" x14ac:dyDescent="0.3">
      <c r="A65" s="23"/>
      <c r="B65" s="8" t="s">
        <v>217</v>
      </c>
      <c r="C65" s="3"/>
      <c r="D65" s="12">
        <f>SUM(D62:D64)</f>
        <v>0</v>
      </c>
      <c r="E65" s="12">
        <f>SUM(E62:E64)</f>
        <v>0</v>
      </c>
      <c r="F65" s="12">
        <f>SUM(F62:F64)</f>
        <v>0</v>
      </c>
      <c r="G65" s="12">
        <f>SUM(G62:G64)</f>
        <v>0</v>
      </c>
      <c r="H65" s="12">
        <f t="shared" ref="H65:BS65" si="36">SUM(H62:H64)</f>
        <v>0</v>
      </c>
      <c r="I65" s="12">
        <f t="shared" si="36"/>
        <v>0</v>
      </c>
      <c r="J65" s="12">
        <f t="shared" si="36"/>
        <v>0</v>
      </c>
      <c r="K65" s="12">
        <f t="shared" si="36"/>
        <v>0</v>
      </c>
      <c r="L65" s="12">
        <f t="shared" si="36"/>
        <v>0</v>
      </c>
      <c r="M65" s="12">
        <f t="shared" si="36"/>
        <v>0</v>
      </c>
      <c r="N65" s="12">
        <f t="shared" si="36"/>
        <v>0</v>
      </c>
      <c r="O65" s="12">
        <f t="shared" si="36"/>
        <v>-5880</v>
      </c>
      <c r="P65" s="12">
        <f t="shared" si="36"/>
        <v>0</v>
      </c>
      <c r="Q65" s="12">
        <f t="shared" si="36"/>
        <v>0</v>
      </c>
      <c r="R65" s="12">
        <f t="shared" si="36"/>
        <v>0</v>
      </c>
      <c r="S65" s="12">
        <f t="shared" si="36"/>
        <v>0</v>
      </c>
      <c r="T65" s="12">
        <f t="shared" si="36"/>
        <v>0</v>
      </c>
      <c r="U65" s="12">
        <f t="shared" si="36"/>
        <v>0</v>
      </c>
      <c r="V65" s="12">
        <f t="shared" si="36"/>
        <v>0</v>
      </c>
      <c r="W65" s="12">
        <f t="shared" si="36"/>
        <v>0</v>
      </c>
      <c r="X65" s="12">
        <f t="shared" si="36"/>
        <v>0</v>
      </c>
      <c r="Y65" s="12">
        <f t="shared" si="36"/>
        <v>0</v>
      </c>
      <c r="Z65" s="12">
        <f t="shared" si="36"/>
        <v>-2780.3748900000001</v>
      </c>
      <c r="AA65" s="12">
        <f t="shared" si="36"/>
        <v>55.607500000000002</v>
      </c>
      <c r="AB65" s="12">
        <f t="shared" si="36"/>
        <v>0</v>
      </c>
      <c r="AC65" s="12">
        <f t="shared" si="36"/>
        <v>0</v>
      </c>
      <c r="AD65" s="12">
        <f t="shared" si="36"/>
        <v>0</v>
      </c>
      <c r="AE65" s="12">
        <f t="shared" si="36"/>
        <v>0</v>
      </c>
      <c r="AF65" s="12">
        <f t="shared" si="36"/>
        <v>0</v>
      </c>
      <c r="AG65" s="12">
        <f t="shared" si="36"/>
        <v>0</v>
      </c>
      <c r="AH65" s="12">
        <f t="shared" si="36"/>
        <v>3161.8167400000002</v>
      </c>
      <c r="AI65" s="12">
        <f t="shared" si="36"/>
        <v>0</v>
      </c>
      <c r="AJ65" s="12">
        <f t="shared" si="36"/>
        <v>0</v>
      </c>
      <c r="AK65" s="12">
        <f t="shared" si="36"/>
        <v>0</v>
      </c>
      <c r="AL65" s="12">
        <f t="shared" si="36"/>
        <v>0</v>
      </c>
      <c r="AM65" s="12">
        <f t="shared" si="36"/>
        <v>0</v>
      </c>
      <c r="AN65" s="12">
        <f t="shared" si="36"/>
        <v>0</v>
      </c>
      <c r="AO65" s="12">
        <f t="shared" si="36"/>
        <v>0</v>
      </c>
      <c r="AP65" s="12">
        <f t="shared" si="36"/>
        <v>0</v>
      </c>
      <c r="AQ65" s="12">
        <f t="shared" si="36"/>
        <v>0</v>
      </c>
      <c r="AR65" s="12">
        <f t="shared" si="36"/>
        <v>0</v>
      </c>
      <c r="AS65" s="12">
        <f t="shared" si="36"/>
        <v>0</v>
      </c>
      <c r="AT65" s="12">
        <f t="shared" si="36"/>
        <v>0</v>
      </c>
      <c r="AU65" s="12">
        <f t="shared" si="36"/>
        <v>0</v>
      </c>
      <c r="AV65" s="12">
        <f t="shared" si="36"/>
        <v>0</v>
      </c>
      <c r="AW65" s="12">
        <f t="shared" si="36"/>
        <v>0</v>
      </c>
      <c r="AX65" s="12">
        <f t="shared" si="36"/>
        <v>0</v>
      </c>
      <c r="AY65" s="12">
        <f t="shared" si="36"/>
        <v>0</v>
      </c>
      <c r="AZ65" s="12">
        <f t="shared" si="36"/>
        <v>0</v>
      </c>
      <c r="BA65" s="12">
        <f t="shared" si="36"/>
        <v>0</v>
      </c>
      <c r="BB65" s="12">
        <f t="shared" si="36"/>
        <v>0</v>
      </c>
      <c r="BC65" s="12">
        <f t="shared" si="36"/>
        <v>0</v>
      </c>
      <c r="BD65" s="12">
        <f t="shared" si="36"/>
        <v>0</v>
      </c>
      <c r="BE65" s="12">
        <f t="shared" si="36"/>
        <v>0</v>
      </c>
      <c r="BF65" s="12">
        <f t="shared" si="36"/>
        <v>0</v>
      </c>
      <c r="BG65" s="12">
        <f t="shared" si="36"/>
        <v>0</v>
      </c>
      <c r="BH65" s="12">
        <f t="shared" si="36"/>
        <v>0</v>
      </c>
      <c r="BI65" s="12">
        <f t="shared" si="36"/>
        <v>0</v>
      </c>
      <c r="BJ65" s="12">
        <f t="shared" si="36"/>
        <v>0</v>
      </c>
      <c r="BK65" s="12">
        <f t="shared" si="36"/>
        <v>0</v>
      </c>
      <c r="BL65" s="12">
        <f t="shared" si="36"/>
        <v>0</v>
      </c>
      <c r="BM65" s="12">
        <f t="shared" si="36"/>
        <v>0</v>
      </c>
      <c r="BN65" s="12">
        <f t="shared" si="36"/>
        <v>0</v>
      </c>
      <c r="BO65" s="12">
        <f t="shared" si="36"/>
        <v>0</v>
      </c>
      <c r="BP65" s="12">
        <f t="shared" si="36"/>
        <v>-154</v>
      </c>
      <c r="BQ65" s="12">
        <f t="shared" si="36"/>
        <v>0</v>
      </c>
      <c r="BR65" s="12">
        <f t="shared" si="36"/>
        <v>0</v>
      </c>
      <c r="BS65" s="12">
        <f t="shared" si="36"/>
        <v>0</v>
      </c>
      <c r="BT65" s="12">
        <f t="shared" ref="BT65:EE65" si="37">SUM(BT62:BT64)</f>
        <v>0</v>
      </c>
      <c r="BU65" s="12">
        <f t="shared" si="37"/>
        <v>0</v>
      </c>
      <c r="BV65" s="12">
        <f t="shared" si="37"/>
        <v>0</v>
      </c>
      <c r="BW65" s="12">
        <f t="shared" si="37"/>
        <v>0</v>
      </c>
      <c r="BX65" s="12">
        <f t="shared" si="37"/>
        <v>0</v>
      </c>
      <c r="BY65" s="12">
        <f t="shared" si="37"/>
        <v>0</v>
      </c>
      <c r="BZ65" s="12">
        <f t="shared" si="37"/>
        <v>0</v>
      </c>
      <c r="CA65" s="12">
        <f t="shared" si="37"/>
        <v>0</v>
      </c>
      <c r="CB65" s="12">
        <f t="shared" si="37"/>
        <v>0</v>
      </c>
      <c r="CC65" s="12">
        <f t="shared" si="37"/>
        <v>0</v>
      </c>
      <c r="CD65" s="12">
        <f t="shared" si="37"/>
        <v>0</v>
      </c>
      <c r="CE65" s="12">
        <f t="shared" si="37"/>
        <v>0</v>
      </c>
      <c r="CF65" s="12">
        <f t="shared" si="37"/>
        <v>0</v>
      </c>
      <c r="CG65" s="12">
        <f t="shared" si="37"/>
        <v>0</v>
      </c>
      <c r="CH65" s="12">
        <f t="shared" si="37"/>
        <v>0</v>
      </c>
      <c r="CI65" s="12">
        <f t="shared" si="37"/>
        <v>0</v>
      </c>
      <c r="CJ65" s="12">
        <f t="shared" si="37"/>
        <v>0</v>
      </c>
      <c r="CK65" s="12">
        <f t="shared" si="37"/>
        <v>0</v>
      </c>
      <c r="CL65" s="12">
        <f t="shared" si="37"/>
        <v>0</v>
      </c>
      <c r="CM65" s="12">
        <f t="shared" si="37"/>
        <v>0</v>
      </c>
      <c r="CN65" s="12">
        <f t="shared" si="37"/>
        <v>0</v>
      </c>
      <c r="CO65" s="12">
        <f t="shared" si="37"/>
        <v>0</v>
      </c>
      <c r="CP65" s="12">
        <f t="shared" si="37"/>
        <v>0</v>
      </c>
      <c r="CQ65" s="12">
        <f t="shared" si="37"/>
        <v>0</v>
      </c>
      <c r="CR65" s="12">
        <f t="shared" si="37"/>
        <v>0</v>
      </c>
      <c r="CS65" s="12">
        <f t="shared" si="37"/>
        <v>0</v>
      </c>
      <c r="CT65" s="12">
        <f t="shared" si="37"/>
        <v>0</v>
      </c>
      <c r="CU65" s="12">
        <f t="shared" si="37"/>
        <v>0</v>
      </c>
      <c r="CV65" s="12">
        <f t="shared" si="37"/>
        <v>0</v>
      </c>
      <c r="CW65" s="12">
        <f t="shared" si="37"/>
        <v>-16</v>
      </c>
      <c r="CX65" s="12">
        <f t="shared" si="37"/>
        <v>0</v>
      </c>
      <c r="CY65" s="12">
        <f t="shared" si="37"/>
        <v>0</v>
      </c>
      <c r="CZ65" s="12">
        <f t="shared" si="37"/>
        <v>0</v>
      </c>
      <c r="DA65" s="12">
        <f t="shared" si="37"/>
        <v>0</v>
      </c>
      <c r="DB65" s="12">
        <f t="shared" si="37"/>
        <v>0</v>
      </c>
      <c r="DC65" s="12">
        <f t="shared" si="37"/>
        <v>0</v>
      </c>
      <c r="DD65" s="12">
        <f t="shared" si="37"/>
        <v>0</v>
      </c>
      <c r="DE65" s="12">
        <f t="shared" si="37"/>
        <v>0</v>
      </c>
      <c r="DF65" s="12">
        <f t="shared" si="37"/>
        <v>0</v>
      </c>
      <c r="DG65" s="12">
        <f t="shared" si="37"/>
        <v>0</v>
      </c>
      <c r="DH65" s="12">
        <f t="shared" si="37"/>
        <v>0</v>
      </c>
      <c r="DI65" s="12">
        <f t="shared" si="37"/>
        <v>0</v>
      </c>
      <c r="DJ65" s="12">
        <f t="shared" si="37"/>
        <v>0</v>
      </c>
      <c r="DK65" s="12">
        <f t="shared" si="37"/>
        <v>0</v>
      </c>
      <c r="DL65" s="12">
        <f t="shared" si="37"/>
        <v>0</v>
      </c>
      <c r="DM65" s="12">
        <f t="shared" si="37"/>
        <v>0</v>
      </c>
      <c r="DN65" s="12">
        <f t="shared" si="37"/>
        <v>0</v>
      </c>
      <c r="DO65" s="12">
        <f t="shared" si="37"/>
        <v>0</v>
      </c>
      <c r="DP65" s="12">
        <f t="shared" si="37"/>
        <v>0</v>
      </c>
      <c r="DQ65" s="12">
        <f t="shared" si="37"/>
        <v>0</v>
      </c>
      <c r="DR65" s="12">
        <f t="shared" si="37"/>
        <v>0</v>
      </c>
      <c r="DS65" s="12">
        <f t="shared" si="37"/>
        <v>0</v>
      </c>
      <c r="DT65" s="12">
        <f t="shared" si="37"/>
        <v>0</v>
      </c>
      <c r="DU65" s="12">
        <f t="shared" si="37"/>
        <v>0</v>
      </c>
      <c r="DV65" s="12">
        <f t="shared" si="37"/>
        <v>0</v>
      </c>
      <c r="DW65" s="12">
        <f t="shared" si="37"/>
        <v>0</v>
      </c>
      <c r="DX65" s="12">
        <f t="shared" si="37"/>
        <v>0</v>
      </c>
      <c r="DY65" s="12">
        <f t="shared" si="37"/>
        <v>0</v>
      </c>
      <c r="DZ65" s="12">
        <f t="shared" si="37"/>
        <v>0</v>
      </c>
      <c r="EA65" s="12">
        <f t="shared" si="37"/>
        <v>0</v>
      </c>
      <c r="EB65" s="12">
        <f t="shared" si="37"/>
        <v>0</v>
      </c>
      <c r="EC65" s="12">
        <f t="shared" si="37"/>
        <v>0</v>
      </c>
      <c r="ED65" s="12">
        <f t="shared" si="37"/>
        <v>0</v>
      </c>
      <c r="EE65" s="12">
        <f t="shared" si="37"/>
        <v>0</v>
      </c>
      <c r="EF65" s="12">
        <f t="shared" ref="EF65:GQ65" si="38">SUM(EF62:EF64)</f>
        <v>0</v>
      </c>
      <c r="EG65" s="12">
        <f t="shared" si="38"/>
        <v>0</v>
      </c>
      <c r="EH65" s="12">
        <f t="shared" si="38"/>
        <v>0</v>
      </c>
      <c r="EI65" s="12">
        <f t="shared" si="38"/>
        <v>0</v>
      </c>
      <c r="EJ65" s="12">
        <f t="shared" si="38"/>
        <v>0</v>
      </c>
      <c r="EK65" s="12">
        <f t="shared" si="38"/>
        <v>0</v>
      </c>
      <c r="EL65" s="12">
        <f t="shared" si="38"/>
        <v>0</v>
      </c>
      <c r="EM65" s="12">
        <f t="shared" si="38"/>
        <v>0</v>
      </c>
      <c r="EN65" s="12">
        <f t="shared" si="38"/>
        <v>0</v>
      </c>
      <c r="EO65" s="12">
        <f t="shared" si="38"/>
        <v>0</v>
      </c>
      <c r="EP65" s="12">
        <f t="shared" si="38"/>
        <v>0</v>
      </c>
      <c r="EQ65" s="12">
        <f t="shared" si="38"/>
        <v>0</v>
      </c>
      <c r="ER65" s="12">
        <f t="shared" si="38"/>
        <v>0</v>
      </c>
      <c r="ES65" s="12">
        <f t="shared" si="38"/>
        <v>0</v>
      </c>
      <c r="ET65" s="12">
        <f t="shared" si="38"/>
        <v>0</v>
      </c>
      <c r="EU65" s="12">
        <f t="shared" si="38"/>
        <v>0</v>
      </c>
      <c r="EV65" s="12">
        <f t="shared" si="38"/>
        <v>0</v>
      </c>
      <c r="EW65" s="12">
        <f t="shared" si="38"/>
        <v>0</v>
      </c>
      <c r="EX65" s="12">
        <f t="shared" si="38"/>
        <v>0</v>
      </c>
      <c r="EY65" s="12">
        <f t="shared" si="38"/>
        <v>0</v>
      </c>
      <c r="EZ65" s="12">
        <f t="shared" si="38"/>
        <v>0</v>
      </c>
      <c r="FA65" s="12">
        <f t="shared" si="38"/>
        <v>0</v>
      </c>
      <c r="FB65" s="12">
        <f t="shared" si="38"/>
        <v>0</v>
      </c>
      <c r="FC65" s="12">
        <f t="shared" si="38"/>
        <v>0</v>
      </c>
      <c r="FD65" s="12">
        <f t="shared" si="38"/>
        <v>0</v>
      </c>
      <c r="FE65" s="12">
        <f t="shared" si="38"/>
        <v>0</v>
      </c>
      <c r="FF65" s="12">
        <f t="shared" si="38"/>
        <v>0</v>
      </c>
      <c r="FG65" s="12">
        <f t="shared" si="38"/>
        <v>0</v>
      </c>
      <c r="FH65" s="12">
        <f t="shared" si="38"/>
        <v>0</v>
      </c>
      <c r="FI65" s="12">
        <f t="shared" si="38"/>
        <v>0</v>
      </c>
      <c r="FJ65" s="12">
        <f t="shared" si="38"/>
        <v>0</v>
      </c>
      <c r="FK65" s="12">
        <f t="shared" si="38"/>
        <v>0</v>
      </c>
      <c r="FL65" s="12">
        <f t="shared" si="38"/>
        <v>0</v>
      </c>
      <c r="FM65" s="12">
        <f t="shared" si="38"/>
        <v>0</v>
      </c>
      <c r="FN65" s="12">
        <f t="shared" si="38"/>
        <v>0</v>
      </c>
      <c r="FO65" s="12">
        <f t="shared" si="38"/>
        <v>0</v>
      </c>
      <c r="FP65" s="12">
        <f t="shared" si="38"/>
        <v>0</v>
      </c>
      <c r="FQ65" s="12">
        <f t="shared" si="38"/>
        <v>0</v>
      </c>
      <c r="FR65" s="12">
        <f t="shared" si="38"/>
        <v>0</v>
      </c>
      <c r="FS65" s="12">
        <f t="shared" si="38"/>
        <v>0</v>
      </c>
      <c r="FT65" s="12">
        <f t="shared" si="38"/>
        <v>0</v>
      </c>
      <c r="FU65" s="12">
        <f t="shared" si="38"/>
        <v>0</v>
      </c>
      <c r="FV65" s="12">
        <f t="shared" si="38"/>
        <v>0</v>
      </c>
      <c r="FW65" s="12">
        <f t="shared" si="38"/>
        <v>0</v>
      </c>
      <c r="FX65" s="12">
        <f t="shared" si="38"/>
        <v>0</v>
      </c>
      <c r="FY65" s="12">
        <f t="shared" si="38"/>
        <v>0</v>
      </c>
      <c r="FZ65" s="12">
        <f t="shared" si="38"/>
        <v>0</v>
      </c>
      <c r="GA65" s="12">
        <f t="shared" si="38"/>
        <v>0</v>
      </c>
      <c r="GB65" s="12">
        <f t="shared" si="38"/>
        <v>0</v>
      </c>
      <c r="GC65" s="12">
        <f t="shared" si="38"/>
        <v>0</v>
      </c>
      <c r="GD65" s="12">
        <f t="shared" si="38"/>
        <v>0</v>
      </c>
      <c r="GE65" s="12">
        <f t="shared" si="38"/>
        <v>0</v>
      </c>
      <c r="GF65" s="12">
        <f t="shared" si="38"/>
        <v>0</v>
      </c>
      <c r="GG65" s="12">
        <f t="shared" si="38"/>
        <v>0</v>
      </c>
      <c r="GH65" s="12">
        <f t="shared" si="38"/>
        <v>0</v>
      </c>
      <c r="GI65" s="12">
        <f t="shared" si="38"/>
        <v>0</v>
      </c>
      <c r="GJ65" s="12">
        <f t="shared" si="38"/>
        <v>0</v>
      </c>
      <c r="GK65" s="12">
        <f t="shared" si="38"/>
        <v>0</v>
      </c>
      <c r="GL65" s="12">
        <f t="shared" si="38"/>
        <v>0</v>
      </c>
      <c r="GM65" s="12">
        <f t="shared" si="38"/>
        <v>0</v>
      </c>
      <c r="GN65" s="12">
        <f t="shared" si="38"/>
        <v>0</v>
      </c>
      <c r="GO65" s="12">
        <f t="shared" si="38"/>
        <v>0</v>
      </c>
      <c r="GP65" s="12">
        <f t="shared" si="38"/>
        <v>0</v>
      </c>
      <c r="GQ65" s="12">
        <f t="shared" si="38"/>
        <v>0</v>
      </c>
      <c r="GR65" s="12">
        <f t="shared" ref="GR65:HE65" si="39">SUM(GR62:GR64)</f>
        <v>0</v>
      </c>
      <c r="GS65" s="12">
        <f t="shared" si="39"/>
        <v>0</v>
      </c>
      <c r="GT65" s="12">
        <f t="shared" si="39"/>
        <v>0</v>
      </c>
      <c r="GU65" s="12">
        <f t="shared" si="39"/>
        <v>0</v>
      </c>
      <c r="GV65" s="12">
        <f t="shared" si="39"/>
        <v>0</v>
      </c>
      <c r="GW65" s="12">
        <f t="shared" si="39"/>
        <v>0</v>
      </c>
      <c r="GX65" s="12">
        <f t="shared" si="39"/>
        <v>0</v>
      </c>
      <c r="GY65" s="12">
        <f t="shared" si="39"/>
        <v>0</v>
      </c>
      <c r="GZ65" s="12">
        <f t="shared" si="39"/>
        <v>0</v>
      </c>
      <c r="HA65" s="12">
        <f t="shared" si="39"/>
        <v>0</v>
      </c>
      <c r="HB65" s="12">
        <f t="shared" si="39"/>
        <v>0</v>
      </c>
      <c r="HC65" s="12">
        <f t="shared" si="39"/>
        <v>0</v>
      </c>
      <c r="HD65" s="12">
        <f t="shared" si="39"/>
        <v>0</v>
      </c>
      <c r="HE65" s="12">
        <f t="shared" si="39"/>
        <v>0</v>
      </c>
      <c r="HF65" s="12">
        <f>SUM(D65:HE65)</f>
        <v>-5612.9506499999989</v>
      </c>
      <c r="HG65" s="12"/>
      <c r="HH65" s="12">
        <f>HF65-HI65</f>
        <v>-5612.9506499999989</v>
      </c>
      <c r="HI65" s="12">
        <v>0</v>
      </c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</row>
    <row r="66" spans="1:240" ht="13" x14ac:dyDescent="0.3">
      <c r="A66" s="23"/>
      <c r="B66" s="20" t="s">
        <v>0</v>
      </c>
      <c r="C66" s="14">
        <v>-0.26800000000000002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  <c r="HS66" s="16"/>
      <c r="HT66" s="16"/>
      <c r="HU66" s="16"/>
      <c r="HV66" s="16"/>
      <c r="HW66" s="16"/>
      <c r="HX66" s="16"/>
      <c r="HY66" s="16"/>
      <c r="HZ66" s="16"/>
      <c r="IA66" s="16"/>
      <c r="IB66" s="16"/>
      <c r="IC66" s="16"/>
      <c r="ID66" s="16"/>
      <c r="IE66" s="16"/>
      <c r="IF66" s="16"/>
    </row>
    <row r="67" spans="1:240" ht="13" x14ac:dyDescent="0.3">
      <c r="A67" s="23"/>
      <c r="B67" s="20" t="s">
        <v>11</v>
      </c>
      <c r="C67" s="25">
        <f>(HF63+HF64)/-HF62</f>
        <v>0.37288094420813706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6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  <c r="HS67" s="16"/>
      <c r="HT67" s="16"/>
      <c r="HU67" s="16"/>
      <c r="HV67" s="16"/>
      <c r="HW67" s="16"/>
      <c r="HX67" s="16"/>
      <c r="HY67" s="16"/>
      <c r="HZ67" s="16"/>
      <c r="IA67" s="16"/>
      <c r="IB67" s="16"/>
      <c r="IC67" s="16"/>
      <c r="ID67" s="16"/>
      <c r="IE67" s="16"/>
      <c r="IF67" s="16"/>
    </row>
    <row r="68" spans="1:240" ht="13" x14ac:dyDescent="0.3">
      <c r="A68" s="23"/>
      <c r="B68" s="5" t="s">
        <v>138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  <c r="HS68" s="16"/>
      <c r="HT68" s="16"/>
      <c r="HU68" s="16"/>
      <c r="HV68" s="16"/>
      <c r="HW68" s="16"/>
      <c r="HX68" s="16"/>
      <c r="HY68" s="16"/>
      <c r="HZ68" s="16"/>
      <c r="IA68" s="16"/>
      <c r="IB68" s="16"/>
      <c r="IC68" s="16"/>
      <c r="ID68" s="16"/>
      <c r="IE68" s="16"/>
      <c r="IF68" s="16"/>
    </row>
    <row r="69" spans="1:240" ht="13" x14ac:dyDescent="0.3">
      <c r="A69" s="23"/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-187.5</v>
      </c>
      <c r="P69" s="12">
        <v>0</v>
      </c>
      <c r="Q69" s="12">
        <v>-800.625</v>
      </c>
      <c r="R69" s="12">
        <v>0</v>
      </c>
      <c r="S69" s="12">
        <v>-1250</v>
      </c>
      <c r="T69" s="12">
        <v>-4386.875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f>SUM(D69:HE69)</f>
        <v>-6625</v>
      </c>
      <c r="HG69" s="12"/>
      <c r="HH69" s="12">
        <f>HF69-HI69</f>
        <v>-6625</v>
      </c>
      <c r="HI69" s="12">
        <v>0</v>
      </c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</row>
    <row r="70" spans="1:240" ht="13" x14ac:dyDescent="0.3">
      <c r="A70" s="23"/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3.75075</v>
      </c>
      <c r="P70" s="12">
        <v>0</v>
      </c>
      <c r="Q70" s="12">
        <v>0</v>
      </c>
      <c r="R70" s="12">
        <v>0</v>
      </c>
      <c r="S70" s="12">
        <v>0</v>
      </c>
      <c r="T70" s="12">
        <v>128.77574999999999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f>SUM(D70:HE70)</f>
        <v>132.5265</v>
      </c>
      <c r="HG70" s="12"/>
      <c r="HH70" s="12">
        <f>HF70-HI70</f>
        <v>132.5265</v>
      </c>
      <c r="HI70" s="12">
        <v>0</v>
      </c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</row>
    <row r="71" spans="1:240" ht="14" x14ac:dyDescent="0.4">
      <c r="A71" s="23"/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12502.492560000001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606.53594999999996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118.97575999999999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f>SUM(D71:HE71)</f>
        <v>13228.004269999999</v>
      </c>
      <c r="HG71" s="4"/>
      <c r="HH71" s="4">
        <f>HF71-HI71</f>
        <v>13228.004269999999</v>
      </c>
      <c r="HI71" s="4">
        <v>0</v>
      </c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</row>
    <row r="72" spans="1:240" ht="13" x14ac:dyDescent="0.3">
      <c r="A72" s="23"/>
      <c r="B72" s="8" t="s">
        <v>217</v>
      </c>
      <c r="C72" s="3"/>
      <c r="D72" s="12">
        <f>SUM(D69:D71)</f>
        <v>0</v>
      </c>
      <c r="E72" s="12">
        <f>SUM(E69:E71)</f>
        <v>0</v>
      </c>
      <c r="F72" s="12">
        <f>SUM(F69:F71)</f>
        <v>0</v>
      </c>
      <c r="G72" s="12">
        <f>SUM(G69:G71)</f>
        <v>0</v>
      </c>
      <c r="H72" s="12">
        <f t="shared" ref="H72:BS72" si="40">SUM(H69:H71)</f>
        <v>0</v>
      </c>
      <c r="I72" s="12">
        <f t="shared" si="40"/>
        <v>0</v>
      </c>
      <c r="J72" s="12">
        <f t="shared" si="40"/>
        <v>0</v>
      </c>
      <c r="K72" s="12">
        <f t="shared" si="40"/>
        <v>0</v>
      </c>
      <c r="L72" s="12">
        <f t="shared" si="40"/>
        <v>0</v>
      </c>
      <c r="M72" s="12">
        <f t="shared" si="40"/>
        <v>0</v>
      </c>
      <c r="N72" s="12">
        <f t="shared" si="40"/>
        <v>0</v>
      </c>
      <c r="O72" s="12">
        <f t="shared" si="40"/>
        <v>-183.74924999999999</v>
      </c>
      <c r="P72" s="12">
        <f t="shared" si="40"/>
        <v>0</v>
      </c>
      <c r="Q72" s="12">
        <f t="shared" si="40"/>
        <v>-800.625</v>
      </c>
      <c r="R72" s="12">
        <f t="shared" si="40"/>
        <v>0</v>
      </c>
      <c r="S72" s="12">
        <f t="shared" si="40"/>
        <v>-1250</v>
      </c>
      <c r="T72" s="12">
        <f t="shared" si="40"/>
        <v>-4258.0992500000002</v>
      </c>
      <c r="U72" s="12">
        <f t="shared" si="40"/>
        <v>0</v>
      </c>
      <c r="V72" s="12">
        <f t="shared" si="40"/>
        <v>0</v>
      </c>
      <c r="W72" s="12">
        <f t="shared" si="40"/>
        <v>0</v>
      </c>
      <c r="X72" s="12">
        <f t="shared" si="40"/>
        <v>0</v>
      </c>
      <c r="Y72" s="12">
        <f t="shared" si="40"/>
        <v>0</v>
      </c>
      <c r="Z72" s="12">
        <f t="shared" si="40"/>
        <v>0</v>
      </c>
      <c r="AA72" s="12">
        <f t="shared" si="40"/>
        <v>0</v>
      </c>
      <c r="AB72" s="12">
        <f t="shared" si="40"/>
        <v>0</v>
      </c>
      <c r="AC72" s="12">
        <f t="shared" si="40"/>
        <v>0</v>
      </c>
      <c r="AD72" s="12">
        <f t="shared" si="40"/>
        <v>0</v>
      </c>
      <c r="AE72" s="12">
        <f t="shared" si="40"/>
        <v>0</v>
      </c>
      <c r="AF72" s="12">
        <f t="shared" si="40"/>
        <v>0</v>
      </c>
      <c r="AG72" s="12">
        <f t="shared" si="40"/>
        <v>0</v>
      </c>
      <c r="AH72" s="12">
        <f t="shared" si="40"/>
        <v>0</v>
      </c>
      <c r="AI72" s="12">
        <f t="shared" si="40"/>
        <v>0</v>
      </c>
      <c r="AJ72" s="12">
        <f t="shared" si="40"/>
        <v>0</v>
      </c>
      <c r="AK72" s="12">
        <f t="shared" si="40"/>
        <v>0</v>
      </c>
      <c r="AL72" s="12">
        <f t="shared" si="40"/>
        <v>0</v>
      </c>
      <c r="AM72" s="12">
        <f t="shared" si="40"/>
        <v>0</v>
      </c>
      <c r="AN72" s="12">
        <f t="shared" si="40"/>
        <v>0</v>
      </c>
      <c r="AO72" s="12">
        <f t="shared" si="40"/>
        <v>0</v>
      </c>
      <c r="AP72" s="12">
        <f t="shared" si="40"/>
        <v>12502.492560000001</v>
      </c>
      <c r="AQ72" s="12">
        <f t="shared" si="40"/>
        <v>0</v>
      </c>
      <c r="AR72" s="12">
        <f t="shared" si="40"/>
        <v>0</v>
      </c>
      <c r="AS72" s="12">
        <f t="shared" si="40"/>
        <v>0</v>
      </c>
      <c r="AT72" s="12">
        <f t="shared" si="40"/>
        <v>0</v>
      </c>
      <c r="AU72" s="12">
        <f t="shared" si="40"/>
        <v>0</v>
      </c>
      <c r="AV72" s="12">
        <f t="shared" si="40"/>
        <v>0</v>
      </c>
      <c r="AW72" s="12">
        <f t="shared" si="40"/>
        <v>0</v>
      </c>
      <c r="AX72" s="12">
        <f t="shared" si="40"/>
        <v>0</v>
      </c>
      <c r="AY72" s="12">
        <f t="shared" si="40"/>
        <v>0</v>
      </c>
      <c r="AZ72" s="12">
        <f t="shared" si="40"/>
        <v>0</v>
      </c>
      <c r="BA72" s="12">
        <f t="shared" si="40"/>
        <v>0</v>
      </c>
      <c r="BB72" s="12">
        <f t="shared" si="40"/>
        <v>606.53594999999996</v>
      </c>
      <c r="BC72" s="12">
        <f t="shared" si="40"/>
        <v>0</v>
      </c>
      <c r="BD72" s="12">
        <f t="shared" si="40"/>
        <v>0</v>
      </c>
      <c r="BE72" s="12">
        <f t="shared" si="40"/>
        <v>0</v>
      </c>
      <c r="BF72" s="12">
        <f t="shared" si="40"/>
        <v>0</v>
      </c>
      <c r="BG72" s="12">
        <f t="shared" si="40"/>
        <v>0</v>
      </c>
      <c r="BH72" s="12">
        <f t="shared" si="40"/>
        <v>0</v>
      </c>
      <c r="BI72" s="12">
        <f t="shared" si="40"/>
        <v>0</v>
      </c>
      <c r="BJ72" s="12">
        <f t="shared" si="40"/>
        <v>0</v>
      </c>
      <c r="BK72" s="12">
        <f t="shared" si="40"/>
        <v>0</v>
      </c>
      <c r="BL72" s="12">
        <f t="shared" si="40"/>
        <v>118.97575999999999</v>
      </c>
      <c r="BM72" s="12">
        <f t="shared" si="40"/>
        <v>0</v>
      </c>
      <c r="BN72" s="12">
        <f t="shared" si="40"/>
        <v>0</v>
      </c>
      <c r="BO72" s="12">
        <f t="shared" si="40"/>
        <v>0</v>
      </c>
      <c r="BP72" s="12">
        <f t="shared" si="40"/>
        <v>0</v>
      </c>
      <c r="BQ72" s="12">
        <f t="shared" si="40"/>
        <v>0</v>
      </c>
      <c r="BR72" s="12">
        <f t="shared" si="40"/>
        <v>0</v>
      </c>
      <c r="BS72" s="12">
        <f t="shared" si="40"/>
        <v>0</v>
      </c>
      <c r="BT72" s="12">
        <f t="shared" ref="BT72:EE72" si="41">SUM(BT69:BT71)</f>
        <v>0</v>
      </c>
      <c r="BU72" s="12">
        <f t="shared" si="41"/>
        <v>0</v>
      </c>
      <c r="BV72" s="12">
        <f t="shared" si="41"/>
        <v>0</v>
      </c>
      <c r="BW72" s="12">
        <f t="shared" si="41"/>
        <v>0</v>
      </c>
      <c r="BX72" s="12">
        <f t="shared" si="41"/>
        <v>0</v>
      </c>
      <c r="BY72" s="12">
        <f t="shared" si="41"/>
        <v>0</v>
      </c>
      <c r="BZ72" s="12">
        <f t="shared" si="41"/>
        <v>0</v>
      </c>
      <c r="CA72" s="12">
        <f t="shared" si="41"/>
        <v>0</v>
      </c>
      <c r="CB72" s="12">
        <f t="shared" si="41"/>
        <v>0</v>
      </c>
      <c r="CC72" s="12">
        <f t="shared" si="41"/>
        <v>0</v>
      </c>
      <c r="CD72" s="12">
        <f t="shared" si="41"/>
        <v>0</v>
      </c>
      <c r="CE72" s="12">
        <f t="shared" si="41"/>
        <v>0</v>
      </c>
      <c r="CF72" s="12">
        <f t="shared" si="41"/>
        <v>0</v>
      </c>
      <c r="CG72" s="12">
        <f t="shared" si="41"/>
        <v>0</v>
      </c>
      <c r="CH72" s="12">
        <f t="shared" si="41"/>
        <v>0</v>
      </c>
      <c r="CI72" s="12">
        <f t="shared" si="41"/>
        <v>0</v>
      </c>
      <c r="CJ72" s="12">
        <f t="shared" si="41"/>
        <v>0</v>
      </c>
      <c r="CK72" s="12">
        <f t="shared" si="41"/>
        <v>0</v>
      </c>
      <c r="CL72" s="12">
        <f t="shared" si="41"/>
        <v>0</v>
      </c>
      <c r="CM72" s="12">
        <f t="shared" si="41"/>
        <v>0</v>
      </c>
      <c r="CN72" s="12">
        <f t="shared" si="41"/>
        <v>0</v>
      </c>
      <c r="CO72" s="12">
        <f t="shared" si="41"/>
        <v>0</v>
      </c>
      <c r="CP72" s="12">
        <f t="shared" si="41"/>
        <v>0</v>
      </c>
      <c r="CQ72" s="12">
        <f t="shared" si="41"/>
        <v>0</v>
      </c>
      <c r="CR72" s="12">
        <f t="shared" si="41"/>
        <v>0</v>
      </c>
      <c r="CS72" s="12">
        <f t="shared" si="41"/>
        <v>0</v>
      </c>
      <c r="CT72" s="12">
        <f t="shared" si="41"/>
        <v>0</v>
      </c>
      <c r="CU72" s="12">
        <f t="shared" si="41"/>
        <v>0</v>
      </c>
      <c r="CV72" s="12">
        <f t="shared" si="41"/>
        <v>0</v>
      </c>
      <c r="CW72" s="12">
        <f t="shared" si="41"/>
        <v>0</v>
      </c>
      <c r="CX72" s="12">
        <f t="shared" si="41"/>
        <v>0</v>
      </c>
      <c r="CY72" s="12">
        <f t="shared" si="41"/>
        <v>0</v>
      </c>
      <c r="CZ72" s="12">
        <f t="shared" si="41"/>
        <v>0</v>
      </c>
      <c r="DA72" s="12">
        <f t="shared" si="41"/>
        <v>0</v>
      </c>
      <c r="DB72" s="12">
        <f t="shared" si="41"/>
        <v>0</v>
      </c>
      <c r="DC72" s="12">
        <f t="shared" si="41"/>
        <v>0</v>
      </c>
      <c r="DD72" s="12">
        <f t="shared" si="41"/>
        <v>0</v>
      </c>
      <c r="DE72" s="12">
        <f t="shared" si="41"/>
        <v>0</v>
      </c>
      <c r="DF72" s="12">
        <f t="shared" si="41"/>
        <v>0</v>
      </c>
      <c r="DG72" s="12">
        <f t="shared" si="41"/>
        <v>0</v>
      </c>
      <c r="DH72" s="12">
        <f t="shared" si="41"/>
        <v>0</v>
      </c>
      <c r="DI72" s="12">
        <f t="shared" si="41"/>
        <v>0</v>
      </c>
      <c r="DJ72" s="12">
        <f t="shared" si="41"/>
        <v>0</v>
      </c>
      <c r="DK72" s="12">
        <f t="shared" si="41"/>
        <v>0</v>
      </c>
      <c r="DL72" s="12">
        <f t="shared" si="41"/>
        <v>0</v>
      </c>
      <c r="DM72" s="12">
        <f t="shared" si="41"/>
        <v>0</v>
      </c>
      <c r="DN72" s="12">
        <f t="shared" si="41"/>
        <v>0</v>
      </c>
      <c r="DO72" s="12">
        <f t="shared" si="41"/>
        <v>0</v>
      </c>
      <c r="DP72" s="12">
        <f t="shared" si="41"/>
        <v>0</v>
      </c>
      <c r="DQ72" s="12">
        <f t="shared" si="41"/>
        <v>0</v>
      </c>
      <c r="DR72" s="12">
        <f t="shared" si="41"/>
        <v>0</v>
      </c>
      <c r="DS72" s="12">
        <f t="shared" si="41"/>
        <v>0</v>
      </c>
      <c r="DT72" s="12">
        <f t="shared" si="41"/>
        <v>0</v>
      </c>
      <c r="DU72" s="12">
        <f t="shared" si="41"/>
        <v>0</v>
      </c>
      <c r="DV72" s="12">
        <f t="shared" si="41"/>
        <v>0</v>
      </c>
      <c r="DW72" s="12">
        <f t="shared" si="41"/>
        <v>0</v>
      </c>
      <c r="DX72" s="12">
        <f t="shared" si="41"/>
        <v>0</v>
      </c>
      <c r="DY72" s="12">
        <f t="shared" si="41"/>
        <v>0</v>
      </c>
      <c r="DZ72" s="12">
        <f t="shared" si="41"/>
        <v>0</v>
      </c>
      <c r="EA72" s="12">
        <f t="shared" si="41"/>
        <v>0</v>
      </c>
      <c r="EB72" s="12">
        <f t="shared" si="41"/>
        <v>0</v>
      </c>
      <c r="EC72" s="12">
        <f t="shared" si="41"/>
        <v>0</v>
      </c>
      <c r="ED72" s="12">
        <f t="shared" si="41"/>
        <v>0</v>
      </c>
      <c r="EE72" s="12">
        <f t="shared" si="41"/>
        <v>0</v>
      </c>
      <c r="EF72" s="12">
        <f t="shared" ref="EF72:GQ72" si="42">SUM(EF69:EF71)</f>
        <v>0</v>
      </c>
      <c r="EG72" s="12">
        <f t="shared" si="42"/>
        <v>0</v>
      </c>
      <c r="EH72" s="12">
        <f t="shared" si="42"/>
        <v>0</v>
      </c>
      <c r="EI72" s="12">
        <f t="shared" si="42"/>
        <v>0</v>
      </c>
      <c r="EJ72" s="12">
        <f t="shared" si="42"/>
        <v>0</v>
      </c>
      <c r="EK72" s="12">
        <f t="shared" si="42"/>
        <v>0</v>
      </c>
      <c r="EL72" s="12">
        <f t="shared" si="42"/>
        <v>0</v>
      </c>
      <c r="EM72" s="12">
        <f t="shared" si="42"/>
        <v>0</v>
      </c>
      <c r="EN72" s="12">
        <f t="shared" si="42"/>
        <v>0</v>
      </c>
      <c r="EO72" s="12">
        <f t="shared" si="42"/>
        <v>0</v>
      </c>
      <c r="EP72" s="12">
        <f t="shared" si="42"/>
        <v>0</v>
      </c>
      <c r="EQ72" s="12">
        <f t="shared" si="42"/>
        <v>0</v>
      </c>
      <c r="ER72" s="12">
        <f t="shared" si="42"/>
        <v>0</v>
      </c>
      <c r="ES72" s="12">
        <f t="shared" si="42"/>
        <v>0</v>
      </c>
      <c r="ET72" s="12">
        <f t="shared" si="42"/>
        <v>0</v>
      </c>
      <c r="EU72" s="12">
        <f t="shared" si="42"/>
        <v>0</v>
      </c>
      <c r="EV72" s="12">
        <f t="shared" si="42"/>
        <v>0</v>
      </c>
      <c r="EW72" s="12">
        <f t="shared" si="42"/>
        <v>0</v>
      </c>
      <c r="EX72" s="12">
        <f t="shared" si="42"/>
        <v>0</v>
      </c>
      <c r="EY72" s="12">
        <f t="shared" si="42"/>
        <v>0</v>
      </c>
      <c r="EZ72" s="12">
        <f t="shared" si="42"/>
        <v>0</v>
      </c>
      <c r="FA72" s="12">
        <f t="shared" si="42"/>
        <v>0</v>
      </c>
      <c r="FB72" s="12">
        <f t="shared" si="42"/>
        <v>0</v>
      </c>
      <c r="FC72" s="12">
        <f t="shared" si="42"/>
        <v>0</v>
      </c>
      <c r="FD72" s="12">
        <f t="shared" si="42"/>
        <v>0</v>
      </c>
      <c r="FE72" s="12">
        <f t="shared" si="42"/>
        <v>0</v>
      </c>
      <c r="FF72" s="12">
        <f t="shared" si="42"/>
        <v>0</v>
      </c>
      <c r="FG72" s="12">
        <f t="shared" si="42"/>
        <v>0</v>
      </c>
      <c r="FH72" s="12">
        <f t="shared" si="42"/>
        <v>0</v>
      </c>
      <c r="FI72" s="12">
        <f t="shared" si="42"/>
        <v>0</v>
      </c>
      <c r="FJ72" s="12">
        <f t="shared" si="42"/>
        <v>0</v>
      </c>
      <c r="FK72" s="12">
        <f t="shared" si="42"/>
        <v>0</v>
      </c>
      <c r="FL72" s="12">
        <f t="shared" si="42"/>
        <v>0</v>
      </c>
      <c r="FM72" s="12">
        <f t="shared" si="42"/>
        <v>0</v>
      </c>
      <c r="FN72" s="12">
        <f t="shared" si="42"/>
        <v>0</v>
      </c>
      <c r="FO72" s="12">
        <f t="shared" si="42"/>
        <v>0</v>
      </c>
      <c r="FP72" s="12">
        <f t="shared" si="42"/>
        <v>0</v>
      </c>
      <c r="FQ72" s="12">
        <f t="shared" si="42"/>
        <v>0</v>
      </c>
      <c r="FR72" s="12">
        <f t="shared" si="42"/>
        <v>0</v>
      </c>
      <c r="FS72" s="12">
        <f t="shared" si="42"/>
        <v>0</v>
      </c>
      <c r="FT72" s="12">
        <f t="shared" si="42"/>
        <v>0</v>
      </c>
      <c r="FU72" s="12">
        <f t="shared" si="42"/>
        <v>0</v>
      </c>
      <c r="FV72" s="12">
        <f t="shared" si="42"/>
        <v>0</v>
      </c>
      <c r="FW72" s="12">
        <f t="shared" si="42"/>
        <v>0</v>
      </c>
      <c r="FX72" s="12">
        <f t="shared" si="42"/>
        <v>0</v>
      </c>
      <c r="FY72" s="12">
        <f t="shared" si="42"/>
        <v>0</v>
      </c>
      <c r="FZ72" s="12">
        <f t="shared" si="42"/>
        <v>0</v>
      </c>
      <c r="GA72" s="12">
        <f t="shared" si="42"/>
        <v>0</v>
      </c>
      <c r="GB72" s="12">
        <f t="shared" si="42"/>
        <v>0</v>
      </c>
      <c r="GC72" s="12">
        <f t="shared" si="42"/>
        <v>0</v>
      </c>
      <c r="GD72" s="12">
        <f t="shared" si="42"/>
        <v>0</v>
      </c>
      <c r="GE72" s="12">
        <f t="shared" si="42"/>
        <v>0</v>
      </c>
      <c r="GF72" s="12">
        <f t="shared" si="42"/>
        <v>0</v>
      </c>
      <c r="GG72" s="12">
        <f t="shared" si="42"/>
        <v>0</v>
      </c>
      <c r="GH72" s="12">
        <f t="shared" si="42"/>
        <v>0</v>
      </c>
      <c r="GI72" s="12">
        <f t="shared" si="42"/>
        <v>0</v>
      </c>
      <c r="GJ72" s="12">
        <f t="shared" si="42"/>
        <v>0</v>
      </c>
      <c r="GK72" s="12">
        <f t="shared" si="42"/>
        <v>0</v>
      </c>
      <c r="GL72" s="12">
        <f t="shared" si="42"/>
        <v>0</v>
      </c>
      <c r="GM72" s="12">
        <f t="shared" si="42"/>
        <v>0</v>
      </c>
      <c r="GN72" s="12">
        <f t="shared" si="42"/>
        <v>0</v>
      </c>
      <c r="GO72" s="12">
        <f t="shared" si="42"/>
        <v>0</v>
      </c>
      <c r="GP72" s="12">
        <f t="shared" si="42"/>
        <v>0</v>
      </c>
      <c r="GQ72" s="12">
        <f t="shared" si="42"/>
        <v>0</v>
      </c>
      <c r="GR72" s="12">
        <f t="shared" ref="GR72:HE72" si="43">SUM(GR69:GR71)</f>
        <v>0</v>
      </c>
      <c r="GS72" s="12">
        <f t="shared" si="43"/>
        <v>0</v>
      </c>
      <c r="GT72" s="12">
        <f t="shared" si="43"/>
        <v>0</v>
      </c>
      <c r="GU72" s="12">
        <f t="shared" si="43"/>
        <v>0</v>
      </c>
      <c r="GV72" s="12">
        <f t="shared" si="43"/>
        <v>0</v>
      </c>
      <c r="GW72" s="12">
        <f t="shared" si="43"/>
        <v>0</v>
      </c>
      <c r="GX72" s="12">
        <f t="shared" si="43"/>
        <v>0</v>
      </c>
      <c r="GY72" s="12">
        <f t="shared" si="43"/>
        <v>0</v>
      </c>
      <c r="GZ72" s="12">
        <f t="shared" si="43"/>
        <v>0</v>
      </c>
      <c r="HA72" s="12">
        <f t="shared" si="43"/>
        <v>0</v>
      </c>
      <c r="HB72" s="12">
        <f t="shared" si="43"/>
        <v>0</v>
      </c>
      <c r="HC72" s="12">
        <f t="shared" si="43"/>
        <v>0</v>
      </c>
      <c r="HD72" s="12">
        <f t="shared" si="43"/>
        <v>0</v>
      </c>
      <c r="HE72" s="12">
        <f t="shared" si="43"/>
        <v>0</v>
      </c>
      <c r="HF72" s="12">
        <f>SUM(D72:HE72)</f>
        <v>6735.5307700000003</v>
      </c>
      <c r="HG72" s="12"/>
      <c r="HH72" s="12">
        <f>HF72-HI72</f>
        <v>6735.5307700000003</v>
      </c>
      <c r="HI72" s="12">
        <v>0</v>
      </c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</row>
    <row r="73" spans="1:240" ht="13" x14ac:dyDescent="0.3">
      <c r="A73" s="23"/>
      <c r="B73" s="20" t="s">
        <v>0</v>
      </c>
      <c r="C73" s="14">
        <f>XIRR(O72:HE72,O$4:HE$4)</f>
        <v>0.44178068041801455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  <c r="HS73" s="16"/>
      <c r="HT73" s="16"/>
      <c r="HU73" s="16"/>
      <c r="HV73" s="16"/>
      <c r="HW73" s="16"/>
      <c r="HX73" s="16"/>
      <c r="HY73" s="16"/>
      <c r="HZ73" s="16"/>
      <c r="IA73" s="16"/>
      <c r="IB73" s="16"/>
      <c r="IC73" s="16"/>
      <c r="ID73" s="16"/>
      <c r="IE73" s="16"/>
      <c r="IF73" s="16"/>
    </row>
    <row r="74" spans="1:240" ht="13" x14ac:dyDescent="0.3">
      <c r="A74" s="23"/>
      <c r="B74" s="20" t="s">
        <v>11</v>
      </c>
      <c r="C74" s="25">
        <f>(HF70+HF71)/-HF69</f>
        <v>2.0166838898113206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6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  <c r="HS74" s="16"/>
      <c r="HT74" s="16"/>
      <c r="HU74" s="16"/>
      <c r="HV74" s="16"/>
      <c r="HW74" s="16"/>
      <c r="HX74" s="16"/>
      <c r="HY74" s="16"/>
      <c r="HZ74" s="16"/>
      <c r="IA74" s="16"/>
      <c r="IB74" s="16"/>
      <c r="IC74" s="16"/>
      <c r="ID74" s="16"/>
      <c r="IE74" s="16"/>
      <c r="IF74" s="16"/>
    </row>
    <row r="75" spans="1:240" ht="13" x14ac:dyDescent="0.3">
      <c r="A75" s="23"/>
      <c r="B75" s="5" t="s">
        <v>135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  <c r="HS75" s="16"/>
      <c r="HT75" s="16"/>
      <c r="HU75" s="16"/>
      <c r="HV75" s="16"/>
      <c r="HW75" s="16"/>
      <c r="HX75" s="16"/>
      <c r="HY75" s="16"/>
      <c r="HZ75" s="16"/>
      <c r="IA75" s="16"/>
      <c r="IB75" s="16"/>
      <c r="IC75" s="16"/>
      <c r="ID75" s="16"/>
      <c r="IE75" s="16"/>
      <c r="IF75" s="16"/>
    </row>
    <row r="76" spans="1:240" ht="13" x14ac:dyDescent="0.3">
      <c r="A76" s="23"/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-2303.8049999999998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-145.09700000000001</v>
      </c>
      <c r="AG76" s="12">
        <v>0</v>
      </c>
      <c r="AH76" s="12">
        <v>0</v>
      </c>
      <c r="AI76" s="12">
        <v>0</v>
      </c>
      <c r="AJ76" s="12">
        <v>-96.730999999999995</v>
      </c>
      <c r="AK76" s="12">
        <v>0</v>
      </c>
      <c r="AL76" s="12">
        <v>0</v>
      </c>
      <c r="AM76" s="12">
        <v>-96.730999999999995</v>
      </c>
      <c r="AN76" s="12">
        <v>0</v>
      </c>
      <c r="AO76" s="12">
        <v>0</v>
      </c>
      <c r="AP76" s="12">
        <v>0</v>
      </c>
      <c r="AQ76" s="12">
        <v>0</v>
      </c>
      <c r="AR76" s="12">
        <v>-1263.2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-145.09700000000001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-72.548000000000002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-96.730999999999995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f>SUM(D76:HE76)</f>
        <v>-4219.9399999999996</v>
      </c>
      <c r="HG76" s="12"/>
      <c r="HH76" s="12">
        <f>HF76-HI76</f>
        <v>-4219.9399999999996</v>
      </c>
      <c r="HI76" s="12">
        <v>0</v>
      </c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</row>
    <row r="77" spans="1:240" ht="13" x14ac:dyDescent="0.3">
      <c r="A77" s="23"/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f>SUM(D77:HE77)</f>
        <v>0</v>
      </c>
      <c r="HG77" s="12"/>
      <c r="HH77" s="12">
        <f>HF77-HI77</f>
        <v>0</v>
      </c>
      <c r="HI77" s="12">
        <v>0</v>
      </c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</row>
    <row r="78" spans="1:240" ht="14" x14ac:dyDescent="0.4">
      <c r="A78" s="23"/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2303.81</v>
      </c>
      <c r="R78" s="4">
        <v>0</v>
      </c>
      <c r="S78" s="4">
        <v>318.01</v>
      </c>
      <c r="T78" s="4">
        <v>0</v>
      </c>
      <c r="U78" s="4">
        <v>0</v>
      </c>
      <c r="V78" s="4">
        <v>450.07100000000003</v>
      </c>
      <c r="W78" s="4">
        <v>0</v>
      </c>
      <c r="X78" s="4">
        <v>253.39099999999999</v>
      </c>
      <c r="Y78" s="4">
        <v>0</v>
      </c>
      <c r="Z78" s="4">
        <v>0</v>
      </c>
      <c r="AA78" s="4">
        <v>0</v>
      </c>
      <c r="AB78" s="4">
        <v>100.601</v>
      </c>
      <c r="AC78" s="4">
        <v>0</v>
      </c>
      <c r="AD78" s="4">
        <v>0</v>
      </c>
      <c r="AE78" s="4">
        <v>151.37299999999999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241.828</v>
      </c>
      <c r="AS78" s="4">
        <v>0</v>
      </c>
      <c r="AT78" s="4">
        <v>0</v>
      </c>
      <c r="AU78" s="4">
        <v>0</v>
      </c>
      <c r="AV78" s="4">
        <v>0</v>
      </c>
      <c r="AW78" s="4">
        <v>159.607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365.40199999999999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505.42099999999999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408.69200000000001</v>
      </c>
      <c r="CJ78" s="4">
        <v>0</v>
      </c>
      <c r="CK78" s="4">
        <v>0</v>
      </c>
      <c r="CL78" s="4">
        <v>0</v>
      </c>
      <c r="CM78" s="4">
        <v>0</v>
      </c>
      <c r="CN78" s="4">
        <v>188.62799999999999</v>
      </c>
      <c r="CO78" s="4">
        <v>0</v>
      </c>
      <c r="CP78" s="4">
        <v>0</v>
      </c>
      <c r="CQ78" s="4">
        <v>0</v>
      </c>
      <c r="CR78" s="4">
        <v>93.608999999999995</v>
      </c>
      <c r="CS78" s="4">
        <v>3.3010000000000002</v>
      </c>
      <c r="CT78" s="4">
        <v>78.594999999999999</v>
      </c>
      <c r="CU78" s="4">
        <v>0.97499999999999998</v>
      </c>
      <c r="CV78" s="4">
        <v>0</v>
      </c>
      <c r="CW78" s="4">
        <v>0</v>
      </c>
      <c r="CX78" s="4">
        <v>1.917</v>
      </c>
      <c r="CY78" s="4">
        <v>0</v>
      </c>
      <c r="CZ78" s="4">
        <v>615.93100000000004</v>
      </c>
      <c r="DA78" s="4">
        <v>0</v>
      </c>
      <c r="DB78" s="4">
        <v>0</v>
      </c>
      <c r="DC78" s="4">
        <v>0</v>
      </c>
      <c r="DD78" s="4">
        <v>98.322000000000003</v>
      </c>
      <c r="DE78" s="4">
        <v>0</v>
      </c>
      <c r="DF78" s="4">
        <v>0</v>
      </c>
      <c r="DG78" s="4">
        <v>16.945</v>
      </c>
      <c r="DH78" s="4">
        <v>0</v>
      </c>
      <c r="DI78" s="4">
        <v>0</v>
      </c>
      <c r="DJ78" s="4">
        <v>149.24299999999999</v>
      </c>
      <c r="DK78" s="4">
        <v>0</v>
      </c>
      <c r="DL78" s="4">
        <v>344.029</v>
      </c>
      <c r="DM78" s="4">
        <v>0</v>
      </c>
      <c r="DN78" s="4">
        <v>0</v>
      </c>
      <c r="DO78" s="4">
        <v>0</v>
      </c>
      <c r="DP78" s="4">
        <v>35.912999999999997</v>
      </c>
      <c r="DQ78" s="4">
        <v>40.234000000000002</v>
      </c>
      <c r="DR78" s="4">
        <v>0</v>
      </c>
      <c r="DS78" s="4">
        <v>49.3</v>
      </c>
      <c r="DT78" s="4">
        <v>0</v>
      </c>
      <c r="DU78" s="4">
        <v>0</v>
      </c>
      <c r="DV78" s="4">
        <v>48.334000000000003</v>
      </c>
      <c r="DW78" s="4">
        <v>0</v>
      </c>
      <c r="DX78" s="4">
        <v>1329.307</v>
      </c>
      <c r="DY78" s="4">
        <v>0</v>
      </c>
      <c r="DZ78" s="4">
        <v>41.993000000000002</v>
      </c>
      <c r="EA78" s="4">
        <v>0</v>
      </c>
      <c r="EB78" s="4">
        <v>22.945</v>
      </c>
      <c r="EC78" s="4">
        <v>0</v>
      </c>
      <c r="ED78" s="4">
        <v>0</v>
      </c>
      <c r="EE78" s="4">
        <v>15.324999999999999</v>
      </c>
      <c r="EF78" s="4">
        <v>125.161</v>
      </c>
      <c r="EG78" s="4">
        <v>3.149</v>
      </c>
      <c r="EH78" s="4">
        <v>16.251000000000001</v>
      </c>
      <c r="EI78" s="4">
        <v>0</v>
      </c>
      <c r="EJ78" s="4">
        <v>75.412000000000006</v>
      </c>
      <c r="EK78" s="4">
        <v>0</v>
      </c>
      <c r="EL78" s="4">
        <v>0</v>
      </c>
      <c r="EM78" s="4">
        <v>0</v>
      </c>
      <c r="EN78" s="4">
        <v>9.0109999999999992</v>
      </c>
      <c r="EO78" s="4">
        <v>56.328000000000003</v>
      </c>
      <c r="EP78" s="4">
        <v>0</v>
      </c>
      <c r="EQ78" s="4">
        <v>5.2779999999999996</v>
      </c>
      <c r="ER78" s="4">
        <v>0</v>
      </c>
      <c r="ES78" s="4">
        <v>0</v>
      </c>
      <c r="ET78" s="4">
        <v>0</v>
      </c>
      <c r="EU78" s="4">
        <v>0</v>
      </c>
      <c r="EV78" s="4">
        <v>54.234999999999999</v>
      </c>
      <c r="EW78" s="4">
        <v>0</v>
      </c>
      <c r="EX78" s="4">
        <v>0</v>
      </c>
      <c r="EY78" s="4">
        <v>0</v>
      </c>
      <c r="EZ78" s="4">
        <v>31.396000000000001</v>
      </c>
      <c r="FA78" s="4">
        <v>0</v>
      </c>
      <c r="FB78" s="4">
        <v>0</v>
      </c>
      <c r="FC78" s="4">
        <v>30.548999999999999</v>
      </c>
      <c r="FD78" s="4">
        <v>0</v>
      </c>
      <c r="FE78" s="4">
        <v>0</v>
      </c>
      <c r="FF78" s="4">
        <v>43.378</v>
      </c>
      <c r="FG78" s="4">
        <v>0</v>
      </c>
      <c r="FH78" s="4">
        <v>56.692999999999998</v>
      </c>
      <c r="FI78" s="4">
        <v>0</v>
      </c>
      <c r="FJ78" s="4">
        <v>0</v>
      </c>
      <c r="FK78" s="4">
        <v>0</v>
      </c>
      <c r="FL78" s="4">
        <v>67.159000000000006</v>
      </c>
      <c r="FM78" s="4">
        <v>0</v>
      </c>
      <c r="FN78" s="4">
        <v>0</v>
      </c>
      <c r="FO78" s="4">
        <v>56.338000000000001</v>
      </c>
      <c r="FP78" s="4">
        <v>0</v>
      </c>
      <c r="FQ78" s="4">
        <v>0</v>
      </c>
      <c r="FR78" s="4">
        <v>93.935000000000002</v>
      </c>
      <c r="FS78" s="4">
        <v>0</v>
      </c>
      <c r="FT78" s="4">
        <v>95.227999999999994</v>
      </c>
      <c r="FU78" s="4">
        <v>0</v>
      </c>
      <c r="FV78" s="4">
        <v>0</v>
      </c>
      <c r="FW78" s="4">
        <v>0</v>
      </c>
      <c r="FX78" s="4">
        <v>56.514000000000003</v>
      </c>
      <c r="FY78" s="4">
        <v>0</v>
      </c>
      <c r="FZ78" s="4">
        <v>0</v>
      </c>
      <c r="GA78" s="4">
        <v>70.328000000000003</v>
      </c>
      <c r="GB78" s="4">
        <v>0</v>
      </c>
      <c r="GC78" s="4">
        <v>0</v>
      </c>
      <c r="GD78" s="4">
        <v>104.58799999999999</v>
      </c>
      <c r="GE78" s="4">
        <v>0</v>
      </c>
      <c r="GF78" s="4">
        <v>2150.0000099999997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1.3280000000000001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f>SUM(D78:HE78)</f>
        <v>11635.311010000001</v>
      </c>
      <c r="HG78" s="4"/>
      <c r="HH78" s="4">
        <f>HF78-HI78</f>
        <v>11635.311010000001</v>
      </c>
      <c r="HI78" s="4">
        <v>0</v>
      </c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</row>
    <row r="79" spans="1:240" ht="13" x14ac:dyDescent="0.3">
      <c r="A79" s="23"/>
      <c r="B79" s="8" t="s">
        <v>217</v>
      </c>
      <c r="C79" s="3"/>
      <c r="D79" s="12">
        <f>SUM(D76:D78)</f>
        <v>0</v>
      </c>
      <c r="E79" s="12">
        <f>SUM(E76:E78)</f>
        <v>0</v>
      </c>
      <c r="F79" s="12">
        <f>SUM(F76:F78)</f>
        <v>0</v>
      </c>
      <c r="G79" s="12">
        <f>SUM(G76:G78)</f>
        <v>0</v>
      </c>
      <c r="H79" s="12">
        <f t="shared" ref="H79:BS79" si="44">SUM(H76:H78)</f>
        <v>0</v>
      </c>
      <c r="I79" s="12">
        <f t="shared" si="44"/>
        <v>0</v>
      </c>
      <c r="J79" s="12">
        <f t="shared" si="44"/>
        <v>0</v>
      </c>
      <c r="K79" s="12">
        <f t="shared" si="44"/>
        <v>0</v>
      </c>
      <c r="L79" s="12">
        <f t="shared" si="44"/>
        <v>0</v>
      </c>
      <c r="M79" s="12">
        <f t="shared" si="44"/>
        <v>0</v>
      </c>
      <c r="N79" s="12">
        <f t="shared" si="44"/>
        <v>0</v>
      </c>
      <c r="O79" s="12">
        <f t="shared" si="44"/>
        <v>-2303.8049999999998</v>
      </c>
      <c r="P79" s="12">
        <f t="shared" si="44"/>
        <v>0</v>
      </c>
      <c r="Q79" s="12">
        <f t="shared" si="44"/>
        <v>2303.81</v>
      </c>
      <c r="R79" s="12">
        <f t="shared" si="44"/>
        <v>0</v>
      </c>
      <c r="S79" s="12">
        <f t="shared" si="44"/>
        <v>318.01</v>
      </c>
      <c r="T79" s="12">
        <f t="shared" si="44"/>
        <v>0</v>
      </c>
      <c r="U79" s="12">
        <f t="shared" si="44"/>
        <v>0</v>
      </c>
      <c r="V79" s="12">
        <f t="shared" si="44"/>
        <v>450.07100000000003</v>
      </c>
      <c r="W79" s="12">
        <f t="shared" si="44"/>
        <v>0</v>
      </c>
      <c r="X79" s="12">
        <f t="shared" si="44"/>
        <v>253.39099999999999</v>
      </c>
      <c r="Y79" s="12">
        <f t="shared" si="44"/>
        <v>0</v>
      </c>
      <c r="Z79" s="12">
        <f t="shared" si="44"/>
        <v>0</v>
      </c>
      <c r="AA79" s="12">
        <f t="shared" si="44"/>
        <v>0</v>
      </c>
      <c r="AB79" s="12">
        <f t="shared" si="44"/>
        <v>100.601</v>
      </c>
      <c r="AC79" s="12">
        <f t="shared" si="44"/>
        <v>0</v>
      </c>
      <c r="AD79" s="12">
        <f t="shared" si="44"/>
        <v>0</v>
      </c>
      <c r="AE79" s="12">
        <f t="shared" si="44"/>
        <v>151.37299999999999</v>
      </c>
      <c r="AF79" s="12">
        <f t="shared" si="44"/>
        <v>-145.09700000000001</v>
      </c>
      <c r="AG79" s="12">
        <f t="shared" si="44"/>
        <v>0</v>
      </c>
      <c r="AH79" s="12">
        <f t="shared" si="44"/>
        <v>0</v>
      </c>
      <c r="AI79" s="12">
        <f t="shared" si="44"/>
        <v>0</v>
      </c>
      <c r="AJ79" s="12">
        <f t="shared" si="44"/>
        <v>-96.730999999999995</v>
      </c>
      <c r="AK79" s="12">
        <f t="shared" si="44"/>
        <v>0</v>
      </c>
      <c r="AL79" s="12">
        <f t="shared" si="44"/>
        <v>0</v>
      </c>
      <c r="AM79" s="12">
        <f t="shared" si="44"/>
        <v>-96.730999999999995</v>
      </c>
      <c r="AN79" s="12">
        <f t="shared" si="44"/>
        <v>0</v>
      </c>
      <c r="AO79" s="12">
        <f t="shared" si="44"/>
        <v>0</v>
      </c>
      <c r="AP79" s="12">
        <f t="shared" si="44"/>
        <v>0</v>
      </c>
      <c r="AQ79" s="12">
        <f t="shared" si="44"/>
        <v>0</v>
      </c>
      <c r="AR79" s="12">
        <f t="shared" si="44"/>
        <v>-1021.3720000000001</v>
      </c>
      <c r="AS79" s="12">
        <f t="shared" si="44"/>
        <v>0</v>
      </c>
      <c r="AT79" s="12">
        <f t="shared" si="44"/>
        <v>0</v>
      </c>
      <c r="AU79" s="12">
        <f t="shared" si="44"/>
        <v>0</v>
      </c>
      <c r="AV79" s="12">
        <f t="shared" si="44"/>
        <v>0</v>
      </c>
      <c r="AW79" s="12">
        <f t="shared" si="44"/>
        <v>159.607</v>
      </c>
      <c r="AX79" s="12">
        <f t="shared" si="44"/>
        <v>0</v>
      </c>
      <c r="AY79" s="12">
        <f t="shared" si="44"/>
        <v>0</v>
      </c>
      <c r="AZ79" s="12">
        <f t="shared" si="44"/>
        <v>-145.09700000000001</v>
      </c>
      <c r="BA79" s="12">
        <f t="shared" si="44"/>
        <v>0</v>
      </c>
      <c r="BB79" s="12">
        <f t="shared" si="44"/>
        <v>0</v>
      </c>
      <c r="BC79" s="12">
        <f t="shared" si="44"/>
        <v>0</v>
      </c>
      <c r="BD79" s="12">
        <f t="shared" si="44"/>
        <v>0</v>
      </c>
      <c r="BE79" s="12">
        <f t="shared" si="44"/>
        <v>0</v>
      </c>
      <c r="BF79" s="12">
        <f t="shared" si="44"/>
        <v>0</v>
      </c>
      <c r="BG79" s="12">
        <f t="shared" si="44"/>
        <v>0</v>
      </c>
      <c r="BH79" s="12">
        <f t="shared" si="44"/>
        <v>0</v>
      </c>
      <c r="BI79" s="12">
        <f t="shared" si="44"/>
        <v>0</v>
      </c>
      <c r="BJ79" s="12">
        <f t="shared" si="44"/>
        <v>0</v>
      </c>
      <c r="BK79" s="12">
        <f t="shared" si="44"/>
        <v>0</v>
      </c>
      <c r="BL79" s="12">
        <f t="shared" si="44"/>
        <v>0</v>
      </c>
      <c r="BM79" s="12">
        <f t="shared" si="44"/>
        <v>0</v>
      </c>
      <c r="BN79" s="12">
        <f t="shared" si="44"/>
        <v>0</v>
      </c>
      <c r="BO79" s="12">
        <f t="shared" si="44"/>
        <v>0</v>
      </c>
      <c r="BP79" s="12">
        <f t="shared" si="44"/>
        <v>-72.548000000000002</v>
      </c>
      <c r="BQ79" s="12">
        <f t="shared" si="44"/>
        <v>0</v>
      </c>
      <c r="BR79" s="12">
        <f t="shared" si="44"/>
        <v>0</v>
      </c>
      <c r="BS79" s="12">
        <f t="shared" si="44"/>
        <v>0</v>
      </c>
      <c r="BT79" s="12">
        <f t="shared" ref="BT79:EE79" si="45">SUM(BT76:BT78)</f>
        <v>365.40199999999999</v>
      </c>
      <c r="BU79" s="12">
        <f t="shared" si="45"/>
        <v>0</v>
      </c>
      <c r="BV79" s="12">
        <f t="shared" si="45"/>
        <v>0</v>
      </c>
      <c r="BW79" s="12">
        <f t="shared" si="45"/>
        <v>-96.730999999999995</v>
      </c>
      <c r="BX79" s="12">
        <f t="shared" si="45"/>
        <v>0</v>
      </c>
      <c r="BY79" s="12">
        <f t="shared" si="45"/>
        <v>0</v>
      </c>
      <c r="BZ79" s="12">
        <f t="shared" si="45"/>
        <v>0</v>
      </c>
      <c r="CA79" s="12">
        <f t="shared" si="45"/>
        <v>505.42099999999999</v>
      </c>
      <c r="CB79" s="12">
        <f t="shared" si="45"/>
        <v>0</v>
      </c>
      <c r="CC79" s="12">
        <f t="shared" si="45"/>
        <v>0</v>
      </c>
      <c r="CD79" s="12">
        <f t="shared" si="45"/>
        <v>0</v>
      </c>
      <c r="CE79" s="12">
        <f t="shared" si="45"/>
        <v>0</v>
      </c>
      <c r="CF79" s="12">
        <f t="shared" si="45"/>
        <v>0</v>
      </c>
      <c r="CG79" s="12">
        <f t="shared" si="45"/>
        <v>0</v>
      </c>
      <c r="CH79" s="12">
        <f t="shared" si="45"/>
        <v>0</v>
      </c>
      <c r="CI79" s="12">
        <f t="shared" si="45"/>
        <v>408.69200000000001</v>
      </c>
      <c r="CJ79" s="12">
        <f t="shared" si="45"/>
        <v>0</v>
      </c>
      <c r="CK79" s="12">
        <f t="shared" si="45"/>
        <v>0</v>
      </c>
      <c r="CL79" s="12">
        <f t="shared" si="45"/>
        <v>0</v>
      </c>
      <c r="CM79" s="12">
        <f t="shared" si="45"/>
        <v>0</v>
      </c>
      <c r="CN79" s="12">
        <f t="shared" si="45"/>
        <v>188.62799999999999</v>
      </c>
      <c r="CO79" s="12">
        <f t="shared" si="45"/>
        <v>0</v>
      </c>
      <c r="CP79" s="12">
        <f t="shared" si="45"/>
        <v>0</v>
      </c>
      <c r="CQ79" s="12">
        <f t="shared" si="45"/>
        <v>0</v>
      </c>
      <c r="CR79" s="12">
        <f t="shared" si="45"/>
        <v>93.608999999999995</v>
      </c>
      <c r="CS79" s="12">
        <f t="shared" si="45"/>
        <v>3.3010000000000002</v>
      </c>
      <c r="CT79" s="12">
        <f t="shared" si="45"/>
        <v>78.594999999999999</v>
      </c>
      <c r="CU79" s="12">
        <f t="shared" si="45"/>
        <v>0.97499999999999998</v>
      </c>
      <c r="CV79" s="12">
        <f t="shared" si="45"/>
        <v>0</v>
      </c>
      <c r="CW79" s="12">
        <f t="shared" si="45"/>
        <v>0</v>
      </c>
      <c r="CX79" s="12">
        <f t="shared" si="45"/>
        <v>1.917</v>
      </c>
      <c r="CY79" s="12">
        <f t="shared" si="45"/>
        <v>0</v>
      </c>
      <c r="CZ79" s="12">
        <f t="shared" si="45"/>
        <v>615.93100000000004</v>
      </c>
      <c r="DA79" s="12">
        <f t="shared" si="45"/>
        <v>0</v>
      </c>
      <c r="DB79" s="12">
        <f t="shared" si="45"/>
        <v>0</v>
      </c>
      <c r="DC79" s="12">
        <f t="shared" si="45"/>
        <v>0</v>
      </c>
      <c r="DD79" s="12">
        <f t="shared" si="45"/>
        <v>98.322000000000003</v>
      </c>
      <c r="DE79" s="12">
        <f t="shared" si="45"/>
        <v>0</v>
      </c>
      <c r="DF79" s="12">
        <f t="shared" si="45"/>
        <v>0</v>
      </c>
      <c r="DG79" s="12">
        <f t="shared" si="45"/>
        <v>16.945</v>
      </c>
      <c r="DH79" s="12">
        <f t="shared" si="45"/>
        <v>0</v>
      </c>
      <c r="DI79" s="12">
        <f t="shared" si="45"/>
        <v>0</v>
      </c>
      <c r="DJ79" s="12">
        <f t="shared" si="45"/>
        <v>149.24299999999999</v>
      </c>
      <c r="DK79" s="12">
        <f t="shared" si="45"/>
        <v>0</v>
      </c>
      <c r="DL79" s="12">
        <f t="shared" si="45"/>
        <v>344.029</v>
      </c>
      <c r="DM79" s="12">
        <f t="shared" si="45"/>
        <v>0</v>
      </c>
      <c r="DN79" s="12">
        <f t="shared" si="45"/>
        <v>0</v>
      </c>
      <c r="DO79" s="12">
        <f t="shared" si="45"/>
        <v>0</v>
      </c>
      <c r="DP79" s="12">
        <f t="shared" si="45"/>
        <v>35.912999999999997</v>
      </c>
      <c r="DQ79" s="12">
        <f t="shared" si="45"/>
        <v>40.234000000000002</v>
      </c>
      <c r="DR79" s="12">
        <f t="shared" si="45"/>
        <v>0</v>
      </c>
      <c r="DS79" s="12">
        <f t="shared" si="45"/>
        <v>49.3</v>
      </c>
      <c r="DT79" s="12">
        <f t="shared" si="45"/>
        <v>0</v>
      </c>
      <c r="DU79" s="12">
        <f t="shared" si="45"/>
        <v>0</v>
      </c>
      <c r="DV79" s="12">
        <f t="shared" si="45"/>
        <v>48.334000000000003</v>
      </c>
      <c r="DW79" s="12">
        <f t="shared" si="45"/>
        <v>0</v>
      </c>
      <c r="DX79" s="12">
        <f t="shared" si="45"/>
        <v>1329.307</v>
      </c>
      <c r="DY79" s="12">
        <f t="shared" si="45"/>
        <v>0</v>
      </c>
      <c r="DZ79" s="12">
        <f t="shared" si="45"/>
        <v>41.993000000000002</v>
      </c>
      <c r="EA79" s="12">
        <f t="shared" si="45"/>
        <v>0</v>
      </c>
      <c r="EB79" s="12">
        <f t="shared" si="45"/>
        <v>22.945</v>
      </c>
      <c r="EC79" s="12">
        <f t="shared" si="45"/>
        <v>0</v>
      </c>
      <c r="ED79" s="12">
        <f t="shared" si="45"/>
        <v>0</v>
      </c>
      <c r="EE79" s="12">
        <f t="shared" si="45"/>
        <v>15.324999999999999</v>
      </c>
      <c r="EF79" s="12">
        <f t="shared" ref="EF79:GQ79" si="46">SUM(EF76:EF78)</f>
        <v>125.161</v>
      </c>
      <c r="EG79" s="12">
        <f t="shared" si="46"/>
        <v>3.149</v>
      </c>
      <c r="EH79" s="12">
        <f t="shared" si="46"/>
        <v>16.251000000000001</v>
      </c>
      <c r="EI79" s="12">
        <f t="shared" si="46"/>
        <v>0</v>
      </c>
      <c r="EJ79" s="12">
        <f t="shared" si="46"/>
        <v>75.412000000000006</v>
      </c>
      <c r="EK79" s="12">
        <f t="shared" si="46"/>
        <v>0</v>
      </c>
      <c r="EL79" s="12">
        <f t="shared" si="46"/>
        <v>0</v>
      </c>
      <c r="EM79" s="12">
        <f t="shared" si="46"/>
        <v>0</v>
      </c>
      <c r="EN79" s="12">
        <f t="shared" si="46"/>
        <v>9.0109999999999992</v>
      </c>
      <c r="EO79" s="12">
        <f t="shared" si="46"/>
        <v>56.328000000000003</v>
      </c>
      <c r="EP79" s="12">
        <f t="shared" si="46"/>
        <v>0</v>
      </c>
      <c r="EQ79" s="12">
        <f t="shared" si="46"/>
        <v>5.2779999999999996</v>
      </c>
      <c r="ER79" s="12">
        <f t="shared" si="46"/>
        <v>0</v>
      </c>
      <c r="ES79" s="12">
        <f t="shared" si="46"/>
        <v>0</v>
      </c>
      <c r="ET79" s="12">
        <f t="shared" si="46"/>
        <v>0</v>
      </c>
      <c r="EU79" s="12">
        <f t="shared" si="46"/>
        <v>0</v>
      </c>
      <c r="EV79" s="12">
        <f t="shared" si="46"/>
        <v>54.234999999999999</v>
      </c>
      <c r="EW79" s="12">
        <f t="shared" si="46"/>
        <v>0</v>
      </c>
      <c r="EX79" s="12">
        <f t="shared" si="46"/>
        <v>0</v>
      </c>
      <c r="EY79" s="12">
        <f t="shared" si="46"/>
        <v>0</v>
      </c>
      <c r="EZ79" s="12">
        <f t="shared" si="46"/>
        <v>31.396000000000001</v>
      </c>
      <c r="FA79" s="12">
        <f t="shared" si="46"/>
        <v>0</v>
      </c>
      <c r="FB79" s="12">
        <f t="shared" si="46"/>
        <v>0</v>
      </c>
      <c r="FC79" s="12">
        <f t="shared" si="46"/>
        <v>30.548999999999999</v>
      </c>
      <c r="FD79" s="12">
        <f t="shared" si="46"/>
        <v>0</v>
      </c>
      <c r="FE79" s="12">
        <f t="shared" si="46"/>
        <v>0</v>
      </c>
      <c r="FF79" s="12">
        <f t="shared" si="46"/>
        <v>43.378</v>
      </c>
      <c r="FG79" s="12">
        <f t="shared" si="46"/>
        <v>0</v>
      </c>
      <c r="FH79" s="12">
        <f t="shared" si="46"/>
        <v>56.692999999999998</v>
      </c>
      <c r="FI79" s="12">
        <f t="shared" si="46"/>
        <v>0</v>
      </c>
      <c r="FJ79" s="12">
        <f t="shared" si="46"/>
        <v>0</v>
      </c>
      <c r="FK79" s="12">
        <f t="shared" si="46"/>
        <v>0</v>
      </c>
      <c r="FL79" s="12">
        <f t="shared" si="46"/>
        <v>67.159000000000006</v>
      </c>
      <c r="FM79" s="12">
        <f t="shared" si="46"/>
        <v>0</v>
      </c>
      <c r="FN79" s="12">
        <f t="shared" si="46"/>
        <v>0</v>
      </c>
      <c r="FO79" s="12">
        <f t="shared" si="46"/>
        <v>56.338000000000001</v>
      </c>
      <c r="FP79" s="12">
        <f t="shared" si="46"/>
        <v>0</v>
      </c>
      <c r="FQ79" s="12">
        <f t="shared" si="46"/>
        <v>0</v>
      </c>
      <c r="FR79" s="12">
        <f t="shared" si="46"/>
        <v>93.935000000000002</v>
      </c>
      <c r="FS79" s="12">
        <f t="shared" si="46"/>
        <v>0</v>
      </c>
      <c r="FT79" s="12">
        <f t="shared" si="46"/>
        <v>95.227999999999994</v>
      </c>
      <c r="FU79" s="12">
        <f t="shared" si="46"/>
        <v>0</v>
      </c>
      <c r="FV79" s="12">
        <f t="shared" si="46"/>
        <v>0</v>
      </c>
      <c r="FW79" s="12">
        <f t="shared" si="46"/>
        <v>0</v>
      </c>
      <c r="FX79" s="12">
        <f t="shared" si="46"/>
        <v>56.514000000000003</v>
      </c>
      <c r="FY79" s="12">
        <f t="shared" si="46"/>
        <v>0</v>
      </c>
      <c r="FZ79" s="12">
        <f t="shared" si="46"/>
        <v>0</v>
      </c>
      <c r="GA79" s="12">
        <f t="shared" si="46"/>
        <v>70.328000000000003</v>
      </c>
      <c r="GB79" s="12">
        <f t="shared" si="46"/>
        <v>0</v>
      </c>
      <c r="GC79" s="12">
        <f t="shared" si="46"/>
        <v>0</v>
      </c>
      <c r="GD79" s="12">
        <f t="shared" si="46"/>
        <v>104.58799999999999</v>
      </c>
      <c r="GE79" s="12">
        <f t="shared" si="46"/>
        <v>0</v>
      </c>
      <c r="GF79" s="12">
        <f t="shared" si="46"/>
        <v>2150.0000099999997</v>
      </c>
      <c r="GG79" s="12">
        <f t="shared" si="46"/>
        <v>0</v>
      </c>
      <c r="GH79" s="12">
        <f t="shared" si="46"/>
        <v>0</v>
      </c>
      <c r="GI79" s="12">
        <f t="shared" si="46"/>
        <v>0</v>
      </c>
      <c r="GJ79" s="12">
        <f t="shared" si="46"/>
        <v>0</v>
      </c>
      <c r="GK79" s="12">
        <f t="shared" si="46"/>
        <v>0</v>
      </c>
      <c r="GL79" s="12">
        <f t="shared" si="46"/>
        <v>0</v>
      </c>
      <c r="GM79" s="12">
        <f t="shared" si="46"/>
        <v>0</v>
      </c>
      <c r="GN79" s="12">
        <f t="shared" si="46"/>
        <v>0</v>
      </c>
      <c r="GO79" s="12">
        <f t="shared" si="46"/>
        <v>0</v>
      </c>
      <c r="GP79" s="12">
        <f t="shared" si="46"/>
        <v>1.3280000000000001</v>
      </c>
      <c r="GQ79" s="12">
        <f t="shared" si="46"/>
        <v>0</v>
      </c>
      <c r="GR79" s="12">
        <f t="shared" ref="GR79:HE79" si="47">SUM(GR76:GR78)</f>
        <v>0</v>
      </c>
      <c r="GS79" s="12">
        <f t="shared" si="47"/>
        <v>0</v>
      </c>
      <c r="GT79" s="12">
        <f t="shared" si="47"/>
        <v>0</v>
      </c>
      <c r="GU79" s="12">
        <f t="shared" si="47"/>
        <v>0</v>
      </c>
      <c r="GV79" s="12">
        <f t="shared" si="47"/>
        <v>0</v>
      </c>
      <c r="GW79" s="12">
        <f t="shared" si="47"/>
        <v>0</v>
      </c>
      <c r="GX79" s="12">
        <f t="shared" si="47"/>
        <v>0</v>
      </c>
      <c r="GY79" s="12">
        <f t="shared" si="47"/>
        <v>0</v>
      </c>
      <c r="GZ79" s="12">
        <f t="shared" si="47"/>
        <v>0</v>
      </c>
      <c r="HA79" s="12">
        <f t="shared" si="47"/>
        <v>0</v>
      </c>
      <c r="HB79" s="12">
        <f t="shared" si="47"/>
        <v>0</v>
      </c>
      <c r="HC79" s="12">
        <f t="shared" si="47"/>
        <v>0</v>
      </c>
      <c r="HD79" s="12">
        <f t="shared" si="47"/>
        <v>0</v>
      </c>
      <c r="HE79" s="12">
        <f t="shared" si="47"/>
        <v>0</v>
      </c>
      <c r="HF79" s="12">
        <f>SUM(D79:HE79)</f>
        <v>7415.3710100000017</v>
      </c>
      <c r="HG79" s="12"/>
      <c r="HH79" s="12">
        <f>HF79-HI79</f>
        <v>7415.3710100000017</v>
      </c>
      <c r="HI79" s="12">
        <v>0</v>
      </c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</row>
    <row r="80" spans="1:240" ht="13" x14ac:dyDescent="0.3">
      <c r="A80" s="23"/>
      <c r="B80" s="20" t="s">
        <v>0</v>
      </c>
      <c r="C80" s="14">
        <f>XIRR(O79:HE79,O$4:HE$4)</f>
        <v>2.9341883420944215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  <c r="HS80" s="16"/>
      <c r="HT80" s="16"/>
      <c r="HU80" s="16"/>
      <c r="HV80" s="16"/>
      <c r="HW80" s="16"/>
      <c r="HX80" s="16"/>
      <c r="HY80" s="16"/>
      <c r="HZ80" s="16"/>
      <c r="IA80" s="16"/>
      <c r="IB80" s="16"/>
      <c r="IC80" s="16"/>
      <c r="ID80" s="16"/>
      <c r="IE80" s="16"/>
      <c r="IF80" s="16"/>
    </row>
    <row r="81" spans="1:240" ht="13" x14ac:dyDescent="0.3">
      <c r="A81" s="23"/>
      <c r="B81" s="20" t="s">
        <v>11</v>
      </c>
      <c r="C81" s="25">
        <f>(HF77+HF78)/-HF76</f>
        <v>2.757221905998664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6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  <c r="HS81" s="16"/>
      <c r="HT81" s="16"/>
      <c r="HU81" s="16"/>
      <c r="HV81" s="16"/>
      <c r="HW81" s="16"/>
      <c r="HX81" s="16"/>
      <c r="HY81" s="16"/>
      <c r="HZ81" s="16"/>
      <c r="IA81" s="16"/>
      <c r="IB81" s="16"/>
      <c r="IC81" s="16"/>
      <c r="ID81" s="16"/>
      <c r="IE81" s="16"/>
      <c r="IF81" s="16"/>
    </row>
    <row r="82" spans="1:240" ht="13" x14ac:dyDescent="0.3">
      <c r="A82" s="23"/>
      <c r="B82" s="5" t="s">
        <v>132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  <c r="HS82" s="16"/>
      <c r="HT82" s="16"/>
      <c r="HU82" s="16"/>
      <c r="HV82" s="16"/>
      <c r="HW82" s="16"/>
      <c r="HX82" s="16"/>
      <c r="HY82" s="16"/>
      <c r="HZ82" s="16"/>
      <c r="IA82" s="16"/>
      <c r="IB82" s="16"/>
      <c r="IC82" s="16"/>
      <c r="ID82" s="16"/>
      <c r="IE82" s="16"/>
      <c r="IF82" s="16"/>
    </row>
    <row r="83" spans="1:240" ht="13" x14ac:dyDescent="0.3">
      <c r="A83" s="23"/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-2000</v>
      </c>
      <c r="P83" s="12">
        <v>0</v>
      </c>
      <c r="Q83" s="12">
        <v>0</v>
      </c>
      <c r="R83" s="12">
        <v>0</v>
      </c>
      <c r="S83" s="12">
        <v>0</v>
      </c>
      <c r="T83" s="12">
        <v>-2073</v>
      </c>
      <c r="U83" s="12">
        <v>0</v>
      </c>
      <c r="V83" s="12">
        <v>0</v>
      </c>
      <c r="W83" s="12">
        <v>0</v>
      </c>
      <c r="X83" s="12">
        <v>-2123.5597799999996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-2162.6937000000003</v>
      </c>
      <c r="AF83" s="12">
        <v>0</v>
      </c>
      <c r="AG83" s="12">
        <v>-2069.9336399999997</v>
      </c>
      <c r="AH83" s="12">
        <v>0</v>
      </c>
      <c r="AI83" s="12">
        <v>0</v>
      </c>
      <c r="AJ83" s="12">
        <v>0</v>
      </c>
      <c r="AK83" s="12">
        <v>-2201.6107099999999</v>
      </c>
      <c r="AL83" s="12">
        <v>-2302.66894</v>
      </c>
      <c r="AM83" s="12">
        <v>0</v>
      </c>
      <c r="AN83" s="12">
        <v>0</v>
      </c>
      <c r="AO83" s="12">
        <v>0</v>
      </c>
      <c r="AP83" s="12">
        <v>-2481.8932999999997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-2436.8990400000002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-986.21807999999999</v>
      </c>
      <c r="BI83" s="12">
        <v>-1097.32997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f>SUM(D83:HE83)</f>
        <v>-21935.807159999997</v>
      </c>
      <c r="HG83" s="12"/>
      <c r="HH83" s="12">
        <f>HF83-HI83</f>
        <v>-21935.807159999997</v>
      </c>
      <c r="HI83" s="12">
        <v>0</v>
      </c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</row>
    <row r="84" spans="1:240" ht="13" x14ac:dyDescent="0.3">
      <c r="A84" s="23"/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f>SUM(D84:HE84)</f>
        <v>0</v>
      </c>
      <c r="HG84" s="12"/>
      <c r="HH84" s="12">
        <f>HF84-HI84</f>
        <v>0</v>
      </c>
      <c r="HI84" s="12">
        <v>0</v>
      </c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</row>
    <row r="85" spans="1:240" ht="14" x14ac:dyDescent="0.4">
      <c r="A85" s="23"/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191.57954999999998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186.33577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2082.70091</v>
      </c>
      <c r="BP85" s="4">
        <v>80.027479999999997</v>
      </c>
      <c r="BQ85" s="4">
        <v>0</v>
      </c>
      <c r="BR85" s="4">
        <v>0</v>
      </c>
      <c r="BS85" s="4">
        <v>9673.2391299999999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5800.5352000000003</v>
      </c>
      <c r="CB85" s="4">
        <v>0</v>
      </c>
      <c r="CC85" s="4">
        <v>0</v>
      </c>
      <c r="CD85" s="4">
        <v>0</v>
      </c>
      <c r="CE85" s="4">
        <v>0</v>
      </c>
      <c r="CF85" s="4">
        <v>903.00876000000005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1594.0515700000001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2.6692100000000001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177.53819000000001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293.76575000000003</v>
      </c>
      <c r="FG85" s="4">
        <v>0</v>
      </c>
      <c r="FH85" s="4">
        <v>931.53552999999999</v>
      </c>
      <c r="FI85" s="4">
        <v>0</v>
      </c>
      <c r="FJ85" s="4">
        <v>0</v>
      </c>
      <c r="FK85" s="4">
        <v>107.37386000000001</v>
      </c>
      <c r="FL85" s="4">
        <v>252.57019</v>
      </c>
      <c r="FM85" s="4">
        <v>849.28840000000002</v>
      </c>
      <c r="FN85" s="4">
        <v>1138.7497700000001</v>
      </c>
      <c r="FO85" s="4">
        <v>69.058320000000009</v>
      </c>
      <c r="FP85" s="4">
        <v>41.104330000000004</v>
      </c>
      <c r="FQ85" s="4">
        <v>0</v>
      </c>
      <c r="FR85" s="4">
        <v>6.3481300000000003</v>
      </c>
      <c r="FS85" s="4">
        <v>286.22813000000002</v>
      </c>
      <c r="FT85" s="4">
        <v>0</v>
      </c>
      <c r="FU85" s="4">
        <v>0</v>
      </c>
      <c r="FV85" s="4">
        <v>0</v>
      </c>
      <c r="FW85" s="4">
        <v>0</v>
      </c>
      <c r="FX85" s="4">
        <v>0.33900000000000002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6.7709999999999992E-2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  <c r="HF85" s="4">
        <f>SUM(D85:HE85)</f>
        <v>24668.114889999993</v>
      </c>
      <c r="HG85" s="4"/>
      <c r="HH85" s="4">
        <f>HF85-HI85</f>
        <v>24668.114889999993</v>
      </c>
      <c r="HI85" s="4">
        <v>0</v>
      </c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</row>
    <row r="86" spans="1:240" ht="13" x14ac:dyDescent="0.3">
      <c r="A86" s="23"/>
      <c r="B86" s="8" t="s">
        <v>217</v>
      </c>
      <c r="C86" s="3"/>
      <c r="D86" s="12">
        <f>SUM(D83:D85)</f>
        <v>0</v>
      </c>
      <c r="E86" s="12">
        <f>SUM(E83:E85)</f>
        <v>0</v>
      </c>
      <c r="F86" s="12">
        <f>SUM(F83:F85)</f>
        <v>0</v>
      </c>
      <c r="G86" s="12">
        <f>SUM(G83:G85)</f>
        <v>0</v>
      </c>
      <c r="H86" s="12">
        <f t="shared" ref="H86:BS86" si="48">SUM(H83:H85)</f>
        <v>0</v>
      </c>
      <c r="I86" s="12">
        <f t="shared" si="48"/>
        <v>0</v>
      </c>
      <c r="J86" s="12">
        <f t="shared" si="48"/>
        <v>0</v>
      </c>
      <c r="K86" s="12">
        <f t="shared" si="48"/>
        <v>0</v>
      </c>
      <c r="L86" s="12">
        <f t="shared" si="48"/>
        <v>0</v>
      </c>
      <c r="M86" s="12">
        <f t="shared" si="48"/>
        <v>0</v>
      </c>
      <c r="N86" s="12">
        <f t="shared" si="48"/>
        <v>0</v>
      </c>
      <c r="O86" s="12">
        <f t="shared" si="48"/>
        <v>-2000</v>
      </c>
      <c r="P86" s="12">
        <f t="shared" si="48"/>
        <v>0</v>
      </c>
      <c r="Q86" s="12">
        <f t="shared" si="48"/>
        <v>0</v>
      </c>
      <c r="R86" s="12">
        <f t="shared" si="48"/>
        <v>0</v>
      </c>
      <c r="S86" s="12">
        <f t="shared" si="48"/>
        <v>0</v>
      </c>
      <c r="T86" s="12">
        <f t="shared" si="48"/>
        <v>-2073</v>
      </c>
      <c r="U86" s="12">
        <f t="shared" si="48"/>
        <v>0</v>
      </c>
      <c r="V86" s="12">
        <f t="shared" si="48"/>
        <v>0</v>
      </c>
      <c r="W86" s="12">
        <f t="shared" si="48"/>
        <v>0</v>
      </c>
      <c r="X86" s="12">
        <f t="shared" si="48"/>
        <v>-2123.5597799999996</v>
      </c>
      <c r="Y86" s="12">
        <f t="shared" si="48"/>
        <v>0</v>
      </c>
      <c r="Z86" s="12">
        <f t="shared" si="48"/>
        <v>0</v>
      </c>
      <c r="AA86" s="12">
        <f t="shared" si="48"/>
        <v>0</v>
      </c>
      <c r="AB86" s="12">
        <f t="shared" si="48"/>
        <v>0</v>
      </c>
      <c r="AC86" s="12">
        <f t="shared" si="48"/>
        <v>0</v>
      </c>
      <c r="AD86" s="12">
        <f t="shared" si="48"/>
        <v>0</v>
      </c>
      <c r="AE86" s="12">
        <f t="shared" si="48"/>
        <v>-2162.6937000000003</v>
      </c>
      <c r="AF86" s="12">
        <f t="shared" si="48"/>
        <v>0</v>
      </c>
      <c r="AG86" s="12">
        <f t="shared" si="48"/>
        <v>-2069.9336399999997</v>
      </c>
      <c r="AH86" s="12">
        <f t="shared" si="48"/>
        <v>0</v>
      </c>
      <c r="AI86" s="12">
        <f t="shared" si="48"/>
        <v>0</v>
      </c>
      <c r="AJ86" s="12">
        <f t="shared" si="48"/>
        <v>0</v>
      </c>
      <c r="AK86" s="12">
        <f t="shared" si="48"/>
        <v>-2201.6107099999999</v>
      </c>
      <c r="AL86" s="12">
        <f t="shared" si="48"/>
        <v>-2302.66894</v>
      </c>
      <c r="AM86" s="12">
        <f t="shared" si="48"/>
        <v>0</v>
      </c>
      <c r="AN86" s="12">
        <f t="shared" si="48"/>
        <v>0</v>
      </c>
      <c r="AO86" s="12">
        <f t="shared" si="48"/>
        <v>0</v>
      </c>
      <c r="AP86" s="12">
        <f t="shared" si="48"/>
        <v>-2481.8932999999997</v>
      </c>
      <c r="AQ86" s="12">
        <f t="shared" si="48"/>
        <v>0</v>
      </c>
      <c r="AR86" s="12">
        <f t="shared" si="48"/>
        <v>0</v>
      </c>
      <c r="AS86" s="12">
        <f t="shared" si="48"/>
        <v>0</v>
      </c>
      <c r="AT86" s="12">
        <f t="shared" si="48"/>
        <v>191.57954999999998</v>
      </c>
      <c r="AU86" s="12">
        <f t="shared" si="48"/>
        <v>0</v>
      </c>
      <c r="AV86" s="12">
        <f t="shared" si="48"/>
        <v>-2436.8990400000002</v>
      </c>
      <c r="AW86" s="12">
        <f t="shared" si="48"/>
        <v>0</v>
      </c>
      <c r="AX86" s="12">
        <f t="shared" si="48"/>
        <v>0</v>
      </c>
      <c r="AY86" s="12">
        <f t="shared" si="48"/>
        <v>0</v>
      </c>
      <c r="AZ86" s="12">
        <f t="shared" si="48"/>
        <v>0</v>
      </c>
      <c r="BA86" s="12">
        <f t="shared" si="48"/>
        <v>0</v>
      </c>
      <c r="BB86" s="12">
        <f t="shared" si="48"/>
        <v>0</v>
      </c>
      <c r="BC86" s="12">
        <f t="shared" si="48"/>
        <v>0</v>
      </c>
      <c r="BD86" s="12">
        <f t="shared" si="48"/>
        <v>186.33577</v>
      </c>
      <c r="BE86" s="12">
        <f t="shared" si="48"/>
        <v>0</v>
      </c>
      <c r="BF86" s="12">
        <f t="shared" si="48"/>
        <v>0</v>
      </c>
      <c r="BG86" s="12">
        <f t="shared" si="48"/>
        <v>0</v>
      </c>
      <c r="BH86" s="12">
        <f t="shared" si="48"/>
        <v>-986.21807999999999</v>
      </c>
      <c r="BI86" s="12">
        <f t="shared" si="48"/>
        <v>-1097.32997</v>
      </c>
      <c r="BJ86" s="12">
        <f t="shared" si="48"/>
        <v>0</v>
      </c>
      <c r="BK86" s="12">
        <f t="shared" si="48"/>
        <v>0</v>
      </c>
      <c r="BL86" s="12">
        <f t="shared" si="48"/>
        <v>0</v>
      </c>
      <c r="BM86" s="12">
        <f t="shared" si="48"/>
        <v>0</v>
      </c>
      <c r="BN86" s="12">
        <f t="shared" si="48"/>
        <v>0</v>
      </c>
      <c r="BO86" s="12">
        <f t="shared" si="48"/>
        <v>2082.70091</v>
      </c>
      <c r="BP86" s="12">
        <f t="shared" si="48"/>
        <v>80.027479999999997</v>
      </c>
      <c r="BQ86" s="12">
        <f t="shared" si="48"/>
        <v>0</v>
      </c>
      <c r="BR86" s="12">
        <f t="shared" si="48"/>
        <v>0</v>
      </c>
      <c r="BS86" s="12">
        <f t="shared" si="48"/>
        <v>9673.2391299999999</v>
      </c>
      <c r="BT86" s="12">
        <f t="shared" ref="BT86:EE86" si="49">SUM(BT83:BT85)</f>
        <v>0</v>
      </c>
      <c r="BU86" s="12">
        <f t="shared" si="49"/>
        <v>0</v>
      </c>
      <c r="BV86" s="12">
        <f t="shared" si="49"/>
        <v>0</v>
      </c>
      <c r="BW86" s="12">
        <f t="shared" si="49"/>
        <v>0</v>
      </c>
      <c r="BX86" s="12">
        <f t="shared" si="49"/>
        <v>0</v>
      </c>
      <c r="BY86" s="12">
        <f t="shared" si="49"/>
        <v>0</v>
      </c>
      <c r="BZ86" s="12">
        <f t="shared" si="49"/>
        <v>0</v>
      </c>
      <c r="CA86" s="12">
        <f t="shared" si="49"/>
        <v>5800.5352000000003</v>
      </c>
      <c r="CB86" s="12">
        <f t="shared" si="49"/>
        <v>0</v>
      </c>
      <c r="CC86" s="12">
        <f t="shared" si="49"/>
        <v>0</v>
      </c>
      <c r="CD86" s="12">
        <f t="shared" si="49"/>
        <v>0</v>
      </c>
      <c r="CE86" s="12">
        <f t="shared" si="49"/>
        <v>0</v>
      </c>
      <c r="CF86" s="12">
        <f t="shared" si="49"/>
        <v>903.00876000000005</v>
      </c>
      <c r="CG86" s="12">
        <f t="shared" si="49"/>
        <v>0</v>
      </c>
      <c r="CH86" s="12">
        <f t="shared" si="49"/>
        <v>0</v>
      </c>
      <c r="CI86" s="12">
        <f t="shared" si="49"/>
        <v>0</v>
      </c>
      <c r="CJ86" s="12">
        <f t="shared" si="49"/>
        <v>0</v>
      </c>
      <c r="CK86" s="12">
        <f t="shared" si="49"/>
        <v>0</v>
      </c>
      <c r="CL86" s="12">
        <f t="shared" si="49"/>
        <v>0</v>
      </c>
      <c r="CM86" s="12">
        <f t="shared" si="49"/>
        <v>0</v>
      </c>
      <c r="CN86" s="12">
        <f t="shared" si="49"/>
        <v>0</v>
      </c>
      <c r="CO86" s="12">
        <f t="shared" si="49"/>
        <v>0</v>
      </c>
      <c r="CP86" s="12">
        <f t="shared" si="49"/>
        <v>0</v>
      </c>
      <c r="CQ86" s="12">
        <f t="shared" si="49"/>
        <v>0</v>
      </c>
      <c r="CR86" s="12">
        <f t="shared" si="49"/>
        <v>0</v>
      </c>
      <c r="CS86" s="12">
        <f t="shared" si="49"/>
        <v>0</v>
      </c>
      <c r="CT86" s="12">
        <f t="shared" si="49"/>
        <v>0</v>
      </c>
      <c r="CU86" s="12">
        <f t="shared" si="49"/>
        <v>0</v>
      </c>
      <c r="CV86" s="12">
        <f t="shared" si="49"/>
        <v>0</v>
      </c>
      <c r="CW86" s="12">
        <f t="shared" si="49"/>
        <v>0</v>
      </c>
      <c r="CX86" s="12">
        <f t="shared" si="49"/>
        <v>0</v>
      </c>
      <c r="CY86" s="12">
        <f t="shared" si="49"/>
        <v>0</v>
      </c>
      <c r="CZ86" s="12">
        <f t="shared" si="49"/>
        <v>0</v>
      </c>
      <c r="DA86" s="12">
        <f t="shared" si="49"/>
        <v>0</v>
      </c>
      <c r="DB86" s="12">
        <f t="shared" si="49"/>
        <v>0</v>
      </c>
      <c r="DC86" s="12">
        <f t="shared" si="49"/>
        <v>0</v>
      </c>
      <c r="DD86" s="12">
        <f t="shared" si="49"/>
        <v>0</v>
      </c>
      <c r="DE86" s="12">
        <f t="shared" si="49"/>
        <v>0</v>
      </c>
      <c r="DF86" s="12">
        <f t="shared" si="49"/>
        <v>0</v>
      </c>
      <c r="DG86" s="12">
        <f t="shared" si="49"/>
        <v>0</v>
      </c>
      <c r="DH86" s="12">
        <f t="shared" si="49"/>
        <v>0</v>
      </c>
      <c r="DI86" s="12">
        <f t="shared" si="49"/>
        <v>0</v>
      </c>
      <c r="DJ86" s="12">
        <f t="shared" si="49"/>
        <v>0</v>
      </c>
      <c r="DK86" s="12">
        <f t="shared" si="49"/>
        <v>0</v>
      </c>
      <c r="DL86" s="12">
        <f t="shared" si="49"/>
        <v>0</v>
      </c>
      <c r="DM86" s="12">
        <f t="shared" si="49"/>
        <v>0</v>
      </c>
      <c r="DN86" s="12">
        <f t="shared" si="49"/>
        <v>0</v>
      </c>
      <c r="DO86" s="12">
        <f t="shared" si="49"/>
        <v>0</v>
      </c>
      <c r="DP86" s="12">
        <f t="shared" si="49"/>
        <v>0</v>
      </c>
      <c r="DQ86" s="12">
        <f t="shared" si="49"/>
        <v>0</v>
      </c>
      <c r="DR86" s="12">
        <f t="shared" si="49"/>
        <v>0</v>
      </c>
      <c r="DS86" s="12">
        <f t="shared" si="49"/>
        <v>0</v>
      </c>
      <c r="DT86" s="12">
        <f t="shared" si="49"/>
        <v>0</v>
      </c>
      <c r="DU86" s="12">
        <f t="shared" si="49"/>
        <v>1594.0515700000001</v>
      </c>
      <c r="DV86" s="12">
        <f t="shared" si="49"/>
        <v>0</v>
      </c>
      <c r="DW86" s="12">
        <f t="shared" si="49"/>
        <v>0</v>
      </c>
      <c r="DX86" s="12">
        <f t="shared" si="49"/>
        <v>0</v>
      </c>
      <c r="DY86" s="12">
        <f t="shared" si="49"/>
        <v>0</v>
      </c>
      <c r="DZ86" s="12">
        <f t="shared" si="49"/>
        <v>0</v>
      </c>
      <c r="EA86" s="12">
        <f t="shared" si="49"/>
        <v>0</v>
      </c>
      <c r="EB86" s="12">
        <f t="shared" si="49"/>
        <v>0</v>
      </c>
      <c r="EC86" s="12">
        <f t="shared" si="49"/>
        <v>0</v>
      </c>
      <c r="ED86" s="12">
        <f t="shared" si="49"/>
        <v>0</v>
      </c>
      <c r="EE86" s="12">
        <f t="shared" si="49"/>
        <v>0</v>
      </c>
      <c r="EF86" s="12">
        <f t="shared" ref="EF86:GQ86" si="50">SUM(EF83:EF85)</f>
        <v>0</v>
      </c>
      <c r="EG86" s="12">
        <f t="shared" si="50"/>
        <v>0</v>
      </c>
      <c r="EH86" s="12">
        <f t="shared" si="50"/>
        <v>0</v>
      </c>
      <c r="EI86" s="12">
        <f t="shared" si="50"/>
        <v>0</v>
      </c>
      <c r="EJ86" s="12">
        <f t="shared" si="50"/>
        <v>2.6692100000000001</v>
      </c>
      <c r="EK86" s="12">
        <f t="shared" si="50"/>
        <v>0</v>
      </c>
      <c r="EL86" s="12">
        <f t="shared" si="50"/>
        <v>0</v>
      </c>
      <c r="EM86" s="12">
        <f t="shared" si="50"/>
        <v>0</v>
      </c>
      <c r="EN86" s="12">
        <f t="shared" si="50"/>
        <v>0</v>
      </c>
      <c r="EO86" s="12">
        <f t="shared" si="50"/>
        <v>0</v>
      </c>
      <c r="EP86" s="12">
        <f t="shared" si="50"/>
        <v>0</v>
      </c>
      <c r="EQ86" s="12">
        <f t="shared" si="50"/>
        <v>177.53819000000001</v>
      </c>
      <c r="ER86" s="12">
        <f t="shared" si="50"/>
        <v>0</v>
      </c>
      <c r="ES86" s="12">
        <f t="shared" si="50"/>
        <v>0</v>
      </c>
      <c r="ET86" s="12">
        <f t="shared" si="50"/>
        <v>0</v>
      </c>
      <c r="EU86" s="12">
        <f t="shared" si="50"/>
        <v>0</v>
      </c>
      <c r="EV86" s="12">
        <f t="shared" si="50"/>
        <v>0</v>
      </c>
      <c r="EW86" s="12">
        <f t="shared" si="50"/>
        <v>0</v>
      </c>
      <c r="EX86" s="12">
        <f t="shared" si="50"/>
        <v>0</v>
      </c>
      <c r="EY86" s="12">
        <f t="shared" si="50"/>
        <v>0</v>
      </c>
      <c r="EZ86" s="12">
        <f t="shared" si="50"/>
        <v>0</v>
      </c>
      <c r="FA86" s="12">
        <f t="shared" si="50"/>
        <v>0</v>
      </c>
      <c r="FB86" s="12">
        <f t="shared" si="50"/>
        <v>0</v>
      </c>
      <c r="FC86" s="12">
        <f t="shared" si="50"/>
        <v>0</v>
      </c>
      <c r="FD86" s="12">
        <f t="shared" si="50"/>
        <v>0</v>
      </c>
      <c r="FE86" s="12">
        <f t="shared" si="50"/>
        <v>0</v>
      </c>
      <c r="FF86" s="12">
        <f t="shared" si="50"/>
        <v>293.76575000000003</v>
      </c>
      <c r="FG86" s="12">
        <f t="shared" si="50"/>
        <v>0</v>
      </c>
      <c r="FH86" s="12">
        <f t="shared" si="50"/>
        <v>931.53552999999999</v>
      </c>
      <c r="FI86" s="12">
        <f t="shared" si="50"/>
        <v>0</v>
      </c>
      <c r="FJ86" s="12">
        <f t="shared" si="50"/>
        <v>0</v>
      </c>
      <c r="FK86" s="12">
        <f t="shared" si="50"/>
        <v>107.37386000000001</v>
      </c>
      <c r="FL86" s="12">
        <f t="shared" si="50"/>
        <v>252.57019</v>
      </c>
      <c r="FM86" s="12">
        <f t="shared" si="50"/>
        <v>849.28840000000002</v>
      </c>
      <c r="FN86" s="12">
        <f t="shared" si="50"/>
        <v>1138.7497700000001</v>
      </c>
      <c r="FO86" s="12">
        <f t="shared" si="50"/>
        <v>69.058320000000009</v>
      </c>
      <c r="FP86" s="12">
        <f t="shared" si="50"/>
        <v>41.104330000000004</v>
      </c>
      <c r="FQ86" s="12">
        <f t="shared" si="50"/>
        <v>0</v>
      </c>
      <c r="FR86" s="12">
        <f t="shared" si="50"/>
        <v>6.3481300000000003</v>
      </c>
      <c r="FS86" s="12">
        <f t="shared" si="50"/>
        <v>286.22813000000002</v>
      </c>
      <c r="FT86" s="12">
        <f t="shared" si="50"/>
        <v>0</v>
      </c>
      <c r="FU86" s="12">
        <f t="shared" si="50"/>
        <v>0</v>
      </c>
      <c r="FV86" s="12">
        <f t="shared" si="50"/>
        <v>0</v>
      </c>
      <c r="FW86" s="12">
        <f t="shared" si="50"/>
        <v>0</v>
      </c>
      <c r="FX86" s="12">
        <f t="shared" si="50"/>
        <v>0.33900000000000002</v>
      </c>
      <c r="FY86" s="12">
        <f t="shared" si="50"/>
        <v>0</v>
      </c>
      <c r="FZ86" s="12">
        <f t="shared" si="50"/>
        <v>0</v>
      </c>
      <c r="GA86" s="12">
        <f t="shared" si="50"/>
        <v>0</v>
      </c>
      <c r="GB86" s="12">
        <f t="shared" si="50"/>
        <v>0</v>
      </c>
      <c r="GC86" s="12">
        <f t="shared" si="50"/>
        <v>0</v>
      </c>
      <c r="GD86" s="12">
        <f t="shared" si="50"/>
        <v>0</v>
      </c>
      <c r="GE86" s="12">
        <f t="shared" si="50"/>
        <v>0</v>
      </c>
      <c r="GF86" s="12">
        <f t="shared" si="50"/>
        <v>6.7709999999999992E-2</v>
      </c>
      <c r="GG86" s="12">
        <f t="shared" si="50"/>
        <v>0</v>
      </c>
      <c r="GH86" s="12">
        <f t="shared" si="50"/>
        <v>0</v>
      </c>
      <c r="GI86" s="12">
        <f t="shared" si="50"/>
        <v>0</v>
      </c>
      <c r="GJ86" s="12">
        <f t="shared" si="50"/>
        <v>0</v>
      </c>
      <c r="GK86" s="12">
        <f t="shared" si="50"/>
        <v>0</v>
      </c>
      <c r="GL86" s="12">
        <f t="shared" si="50"/>
        <v>0</v>
      </c>
      <c r="GM86" s="12">
        <f t="shared" si="50"/>
        <v>0</v>
      </c>
      <c r="GN86" s="12">
        <f t="shared" si="50"/>
        <v>0</v>
      </c>
      <c r="GO86" s="12">
        <f t="shared" si="50"/>
        <v>0</v>
      </c>
      <c r="GP86" s="12">
        <f t="shared" si="50"/>
        <v>0</v>
      </c>
      <c r="GQ86" s="12">
        <f t="shared" si="50"/>
        <v>0</v>
      </c>
      <c r="GR86" s="12">
        <f t="shared" ref="GR86:HE86" si="51">SUM(GR83:GR85)</f>
        <v>0</v>
      </c>
      <c r="GS86" s="12">
        <f t="shared" si="51"/>
        <v>0</v>
      </c>
      <c r="GT86" s="12">
        <f t="shared" si="51"/>
        <v>0</v>
      </c>
      <c r="GU86" s="12">
        <f t="shared" si="51"/>
        <v>0</v>
      </c>
      <c r="GV86" s="12">
        <f t="shared" si="51"/>
        <v>0</v>
      </c>
      <c r="GW86" s="12">
        <f t="shared" si="51"/>
        <v>0</v>
      </c>
      <c r="GX86" s="12">
        <f t="shared" si="51"/>
        <v>0</v>
      </c>
      <c r="GY86" s="12">
        <f t="shared" si="51"/>
        <v>0</v>
      </c>
      <c r="GZ86" s="12">
        <f t="shared" si="51"/>
        <v>0</v>
      </c>
      <c r="HA86" s="12">
        <f t="shared" si="51"/>
        <v>0</v>
      </c>
      <c r="HB86" s="12">
        <f t="shared" si="51"/>
        <v>0</v>
      </c>
      <c r="HC86" s="12">
        <f t="shared" si="51"/>
        <v>0</v>
      </c>
      <c r="HD86" s="12">
        <f t="shared" si="51"/>
        <v>0</v>
      </c>
      <c r="HE86" s="12">
        <f t="shared" si="51"/>
        <v>0</v>
      </c>
      <c r="HF86" s="12">
        <f>SUM(D86:HE86)</f>
        <v>2732.3077300000041</v>
      </c>
      <c r="HG86" s="12"/>
      <c r="HH86" s="12">
        <f>HF86-HI86</f>
        <v>2732.3077300000041</v>
      </c>
      <c r="HI86" s="12">
        <v>0</v>
      </c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</row>
    <row r="87" spans="1:240" ht="13" x14ac:dyDescent="0.3">
      <c r="A87" s="23"/>
      <c r="B87" s="20" t="s">
        <v>0</v>
      </c>
      <c r="C87" s="14">
        <f>XIRR(O86:HE86,O$4:HE$4)</f>
        <v>2.5494500994682315E-2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  <c r="HS87" s="16"/>
      <c r="HT87" s="16"/>
      <c r="HU87" s="16"/>
      <c r="HV87" s="16"/>
      <c r="HW87" s="16"/>
      <c r="HX87" s="16"/>
      <c r="HY87" s="16"/>
      <c r="HZ87" s="16"/>
      <c r="IA87" s="16"/>
      <c r="IB87" s="16"/>
      <c r="IC87" s="16"/>
      <c r="ID87" s="16"/>
      <c r="IE87" s="16"/>
      <c r="IF87" s="16"/>
    </row>
    <row r="88" spans="1:240" ht="13" x14ac:dyDescent="0.3">
      <c r="A88" s="23"/>
      <c r="B88" s="20" t="s">
        <v>11</v>
      </c>
      <c r="C88" s="25">
        <f>(HF84+HF85)/-HF83</f>
        <v>1.1245592519149405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6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  <c r="HS88" s="16"/>
      <c r="HT88" s="16"/>
      <c r="HU88" s="16"/>
      <c r="HV88" s="16"/>
      <c r="HW88" s="16"/>
      <c r="HX88" s="16"/>
      <c r="HY88" s="16"/>
      <c r="HZ88" s="16"/>
      <c r="IA88" s="16"/>
      <c r="IB88" s="16"/>
      <c r="IC88" s="16"/>
      <c r="ID88" s="16"/>
      <c r="IE88" s="16"/>
      <c r="IF88" s="16"/>
    </row>
    <row r="89" spans="1:240" ht="13" x14ac:dyDescent="0.3">
      <c r="A89" s="23"/>
      <c r="B89" s="5" t="s">
        <v>144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  <c r="HS89" s="16"/>
      <c r="HT89" s="16"/>
      <c r="HU89" s="16"/>
      <c r="HV89" s="16"/>
      <c r="HW89" s="16"/>
      <c r="HX89" s="16"/>
      <c r="HY89" s="16"/>
      <c r="HZ89" s="16"/>
      <c r="IA89" s="16"/>
      <c r="IB89" s="16"/>
      <c r="IC89" s="16"/>
      <c r="ID89" s="16"/>
      <c r="IE89" s="16"/>
      <c r="IF89" s="16"/>
    </row>
    <row r="90" spans="1:240" ht="13" x14ac:dyDescent="0.3">
      <c r="A90" s="23"/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-9033.2860000000001</v>
      </c>
      <c r="Q90" s="12">
        <v>-93.667529999999999</v>
      </c>
      <c r="R90" s="12">
        <v>-12.272489999999999</v>
      </c>
      <c r="S90" s="12">
        <v>0</v>
      </c>
      <c r="T90" s="12">
        <v>0</v>
      </c>
      <c r="U90" s="12">
        <v>0</v>
      </c>
      <c r="V90" s="12">
        <v>0</v>
      </c>
      <c r="W90" s="12">
        <v>-43.084000000000003</v>
      </c>
      <c r="X90" s="12">
        <v>-21.542000000000002</v>
      </c>
      <c r="Y90" s="12">
        <v>0</v>
      </c>
      <c r="Z90" s="12">
        <v>0</v>
      </c>
      <c r="AA90" s="12">
        <v>-68.933999999999997</v>
      </c>
      <c r="AB90" s="12">
        <v>0</v>
      </c>
      <c r="AC90" s="12">
        <v>0</v>
      </c>
      <c r="AD90" s="12">
        <v>0</v>
      </c>
      <c r="AE90" s="12">
        <v>-455.28199999999998</v>
      </c>
      <c r="AF90" s="12">
        <v>-5829.2510000000002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-161.56399999999999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-119.712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-29.710919999999998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f>SUM(D90:HE90)</f>
        <v>-15868.305939999998</v>
      </c>
      <c r="HG90" s="12"/>
      <c r="HH90" s="12">
        <f>HF90-HI90</f>
        <v>-15868.305939999998</v>
      </c>
      <c r="HI90" s="12">
        <v>0</v>
      </c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</row>
    <row r="91" spans="1:240" ht="13" x14ac:dyDescent="0.3">
      <c r="A91" s="23"/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f>SUM(D91:HE91)</f>
        <v>0</v>
      </c>
      <c r="HG91" s="12"/>
      <c r="HH91" s="12">
        <f>HF91-HI91</f>
        <v>0</v>
      </c>
      <c r="HI91" s="12">
        <v>0</v>
      </c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</row>
    <row r="92" spans="1:240" ht="14" x14ac:dyDescent="0.4">
      <c r="A92" s="23"/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123.94611</v>
      </c>
      <c r="T92" s="4">
        <v>0</v>
      </c>
      <c r="U92" s="4">
        <v>0</v>
      </c>
      <c r="V92" s="4">
        <v>174.70774</v>
      </c>
      <c r="W92" s="4">
        <v>0</v>
      </c>
      <c r="X92" s="4">
        <v>0</v>
      </c>
      <c r="Y92" s="4">
        <v>183.58439999999999</v>
      </c>
      <c r="Z92" s="4">
        <v>0</v>
      </c>
      <c r="AA92" s="4">
        <v>0</v>
      </c>
      <c r="AB92" s="4">
        <v>219.45688000000001</v>
      </c>
      <c r="AC92" s="4">
        <v>0</v>
      </c>
      <c r="AD92" s="4">
        <v>0</v>
      </c>
      <c r="AE92" s="4">
        <v>272.30261999999999</v>
      </c>
      <c r="AF92" s="4">
        <v>0</v>
      </c>
      <c r="AG92" s="4">
        <v>0</v>
      </c>
      <c r="AH92" s="4">
        <v>456.47064</v>
      </c>
      <c r="AI92" s="4">
        <v>0</v>
      </c>
      <c r="AJ92" s="4">
        <v>0</v>
      </c>
      <c r="AK92" s="4">
        <v>477.15891999999997</v>
      </c>
      <c r="AL92" s="4">
        <v>0</v>
      </c>
      <c r="AM92" s="4">
        <v>0</v>
      </c>
      <c r="AN92" s="4">
        <v>461.74635999999998</v>
      </c>
      <c r="AO92" s="4">
        <v>0</v>
      </c>
      <c r="AP92" s="4">
        <v>0</v>
      </c>
      <c r="AQ92" s="4">
        <v>579.08855000000005</v>
      </c>
      <c r="AR92" s="4">
        <v>0</v>
      </c>
      <c r="AS92" s="4">
        <v>4201.1108899999999</v>
      </c>
      <c r="AT92" s="4">
        <v>612.05057999999997</v>
      </c>
      <c r="AU92" s="4">
        <v>0</v>
      </c>
      <c r="AV92" s="4">
        <v>0</v>
      </c>
      <c r="AW92" s="4">
        <v>623.3904399999999</v>
      </c>
      <c r="AX92" s="4">
        <v>0</v>
      </c>
      <c r="AY92" s="4">
        <v>0</v>
      </c>
      <c r="AZ92" s="4">
        <v>15221.2269</v>
      </c>
      <c r="BA92" s="4">
        <v>0</v>
      </c>
      <c r="BB92" s="4">
        <v>0</v>
      </c>
      <c r="BC92" s="4">
        <v>560.53700000000003</v>
      </c>
      <c r="BD92" s="4">
        <v>0</v>
      </c>
      <c r="BE92" s="4">
        <v>0</v>
      </c>
      <c r="BF92" s="4">
        <v>563.37982999999997</v>
      </c>
      <c r="BG92" s="4">
        <v>0</v>
      </c>
      <c r="BH92" s="4">
        <v>0</v>
      </c>
      <c r="BI92" s="4">
        <v>554.17966000000001</v>
      </c>
      <c r="BJ92" s="4">
        <v>0</v>
      </c>
      <c r="BK92" s="4">
        <v>0</v>
      </c>
      <c r="BL92" s="4">
        <v>518.14467000000002</v>
      </c>
      <c r="BM92" s="4">
        <v>0</v>
      </c>
      <c r="BN92" s="4">
        <v>0</v>
      </c>
      <c r="BO92" s="4">
        <v>605.49424999999997</v>
      </c>
      <c r="BP92" s="4">
        <v>48751.355259999997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3680.8952799999997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f>SUM(D92:HE92)</f>
        <v>78840.226979999992</v>
      </c>
      <c r="HG92" s="4"/>
      <c r="HH92" s="4">
        <f>HF92-HI92</f>
        <v>78840.226979999992</v>
      </c>
      <c r="HI92" s="4">
        <v>0</v>
      </c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</row>
    <row r="93" spans="1:240" ht="13" x14ac:dyDescent="0.3">
      <c r="A93" s="23"/>
      <c r="B93" s="8" t="s">
        <v>217</v>
      </c>
      <c r="C93" s="3"/>
      <c r="D93" s="12">
        <f>SUM(D90:D92)</f>
        <v>0</v>
      </c>
      <c r="E93" s="12">
        <f>SUM(E90:E92)</f>
        <v>0</v>
      </c>
      <c r="F93" s="12">
        <f>SUM(F90:F92)</f>
        <v>0</v>
      </c>
      <c r="G93" s="12">
        <f>SUM(G90:G92)</f>
        <v>0</v>
      </c>
      <c r="H93" s="12">
        <f t="shared" ref="H93:BS93" si="52">SUM(H90:H92)</f>
        <v>0</v>
      </c>
      <c r="I93" s="12">
        <f t="shared" si="52"/>
        <v>0</v>
      </c>
      <c r="J93" s="12">
        <f t="shared" si="52"/>
        <v>0</v>
      </c>
      <c r="K93" s="12">
        <f t="shared" si="52"/>
        <v>0</v>
      </c>
      <c r="L93" s="12">
        <f t="shared" si="52"/>
        <v>0</v>
      </c>
      <c r="M93" s="12">
        <f t="shared" si="52"/>
        <v>0</v>
      </c>
      <c r="N93" s="12">
        <f t="shared" si="52"/>
        <v>0</v>
      </c>
      <c r="O93" s="12">
        <f t="shared" si="52"/>
        <v>0</v>
      </c>
      <c r="P93" s="12">
        <f t="shared" si="52"/>
        <v>-9033.2860000000001</v>
      </c>
      <c r="Q93" s="12">
        <f t="shared" si="52"/>
        <v>-93.667529999999999</v>
      </c>
      <c r="R93" s="12">
        <f t="shared" si="52"/>
        <v>-12.272489999999999</v>
      </c>
      <c r="S93" s="12">
        <f t="shared" si="52"/>
        <v>123.94611</v>
      </c>
      <c r="T93" s="12">
        <f t="shared" si="52"/>
        <v>0</v>
      </c>
      <c r="U93" s="12">
        <f t="shared" si="52"/>
        <v>0</v>
      </c>
      <c r="V93" s="12">
        <f t="shared" si="52"/>
        <v>174.70774</v>
      </c>
      <c r="W93" s="12">
        <f t="shared" si="52"/>
        <v>-43.084000000000003</v>
      </c>
      <c r="X93" s="12">
        <f t="shared" si="52"/>
        <v>-21.542000000000002</v>
      </c>
      <c r="Y93" s="12">
        <f t="shared" si="52"/>
        <v>183.58439999999999</v>
      </c>
      <c r="Z93" s="12">
        <f t="shared" si="52"/>
        <v>0</v>
      </c>
      <c r="AA93" s="12">
        <f t="shared" si="52"/>
        <v>-68.933999999999997</v>
      </c>
      <c r="AB93" s="12">
        <f t="shared" si="52"/>
        <v>219.45688000000001</v>
      </c>
      <c r="AC93" s="12">
        <f t="shared" si="52"/>
        <v>0</v>
      </c>
      <c r="AD93" s="12">
        <f t="shared" si="52"/>
        <v>0</v>
      </c>
      <c r="AE93" s="12">
        <f t="shared" si="52"/>
        <v>-182.97937999999999</v>
      </c>
      <c r="AF93" s="12">
        <f t="shared" si="52"/>
        <v>-5829.2510000000002</v>
      </c>
      <c r="AG93" s="12">
        <f t="shared" si="52"/>
        <v>0</v>
      </c>
      <c r="AH93" s="12">
        <f t="shared" si="52"/>
        <v>456.47064</v>
      </c>
      <c r="AI93" s="12">
        <f t="shared" si="52"/>
        <v>0</v>
      </c>
      <c r="AJ93" s="12">
        <f t="shared" si="52"/>
        <v>0</v>
      </c>
      <c r="AK93" s="12">
        <f t="shared" si="52"/>
        <v>477.15891999999997</v>
      </c>
      <c r="AL93" s="12">
        <f t="shared" si="52"/>
        <v>-161.56399999999999</v>
      </c>
      <c r="AM93" s="12">
        <f t="shared" si="52"/>
        <v>0</v>
      </c>
      <c r="AN93" s="12">
        <f t="shared" si="52"/>
        <v>461.74635999999998</v>
      </c>
      <c r="AO93" s="12">
        <f t="shared" si="52"/>
        <v>0</v>
      </c>
      <c r="AP93" s="12">
        <f t="shared" si="52"/>
        <v>0</v>
      </c>
      <c r="AQ93" s="12">
        <f t="shared" si="52"/>
        <v>579.08855000000005</v>
      </c>
      <c r="AR93" s="12">
        <f t="shared" si="52"/>
        <v>0</v>
      </c>
      <c r="AS93" s="12">
        <f t="shared" si="52"/>
        <v>4201.1108899999999</v>
      </c>
      <c r="AT93" s="12">
        <f t="shared" si="52"/>
        <v>612.05057999999997</v>
      </c>
      <c r="AU93" s="12">
        <f t="shared" si="52"/>
        <v>0</v>
      </c>
      <c r="AV93" s="12">
        <f t="shared" si="52"/>
        <v>0</v>
      </c>
      <c r="AW93" s="12">
        <f t="shared" si="52"/>
        <v>503.67843999999991</v>
      </c>
      <c r="AX93" s="12">
        <f t="shared" si="52"/>
        <v>0</v>
      </c>
      <c r="AY93" s="12">
        <f t="shared" si="52"/>
        <v>0</v>
      </c>
      <c r="AZ93" s="12">
        <f t="shared" si="52"/>
        <v>15221.2269</v>
      </c>
      <c r="BA93" s="12">
        <f t="shared" si="52"/>
        <v>0</v>
      </c>
      <c r="BB93" s="12">
        <f t="shared" si="52"/>
        <v>0</v>
      </c>
      <c r="BC93" s="12">
        <f t="shared" si="52"/>
        <v>560.53700000000003</v>
      </c>
      <c r="BD93" s="12">
        <f t="shared" si="52"/>
        <v>0</v>
      </c>
      <c r="BE93" s="12">
        <f t="shared" si="52"/>
        <v>0</v>
      </c>
      <c r="BF93" s="12">
        <f t="shared" si="52"/>
        <v>563.37982999999997</v>
      </c>
      <c r="BG93" s="12">
        <f t="shared" si="52"/>
        <v>0</v>
      </c>
      <c r="BH93" s="12">
        <f t="shared" si="52"/>
        <v>0</v>
      </c>
      <c r="BI93" s="12">
        <f t="shared" si="52"/>
        <v>554.17966000000001</v>
      </c>
      <c r="BJ93" s="12">
        <f t="shared" si="52"/>
        <v>0</v>
      </c>
      <c r="BK93" s="12">
        <f t="shared" si="52"/>
        <v>0</v>
      </c>
      <c r="BL93" s="12">
        <f t="shared" si="52"/>
        <v>518.14467000000002</v>
      </c>
      <c r="BM93" s="12">
        <f t="shared" si="52"/>
        <v>-29.710919999999998</v>
      </c>
      <c r="BN93" s="12">
        <f t="shared" si="52"/>
        <v>0</v>
      </c>
      <c r="BO93" s="12">
        <f t="shared" si="52"/>
        <v>605.49424999999997</v>
      </c>
      <c r="BP93" s="12">
        <f t="shared" si="52"/>
        <v>48751.355259999997</v>
      </c>
      <c r="BQ93" s="12">
        <f t="shared" si="52"/>
        <v>0</v>
      </c>
      <c r="BR93" s="12">
        <f t="shared" si="52"/>
        <v>0</v>
      </c>
      <c r="BS93" s="12">
        <f t="shared" si="52"/>
        <v>0</v>
      </c>
      <c r="BT93" s="12">
        <f t="shared" ref="BT93:EE93" si="53">SUM(BT90:BT92)</f>
        <v>0</v>
      </c>
      <c r="BU93" s="12">
        <f t="shared" si="53"/>
        <v>0</v>
      </c>
      <c r="BV93" s="12">
        <f t="shared" si="53"/>
        <v>3680.8952799999997</v>
      </c>
      <c r="BW93" s="12">
        <f t="shared" si="53"/>
        <v>0</v>
      </c>
      <c r="BX93" s="12">
        <f t="shared" si="53"/>
        <v>0</v>
      </c>
      <c r="BY93" s="12">
        <f t="shared" si="53"/>
        <v>0</v>
      </c>
      <c r="BZ93" s="12">
        <f t="shared" si="53"/>
        <v>0</v>
      </c>
      <c r="CA93" s="12">
        <f t="shared" si="53"/>
        <v>0</v>
      </c>
      <c r="CB93" s="12">
        <f t="shared" si="53"/>
        <v>0</v>
      </c>
      <c r="CC93" s="12">
        <f t="shared" si="53"/>
        <v>0</v>
      </c>
      <c r="CD93" s="12">
        <f t="shared" si="53"/>
        <v>0</v>
      </c>
      <c r="CE93" s="12">
        <f t="shared" si="53"/>
        <v>0</v>
      </c>
      <c r="CF93" s="12">
        <f t="shared" si="53"/>
        <v>0</v>
      </c>
      <c r="CG93" s="12">
        <f t="shared" si="53"/>
        <v>0</v>
      </c>
      <c r="CH93" s="12">
        <f t="shared" si="53"/>
        <v>0</v>
      </c>
      <c r="CI93" s="12">
        <f t="shared" si="53"/>
        <v>0</v>
      </c>
      <c r="CJ93" s="12">
        <f t="shared" si="53"/>
        <v>0</v>
      </c>
      <c r="CK93" s="12">
        <f t="shared" si="53"/>
        <v>0</v>
      </c>
      <c r="CL93" s="12">
        <f t="shared" si="53"/>
        <v>0</v>
      </c>
      <c r="CM93" s="12">
        <f t="shared" si="53"/>
        <v>0</v>
      </c>
      <c r="CN93" s="12">
        <f t="shared" si="53"/>
        <v>0</v>
      </c>
      <c r="CO93" s="12">
        <f t="shared" si="53"/>
        <v>0</v>
      </c>
      <c r="CP93" s="12">
        <f t="shared" si="53"/>
        <v>0</v>
      </c>
      <c r="CQ93" s="12">
        <f t="shared" si="53"/>
        <v>0</v>
      </c>
      <c r="CR93" s="12">
        <f t="shared" si="53"/>
        <v>0</v>
      </c>
      <c r="CS93" s="12">
        <f t="shared" si="53"/>
        <v>0</v>
      </c>
      <c r="CT93" s="12">
        <f t="shared" si="53"/>
        <v>0</v>
      </c>
      <c r="CU93" s="12">
        <f t="shared" si="53"/>
        <v>0</v>
      </c>
      <c r="CV93" s="12">
        <f t="shared" si="53"/>
        <v>0</v>
      </c>
      <c r="CW93" s="12">
        <f t="shared" si="53"/>
        <v>0</v>
      </c>
      <c r="CX93" s="12">
        <f t="shared" si="53"/>
        <v>0</v>
      </c>
      <c r="CY93" s="12">
        <f t="shared" si="53"/>
        <v>0</v>
      </c>
      <c r="CZ93" s="12">
        <f t="shared" si="53"/>
        <v>0</v>
      </c>
      <c r="DA93" s="12">
        <f t="shared" si="53"/>
        <v>0</v>
      </c>
      <c r="DB93" s="12">
        <f t="shared" si="53"/>
        <v>0</v>
      </c>
      <c r="DC93" s="12">
        <f t="shared" si="53"/>
        <v>0</v>
      </c>
      <c r="DD93" s="12">
        <f t="shared" si="53"/>
        <v>0</v>
      </c>
      <c r="DE93" s="12">
        <f t="shared" si="53"/>
        <v>0</v>
      </c>
      <c r="DF93" s="12">
        <f t="shared" si="53"/>
        <v>0</v>
      </c>
      <c r="DG93" s="12">
        <f t="shared" si="53"/>
        <v>0</v>
      </c>
      <c r="DH93" s="12">
        <f t="shared" si="53"/>
        <v>0</v>
      </c>
      <c r="DI93" s="12">
        <f t="shared" si="53"/>
        <v>0</v>
      </c>
      <c r="DJ93" s="12">
        <f t="shared" si="53"/>
        <v>0</v>
      </c>
      <c r="DK93" s="12">
        <f t="shared" si="53"/>
        <v>0</v>
      </c>
      <c r="DL93" s="12">
        <f t="shared" si="53"/>
        <v>0</v>
      </c>
      <c r="DM93" s="12">
        <f t="shared" si="53"/>
        <v>0</v>
      </c>
      <c r="DN93" s="12">
        <f t="shared" si="53"/>
        <v>0</v>
      </c>
      <c r="DO93" s="12">
        <f t="shared" si="53"/>
        <v>0</v>
      </c>
      <c r="DP93" s="12">
        <f t="shared" si="53"/>
        <v>0</v>
      </c>
      <c r="DQ93" s="12">
        <f t="shared" si="53"/>
        <v>0</v>
      </c>
      <c r="DR93" s="12">
        <f t="shared" si="53"/>
        <v>0</v>
      </c>
      <c r="DS93" s="12">
        <f t="shared" si="53"/>
        <v>0</v>
      </c>
      <c r="DT93" s="12">
        <f t="shared" si="53"/>
        <v>0</v>
      </c>
      <c r="DU93" s="12">
        <f t="shared" si="53"/>
        <v>0</v>
      </c>
      <c r="DV93" s="12">
        <f t="shared" si="53"/>
        <v>0</v>
      </c>
      <c r="DW93" s="12">
        <f t="shared" si="53"/>
        <v>0</v>
      </c>
      <c r="DX93" s="12">
        <f t="shared" si="53"/>
        <v>0</v>
      </c>
      <c r="DY93" s="12">
        <f t="shared" si="53"/>
        <v>0</v>
      </c>
      <c r="DZ93" s="12">
        <f t="shared" si="53"/>
        <v>0</v>
      </c>
      <c r="EA93" s="12">
        <f t="shared" si="53"/>
        <v>0</v>
      </c>
      <c r="EB93" s="12">
        <f t="shared" si="53"/>
        <v>0</v>
      </c>
      <c r="EC93" s="12">
        <f t="shared" si="53"/>
        <v>0</v>
      </c>
      <c r="ED93" s="12">
        <f t="shared" si="53"/>
        <v>0</v>
      </c>
      <c r="EE93" s="12">
        <f t="shared" si="53"/>
        <v>0</v>
      </c>
      <c r="EF93" s="12">
        <f t="shared" ref="EF93:GQ93" si="54">SUM(EF90:EF92)</f>
        <v>0</v>
      </c>
      <c r="EG93" s="12">
        <f t="shared" si="54"/>
        <v>0</v>
      </c>
      <c r="EH93" s="12">
        <f t="shared" si="54"/>
        <v>0</v>
      </c>
      <c r="EI93" s="12">
        <f t="shared" si="54"/>
        <v>0</v>
      </c>
      <c r="EJ93" s="12">
        <f t="shared" si="54"/>
        <v>0</v>
      </c>
      <c r="EK93" s="12">
        <f t="shared" si="54"/>
        <v>0</v>
      </c>
      <c r="EL93" s="12">
        <f t="shared" si="54"/>
        <v>0</v>
      </c>
      <c r="EM93" s="12">
        <f t="shared" si="54"/>
        <v>0</v>
      </c>
      <c r="EN93" s="12">
        <f t="shared" si="54"/>
        <v>0</v>
      </c>
      <c r="EO93" s="12">
        <f t="shared" si="54"/>
        <v>0</v>
      </c>
      <c r="EP93" s="12">
        <f t="shared" si="54"/>
        <v>0</v>
      </c>
      <c r="EQ93" s="12">
        <f t="shared" si="54"/>
        <v>0</v>
      </c>
      <c r="ER93" s="12">
        <f t="shared" si="54"/>
        <v>0</v>
      </c>
      <c r="ES93" s="12">
        <f t="shared" si="54"/>
        <v>0</v>
      </c>
      <c r="ET93" s="12">
        <f t="shared" si="54"/>
        <v>0</v>
      </c>
      <c r="EU93" s="12">
        <f t="shared" si="54"/>
        <v>0</v>
      </c>
      <c r="EV93" s="12">
        <f t="shared" si="54"/>
        <v>0</v>
      </c>
      <c r="EW93" s="12">
        <f t="shared" si="54"/>
        <v>0</v>
      </c>
      <c r="EX93" s="12">
        <f t="shared" si="54"/>
        <v>0</v>
      </c>
      <c r="EY93" s="12">
        <f t="shared" si="54"/>
        <v>0</v>
      </c>
      <c r="EZ93" s="12">
        <f t="shared" si="54"/>
        <v>0</v>
      </c>
      <c r="FA93" s="12">
        <f t="shared" si="54"/>
        <v>0</v>
      </c>
      <c r="FB93" s="12">
        <f t="shared" si="54"/>
        <v>0</v>
      </c>
      <c r="FC93" s="12">
        <f t="shared" si="54"/>
        <v>0</v>
      </c>
      <c r="FD93" s="12">
        <f t="shared" si="54"/>
        <v>0</v>
      </c>
      <c r="FE93" s="12">
        <f t="shared" si="54"/>
        <v>0</v>
      </c>
      <c r="FF93" s="12">
        <f t="shared" si="54"/>
        <v>0</v>
      </c>
      <c r="FG93" s="12">
        <f t="shared" si="54"/>
        <v>0</v>
      </c>
      <c r="FH93" s="12">
        <f t="shared" si="54"/>
        <v>0</v>
      </c>
      <c r="FI93" s="12">
        <f t="shared" si="54"/>
        <v>0</v>
      </c>
      <c r="FJ93" s="12">
        <f t="shared" si="54"/>
        <v>0</v>
      </c>
      <c r="FK93" s="12">
        <f t="shared" si="54"/>
        <v>0</v>
      </c>
      <c r="FL93" s="12">
        <f t="shared" si="54"/>
        <v>0</v>
      </c>
      <c r="FM93" s="12">
        <f t="shared" si="54"/>
        <v>0</v>
      </c>
      <c r="FN93" s="12">
        <f t="shared" si="54"/>
        <v>0</v>
      </c>
      <c r="FO93" s="12">
        <f t="shared" si="54"/>
        <v>0</v>
      </c>
      <c r="FP93" s="12">
        <f t="shared" si="54"/>
        <v>0</v>
      </c>
      <c r="FQ93" s="12">
        <f t="shared" si="54"/>
        <v>0</v>
      </c>
      <c r="FR93" s="12">
        <f t="shared" si="54"/>
        <v>0</v>
      </c>
      <c r="FS93" s="12">
        <f t="shared" si="54"/>
        <v>0</v>
      </c>
      <c r="FT93" s="12">
        <f t="shared" si="54"/>
        <v>0</v>
      </c>
      <c r="FU93" s="12">
        <f t="shared" si="54"/>
        <v>0</v>
      </c>
      <c r="FV93" s="12">
        <f t="shared" si="54"/>
        <v>0</v>
      </c>
      <c r="FW93" s="12">
        <f t="shared" si="54"/>
        <v>0</v>
      </c>
      <c r="FX93" s="12">
        <f t="shared" si="54"/>
        <v>0</v>
      </c>
      <c r="FY93" s="12">
        <f t="shared" si="54"/>
        <v>0</v>
      </c>
      <c r="FZ93" s="12">
        <f t="shared" si="54"/>
        <v>0</v>
      </c>
      <c r="GA93" s="12">
        <f t="shared" si="54"/>
        <v>0</v>
      </c>
      <c r="GB93" s="12">
        <f t="shared" si="54"/>
        <v>0</v>
      </c>
      <c r="GC93" s="12">
        <f t="shared" si="54"/>
        <v>0</v>
      </c>
      <c r="GD93" s="12">
        <f t="shared" si="54"/>
        <v>0</v>
      </c>
      <c r="GE93" s="12">
        <f t="shared" si="54"/>
        <v>0</v>
      </c>
      <c r="GF93" s="12">
        <f t="shared" si="54"/>
        <v>0</v>
      </c>
      <c r="GG93" s="12">
        <f t="shared" si="54"/>
        <v>0</v>
      </c>
      <c r="GH93" s="12">
        <f t="shared" si="54"/>
        <v>0</v>
      </c>
      <c r="GI93" s="12">
        <f t="shared" si="54"/>
        <v>0</v>
      </c>
      <c r="GJ93" s="12">
        <f t="shared" si="54"/>
        <v>0</v>
      </c>
      <c r="GK93" s="12">
        <f t="shared" si="54"/>
        <v>0</v>
      </c>
      <c r="GL93" s="12">
        <f t="shared" si="54"/>
        <v>0</v>
      </c>
      <c r="GM93" s="12">
        <f t="shared" si="54"/>
        <v>0</v>
      </c>
      <c r="GN93" s="12">
        <f t="shared" si="54"/>
        <v>0</v>
      </c>
      <c r="GO93" s="12">
        <f t="shared" si="54"/>
        <v>0</v>
      </c>
      <c r="GP93" s="12">
        <f t="shared" si="54"/>
        <v>0</v>
      </c>
      <c r="GQ93" s="12">
        <f t="shared" si="54"/>
        <v>0</v>
      </c>
      <c r="GR93" s="12">
        <f t="shared" ref="GR93:HE93" si="55">SUM(GR90:GR92)</f>
        <v>0</v>
      </c>
      <c r="GS93" s="12">
        <f t="shared" si="55"/>
        <v>0</v>
      </c>
      <c r="GT93" s="12">
        <f t="shared" si="55"/>
        <v>0</v>
      </c>
      <c r="GU93" s="12">
        <f t="shared" si="55"/>
        <v>0</v>
      </c>
      <c r="GV93" s="12">
        <f t="shared" si="55"/>
        <v>0</v>
      </c>
      <c r="GW93" s="12">
        <f t="shared" si="55"/>
        <v>0</v>
      </c>
      <c r="GX93" s="12">
        <f t="shared" si="55"/>
        <v>0</v>
      </c>
      <c r="GY93" s="12">
        <f t="shared" si="55"/>
        <v>0</v>
      </c>
      <c r="GZ93" s="12">
        <f t="shared" si="55"/>
        <v>0</v>
      </c>
      <c r="HA93" s="12">
        <f t="shared" si="55"/>
        <v>0</v>
      </c>
      <c r="HB93" s="12">
        <f t="shared" si="55"/>
        <v>0</v>
      </c>
      <c r="HC93" s="12">
        <f t="shared" si="55"/>
        <v>0</v>
      </c>
      <c r="HD93" s="12">
        <f t="shared" si="55"/>
        <v>0</v>
      </c>
      <c r="HE93" s="12">
        <f t="shared" si="55"/>
        <v>0</v>
      </c>
      <c r="HF93" s="12">
        <f>SUM(D93:HE93)</f>
        <v>62971.921039999987</v>
      </c>
      <c r="HG93" s="12"/>
      <c r="HH93" s="12">
        <f>HF93-HI93</f>
        <v>62971.921039999987</v>
      </c>
      <c r="HI93" s="12">
        <v>0</v>
      </c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</row>
    <row r="94" spans="1:240" ht="13" x14ac:dyDescent="0.3">
      <c r="A94" s="23"/>
      <c r="B94" s="20" t="s">
        <v>0</v>
      </c>
      <c r="C94" s="14">
        <f>XIRR(P93:HE93,P$4:HE$4)</f>
        <v>0.65649618506431573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</row>
    <row r="95" spans="1:240" ht="13" x14ac:dyDescent="0.3">
      <c r="A95" s="23"/>
      <c r="B95" s="20" t="s">
        <v>11</v>
      </c>
      <c r="C95" s="25">
        <f>(HF91+HF92)/-HF90</f>
        <v>4.9684085546437355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6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</row>
    <row r="96" spans="1:240" ht="13" x14ac:dyDescent="0.3">
      <c r="A96" s="23"/>
      <c r="B96" s="5" t="s">
        <v>121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</row>
    <row r="97" spans="1:240" ht="13" x14ac:dyDescent="0.3">
      <c r="A97" s="23"/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-6000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v>0</v>
      </c>
      <c r="GW97" s="12">
        <v>0</v>
      </c>
      <c r="GX97" s="12">
        <v>0</v>
      </c>
      <c r="GY97" s="12">
        <v>0</v>
      </c>
      <c r="GZ97" s="12">
        <v>0</v>
      </c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f>SUM(D97:HE97)</f>
        <v>-6000</v>
      </c>
      <c r="HG97" s="12"/>
      <c r="HH97" s="12">
        <f>HF97-HI97</f>
        <v>-6000</v>
      </c>
      <c r="HI97" s="12">
        <v>0</v>
      </c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</row>
    <row r="98" spans="1:240" ht="13" x14ac:dyDescent="0.3">
      <c r="A98" s="23"/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120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300.02550000000002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f>SUM(D98:HE98)</f>
        <v>420.02550000000002</v>
      </c>
      <c r="HG98" s="12"/>
      <c r="HH98" s="12">
        <f>HF98-HI98</f>
        <v>420.02550000000002</v>
      </c>
      <c r="HI98" s="12">
        <v>0</v>
      </c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</row>
    <row r="99" spans="1:240" ht="14" x14ac:dyDescent="0.4">
      <c r="A99" s="23"/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5539.8249999999998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10778.18208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f>SUM(D99:HE99)</f>
        <v>16318.007079999999</v>
      </c>
      <c r="HG99" s="4"/>
      <c r="HH99" s="4">
        <f>HF99-HI99</f>
        <v>16318.007079999999</v>
      </c>
      <c r="HI99" s="4">
        <v>0</v>
      </c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</row>
    <row r="100" spans="1:240" ht="13" x14ac:dyDescent="0.3">
      <c r="A100" s="23"/>
      <c r="B100" s="8" t="s">
        <v>217</v>
      </c>
      <c r="C100" s="3"/>
      <c r="D100" s="12">
        <f>SUM(D97:D99)</f>
        <v>0</v>
      </c>
      <c r="E100" s="12">
        <f>SUM(E97:E99)</f>
        <v>0</v>
      </c>
      <c r="F100" s="12">
        <f>SUM(F97:F99)</f>
        <v>0</v>
      </c>
      <c r="G100" s="12">
        <f>SUM(G97:G99)</f>
        <v>0</v>
      </c>
      <c r="H100" s="12">
        <f t="shared" ref="H100:BS100" si="56">SUM(H97:H99)</f>
        <v>0</v>
      </c>
      <c r="I100" s="12">
        <f t="shared" si="56"/>
        <v>0</v>
      </c>
      <c r="J100" s="12">
        <f t="shared" si="56"/>
        <v>0</v>
      </c>
      <c r="K100" s="12">
        <f t="shared" si="56"/>
        <v>0</v>
      </c>
      <c r="L100" s="12">
        <f t="shared" si="56"/>
        <v>0</v>
      </c>
      <c r="M100" s="12">
        <f t="shared" si="56"/>
        <v>0</v>
      </c>
      <c r="N100" s="12">
        <f t="shared" si="56"/>
        <v>0</v>
      </c>
      <c r="O100" s="12">
        <f t="shared" si="56"/>
        <v>0</v>
      </c>
      <c r="P100" s="12">
        <f t="shared" si="56"/>
        <v>0</v>
      </c>
      <c r="Q100" s="12">
        <f t="shared" si="56"/>
        <v>-5880</v>
      </c>
      <c r="R100" s="12">
        <f t="shared" si="56"/>
        <v>0</v>
      </c>
      <c r="S100" s="12">
        <f t="shared" si="56"/>
        <v>0</v>
      </c>
      <c r="T100" s="12">
        <f t="shared" si="56"/>
        <v>0</v>
      </c>
      <c r="U100" s="12">
        <f t="shared" si="56"/>
        <v>0</v>
      </c>
      <c r="V100" s="12">
        <f t="shared" si="56"/>
        <v>0</v>
      </c>
      <c r="W100" s="12">
        <f t="shared" si="56"/>
        <v>0</v>
      </c>
      <c r="X100" s="12">
        <f t="shared" si="56"/>
        <v>0</v>
      </c>
      <c r="Y100" s="12">
        <f t="shared" si="56"/>
        <v>0</v>
      </c>
      <c r="Z100" s="12">
        <f t="shared" si="56"/>
        <v>0</v>
      </c>
      <c r="AA100" s="12">
        <f t="shared" si="56"/>
        <v>0</v>
      </c>
      <c r="AB100" s="12">
        <f t="shared" si="56"/>
        <v>0</v>
      </c>
      <c r="AC100" s="12">
        <f t="shared" si="56"/>
        <v>0</v>
      </c>
      <c r="AD100" s="12">
        <f t="shared" si="56"/>
        <v>0</v>
      </c>
      <c r="AE100" s="12">
        <f t="shared" si="56"/>
        <v>0</v>
      </c>
      <c r="AF100" s="12">
        <f t="shared" si="56"/>
        <v>0</v>
      </c>
      <c r="AG100" s="12">
        <f t="shared" si="56"/>
        <v>0</v>
      </c>
      <c r="AH100" s="12">
        <f t="shared" si="56"/>
        <v>0</v>
      </c>
      <c r="AI100" s="12">
        <f t="shared" si="56"/>
        <v>0</v>
      </c>
      <c r="AJ100" s="12">
        <f t="shared" si="56"/>
        <v>0</v>
      </c>
      <c r="AK100" s="12">
        <f t="shared" si="56"/>
        <v>0</v>
      </c>
      <c r="AL100" s="12">
        <f t="shared" si="56"/>
        <v>0</v>
      </c>
      <c r="AM100" s="12">
        <f t="shared" si="56"/>
        <v>0</v>
      </c>
      <c r="AN100" s="12">
        <f t="shared" si="56"/>
        <v>0</v>
      </c>
      <c r="AO100" s="12">
        <f t="shared" si="56"/>
        <v>0</v>
      </c>
      <c r="AP100" s="12">
        <f t="shared" si="56"/>
        <v>0</v>
      </c>
      <c r="AQ100" s="12">
        <f t="shared" si="56"/>
        <v>0</v>
      </c>
      <c r="AR100" s="12">
        <f t="shared" si="56"/>
        <v>0</v>
      </c>
      <c r="AS100" s="12">
        <f t="shared" si="56"/>
        <v>0</v>
      </c>
      <c r="AT100" s="12">
        <f t="shared" si="56"/>
        <v>300.02550000000002</v>
      </c>
      <c r="AU100" s="12">
        <f t="shared" si="56"/>
        <v>5539.8249999999998</v>
      </c>
      <c r="AV100" s="12">
        <f t="shared" si="56"/>
        <v>0</v>
      </c>
      <c r="AW100" s="12">
        <f t="shared" si="56"/>
        <v>0</v>
      </c>
      <c r="AX100" s="12">
        <f t="shared" si="56"/>
        <v>0</v>
      </c>
      <c r="AY100" s="12">
        <f t="shared" si="56"/>
        <v>0</v>
      </c>
      <c r="AZ100" s="12">
        <f t="shared" si="56"/>
        <v>0</v>
      </c>
      <c r="BA100" s="12">
        <f t="shared" si="56"/>
        <v>0</v>
      </c>
      <c r="BB100" s="12">
        <f t="shared" si="56"/>
        <v>0</v>
      </c>
      <c r="BC100" s="12">
        <f t="shared" si="56"/>
        <v>0</v>
      </c>
      <c r="BD100" s="12">
        <f t="shared" si="56"/>
        <v>0</v>
      </c>
      <c r="BE100" s="12">
        <f t="shared" si="56"/>
        <v>0</v>
      </c>
      <c r="BF100" s="12">
        <f t="shared" si="56"/>
        <v>0</v>
      </c>
      <c r="BG100" s="12">
        <f t="shared" si="56"/>
        <v>0</v>
      </c>
      <c r="BH100" s="12">
        <f t="shared" si="56"/>
        <v>0</v>
      </c>
      <c r="BI100" s="12">
        <f t="shared" si="56"/>
        <v>0</v>
      </c>
      <c r="BJ100" s="12">
        <f t="shared" si="56"/>
        <v>0</v>
      </c>
      <c r="BK100" s="12">
        <f t="shared" si="56"/>
        <v>0</v>
      </c>
      <c r="BL100" s="12">
        <f t="shared" si="56"/>
        <v>0</v>
      </c>
      <c r="BM100" s="12">
        <f t="shared" si="56"/>
        <v>0</v>
      </c>
      <c r="BN100" s="12">
        <f t="shared" si="56"/>
        <v>0</v>
      </c>
      <c r="BO100" s="12">
        <f t="shared" si="56"/>
        <v>10778.18208</v>
      </c>
      <c r="BP100" s="12">
        <f t="shared" si="56"/>
        <v>0</v>
      </c>
      <c r="BQ100" s="12">
        <f t="shared" si="56"/>
        <v>0</v>
      </c>
      <c r="BR100" s="12">
        <f t="shared" si="56"/>
        <v>0</v>
      </c>
      <c r="BS100" s="12">
        <f t="shared" si="56"/>
        <v>0</v>
      </c>
      <c r="BT100" s="12">
        <f t="shared" ref="BT100:EE100" si="57">SUM(BT97:BT99)</f>
        <v>0</v>
      </c>
      <c r="BU100" s="12">
        <f t="shared" si="57"/>
        <v>0</v>
      </c>
      <c r="BV100" s="12">
        <f t="shared" si="57"/>
        <v>0</v>
      </c>
      <c r="BW100" s="12">
        <f t="shared" si="57"/>
        <v>0</v>
      </c>
      <c r="BX100" s="12">
        <f t="shared" si="57"/>
        <v>0</v>
      </c>
      <c r="BY100" s="12">
        <f t="shared" si="57"/>
        <v>0</v>
      </c>
      <c r="BZ100" s="12">
        <f t="shared" si="57"/>
        <v>0</v>
      </c>
      <c r="CA100" s="12">
        <f t="shared" si="57"/>
        <v>0</v>
      </c>
      <c r="CB100" s="12">
        <f t="shared" si="57"/>
        <v>0</v>
      </c>
      <c r="CC100" s="12">
        <f t="shared" si="57"/>
        <v>0</v>
      </c>
      <c r="CD100" s="12">
        <f t="shared" si="57"/>
        <v>0</v>
      </c>
      <c r="CE100" s="12">
        <f t="shared" si="57"/>
        <v>0</v>
      </c>
      <c r="CF100" s="12">
        <f t="shared" si="57"/>
        <v>0</v>
      </c>
      <c r="CG100" s="12">
        <f t="shared" si="57"/>
        <v>0</v>
      </c>
      <c r="CH100" s="12">
        <f t="shared" si="57"/>
        <v>0</v>
      </c>
      <c r="CI100" s="12">
        <f t="shared" si="57"/>
        <v>0</v>
      </c>
      <c r="CJ100" s="12">
        <f t="shared" si="57"/>
        <v>0</v>
      </c>
      <c r="CK100" s="12">
        <f t="shared" si="57"/>
        <v>0</v>
      </c>
      <c r="CL100" s="12">
        <f t="shared" si="57"/>
        <v>0</v>
      </c>
      <c r="CM100" s="12">
        <f t="shared" si="57"/>
        <v>0</v>
      </c>
      <c r="CN100" s="12">
        <f t="shared" si="57"/>
        <v>0</v>
      </c>
      <c r="CO100" s="12">
        <f t="shared" si="57"/>
        <v>0</v>
      </c>
      <c r="CP100" s="12">
        <f t="shared" si="57"/>
        <v>0</v>
      </c>
      <c r="CQ100" s="12">
        <f t="shared" si="57"/>
        <v>0</v>
      </c>
      <c r="CR100" s="12">
        <f t="shared" si="57"/>
        <v>0</v>
      </c>
      <c r="CS100" s="12">
        <f t="shared" si="57"/>
        <v>0</v>
      </c>
      <c r="CT100" s="12">
        <f t="shared" si="57"/>
        <v>0</v>
      </c>
      <c r="CU100" s="12">
        <f t="shared" si="57"/>
        <v>0</v>
      </c>
      <c r="CV100" s="12">
        <f t="shared" si="57"/>
        <v>0</v>
      </c>
      <c r="CW100" s="12">
        <f t="shared" si="57"/>
        <v>0</v>
      </c>
      <c r="CX100" s="12">
        <f t="shared" si="57"/>
        <v>0</v>
      </c>
      <c r="CY100" s="12">
        <f t="shared" si="57"/>
        <v>0</v>
      </c>
      <c r="CZ100" s="12">
        <f t="shared" si="57"/>
        <v>0</v>
      </c>
      <c r="DA100" s="12">
        <f t="shared" si="57"/>
        <v>0</v>
      </c>
      <c r="DB100" s="12">
        <f t="shared" si="57"/>
        <v>0</v>
      </c>
      <c r="DC100" s="12">
        <f t="shared" si="57"/>
        <v>0</v>
      </c>
      <c r="DD100" s="12">
        <f t="shared" si="57"/>
        <v>0</v>
      </c>
      <c r="DE100" s="12">
        <f t="shared" si="57"/>
        <v>0</v>
      </c>
      <c r="DF100" s="12">
        <f t="shared" si="57"/>
        <v>0</v>
      </c>
      <c r="DG100" s="12">
        <f t="shared" si="57"/>
        <v>0</v>
      </c>
      <c r="DH100" s="12">
        <f t="shared" si="57"/>
        <v>0</v>
      </c>
      <c r="DI100" s="12">
        <f t="shared" si="57"/>
        <v>0</v>
      </c>
      <c r="DJ100" s="12">
        <f t="shared" si="57"/>
        <v>0</v>
      </c>
      <c r="DK100" s="12">
        <f t="shared" si="57"/>
        <v>0</v>
      </c>
      <c r="DL100" s="12">
        <f t="shared" si="57"/>
        <v>0</v>
      </c>
      <c r="DM100" s="12">
        <f t="shared" si="57"/>
        <v>0</v>
      </c>
      <c r="DN100" s="12">
        <f t="shared" si="57"/>
        <v>0</v>
      </c>
      <c r="DO100" s="12">
        <f t="shared" si="57"/>
        <v>0</v>
      </c>
      <c r="DP100" s="12">
        <f t="shared" si="57"/>
        <v>0</v>
      </c>
      <c r="DQ100" s="12">
        <f t="shared" si="57"/>
        <v>0</v>
      </c>
      <c r="DR100" s="12">
        <f t="shared" si="57"/>
        <v>0</v>
      </c>
      <c r="DS100" s="12">
        <f t="shared" si="57"/>
        <v>0</v>
      </c>
      <c r="DT100" s="12">
        <f t="shared" si="57"/>
        <v>0</v>
      </c>
      <c r="DU100" s="12">
        <f t="shared" si="57"/>
        <v>0</v>
      </c>
      <c r="DV100" s="12">
        <f t="shared" si="57"/>
        <v>0</v>
      </c>
      <c r="DW100" s="12">
        <f t="shared" si="57"/>
        <v>0</v>
      </c>
      <c r="DX100" s="12">
        <f t="shared" si="57"/>
        <v>0</v>
      </c>
      <c r="DY100" s="12">
        <f t="shared" si="57"/>
        <v>0</v>
      </c>
      <c r="DZ100" s="12">
        <f t="shared" si="57"/>
        <v>0</v>
      </c>
      <c r="EA100" s="12">
        <f t="shared" si="57"/>
        <v>0</v>
      </c>
      <c r="EB100" s="12">
        <f t="shared" si="57"/>
        <v>0</v>
      </c>
      <c r="EC100" s="12">
        <f t="shared" si="57"/>
        <v>0</v>
      </c>
      <c r="ED100" s="12">
        <f t="shared" si="57"/>
        <v>0</v>
      </c>
      <c r="EE100" s="12">
        <f t="shared" si="57"/>
        <v>0</v>
      </c>
      <c r="EF100" s="12">
        <f t="shared" ref="EF100:GQ100" si="58">SUM(EF97:EF99)</f>
        <v>0</v>
      </c>
      <c r="EG100" s="12">
        <f t="shared" si="58"/>
        <v>0</v>
      </c>
      <c r="EH100" s="12">
        <f t="shared" si="58"/>
        <v>0</v>
      </c>
      <c r="EI100" s="12">
        <f t="shared" si="58"/>
        <v>0</v>
      </c>
      <c r="EJ100" s="12">
        <f t="shared" si="58"/>
        <v>0</v>
      </c>
      <c r="EK100" s="12">
        <f t="shared" si="58"/>
        <v>0</v>
      </c>
      <c r="EL100" s="12">
        <f t="shared" si="58"/>
        <v>0</v>
      </c>
      <c r="EM100" s="12">
        <f t="shared" si="58"/>
        <v>0</v>
      </c>
      <c r="EN100" s="12">
        <f t="shared" si="58"/>
        <v>0</v>
      </c>
      <c r="EO100" s="12">
        <f t="shared" si="58"/>
        <v>0</v>
      </c>
      <c r="EP100" s="12">
        <f t="shared" si="58"/>
        <v>0</v>
      </c>
      <c r="EQ100" s="12">
        <f t="shared" si="58"/>
        <v>0</v>
      </c>
      <c r="ER100" s="12">
        <f t="shared" si="58"/>
        <v>0</v>
      </c>
      <c r="ES100" s="12">
        <f t="shared" si="58"/>
        <v>0</v>
      </c>
      <c r="ET100" s="12">
        <f t="shared" si="58"/>
        <v>0</v>
      </c>
      <c r="EU100" s="12">
        <f t="shared" si="58"/>
        <v>0</v>
      </c>
      <c r="EV100" s="12">
        <f t="shared" si="58"/>
        <v>0</v>
      </c>
      <c r="EW100" s="12">
        <f t="shared" si="58"/>
        <v>0</v>
      </c>
      <c r="EX100" s="12">
        <f t="shared" si="58"/>
        <v>0</v>
      </c>
      <c r="EY100" s="12">
        <f t="shared" si="58"/>
        <v>0</v>
      </c>
      <c r="EZ100" s="12">
        <f t="shared" si="58"/>
        <v>0</v>
      </c>
      <c r="FA100" s="12">
        <f t="shared" si="58"/>
        <v>0</v>
      </c>
      <c r="FB100" s="12">
        <f t="shared" si="58"/>
        <v>0</v>
      </c>
      <c r="FC100" s="12">
        <f t="shared" si="58"/>
        <v>0</v>
      </c>
      <c r="FD100" s="12">
        <f t="shared" si="58"/>
        <v>0</v>
      </c>
      <c r="FE100" s="12">
        <f t="shared" si="58"/>
        <v>0</v>
      </c>
      <c r="FF100" s="12">
        <f t="shared" si="58"/>
        <v>0</v>
      </c>
      <c r="FG100" s="12">
        <f t="shared" si="58"/>
        <v>0</v>
      </c>
      <c r="FH100" s="12">
        <f t="shared" si="58"/>
        <v>0</v>
      </c>
      <c r="FI100" s="12">
        <f t="shared" si="58"/>
        <v>0</v>
      </c>
      <c r="FJ100" s="12">
        <f t="shared" si="58"/>
        <v>0</v>
      </c>
      <c r="FK100" s="12">
        <f t="shared" si="58"/>
        <v>0</v>
      </c>
      <c r="FL100" s="12">
        <f t="shared" si="58"/>
        <v>0</v>
      </c>
      <c r="FM100" s="12">
        <f t="shared" si="58"/>
        <v>0</v>
      </c>
      <c r="FN100" s="12">
        <f t="shared" si="58"/>
        <v>0</v>
      </c>
      <c r="FO100" s="12">
        <f t="shared" si="58"/>
        <v>0</v>
      </c>
      <c r="FP100" s="12">
        <f t="shared" si="58"/>
        <v>0</v>
      </c>
      <c r="FQ100" s="12">
        <f t="shared" si="58"/>
        <v>0</v>
      </c>
      <c r="FR100" s="12">
        <f t="shared" si="58"/>
        <v>0</v>
      </c>
      <c r="FS100" s="12">
        <f t="shared" si="58"/>
        <v>0</v>
      </c>
      <c r="FT100" s="12">
        <f t="shared" si="58"/>
        <v>0</v>
      </c>
      <c r="FU100" s="12">
        <f t="shared" si="58"/>
        <v>0</v>
      </c>
      <c r="FV100" s="12">
        <f t="shared" si="58"/>
        <v>0</v>
      </c>
      <c r="FW100" s="12">
        <f t="shared" si="58"/>
        <v>0</v>
      </c>
      <c r="FX100" s="12">
        <f t="shared" si="58"/>
        <v>0</v>
      </c>
      <c r="FY100" s="12">
        <f t="shared" si="58"/>
        <v>0</v>
      </c>
      <c r="FZ100" s="12">
        <f t="shared" si="58"/>
        <v>0</v>
      </c>
      <c r="GA100" s="12">
        <f t="shared" si="58"/>
        <v>0</v>
      </c>
      <c r="GB100" s="12">
        <f t="shared" si="58"/>
        <v>0</v>
      </c>
      <c r="GC100" s="12">
        <f t="shared" si="58"/>
        <v>0</v>
      </c>
      <c r="GD100" s="12">
        <f t="shared" si="58"/>
        <v>0</v>
      </c>
      <c r="GE100" s="12">
        <f t="shared" si="58"/>
        <v>0</v>
      </c>
      <c r="GF100" s="12">
        <f t="shared" si="58"/>
        <v>0</v>
      </c>
      <c r="GG100" s="12">
        <f t="shared" si="58"/>
        <v>0</v>
      </c>
      <c r="GH100" s="12">
        <f t="shared" si="58"/>
        <v>0</v>
      </c>
      <c r="GI100" s="12">
        <f t="shared" si="58"/>
        <v>0</v>
      </c>
      <c r="GJ100" s="12">
        <f t="shared" si="58"/>
        <v>0</v>
      </c>
      <c r="GK100" s="12">
        <f t="shared" si="58"/>
        <v>0</v>
      </c>
      <c r="GL100" s="12">
        <f t="shared" si="58"/>
        <v>0</v>
      </c>
      <c r="GM100" s="12">
        <f t="shared" si="58"/>
        <v>0</v>
      </c>
      <c r="GN100" s="12">
        <f t="shared" si="58"/>
        <v>0</v>
      </c>
      <c r="GO100" s="12">
        <f t="shared" si="58"/>
        <v>0</v>
      </c>
      <c r="GP100" s="12">
        <f t="shared" si="58"/>
        <v>0</v>
      </c>
      <c r="GQ100" s="12">
        <f t="shared" si="58"/>
        <v>0</v>
      </c>
      <c r="GR100" s="12">
        <f t="shared" ref="GR100:HE100" si="59">SUM(GR97:GR99)</f>
        <v>0</v>
      </c>
      <c r="GS100" s="12">
        <f t="shared" si="59"/>
        <v>0</v>
      </c>
      <c r="GT100" s="12">
        <f t="shared" si="59"/>
        <v>0</v>
      </c>
      <c r="GU100" s="12">
        <f t="shared" si="59"/>
        <v>0</v>
      </c>
      <c r="GV100" s="12">
        <f t="shared" si="59"/>
        <v>0</v>
      </c>
      <c r="GW100" s="12">
        <f t="shared" si="59"/>
        <v>0</v>
      </c>
      <c r="GX100" s="12">
        <f t="shared" si="59"/>
        <v>0</v>
      </c>
      <c r="GY100" s="12">
        <f t="shared" si="59"/>
        <v>0</v>
      </c>
      <c r="GZ100" s="12">
        <f t="shared" si="59"/>
        <v>0</v>
      </c>
      <c r="HA100" s="12">
        <f t="shared" si="59"/>
        <v>0</v>
      </c>
      <c r="HB100" s="12">
        <f t="shared" si="59"/>
        <v>0</v>
      </c>
      <c r="HC100" s="12">
        <f t="shared" si="59"/>
        <v>0</v>
      </c>
      <c r="HD100" s="12">
        <f t="shared" si="59"/>
        <v>0</v>
      </c>
      <c r="HE100" s="12">
        <f t="shared" si="59"/>
        <v>0</v>
      </c>
      <c r="HF100" s="12">
        <f>SUM(D100:HE100)</f>
        <v>10738.032579999999</v>
      </c>
      <c r="HG100" s="12"/>
      <c r="HH100" s="12">
        <f>HF100-HI100</f>
        <v>10738.032579999999</v>
      </c>
      <c r="HI100" s="12">
        <v>0</v>
      </c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</row>
    <row r="101" spans="1:240" ht="13" x14ac:dyDescent="0.3">
      <c r="A101" s="23"/>
      <c r="B101" s="20" t="s">
        <v>0</v>
      </c>
      <c r="C101" s="14">
        <f>XIRR(Q100:HE100,Q$4:HE$4)</f>
        <v>0.34755280613899242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  <c r="HS101" s="16"/>
      <c r="HT101" s="16"/>
      <c r="HU101" s="16"/>
      <c r="HV101" s="16"/>
      <c r="HW101" s="16"/>
      <c r="HX101" s="16"/>
      <c r="HY101" s="16"/>
      <c r="HZ101" s="16"/>
      <c r="IA101" s="16"/>
      <c r="IB101" s="16"/>
      <c r="IC101" s="16"/>
      <c r="ID101" s="16"/>
      <c r="IE101" s="16"/>
      <c r="IF101" s="16"/>
    </row>
    <row r="102" spans="1:240" ht="13" x14ac:dyDescent="0.3">
      <c r="A102" s="23"/>
      <c r="B102" s="20" t="s">
        <v>11</v>
      </c>
      <c r="C102" s="25">
        <f>(HF98+HF99)/-HF97</f>
        <v>2.7896720966666666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6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  <c r="HS102" s="16"/>
      <c r="HT102" s="16"/>
      <c r="HU102" s="16"/>
      <c r="HV102" s="16"/>
      <c r="HW102" s="16"/>
      <c r="HX102" s="16"/>
      <c r="HY102" s="16"/>
      <c r="HZ102" s="16"/>
      <c r="IA102" s="16"/>
      <c r="IB102" s="16"/>
      <c r="IC102" s="16"/>
      <c r="ID102" s="16"/>
      <c r="IE102" s="16"/>
      <c r="IF102" s="16"/>
    </row>
    <row r="103" spans="1:240" ht="13" x14ac:dyDescent="0.3">
      <c r="A103" s="23"/>
      <c r="B103" s="5" t="s">
        <v>126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  <c r="HS103" s="16"/>
      <c r="HT103" s="16"/>
      <c r="HU103" s="16"/>
      <c r="HV103" s="16"/>
      <c r="HW103" s="16"/>
      <c r="HX103" s="16"/>
      <c r="HY103" s="16"/>
      <c r="HZ103" s="16"/>
      <c r="IA103" s="16"/>
      <c r="IB103" s="16"/>
      <c r="IC103" s="16"/>
      <c r="ID103" s="16"/>
      <c r="IE103" s="16"/>
      <c r="IF103" s="16"/>
    </row>
    <row r="104" spans="1:240" ht="13" x14ac:dyDescent="0.3">
      <c r="A104" s="32"/>
      <c r="B104" s="3" t="s">
        <v>214</v>
      </c>
      <c r="C104" s="5"/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0</v>
      </c>
      <c r="K104" s="27">
        <v>0</v>
      </c>
      <c r="L104" s="27">
        <v>0</v>
      </c>
      <c r="M104" s="27">
        <v>0</v>
      </c>
      <c r="N104" s="27">
        <v>0</v>
      </c>
      <c r="O104" s="27">
        <v>0</v>
      </c>
      <c r="P104" s="27">
        <v>0</v>
      </c>
      <c r="Q104" s="27">
        <v>0</v>
      </c>
      <c r="R104" s="27">
        <v>0</v>
      </c>
      <c r="S104" s="27">
        <v>0</v>
      </c>
      <c r="T104" s="27">
        <v>-33673.469389999998</v>
      </c>
      <c r="U104" s="27">
        <v>0</v>
      </c>
      <c r="V104" s="27">
        <v>0</v>
      </c>
      <c r="W104" s="27">
        <v>0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-3600</v>
      </c>
      <c r="AG104" s="27">
        <v>-4500</v>
      </c>
      <c r="AH104" s="27">
        <v>0</v>
      </c>
      <c r="AI104" s="27">
        <v>-900</v>
      </c>
      <c r="AJ104" s="27">
        <v>9000</v>
      </c>
      <c r="AK104" s="27">
        <v>0</v>
      </c>
      <c r="AL104" s="27">
        <v>0</v>
      </c>
      <c r="AM104" s="27">
        <v>0</v>
      </c>
      <c r="AN104" s="27">
        <v>0</v>
      </c>
      <c r="AO104" s="27">
        <v>0</v>
      </c>
      <c r="AP104" s="27">
        <v>0</v>
      </c>
      <c r="AQ104" s="27">
        <v>0</v>
      </c>
      <c r="AR104" s="27">
        <v>0</v>
      </c>
      <c r="AS104" s="27">
        <v>0</v>
      </c>
      <c r="AT104" s="27">
        <v>0</v>
      </c>
      <c r="AU104" s="27">
        <v>0</v>
      </c>
      <c r="AV104" s="27">
        <v>0</v>
      </c>
      <c r="AW104" s="27">
        <v>0</v>
      </c>
      <c r="AX104" s="27">
        <v>0</v>
      </c>
      <c r="AY104" s="27">
        <v>0</v>
      </c>
      <c r="AZ104" s="27">
        <v>0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0</v>
      </c>
      <c r="BN104" s="27">
        <v>0</v>
      </c>
      <c r="BO104" s="27">
        <v>0</v>
      </c>
      <c r="BP104" s="27">
        <v>0</v>
      </c>
      <c r="BQ104" s="27">
        <v>0</v>
      </c>
      <c r="BR104" s="27">
        <v>0</v>
      </c>
      <c r="BS104" s="27">
        <v>0</v>
      </c>
      <c r="BT104" s="27">
        <v>0</v>
      </c>
      <c r="BU104" s="27">
        <v>0</v>
      </c>
      <c r="BV104" s="27">
        <v>0</v>
      </c>
      <c r="BW104" s="27">
        <v>0</v>
      </c>
      <c r="BX104" s="27">
        <v>0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0</v>
      </c>
      <c r="CF104" s="27">
        <v>0</v>
      </c>
      <c r="CG104" s="27">
        <v>0</v>
      </c>
      <c r="CH104" s="27">
        <v>0</v>
      </c>
      <c r="CI104" s="27">
        <v>0</v>
      </c>
      <c r="CJ104" s="27">
        <v>0</v>
      </c>
      <c r="CK104" s="27">
        <v>0</v>
      </c>
      <c r="CL104" s="27">
        <v>0</v>
      </c>
      <c r="CM104" s="27">
        <v>0</v>
      </c>
      <c r="CN104" s="27">
        <v>0</v>
      </c>
      <c r="CO104" s="27">
        <v>0</v>
      </c>
      <c r="CP104" s="27">
        <v>0</v>
      </c>
      <c r="CQ104" s="27">
        <v>0</v>
      </c>
      <c r="CR104" s="27">
        <v>0</v>
      </c>
      <c r="CS104" s="27">
        <v>0</v>
      </c>
      <c r="CT104" s="27">
        <v>0</v>
      </c>
      <c r="CU104" s="27">
        <v>0</v>
      </c>
      <c r="CV104" s="27">
        <v>0</v>
      </c>
      <c r="CW104" s="27">
        <v>0</v>
      </c>
      <c r="CX104" s="27">
        <v>0</v>
      </c>
      <c r="CY104" s="27">
        <v>0</v>
      </c>
      <c r="CZ104" s="27">
        <v>0</v>
      </c>
      <c r="DA104" s="27">
        <v>0</v>
      </c>
      <c r="DB104" s="27">
        <v>0</v>
      </c>
      <c r="DC104" s="27">
        <v>0</v>
      </c>
      <c r="DD104" s="27">
        <v>0</v>
      </c>
      <c r="DE104" s="27">
        <v>0</v>
      </c>
      <c r="DF104" s="27">
        <v>0</v>
      </c>
      <c r="DG104" s="27">
        <v>0</v>
      </c>
      <c r="DH104" s="27">
        <v>0</v>
      </c>
      <c r="DI104" s="27">
        <v>0</v>
      </c>
      <c r="DJ104" s="27">
        <v>0</v>
      </c>
      <c r="DK104" s="27">
        <v>0</v>
      </c>
      <c r="DL104" s="27">
        <v>0</v>
      </c>
      <c r="DM104" s="27">
        <v>0</v>
      </c>
      <c r="DN104" s="27">
        <v>0</v>
      </c>
      <c r="DO104" s="27">
        <v>0</v>
      </c>
      <c r="DP104" s="27">
        <v>0</v>
      </c>
      <c r="DQ104" s="27">
        <v>0</v>
      </c>
      <c r="DR104" s="27">
        <v>0</v>
      </c>
      <c r="DS104" s="27">
        <v>0</v>
      </c>
      <c r="DT104" s="27">
        <v>0</v>
      </c>
      <c r="DU104" s="27">
        <v>0</v>
      </c>
      <c r="DV104" s="27">
        <v>0</v>
      </c>
      <c r="DW104" s="27">
        <v>0</v>
      </c>
      <c r="DX104" s="27">
        <v>0</v>
      </c>
      <c r="DY104" s="27">
        <v>0</v>
      </c>
      <c r="DZ104" s="27">
        <v>0</v>
      </c>
      <c r="EA104" s="27">
        <v>0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0</v>
      </c>
      <c r="EI104" s="27">
        <v>0</v>
      </c>
      <c r="EJ104" s="27">
        <v>0</v>
      </c>
      <c r="EK104" s="27">
        <v>0</v>
      </c>
      <c r="EL104" s="27">
        <v>0</v>
      </c>
      <c r="EM104" s="27">
        <v>0</v>
      </c>
      <c r="EN104" s="27">
        <v>0</v>
      </c>
      <c r="EO104" s="27">
        <v>0</v>
      </c>
      <c r="EP104" s="27">
        <v>0</v>
      </c>
      <c r="EQ104" s="27">
        <v>0</v>
      </c>
      <c r="ER104" s="27">
        <v>0</v>
      </c>
      <c r="ES104" s="27">
        <v>0</v>
      </c>
      <c r="ET104" s="27">
        <v>0</v>
      </c>
      <c r="EU104" s="27">
        <v>0</v>
      </c>
      <c r="EV104" s="27">
        <v>0</v>
      </c>
      <c r="EW104" s="27">
        <v>0</v>
      </c>
      <c r="EX104" s="27">
        <v>0</v>
      </c>
      <c r="EY104" s="27">
        <v>0</v>
      </c>
      <c r="EZ104" s="27">
        <v>0</v>
      </c>
      <c r="FA104" s="27">
        <v>0</v>
      </c>
      <c r="FB104" s="27">
        <v>0</v>
      </c>
      <c r="FC104" s="27">
        <v>0</v>
      </c>
      <c r="FD104" s="27">
        <v>0</v>
      </c>
      <c r="FE104" s="27">
        <v>0</v>
      </c>
      <c r="FF104" s="27">
        <v>0</v>
      </c>
      <c r="FG104" s="27">
        <v>0</v>
      </c>
      <c r="FH104" s="27">
        <v>0</v>
      </c>
      <c r="FI104" s="27">
        <v>0</v>
      </c>
      <c r="FJ104" s="27">
        <v>0</v>
      </c>
      <c r="FK104" s="27">
        <v>0</v>
      </c>
      <c r="FL104" s="27">
        <v>0</v>
      </c>
      <c r="FM104" s="27">
        <v>0</v>
      </c>
      <c r="FN104" s="27">
        <v>0</v>
      </c>
      <c r="FO104" s="27">
        <v>0</v>
      </c>
      <c r="FP104" s="27">
        <v>0</v>
      </c>
      <c r="FQ104" s="27">
        <v>0</v>
      </c>
      <c r="FR104" s="27">
        <v>0</v>
      </c>
      <c r="FS104" s="27">
        <v>0</v>
      </c>
      <c r="FT104" s="27">
        <v>0</v>
      </c>
      <c r="FU104" s="27">
        <v>0</v>
      </c>
      <c r="FV104" s="27">
        <v>0</v>
      </c>
      <c r="FW104" s="27">
        <v>0</v>
      </c>
      <c r="FX104" s="27">
        <v>0</v>
      </c>
      <c r="FY104" s="27">
        <v>0</v>
      </c>
      <c r="FZ104" s="27">
        <v>0</v>
      </c>
      <c r="GA104" s="27">
        <v>0</v>
      </c>
      <c r="GB104" s="27">
        <v>0</v>
      </c>
      <c r="GC104" s="27">
        <v>0</v>
      </c>
      <c r="GD104" s="27">
        <v>0</v>
      </c>
      <c r="GE104" s="27">
        <v>0</v>
      </c>
      <c r="GF104" s="27">
        <v>0</v>
      </c>
      <c r="GG104" s="27">
        <v>0</v>
      </c>
      <c r="GH104" s="27">
        <v>0</v>
      </c>
      <c r="GI104" s="27">
        <v>0</v>
      </c>
      <c r="GJ104" s="27">
        <v>0</v>
      </c>
      <c r="GK104" s="27">
        <v>0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0</v>
      </c>
      <c r="GS104" s="27">
        <v>0</v>
      </c>
      <c r="GT104" s="27">
        <v>0</v>
      </c>
      <c r="GU104" s="27">
        <v>0</v>
      </c>
      <c r="GV104" s="27">
        <v>0</v>
      </c>
      <c r="GW104" s="27">
        <v>0</v>
      </c>
      <c r="GX104" s="27">
        <v>0</v>
      </c>
      <c r="GY104" s="27">
        <v>0</v>
      </c>
      <c r="GZ104" s="27">
        <v>0</v>
      </c>
      <c r="HA104" s="27">
        <v>0</v>
      </c>
      <c r="HB104" s="27">
        <v>0</v>
      </c>
      <c r="HC104" s="27">
        <v>0</v>
      </c>
      <c r="HD104" s="27">
        <v>0</v>
      </c>
      <c r="HE104" s="27">
        <v>0</v>
      </c>
      <c r="HF104" s="27">
        <f>SUM(D104:HE104)</f>
        <v>-33673.469389999998</v>
      </c>
      <c r="HG104" s="27"/>
      <c r="HH104" s="27">
        <f>HF104-HI104</f>
        <v>-33673.469389999998</v>
      </c>
      <c r="HI104" s="12">
        <v>0</v>
      </c>
      <c r="HJ104" s="27"/>
      <c r="HK104" s="27"/>
      <c r="HL104" s="27"/>
      <c r="HM104" s="27"/>
      <c r="HN104" s="27"/>
      <c r="HO104" s="27"/>
      <c r="HP104" s="27"/>
      <c r="HQ104" s="27"/>
      <c r="HR104" s="27"/>
      <c r="HS104" s="27"/>
      <c r="HT104" s="27"/>
      <c r="HU104" s="27"/>
      <c r="HV104" s="27"/>
      <c r="HW104" s="27"/>
      <c r="HX104" s="27"/>
      <c r="HY104" s="27"/>
      <c r="HZ104" s="27"/>
      <c r="IA104" s="27"/>
      <c r="IB104" s="27"/>
      <c r="IC104" s="27"/>
      <c r="ID104" s="27"/>
      <c r="IE104" s="27"/>
      <c r="IF104" s="27"/>
    </row>
    <row r="105" spans="1:240" ht="13" x14ac:dyDescent="0.3">
      <c r="A105" s="32"/>
      <c r="B105" s="3" t="s">
        <v>215</v>
      </c>
      <c r="C105" s="5"/>
      <c r="D105" s="27">
        <v>0</v>
      </c>
      <c r="E105" s="27">
        <v>0</v>
      </c>
      <c r="F105" s="27">
        <v>0</v>
      </c>
      <c r="G105" s="27">
        <v>0</v>
      </c>
      <c r="H105" s="27">
        <v>0</v>
      </c>
      <c r="I105" s="27">
        <v>0</v>
      </c>
      <c r="J105" s="27">
        <v>0</v>
      </c>
      <c r="K105" s="27">
        <v>0</v>
      </c>
      <c r="L105" s="27">
        <v>0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0</v>
      </c>
      <c r="S105" s="27">
        <v>0</v>
      </c>
      <c r="T105" s="27">
        <v>673.46938999999998</v>
      </c>
      <c r="U105" s="27">
        <v>0</v>
      </c>
      <c r="V105" s="27">
        <v>0</v>
      </c>
      <c r="W105" s="27">
        <v>0</v>
      </c>
      <c r="X105" s="27">
        <v>0</v>
      </c>
      <c r="Y105" s="27">
        <v>0</v>
      </c>
      <c r="Z105" s="27">
        <v>0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0</v>
      </c>
      <c r="AO105" s="27">
        <v>0</v>
      </c>
      <c r="AP105" s="27">
        <v>0</v>
      </c>
      <c r="AQ105" s="27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0</v>
      </c>
      <c r="AW105" s="27">
        <v>0</v>
      </c>
      <c r="AX105" s="27">
        <v>0</v>
      </c>
      <c r="AY105" s="27">
        <v>0</v>
      </c>
      <c r="AZ105" s="27">
        <v>0</v>
      </c>
      <c r="BA105" s="27">
        <v>0</v>
      </c>
      <c r="BB105" s="27">
        <v>0</v>
      </c>
      <c r="BC105" s="27">
        <v>0</v>
      </c>
      <c r="BD105" s="27">
        <v>0</v>
      </c>
      <c r="BE105" s="27">
        <v>0</v>
      </c>
      <c r="BF105" s="27">
        <v>0</v>
      </c>
      <c r="BG105" s="27">
        <v>0</v>
      </c>
      <c r="BH105" s="27">
        <v>0</v>
      </c>
      <c r="BI105" s="27">
        <v>0</v>
      </c>
      <c r="BJ105" s="27">
        <v>0</v>
      </c>
      <c r="BK105" s="27">
        <v>0</v>
      </c>
      <c r="BL105" s="27">
        <v>0</v>
      </c>
      <c r="BM105" s="27">
        <v>0</v>
      </c>
      <c r="BN105" s="27">
        <v>0</v>
      </c>
      <c r="BO105" s="27">
        <v>0</v>
      </c>
      <c r="BP105" s="27">
        <v>0</v>
      </c>
      <c r="BQ105" s="27">
        <v>0</v>
      </c>
      <c r="BR105" s="27">
        <v>0</v>
      </c>
      <c r="BS105" s="27">
        <v>0</v>
      </c>
      <c r="BT105" s="27">
        <v>0</v>
      </c>
      <c r="BU105" s="27">
        <v>0</v>
      </c>
      <c r="BV105" s="27">
        <v>0</v>
      </c>
      <c r="BW105" s="27">
        <v>0</v>
      </c>
      <c r="BX105" s="27">
        <v>0</v>
      </c>
      <c r="BY105" s="27">
        <v>0</v>
      </c>
      <c r="BZ105" s="27">
        <v>0</v>
      </c>
      <c r="CA105" s="27">
        <v>0</v>
      </c>
      <c r="CB105" s="27">
        <v>0</v>
      </c>
      <c r="CC105" s="27">
        <v>0</v>
      </c>
      <c r="CD105" s="27">
        <v>0</v>
      </c>
      <c r="CE105" s="27">
        <v>0</v>
      </c>
      <c r="CF105" s="27">
        <v>0</v>
      </c>
      <c r="CG105" s="27">
        <v>0</v>
      </c>
      <c r="CH105" s="27">
        <v>0</v>
      </c>
      <c r="CI105" s="27">
        <v>0</v>
      </c>
      <c r="CJ105" s="27">
        <v>0</v>
      </c>
      <c r="CK105" s="27">
        <v>0</v>
      </c>
      <c r="CL105" s="27">
        <v>0</v>
      </c>
      <c r="CM105" s="27">
        <v>0</v>
      </c>
      <c r="CN105" s="27">
        <v>0</v>
      </c>
      <c r="CO105" s="27">
        <v>0</v>
      </c>
      <c r="CP105" s="27">
        <v>0</v>
      </c>
      <c r="CQ105" s="27">
        <v>0</v>
      </c>
      <c r="CR105" s="27">
        <v>0</v>
      </c>
      <c r="CS105" s="27">
        <v>0</v>
      </c>
      <c r="CT105" s="27">
        <v>0</v>
      </c>
      <c r="CU105" s="27">
        <v>0</v>
      </c>
      <c r="CV105" s="27">
        <v>0</v>
      </c>
      <c r="CW105" s="27">
        <v>0</v>
      </c>
      <c r="CX105" s="27">
        <v>0</v>
      </c>
      <c r="CY105" s="27">
        <v>0</v>
      </c>
      <c r="CZ105" s="27">
        <v>0</v>
      </c>
      <c r="DA105" s="27">
        <v>0</v>
      </c>
      <c r="DB105" s="27">
        <v>0</v>
      </c>
      <c r="DC105" s="27">
        <v>0</v>
      </c>
      <c r="DD105" s="27">
        <v>0</v>
      </c>
      <c r="DE105" s="27">
        <v>0</v>
      </c>
      <c r="DF105" s="27">
        <v>0</v>
      </c>
      <c r="DG105" s="27">
        <v>0</v>
      </c>
      <c r="DH105" s="27">
        <v>0</v>
      </c>
      <c r="DI105" s="27">
        <v>0</v>
      </c>
      <c r="DJ105" s="27">
        <v>0</v>
      </c>
      <c r="DK105" s="27">
        <v>0</v>
      </c>
      <c r="DL105" s="27">
        <v>0</v>
      </c>
      <c r="DM105" s="27">
        <v>0</v>
      </c>
      <c r="DN105" s="27">
        <v>0</v>
      </c>
      <c r="DO105" s="27">
        <v>0</v>
      </c>
      <c r="DP105" s="27">
        <v>0</v>
      </c>
      <c r="DQ105" s="27">
        <v>0</v>
      </c>
      <c r="DR105" s="27">
        <v>0</v>
      </c>
      <c r="DS105" s="27">
        <v>0</v>
      </c>
      <c r="DT105" s="27">
        <v>0</v>
      </c>
      <c r="DU105" s="27">
        <v>0</v>
      </c>
      <c r="DV105" s="27">
        <v>0</v>
      </c>
      <c r="DW105" s="27">
        <v>0</v>
      </c>
      <c r="DX105" s="27">
        <v>0</v>
      </c>
      <c r="DY105" s="27">
        <v>0</v>
      </c>
      <c r="DZ105" s="27">
        <v>0</v>
      </c>
      <c r="EA105" s="27">
        <v>0</v>
      </c>
      <c r="EB105" s="27">
        <v>0</v>
      </c>
      <c r="EC105" s="27">
        <v>0</v>
      </c>
      <c r="ED105" s="27">
        <v>0</v>
      </c>
      <c r="EE105" s="27">
        <v>0</v>
      </c>
      <c r="EF105" s="27">
        <v>0</v>
      </c>
      <c r="EG105" s="27">
        <v>0</v>
      </c>
      <c r="EH105" s="27">
        <v>0</v>
      </c>
      <c r="EI105" s="27">
        <v>0</v>
      </c>
      <c r="EJ105" s="27">
        <v>0</v>
      </c>
      <c r="EK105" s="27">
        <v>0</v>
      </c>
      <c r="EL105" s="27">
        <v>0</v>
      </c>
      <c r="EM105" s="27">
        <v>0</v>
      </c>
      <c r="EN105" s="27">
        <v>0</v>
      </c>
      <c r="EO105" s="27">
        <v>0</v>
      </c>
      <c r="EP105" s="27">
        <v>0</v>
      </c>
      <c r="EQ105" s="27">
        <v>0</v>
      </c>
      <c r="ER105" s="27">
        <v>0</v>
      </c>
      <c r="ES105" s="27">
        <v>0</v>
      </c>
      <c r="ET105" s="27">
        <v>0</v>
      </c>
      <c r="EU105" s="27">
        <v>0</v>
      </c>
      <c r="EV105" s="27">
        <v>0</v>
      </c>
      <c r="EW105" s="27">
        <v>0</v>
      </c>
      <c r="EX105" s="27">
        <v>0</v>
      </c>
      <c r="EY105" s="27">
        <v>0</v>
      </c>
      <c r="EZ105" s="27">
        <v>0</v>
      </c>
      <c r="FA105" s="27">
        <v>0</v>
      </c>
      <c r="FB105" s="27">
        <v>0</v>
      </c>
      <c r="FC105" s="27">
        <v>0</v>
      </c>
      <c r="FD105" s="27">
        <v>0</v>
      </c>
      <c r="FE105" s="27">
        <v>0</v>
      </c>
      <c r="FF105" s="27">
        <v>0</v>
      </c>
      <c r="FG105" s="27">
        <v>0</v>
      </c>
      <c r="FH105" s="27">
        <v>0</v>
      </c>
      <c r="FI105" s="27">
        <v>0</v>
      </c>
      <c r="FJ105" s="27">
        <v>0</v>
      </c>
      <c r="FK105" s="27">
        <v>0</v>
      </c>
      <c r="FL105" s="27">
        <v>0</v>
      </c>
      <c r="FM105" s="27">
        <v>0</v>
      </c>
      <c r="FN105" s="27">
        <v>0</v>
      </c>
      <c r="FO105" s="27">
        <v>0</v>
      </c>
      <c r="FP105" s="27">
        <v>0</v>
      </c>
      <c r="FQ105" s="27">
        <v>0</v>
      </c>
      <c r="FR105" s="27">
        <v>0</v>
      </c>
      <c r="FS105" s="27">
        <v>0</v>
      </c>
      <c r="FT105" s="27">
        <v>0</v>
      </c>
      <c r="FU105" s="27">
        <v>0</v>
      </c>
      <c r="FV105" s="27">
        <v>0</v>
      </c>
      <c r="FW105" s="27">
        <v>0</v>
      </c>
      <c r="FX105" s="27">
        <v>0</v>
      </c>
      <c r="FY105" s="27">
        <v>0</v>
      </c>
      <c r="FZ105" s="27">
        <v>0</v>
      </c>
      <c r="GA105" s="27">
        <v>0</v>
      </c>
      <c r="GB105" s="27">
        <v>0</v>
      </c>
      <c r="GC105" s="27">
        <v>0</v>
      </c>
      <c r="GD105" s="27">
        <v>0</v>
      </c>
      <c r="GE105" s="27">
        <v>0</v>
      </c>
      <c r="GF105" s="27">
        <v>0</v>
      </c>
      <c r="GG105" s="27">
        <v>0</v>
      </c>
      <c r="GH105" s="27">
        <v>0</v>
      </c>
      <c r="GI105" s="27">
        <v>0</v>
      </c>
      <c r="GJ105" s="27">
        <v>0</v>
      </c>
      <c r="GK105" s="27">
        <v>0</v>
      </c>
      <c r="GL105" s="27">
        <v>0</v>
      </c>
      <c r="GM105" s="27">
        <v>0</v>
      </c>
      <c r="GN105" s="27">
        <v>0</v>
      </c>
      <c r="GO105" s="27">
        <v>0</v>
      </c>
      <c r="GP105" s="27">
        <v>0</v>
      </c>
      <c r="GQ105" s="27">
        <v>0</v>
      </c>
      <c r="GR105" s="27">
        <v>0</v>
      </c>
      <c r="GS105" s="27">
        <v>0</v>
      </c>
      <c r="GT105" s="27">
        <v>0</v>
      </c>
      <c r="GU105" s="27">
        <v>0</v>
      </c>
      <c r="GV105" s="27">
        <v>0</v>
      </c>
      <c r="GW105" s="27">
        <v>0</v>
      </c>
      <c r="GX105" s="27">
        <v>0</v>
      </c>
      <c r="GY105" s="27">
        <v>0</v>
      </c>
      <c r="GZ105" s="27">
        <v>0</v>
      </c>
      <c r="HA105" s="27">
        <v>0</v>
      </c>
      <c r="HB105" s="27">
        <v>0</v>
      </c>
      <c r="HC105" s="27">
        <v>0</v>
      </c>
      <c r="HD105" s="27">
        <v>0</v>
      </c>
      <c r="HE105" s="27">
        <v>0</v>
      </c>
      <c r="HF105" s="27">
        <f>SUM(D105:HE105)</f>
        <v>673.46938999999998</v>
      </c>
      <c r="HG105" s="27"/>
      <c r="HH105" s="27">
        <f>HF105-HI105</f>
        <v>673.46938999999998</v>
      </c>
      <c r="HI105" s="12">
        <v>0</v>
      </c>
      <c r="HJ105" s="27"/>
      <c r="HK105" s="27"/>
      <c r="HL105" s="27"/>
      <c r="HM105" s="27"/>
      <c r="HN105" s="27"/>
      <c r="HO105" s="27"/>
      <c r="HP105" s="27"/>
      <c r="HQ105" s="27"/>
      <c r="HR105" s="27"/>
      <c r="HS105" s="27"/>
      <c r="HT105" s="27"/>
      <c r="HU105" s="27"/>
      <c r="HV105" s="27"/>
      <c r="HW105" s="27"/>
      <c r="HX105" s="27"/>
      <c r="HY105" s="27"/>
      <c r="HZ105" s="27"/>
      <c r="IA105" s="27"/>
      <c r="IB105" s="27"/>
      <c r="IC105" s="27"/>
      <c r="ID105" s="27"/>
      <c r="IE105" s="27"/>
      <c r="IF105" s="27"/>
    </row>
    <row r="106" spans="1:240" ht="14" x14ac:dyDescent="0.4">
      <c r="A106" s="32"/>
      <c r="B106" s="3" t="s">
        <v>216</v>
      </c>
      <c r="C106" s="5"/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311.84009999999961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70.876999999999995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2581.0103300000001</v>
      </c>
      <c r="CS106" s="6">
        <v>0</v>
      </c>
      <c r="CT106" s="6">
        <v>0</v>
      </c>
      <c r="CU106" s="6">
        <v>2581.0103300000001</v>
      </c>
      <c r="CV106" s="6">
        <v>0</v>
      </c>
      <c r="CW106" s="6">
        <v>3097.2123999999999</v>
      </c>
      <c r="CX106" s="6">
        <v>2581.0103300000001</v>
      </c>
      <c r="CY106" s="6">
        <v>0</v>
      </c>
      <c r="CZ106" s="6">
        <v>0</v>
      </c>
      <c r="DA106" s="6">
        <v>2581.0103300000001</v>
      </c>
      <c r="DB106" s="6">
        <v>0</v>
      </c>
      <c r="DC106" s="6">
        <v>0</v>
      </c>
      <c r="DD106" s="6">
        <v>36243.557679999998</v>
      </c>
      <c r="DE106" s="6">
        <v>0</v>
      </c>
      <c r="DF106" s="6">
        <v>0</v>
      </c>
      <c r="DG106" s="6">
        <v>1290.5051699999999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2173.0370499999999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2526.71522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-60.602139999999999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f>SUM(D106:HE106)</f>
        <v>55977.183799999992</v>
      </c>
      <c r="HG106" s="6"/>
      <c r="HH106" s="6">
        <f>HF106-HI106</f>
        <v>55977.183799999992</v>
      </c>
      <c r="HI106" s="4">
        <v>0</v>
      </c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</row>
    <row r="107" spans="1:240" ht="13" x14ac:dyDescent="0.3">
      <c r="A107" s="32"/>
      <c r="B107" s="8" t="s">
        <v>217</v>
      </c>
      <c r="C107" s="3"/>
      <c r="D107" s="27">
        <f>SUM(D104:D106)</f>
        <v>0</v>
      </c>
      <c r="E107" s="27">
        <f>SUM(E104:E106)</f>
        <v>0</v>
      </c>
      <c r="F107" s="27">
        <f>SUM(F104:F106)</f>
        <v>0</v>
      </c>
      <c r="G107" s="27">
        <f>SUM(G104:G106)</f>
        <v>0</v>
      </c>
      <c r="H107" s="27">
        <f t="shared" ref="H107:BS107" si="60">SUM(H104:H106)</f>
        <v>0</v>
      </c>
      <c r="I107" s="27">
        <f t="shared" si="60"/>
        <v>0</v>
      </c>
      <c r="J107" s="27">
        <f t="shared" si="60"/>
        <v>0</v>
      </c>
      <c r="K107" s="27">
        <f t="shared" si="60"/>
        <v>0</v>
      </c>
      <c r="L107" s="27">
        <f t="shared" si="60"/>
        <v>0</v>
      </c>
      <c r="M107" s="27">
        <f t="shared" si="60"/>
        <v>0</v>
      </c>
      <c r="N107" s="27">
        <f t="shared" si="60"/>
        <v>0</v>
      </c>
      <c r="O107" s="27">
        <f t="shared" si="60"/>
        <v>0</v>
      </c>
      <c r="P107" s="27">
        <f t="shared" si="60"/>
        <v>0</v>
      </c>
      <c r="Q107" s="27">
        <f t="shared" si="60"/>
        <v>0</v>
      </c>
      <c r="R107" s="27">
        <f t="shared" si="60"/>
        <v>0</v>
      </c>
      <c r="S107" s="27">
        <f t="shared" si="60"/>
        <v>0</v>
      </c>
      <c r="T107" s="27">
        <f t="shared" si="60"/>
        <v>-33000</v>
      </c>
      <c r="U107" s="27">
        <f t="shared" si="60"/>
        <v>0</v>
      </c>
      <c r="V107" s="27">
        <f t="shared" si="60"/>
        <v>0</v>
      </c>
      <c r="W107" s="27">
        <f t="shared" si="60"/>
        <v>0</v>
      </c>
      <c r="X107" s="27">
        <f t="shared" si="60"/>
        <v>0</v>
      </c>
      <c r="Y107" s="27">
        <f t="shared" si="60"/>
        <v>0</v>
      </c>
      <c r="Z107" s="27">
        <f t="shared" si="60"/>
        <v>0</v>
      </c>
      <c r="AA107" s="27">
        <f t="shared" si="60"/>
        <v>0</v>
      </c>
      <c r="AB107" s="27">
        <f t="shared" si="60"/>
        <v>0</v>
      </c>
      <c r="AC107" s="27">
        <f t="shared" si="60"/>
        <v>0</v>
      </c>
      <c r="AD107" s="27">
        <f t="shared" si="60"/>
        <v>0</v>
      </c>
      <c r="AE107" s="27">
        <f t="shared" si="60"/>
        <v>0</v>
      </c>
      <c r="AF107" s="27">
        <f t="shared" si="60"/>
        <v>-3600</v>
      </c>
      <c r="AG107" s="27">
        <f t="shared" si="60"/>
        <v>-4500</v>
      </c>
      <c r="AH107" s="27">
        <f t="shared" si="60"/>
        <v>0</v>
      </c>
      <c r="AI107" s="27">
        <f t="shared" si="60"/>
        <v>-900</v>
      </c>
      <c r="AJ107" s="27">
        <f t="shared" si="60"/>
        <v>9311.8400999999994</v>
      </c>
      <c r="AK107" s="27">
        <f t="shared" si="60"/>
        <v>0</v>
      </c>
      <c r="AL107" s="27">
        <f t="shared" si="60"/>
        <v>0</v>
      </c>
      <c r="AM107" s="27">
        <f t="shared" si="60"/>
        <v>0</v>
      </c>
      <c r="AN107" s="27">
        <f t="shared" si="60"/>
        <v>0</v>
      </c>
      <c r="AO107" s="27">
        <f t="shared" si="60"/>
        <v>0</v>
      </c>
      <c r="AP107" s="27">
        <f t="shared" si="60"/>
        <v>0</v>
      </c>
      <c r="AQ107" s="27">
        <f t="shared" si="60"/>
        <v>0</v>
      </c>
      <c r="AR107" s="27">
        <f t="shared" si="60"/>
        <v>0</v>
      </c>
      <c r="AS107" s="27">
        <f t="shared" si="60"/>
        <v>0</v>
      </c>
      <c r="AT107" s="27">
        <f t="shared" si="60"/>
        <v>0</v>
      </c>
      <c r="AU107" s="27">
        <f t="shared" si="60"/>
        <v>0</v>
      </c>
      <c r="AV107" s="27">
        <f t="shared" si="60"/>
        <v>0</v>
      </c>
      <c r="AW107" s="27">
        <f t="shared" si="60"/>
        <v>0</v>
      </c>
      <c r="AX107" s="27">
        <f t="shared" si="60"/>
        <v>0</v>
      </c>
      <c r="AY107" s="27">
        <f t="shared" si="60"/>
        <v>0</v>
      </c>
      <c r="AZ107" s="27">
        <f t="shared" si="60"/>
        <v>0</v>
      </c>
      <c r="BA107" s="27">
        <f t="shared" si="60"/>
        <v>0</v>
      </c>
      <c r="BB107" s="27">
        <f t="shared" si="60"/>
        <v>0</v>
      </c>
      <c r="BC107" s="27">
        <f t="shared" si="60"/>
        <v>0</v>
      </c>
      <c r="BD107" s="27">
        <f t="shared" si="60"/>
        <v>0</v>
      </c>
      <c r="BE107" s="27">
        <f t="shared" si="60"/>
        <v>0</v>
      </c>
      <c r="BF107" s="27">
        <f t="shared" si="60"/>
        <v>0</v>
      </c>
      <c r="BG107" s="27">
        <f t="shared" si="60"/>
        <v>0</v>
      </c>
      <c r="BH107" s="27">
        <f t="shared" si="60"/>
        <v>0</v>
      </c>
      <c r="BI107" s="27">
        <f t="shared" si="60"/>
        <v>0</v>
      </c>
      <c r="BJ107" s="27">
        <f t="shared" si="60"/>
        <v>0</v>
      </c>
      <c r="BK107" s="27">
        <f t="shared" si="60"/>
        <v>0</v>
      </c>
      <c r="BL107" s="27">
        <f t="shared" si="60"/>
        <v>0</v>
      </c>
      <c r="BM107" s="27">
        <f t="shared" si="60"/>
        <v>70.876999999999995</v>
      </c>
      <c r="BN107" s="27">
        <f t="shared" si="60"/>
        <v>0</v>
      </c>
      <c r="BO107" s="27">
        <f t="shared" si="60"/>
        <v>0</v>
      </c>
      <c r="BP107" s="27">
        <f t="shared" si="60"/>
        <v>0</v>
      </c>
      <c r="BQ107" s="27">
        <f t="shared" si="60"/>
        <v>0</v>
      </c>
      <c r="BR107" s="27">
        <f t="shared" si="60"/>
        <v>0</v>
      </c>
      <c r="BS107" s="27">
        <f t="shared" si="60"/>
        <v>0</v>
      </c>
      <c r="BT107" s="27">
        <f t="shared" ref="BT107:EE107" si="61">SUM(BT104:BT106)</f>
        <v>0</v>
      </c>
      <c r="BU107" s="27">
        <f t="shared" si="61"/>
        <v>0</v>
      </c>
      <c r="BV107" s="27">
        <f t="shared" si="61"/>
        <v>0</v>
      </c>
      <c r="BW107" s="27">
        <f t="shared" si="61"/>
        <v>0</v>
      </c>
      <c r="BX107" s="27">
        <f t="shared" si="61"/>
        <v>0</v>
      </c>
      <c r="BY107" s="27">
        <f t="shared" si="61"/>
        <v>0</v>
      </c>
      <c r="BZ107" s="27">
        <f t="shared" si="61"/>
        <v>0</v>
      </c>
      <c r="CA107" s="27">
        <f t="shared" si="61"/>
        <v>0</v>
      </c>
      <c r="CB107" s="27">
        <f t="shared" si="61"/>
        <v>0</v>
      </c>
      <c r="CC107" s="27">
        <f t="shared" si="61"/>
        <v>0</v>
      </c>
      <c r="CD107" s="27">
        <f t="shared" si="61"/>
        <v>0</v>
      </c>
      <c r="CE107" s="27">
        <f t="shared" si="61"/>
        <v>0</v>
      </c>
      <c r="CF107" s="27">
        <f t="shared" si="61"/>
        <v>0</v>
      </c>
      <c r="CG107" s="27">
        <f t="shared" si="61"/>
        <v>0</v>
      </c>
      <c r="CH107" s="27">
        <f t="shared" si="61"/>
        <v>0</v>
      </c>
      <c r="CI107" s="27">
        <f t="shared" si="61"/>
        <v>0</v>
      </c>
      <c r="CJ107" s="27">
        <f t="shared" si="61"/>
        <v>0</v>
      </c>
      <c r="CK107" s="27">
        <f t="shared" si="61"/>
        <v>0</v>
      </c>
      <c r="CL107" s="27">
        <f t="shared" si="61"/>
        <v>0</v>
      </c>
      <c r="CM107" s="27">
        <f t="shared" si="61"/>
        <v>0</v>
      </c>
      <c r="CN107" s="27">
        <f t="shared" si="61"/>
        <v>0</v>
      </c>
      <c r="CO107" s="27">
        <f t="shared" si="61"/>
        <v>0</v>
      </c>
      <c r="CP107" s="27">
        <f t="shared" si="61"/>
        <v>0</v>
      </c>
      <c r="CQ107" s="27">
        <f t="shared" si="61"/>
        <v>0</v>
      </c>
      <c r="CR107" s="27">
        <f t="shared" si="61"/>
        <v>2581.0103300000001</v>
      </c>
      <c r="CS107" s="27">
        <f t="shared" si="61"/>
        <v>0</v>
      </c>
      <c r="CT107" s="27">
        <f t="shared" si="61"/>
        <v>0</v>
      </c>
      <c r="CU107" s="27">
        <f t="shared" si="61"/>
        <v>2581.0103300000001</v>
      </c>
      <c r="CV107" s="27">
        <f t="shared" si="61"/>
        <v>0</v>
      </c>
      <c r="CW107" s="27">
        <f t="shared" si="61"/>
        <v>3097.2123999999999</v>
      </c>
      <c r="CX107" s="27">
        <f t="shared" si="61"/>
        <v>2581.0103300000001</v>
      </c>
      <c r="CY107" s="27">
        <f t="shared" si="61"/>
        <v>0</v>
      </c>
      <c r="CZ107" s="27">
        <f t="shared" si="61"/>
        <v>0</v>
      </c>
      <c r="DA107" s="27">
        <f t="shared" si="61"/>
        <v>2581.0103300000001</v>
      </c>
      <c r="DB107" s="27">
        <f t="shared" si="61"/>
        <v>0</v>
      </c>
      <c r="DC107" s="27">
        <f t="shared" si="61"/>
        <v>0</v>
      </c>
      <c r="DD107" s="27">
        <f t="shared" si="61"/>
        <v>36243.557679999998</v>
      </c>
      <c r="DE107" s="27">
        <f t="shared" si="61"/>
        <v>0</v>
      </c>
      <c r="DF107" s="27">
        <f t="shared" si="61"/>
        <v>0</v>
      </c>
      <c r="DG107" s="27">
        <f t="shared" si="61"/>
        <v>1290.5051699999999</v>
      </c>
      <c r="DH107" s="27">
        <f t="shared" si="61"/>
        <v>0</v>
      </c>
      <c r="DI107" s="27">
        <f t="shared" si="61"/>
        <v>0</v>
      </c>
      <c r="DJ107" s="27">
        <f t="shared" si="61"/>
        <v>0</v>
      </c>
      <c r="DK107" s="27">
        <f t="shared" si="61"/>
        <v>0</v>
      </c>
      <c r="DL107" s="27">
        <f t="shared" si="61"/>
        <v>0</v>
      </c>
      <c r="DM107" s="27">
        <f t="shared" si="61"/>
        <v>0</v>
      </c>
      <c r="DN107" s="27">
        <f t="shared" si="61"/>
        <v>2173.0370499999999</v>
      </c>
      <c r="DO107" s="27">
        <f t="shared" si="61"/>
        <v>0</v>
      </c>
      <c r="DP107" s="27">
        <f t="shared" si="61"/>
        <v>0</v>
      </c>
      <c r="DQ107" s="27">
        <f t="shared" si="61"/>
        <v>0</v>
      </c>
      <c r="DR107" s="27">
        <f t="shared" si="61"/>
        <v>0</v>
      </c>
      <c r="DS107" s="27">
        <f t="shared" si="61"/>
        <v>0</v>
      </c>
      <c r="DT107" s="27">
        <f t="shared" si="61"/>
        <v>0</v>
      </c>
      <c r="DU107" s="27">
        <f t="shared" si="61"/>
        <v>0</v>
      </c>
      <c r="DV107" s="27">
        <f t="shared" si="61"/>
        <v>2526.71522</v>
      </c>
      <c r="DW107" s="27">
        <f t="shared" si="61"/>
        <v>0</v>
      </c>
      <c r="DX107" s="27">
        <f t="shared" si="61"/>
        <v>0</v>
      </c>
      <c r="DY107" s="27">
        <f t="shared" si="61"/>
        <v>0</v>
      </c>
      <c r="DZ107" s="27">
        <f t="shared" si="61"/>
        <v>0</v>
      </c>
      <c r="EA107" s="27">
        <f t="shared" si="61"/>
        <v>0</v>
      </c>
      <c r="EB107" s="27">
        <f t="shared" si="61"/>
        <v>0</v>
      </c>
      <c r="EC107" s="27">
        <f t="shared" si="61"/>
        <v>0</v>
      </c>
      <c r="ED107" s="27">
        <f t="shared" si="61"/>
        <v>0</v>
      </c>
      <c r="EE107" s="27">
        <f t="shared" si="61"/>
        <v>0</v>
      </c>
      <c r="EF107" s="27">
        <f t="shared" ref="EF107:GQ107" si="62">SUM(EF104:EF106)</f>
        <v>0</v>
      </c>
      <c r="EG107" s="27">
        <f t="shared" si="62"/>
        <v>0</v>
      </c>
      <c r="EH107" s="27">
        <f t="shared" si="62"/>
        <v>0</v>
      </c>
      <c r="EI107" s="27">
        <f t="shared" si="62"/>
        <v>0</v>
      </c>
      <c r="EJ107" s="27">
        <f t="shared" si="62"/>
        <v>0</v>
      </c>
      <c r="EK107" s="27">
        <f t="shared" si="62"/>
        <v>0</v>
      </c>
      <c r="EL107" s="27">
        <f t="shared" si="62"/>
        <v>0</v>
      </c>
      <c r="EM107" s="27">
        <f t="shared" si="62"/>
        <v>0</v>
      </c>
      <c r="EN107" s="27">
        <f t="shared" si="62"/>
        <v>0</v>
      </c>
      <c r="EO107" s="27">
        <f t="shared" si="62"/>
        <v>0</v>
      </c>
      <c r="EP107" s="27">
        <f t="shared" si="62"/>
        <v>0</v>
      </c>
      <c r="EQ107" s="27">
        <f t="shared" si="62"/>
        <v>0</v>
      </c>
      <c r="ER107" s="27">
        <f t="shared" si="62"/>
        <v>0</v>
      </c>
      <c r="ES107" s="27">
        <f t="shared" si="62"/>
        <v>0</v>
      </c>
      <c r="ET107" s="27">
        <f t="shared" si="62"/>
        <v>0</v>
      </c>
      <c r="EU107" s="27">
        <f t="shared" si="62"/>
        <v>0</v>
      </c>
      <c r="EV107" s="27">
        <f t="shared" si="62"/>
        <v>0</v>
      </c>
      <c r="EW107" s="27">
        <f t="shared" si="62"/>
        <v>0</v>
      </c>
      <c r="EX107" s="27">
        <f t="shared" si="62"/>
        <v>0</v>
      </c>
      <c r="EY107" s="27">
        <f t="shared" si="62"/>
        <v>0</v>
      </c>
      <c r="EZ107" s="27">
        <f t="shared" si="62"/>
        <v>0</v>
      </c>
      <c r="FA107" s="27">
        <f t="shared" si="62"/>
        <v>0</v>
      </c>
      <c r="FB107" s="27">
        <f t="shared" si="62"/>
        <v>0</v>
      </c>
      <c r="FC107" s="27">
        <f t="shared" si="62"/>
        <v>0</v>
      </c>
      <c r="FD107" s="27">
        <f t="shared" si="62"/>
        <v>0</v>
      </c>
      <c r="FE107" s="27">
        <f t="shared" si="62"/>
        <v>0</v>
      </c>
      <c r="FF107" s="27">
        <f t="shared" si="62"/>
        <v>0</v>
      </c>
      <c r="FG107" s="27">
        <f t="shared" si="62"/>
        <v>0</v>
      </c>
      <c r="FH107" s="27">
        <f t="shared" si="62"/>
        <v>0</v>
      </c>
      <c r="FI107" s="27">
        <f t="shared" si="62"/>
        <v>0</v>
      </c>
      <c r="FJ107" s="27">
        <f t="shared" si="62"/>
        <v>0</v>
      </c>
      <c r="FK107" s="27">
        <f t="shared" si="62"/>
        <v>0</v>
      </c>
      <c r="FL107" s="27">
        <f t="shared" si="62"/>
        <v>0</v>
      </c>
      <c r="FM107" s="27">
        <f t="shared" si="62"/>
        <v>0</v>
      </c>
      <c r="FN107" s="27">
        <f t="shared" si="62"/>
        <v>-60.602139999999999</v>
      </c>
      <c r="FO107" s="27">
        <f t="shared" si="62"/>
        <v>0</v>
      </c>
      <c r="FP107" s="27">
        <f t="shared" si="62"/>
        <v>0</v>
      </c>
      <c r="FQ107" s="27">
        <f t="shared" si="62"/>
        <v>0</v>
      </c>
      <c r="FR107" s="27">
        <f t="shared" si="62"/>
        <v>0</v>
      </c>
      <c r="FS107" s="27">
        <f t="shared" si="62"/>
        <v>0</v>
      </c>
      <c r="FT107" s="27">
        <f t="shared" si="62"/>
        <v>0</v>
      </c>
      <c r="FU107" s="27">
        <f t="shared" si="62"/>
        <v>0</v>
      </c>
      <c r="FV107" s="27">
        <f t="shared" si="62"/>
        <v>0</v>
      </c>
      <c r="FW107" s="27">
        <f t="shared" si="62"/>
        <v>0</v>
      </c>
      <c r="FX107" s="27">
        <f t="shared" si="62"/>
        <v>0</v>
      </c>
      <c r="FY107" s="27">
        <f t="shared" si="62"/>
        <v>0</v>
      </c>
      <c r="FZ107" s="27">
        <f t="shared" si="62"/>
        <v>0</v>
      </c>
      <c r="GA107" s="27">
        <f t="shared" si="62"/>
        <v>0</v>
      </c>
      <c r="GB107" s="27">
        <f t="shared" si="62"/>
        <v>0</v>
      </c>
      <c r="GC107" s="27">
        <f t="shared" si="62"/>
        <v>0</v>
      </c>
      <c r="GD107" s="27">
        <f t="shared" si="62"/>
        <v>0</v>
      </c>
      <c r="GE107" s="27">
        <f t="shared" si="62"/>
        <v>0</v>
      </c>
      <c r="GF107" s="27">
        <f t="shared" si="62"/>
        <v>0</v>
      </c>
      <c r="GG107" s="27">
        <f t="shared" si="62"/>
        <v>0</v>
      </c>
      <c r="GH107" s="27">
        <f t="shared" si="62"/>
        <v>0</v>
      </c>
      <c r="GI107" s="27">
        <f t="shared" si="62"/>
        <v>0</v>
      </c>
      <c r="GJ107" s="27">
        <f t="shared" si="62"/>
        <v>0</v>
      </c>
      <c r="GK107" s="27">
        <f t="shared" si="62"/>
        <v>0</v>
      </c>
      <c r="GL107" s="27">
        <f t="shared" si="62"/>
        <v>0</v>
      </c>
      <c r="GM107" s="27">
        <f t="shared" si="62"/>
        <v>0</v>
      </c>
      <c r="GN107" s="27">
        <f t="shared" si="62"/>
        <v>0</v>
      </c>
      <c r="GO107" s="27">
        <f t="shared" si="62"/>
        <v>0</v>
      </c>
      <c r="GP107" s="27">
        <f t="shared" si="62"/>
        <v>0</v>
      </c>
      <c r="GQ107" s="27">
        <f t="shared" si="62"/>
        <v>0</v>
      </c>
      <c r="GR107" s="27">
        <f t="shared" ref="GR107:HE107" si="63">SUM(GR104:GR106)</f>
        <v>0</v>
      </c>
      <c r="GS107" s="27">
        <f t="shared" si="63"/>
        <v>0</v>
      </c>
      <c r="GT107" s="27">
        <f t="shared" si="63"/>
        <v>0</v>
      </c>
      <c r="GU107" s="27">
        <f t="shared" si="63"/>
        <v>0</v>
      </c>
      <c r="GV107" s="27">
        <f t="shared" si="63"/>
        <v>0</v>
      </c>
      <c r="GW107" s="27">
        <f t="shared" si="63"/>
        <v>0</v>
      </c>
      <c r="GX107" s="27">
        <f t="shared" si="63"/>
        <v>0</v>
      </c>
      <c r="GY107" s="27">
        <f t="shared" si="63"/>
        <v>0</v>
      </c>
      <c r="GZ107" s="27">
        <f t="shared" si="63"/>
        <v>0</v>
      </c>
      <c r="HA107" s="27">
        <f t="shared" si="63"/>
        <v>0</v>
      </c>
      <c r="HB107" s="27">
        <f t="shared" si="63"/>
        <v>0</v>
      </c>
      <c r="HC107" s="27">
        <f t="shared" si="63"/>
        <v>0</v>
      </c>
      <c r="HD107" s="27">
        <f t="shared" si="63"/>
        <v>0</v>
      </c>
      <c r="HE107" s="27">
        <f t="shared" si="63"/>
        <v>0</v>
      </c>
      <c r="HF107" s="27">
        <f>SUM(D107:HE107)</f>
        <v>22977.183800000003</v>
      </c>
      <c r="HG107" s="27"/>
      <c r="HH107" s="27">
        <f>HF107-HI107</f>
        <v>22977.183800000003</v>
      </c>
      <c r="HI107" s="12">
        <v>0</v>
      </c>
      <c r="HJ107" s="27"/>
      <c r="HK107" s="27"/>
      <c r="HL107" s="27"/>
      <c r="HM107" s="27"/>
      <c r="HN107" s="27"/>
      <c r="HO107" s="27"/>
      <c r="HP107" s="27"/>
      <c r="HQ107" s="27"/>
      <c r="HR107" s="27"/>
      <c r="HS107" s="27"/>
      <c r="HT107" s="27"/>
      <c r="HU107" s="27"/>
      <c r="HV107" s="27"/>
      <c r="HW107" s="27"/>
      <c r="HX107" s="27"/>
      <c r="HY107" s="27"/>
      <c r="HZ107" s="27"/>
      <c r="IA107" s="27"/>
      <c r="IB107" s="27"/>
      <c r="IC107" s="27"/>
      <c r="ID107" s="27"/>
      <c r="IE107" s="27"/>
      <c r="IF107" s="27"/>
    </row>
    <row r="108" spans="1:240" ht="13" x14ac:dyDescent="0.3">
      <c r="A108" s="23"/>
      <c r="B108" s="20" t="s">
        <v>0</v>
      </c>
      <c r="C108" s="14">
        <f>XIRR(T107:HE107,T$4:HE$4)</f>
        <v>7.5084301829338077E-2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  <c r="HS108" s="16"/>
      <c r="HT108" s="16"/>
      <c r="HU108" s="16"/>
      <c r="HV108" s="16"/>
      <c r="HW108" s="16"/>
      <c r="HX108" s="16"/>
      <c r="HY108" s="16"/>
      <c r="HZ108" s="16"/>
      <c r="IA108" s="16"/>
      <c r="IB108" s="16"/>
      <c r="IC108" s="16"/>
      <c r="ID108" s="16"/>
      <c r="IE108" s="16"/>
      <c r="IF108" s="16"/>
    </row>
    <row r="109" spans="1:240" ht="13" x14ac:dyDescent="0.3">
      <c r="A109" s="23"/>
      <c r="B109" s="20" t="s">
        <v>11</v>
      </c>
      <c r="C109" s="25">
        <f>(HF105+HF106)/-HF104</f>
        <v>1.6823527309848125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  <c r="HS109" s="16"/>
      <c r="HT109" s="16"/>
      <c r="HU109" s="16"/>
      <c r="HV109" s="16"/>
      <c r="HW109" s="16"/>
      <c r="HX109" s="16"/>
      <c r="HY109" s="16"/>
      <c r="HZ109" s="16"/>
      <c r="IA109" s="16"/>
      <c r="IB109" s="16"/>
      <c r="IC109" s="16"/>
      <c r="ID109" s="16"/>
      <c r="IE109" s="16"/>
      <c r="IF109" s="16"/>
    </row>
    <row r="110" spans="1:240" ht="13" x14ac:dyDescent="0.3">
      <c r="A110" s="23"/>
      <c r="B110" s="5" t="s">
        <v>114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  <c r="HS110" s="16"/>
      <c r="HT110" s="16"/>
      <c r="HU110" s="16"/>
      <c r="HV110" s="16"/>
      <c r="HW110" s="16"/>
      <c r="HX110" s="16"/>
      <c r="HY110" s="16"/>
      <c r="HZ110" s="16"/>
      <c r="IA110" s="16"/>
      <c r="IB110" s="16"/>
      <c r="IC110" s="16"/>
      <c r="ID110" s="16"/>
      <c r="IE110" s="16"/>
      <c r="IF110" s="16"/>
    </row>
    <row r="111" spans="1:240" ht="13" x14ac:dyDescent="0.3">
      <c r="A111" s="23"/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-350</v>
      </c>
      <c r="U111" s="12">
        <v>-600</v>
      </c>
      <c r="V111" s="12">
        <v>-6155.6122400000004</v>
      </c>
      <c r="W111" s="12">
        <v>0</v>
      </c>
      <c r="X111" s="12">
        <v>-250</v>
      </c>
      <c r="Y111" s="12">
        <v>0</v>
      </c>
      <c r="Z111" s="12">
        <v>-255.10204999999999</v>
      </c>
      <c r="AA111" s="12">
        <v>-1915.039</v>
      </c>
      <c r="AB111" s="12">
        <v>0</v>
      </c>
      <c r="AC111" s="12">
        <v>0</v>
      </c>
      <c r="AD111" s="12">
        <v>0</v>
      </c>
      <c r="AE111" s="12">
        <v>0</v>
      </c>
      <c r="AF111" s="12">
        <v>-11735</v>
      </c>
      <c r="AG111" s="12">
        <v>0</v>
      </c>
      <c r="AH111" s="12">
        <v>0</v>
      </c>
      <c r="AI111" s="12">
        <v>0</v>
      </c>
      <c r="AJ111" s="12">
        <v>-2000</v>
      </c>
      <c r="AK111" s="12">
        <v>0</v>
      </c>
      <c r="AL111" s="12">
        <v>-2000</v>
      </c>
      <c r="AM111" s="12">
        <v>0</v>
      </c>
      <c r="AN111" s="12">
        <v>-2000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-800</v>
      </c>
      <c r="AU111" s="12">
        <v>-1100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f>SUM(D111:HE111)</f>
        <v>-29160.753290000001</v>
      </c>
      <c r="HG111" s="12"/>
      <c r="HH111" s="12">
        <f>HF111-HI111</f>
        <v>-29160.753290000001</v>
      </c>
      <c r="HI111" s="12">
        <v>0</v>
      </c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</row>
    <row r="112" spans="1:240" ht="13" x14ac:dyDescent="0.3">
      <c r="A112" s="23"/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19</v>
      </c>
      <c r="V112" s="12">
        <v>0</v>
      </c>
      <c r="W112" s="12">
        <v>123.11224</v>
      </c>
      <c r="X112" s="12">
        <v>0</v>
      </c>
      <c r="Y112" s="12">
        <v>5</v>
      </c>
      <c r="Z112" s="12">
        <v>0</v>
      </c>
      <c r="AA112" s="12">
        <v>43.402830000000002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234.7</v>
      </c>
      <c r="AH112" s="12">
        <v>0</v>
      </c>
      <c r="AI112" s="12">
        <v>0</v>
      </c>
      <c r="AJ112" s="12">
        <v>40</v>
      </c>
      <c r="AK112" s="12">
        <v>0</v>
      </c>
      <c r="AL112" s="12">
        <v>40</v>
      </c>
      <c r="AM112" s="12">
        <v>0</v>
      </c>
      <c r="AN112" s="12">
        <v>40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16</v>
      </c>
      <c r="AV112" s="12">
        <v>22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v>0</v>
      </c>
      <c r="GW112" s="12">
        <v>0</v>
      </c>
      <c r="GX112" s="12">
        <v>0</v>
      </c>
      <c r="GY112" s="12">
        <v>0</v>
      </c>
      <c r="GZ112" s="12">
        <v>0</v>
      </c>
      <c r="HA112" s="12">
        <v>0</v>
      </c>
      <c r="HB112" s="12">
        <v>0</v>
      </c>
      <c r="HC112" s="12">
        <v>0</v>
      </c>
      <c r="HD112" s="12">
        <v>0</v>
      </c>
      <c r="HE112" s="12">
        <v>0</v>
      </c>
      <c r="HF112" s="12">
        <f>SUM(D112:HE112)</f>
        <v>583.21506999999997</v>
      </c>
      <c r="HG112" s="12"/>
      <c r="HH112" s="12">
        <f>HF112-HI112</f>
        <v>583.21506999999997</v>
      </c>
      <c r="HI112" s="12">
        <v>0</v>
      </c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</row>
    <row r="113" spans="1:240" ht="14" x14ac:dyDescent="0.4">
      <c r="A113" s="23"/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4108.8593699999992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v>0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0</v>
      </c>
      <c r="GB113" s="4">
        <v>0</v>
      </c>
      <c r="GC113" s="4">
        <v>0</v>
      </c>
      <c r="GD113" s="4">
        <v>0</v>
      </c>
      <c r="GE113" s="4">
        <v>0</v>
      </c>
      <c r="GF113" s="4">
        <v>0</v>
      </c>
      <c r="GG113" s="4">
        <v>0</v>
      </c>
      <c r="GH113" s="4">
        <v>0</v>
      </c>
      <c r="GI113" s="4">
        <v>0</v>
      </c>
      <c r="GJ113" s="4">
        <v>0</v>
      </c>
      <c r="GK113" s="4">
        <v>0</v>
      </c>
      <c r="GL113" s="4">
        <v>0</v>
      </c>
      <c r="GM113" s="4">
        <v>0</v>
      </c>
      <c r="GN113" s="4">
        <v>0</v>
      </c>
      <c r="GO113" s="4">
        <v>0</v>
      </c>
      <c r="GP113" s="4">
        <v>0</v>
      </c>
      <c r="GQ113" s="4">
        <v>0</v>
      </c>
      <c r="GR113" s="4">
        <v>0</v>
      </c>
      <c r="GS113" s="4">
        <v>0</v>
      </c>
      <c r="GT113" s="4">
        <v>0</v>
      </c>
      <c r="GU113" s="4">
        <v>0</v>
      </c>
      <c r="GV113" s="4">
        <v>0</v>
      </c>
      <c r="GW113" s="4">
        <v>0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0</v>
      </c>
      <c r="HD113" s="4">
        <v>0</v>
      </c>
      <c r="HE113" s="4">
        <v>0</v>
      </c>
      <c r="HF113" s="4">
        <f>SUM(D113:HE113)</f>
        <v>4108.8593699999992</v>
      </c>
      <c r="HG113" s="4"/>
      <c r="HH113" s="4">
        <f>HF113-HI113</f>
        <v>4108.8593699999992</v>
      </c>
      <c r="HI113" s="4">
        <v>0</v>
      </c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</row>
    <row r="114" spans="1:240" ht="13" x14ac:dyDescent="0.3">
      <c r="A114" s="23"/>
      <c r="B114" s="8" t="s">
        <v>217</v>
      </c>
      <c r="C114" s="3"/>
      <c r="D114" s="12">
        <f>SUM(D111:D113)</f>
        <v>0</v>
      </c>
      <c r="E114" s="12">
        <f>SUM(E111:E113)</f>
        <v>0</v>
      </c>
      <c r="F114" s="12">
        <f>SUM(F111:F113)</f>
        <v>0</v>
      </c>
      <c r="G114" s="12">
        <f>SUM(G111:G113)</f>
        <v>0</v>
      </c>
      <c r="H114" s="12">
        <f t="shared" ref="H114:BS114" si="64">SUM(H111:H113)</f>
        <v>0</v>
      </c>
      <c r="I114" s="12">
        <f t="shared" si="64"/>
        <v>0</v>
      </c>
      <c r="J114" s="12">
        <f t="shared" si="64"/>
        <v>0</v>
      </c>
      <c r="K114" s="12">
        <f t="shared" si="64"/>
        <v>0</v>
      </c>
      <c r="L114" s="12">
        <f t="shared" si="64"/>
        <v>0</v>
      </c>
      <c r="M114" s="12">
        <f t="shared" si="64"/>
        <v>0</v>
      </c>
      <c r="N114" s="12">
        <f t="shared" si="64"/>
        <v>0</v>
      </c>
      <c r="O114" s="12">
        <f t="shared" si="64"/>
        <v>0</v>
      </c>
      <c r="P114" s="12">
        <f t="shared" si="64"/>
        <v>0</v>
      </c>
      <c r="Q114" s="12">
        <f t="shared" si="64"/>
        <v>0</v>
      </c>
      <c r="R114" s="12">
        <f t="shared" si="64"/>
        <v>0</v>
      </c>
      <c r="S114" s="12">
        <f t="shared" si="64"/>
        <v>0</v>
      </c>
      <c r="T114" s="12">
        <f t="shared" si="64"/>
        <v>-350</v>
      </c>
      <c r="U114" s="12">
        <f t="shared" si="64"/>
        <v>-581</v>
      </c>
      <c r="V114" s="12">
        <f t="shared" si="64"/>
        <v>-6155.6122400000004</v>
      </c>
      <c r="W114" s="12">
        <f t="shared" si="64"/>
        <v>123.11224</v>
      </c>
      <c r="X114" s="12">
        <f t="shared" si="64"/>
        <v>-250</v>
      </c>
      <c r="Y114" s="12">
        <f t="shared" si="64"/>
        <v>5</v>
      </c>
      <c r="Z114" s="12">
        <f t="shared" si="64"/>
        <v>-255.10204999999999</v>
      </c>
      <c r="AA114" s="12">
        <f t="shared" si="64"/>
        <v>-1871.63617</v>
      </c>
      <c r="AB114" s="12">
        <f t="shared" si="64"/>
        <v>0</v>
      </c>
      <c r="AC114" s="12">
        <f t="shared" si="64"/>
        <v>0</v>
      </c>
      <c r="AD114" s="12">
        <f t="shared" si="64"/>
        <v>0</v>
      </c>
      <c r="AE114" s="12">
        <f t="shared" si="64"/>
        <v>0</v>
      </c>
      <c r="AF114" s="12">
        <f t="shared" si="64"/>
        <v>-11735</v>
      </c>
      <c r="AG114" s="12">
        <f t="shared" si="64"/>
        <v>234.7</v>
      </c>
      <c r="AH114" s="12">
        <f t="shared" si="64"/>
        <v>0</v>
      </c>
      <c r="AI114" s="12">
        <f t="shared" si="64"/>
        <v>0</v>
      </c>
      <c r="AJ114" s="12">
        <f t="shared" si="64"/>
        <v>-1960</v>
      </c>
      <c r="AK114" s="12">
        <f t="shared" si="64"/>
        <v>0</v>
      </c>
      <c r="AL114" s="12">
        <f t="shared" si="64"/>
        <v>-1960</v>
      </c>
      <c r="AM114" s="12">
        <f t="shared" si="64"/>
        <v>0</v>
      </c>
      <c r="AN114" s="12">
        <f t="shared" si="64"/>
        <v>-1960</v>
      </c>
      <c r="AO114" s="12">
        <f t="shared" si="64"/>
        <v>0</v>
      </c>
      <c r="AP114" s="12">
        <f t="shared" si="64"/>
        <v>0</v>
      </c>
      <c r="AQ114" s="12">
        <f t="shared" si="64"/>
        <v>0</v>
      </c>
      <c r="AR114" s="12">
        <f t="shared" si="64"/>
        <v>0</v>
      </c>
      <c r="AS114" s="12">
        <f t="shared" si="64"/>
        <v>0</v>
      </c>
      <c r="AT114" s="12">
        <f t="shared" si="64"/>
        <v>-800</v>
      </c>
      <c r="AU114" s="12">
        <f t="shared" si="64"/>
        <v>-1084</v>
      </c>
      <c r="AV114" s="12">
        <f t="shared" si="64"/>
        <v>22</v>
      </c>
      <c r="AW114" s="12">
        <f t="shared" si="64"/>
        <v>0</v>
      </c>
      <c r="AX114" s="12">
        <f t="shared" si="64"/>
        <v>0</v>
      </c>
      <c r="AY114" s="12">
        <f t="shared" si="64"/>
        <v>0</v>
      </c>
      <c r="AZ114" s="12">
        <f t="shared" si="64"/>
        <v>0</v>
      </c>
      <c r="BA114" s="12">
        <f t="shared" si="64"/>
        <v>0</v>
      </c>
      <c r="BB114" s="12">
        <f t="shared" si="64"/>
        <v>0</v>
      </c>
      <c r="BC114" s="12">
        <f t="shared" si="64"/>
        <v>0</v>
      </c>
      <c r="BD114" s="12">
        <f t="shared" si="64"/>
        <v>0</v>
      </c>
      <c r="BE114" s="12">
        <f t="shared" si="64"/>
        <v>0</v>
      </c>
      <c r="BF114" s="12">
        <f t="shared" si="64"/>
        <v>0</v>
      </c>
      <c r="BG114" s="12">
        <f t="shared" si="64"/>
        <v>0</v>
      </c>
      <c r="BH114" s="12">
        <f t="shared" si="64"/>
        <v>0</v>
      </c>
      <c r="BI114" s="12">
        <f t="shared" si="64"/>
        <v>0</v>
      </c>
      <c r="BJ114" s="12">
        <f t="shared" si="64"/>
        <v>0</v>
      </c>
      <c r="BK114" s="12">
        <f t="shared" si="64"/>
        <v>0</v>
      </c>
      <c r="BL114" s="12">
        <f t="shared" si="64"/>
        <v>0</v>
      </c>
      <c r="BM114" s="12">
        <f t="shared" si="64"/>
        <v>0</v>
      </c>
      <c r="BN114" s="12">
        <f t="shared" si="64"/>
        <v>0</v>
      </c>
      <c r="BO114" s="12">
        <f t="shared" si="64"/>
        <v>0</v>
      </c>
      <c r="BP114" s="12">
        <f t="shared" si="64"/>
        <v>0</v>
      </c>
      <c r="BQ114" s="12">
        <f t="shared" si="64"/>
        <v>0</v>
      </c>
      <c r="BR114" s="12">
        <f t="shared" si="64"/>
        <v>0</v>
      </c>
      <c r="BS114" s="12">
        <f t="shared" si="64"/>
        <v>0</v>
      </c>
      <c r="BT114" s="12">
        <f t="shared" ref="BT114:EE114" si="65">SUM(BT111:BT113)</f>
        <v>0</v>
      </c>
      <c r="BU114" s="12">
        <f t="shared" si="65"/>
        <v>0</v>
      </c>
      <c r="BV114" s="12">
        <f t="shared" si="65"/>
        <v>0</v>
      </c>
      <c r="BW114" s="12">
        <f t="shared" si="65"/>
        <v>0</v>
      </c>
      <c r="BX114" s="12">
        <f t="shared" si="65"/>
        <v>0</v>
      </c>
      <c r="BY114" s="12">
        <f t="shared" si="65"/>
        <v>0</v>
      </c>
      <c r="BZ114" s="12">
        <f t="shared" si="65"/>
        <v>0</v>
      </c>
      <c r="CA114" s="12">
        <f t="shared" si="65"/>
        <v>0</v>
      </c>
      <c r="CB114" s="12">
        <f t="shared" si="65"/>
        <v>0</v>
      </c>
      <c r="CC114" s="12">
        <f t="shared" si="65"/>
        <v>0</v>
      </c>
      <c r="CD114" s="12">
        <f t="shared" si="65"/>
        <v>0</v>
      </c>
      <c r="CE114" s="12">
        <f t="shared" si="65"/>
        <v>0</v>
      </c>
      <c r="CF114" s="12">
        <f t="shared" si="65"/>
        <v>0</v>
      </c>
      <c r="CG114" s="12">
        <f t="shared" si="65"/>
        <v>0</v>
      </c>
      <c r="CH114" s="12">
        <f t="shared" si="65"/>
        <v>0</v>
      </c>
      <c r="CI114" s="12">
        <f t="shared" si="65"/>
        <v>0</v>
      </c>
      <c r="CJ114" s="12">
        <f t="shared" si="65"/>
        <v>0</v>
      </c>
      <c r="CK114" s="12">
        <f t="shared" si="65"/>
        <v>0</v>
      </c>
      <c r="CL114" s="12">
        <f t="shared" si="65"/>
        <v>0</v>
      </c>
      <c r="CM114" s="12">
        <f t="shared" si="65"/>
        <v>0</v>
      </c>
      <c r="CN114" s="12">
        <f t="shared" si="65"/>
        <v>0</v>
      </c>
      <c r="CO114" s="12">
        <f t="shared" si="65"/>
        <v>0</v>
      </c>
      <c r="CP114" s="12">
        <f t="shared" si="65"/>
        <v>0</v>
      </c>
      <c r="CQ114" s="12">
        <f t="shared" si="65"/>
        <v>0</v>
      </c>
      <c r="CR114" s="12">
        <f t="shared" si="65"/>
        <v>0</v>
      </c>
      <c r="CS114" s="12">
        <f t="shared" si="65"/>
        <v>0</v>
      </c>
      <c r="CT114" s="12">
        <f t="shared" si="65"/>
        <v>0</v>
      </c>
      <c r="CU114" s="12">
        <f t="shared" si="65"/>
        <v>0</v>
      </c>
      <c r="CV114" s="12">
        <f t="shared" si="65"/>
        <v>0</v>
      </c>
      <c r="CW114" s="12">
        <f t="shared" si="65"/>
        <v>0</v>
      </c>
      <c r="CX114" s="12">
        <f t="shared" si="65"/>
        <v>0</v>
      </c>
      <c r="CY114" s="12">
        <f t="shared" si="65"/>
        <v>0</v>
      </c>
      <c r="CZ114" s="12">
        <f t="shared" si="65"/>
        <v>0</v>
      </c>
      <c r="DA114" s="12">
        <f t="shared" si="65"/>
        <v>0</v>
      </c>
      <c r="DB114" s="12">
        <f t="shared" si="65"/>
        <v>0</v>
      </c>
      <c r="DC114" s="12">
        <f t="shared" si="65"/>
        <v>0</v>
      </c>
      <c r="DD114" s="12">
        <f t="shared" si="65"/>
        <v>0</v>
      </c>
      <c r="DE114" s="12">
        <f t="shared" si="65"/>
        <v>0</v>
      </c>
      <c r="DF114" s="12">
        <f t="shared" si="65"/>
        <v>0</v>
      </c>
      <c r="DG114" s="12">
        <f t="shared" si="65"/>
        <v>0</v>
      </c>
      <c r="DH114" s="12">
        <f t="shared" si="65"/>
        <v>0</v>
      </c>
      <c r="DI114" s="12">
        <f t="shared" si="65"/>
        <v>0</v>
      </c>
      <c r="DJ114" s="12">
        <f t="shared" si="65"/>
        <v>0</v>
      </c>
      <c r="DK114" s="12">
        <f t="shared" si="65"/>
        <v>0</v>
      </c>
      <c r="DL114" s="12">
        <f t="shared" si="65"/>
        <v>0</v>
      </c>
      <c r="DM114" s="12">
        <f t="shared" si="65"/>
        <v>0</v>
      </c>
      <c r="DN114" s="12">
        <f t="shared" si="65"/>
        <v>0</v>
      </c>
      <c r="DO114" s="12">
        <f t="shared" si="65"/>
        <v>0</v>
      </c>
      <c r="DP114" s="12">
        <f t="shared" si="65"/>
        <v>0</v>
      </c>
      <c r="DQ114" s="12">
        <f t="shared" si="65"/>
        <v>0</v>
      </c>
      <c r="DR114" s="12">
        <f t="shared" si="65"/>
        <v>0</v>
      </c>
      <c r="DS114" s="12">
        <f t="shared" si="65"/>
        <v>0</v>
      </c>
      <c r="DT114" s="12">
        <f t="shared" si="65"/>
        <v>4108.8593699999992</v>
      </c>
      <c r="DU114" s="12">
        <f t="shared" si="65"/>
        <v>0</v>
      </c>
      <c r="DV114" s="12">
        <f t="shared" si="65"/>
        <v>0</v>
      </c>
      <c r="DW114" s="12">
        <f t="shared" si="65"/>
        <v>0</v>
      </c>
      <c r="DX114" s="12">
        <f t="shared" si="65"/>
        <v>0</v>
      </c>
      <c r="DY114" s="12">
        <f t="shared" si="65"/>
        <v>0</v>
      </c>
      <c r="DZ114" s="12">
        <f t="shared" si="65"/>
        <v>0</v>
      </c>
      <c r="EA114" s="12">
        <f t="shared" si="65"/>
        <v>0</v>
      </c>
      <c r="EB114" s="12">
        <f t="shared" si="65"/>
        <v>0</v>
      </c>
      <c r="EC114" s="12">
        <f t="shared" si="65"/>
        <v>0</v>
      </c>
      <c r="ED114" s="12">
        <f t="shared" si="65"/>
        <v>0</v>
      </c>
      <c r="EE114" s="12">
        <f t="shared" si="65"/>
        <v>0</v>
      </c>
      <c r="EF114" s="12">
        <f t="shared" ref="EF114:GQ114" si="66">SUM(EF111:EF113)</f>
        <v>0</v>
      </c>
      <c r="EG114" s="12">
        <f t="shared" si="66"/>
        <v>0</v>
      </c>
      <c r="EH114" s="12">
        <f t="shared" si="66"/>
        <v>0</v>
      </c>
      <c r="EI114" s="12">
        <f t="shared" si="66"/>
        <v>0</v>
      </c>
      <c r="EJ114" s="12">
        <f t="shared" si="66"/>
        <v>0</v>
      </c>
      <c r="EK114" s="12">
        <f t="shared" si="66"/>
        <v>0</v>
      </c>
      <c r="EL114" s="12">
        <f t="shared" si="66"/>
        <v>0</v>
      </c>
      <c r="EM114" s="12">
        <f t="shared" si="66"/>
        <v>0</v>
      </c>
      <c r="EN114" s="12">
        <f t="shared" si="66"/>
        <v>0</v>
      </c>
      <c r="EO114" s="12">
        <f t="shared" si="66"/>
        <v>0</v>
      </c>
      <c r="EP114" s="12">
        <f t="shared" si="66"/>
        <v>0</v>
      </c>
      <c r="EQ114" s="12">
        <f t="shared" si="66"/>
        <v>0</v>
      </c>
      <c r="ER114" s="12">
        <f t="shared" si="66"/>
        <v>0</v>
      </c>
      <c r="ES114" s="12">
        <f t="shared" si="66"/>
        <v>0</v>
      </c>
      <c r="ET114" s="12">
        <f t="shared" si="66"/>
        <v>0</v>
      </c>
      <c r="EU114" s="12">
        <f t="shared" si="66"/>
        <v>0</v>
      </c>
      <c r="EV114" s="12">
        <f t="shared" si="66"/>
        <v>0</v>
      </c>
      <c r="EW114" s="12">
        <f t="shared" si="66"/>
        <v>0</v>
      </c>
      <c r="EX114" s="12">
        <f t="shared" si="66"/>
        <v>0</v>
      </c>
      <c r="EY114" s="12">
        <f t="shared" si="66"/>
        <v>0</v>
      </c>
      <c r="EZ114" s="12">
        <f t="shared" si="66"/>
        <v>0</v>
      </c>
      <c r="FA114" s="12">
        <f t="shared" si="66"/>
        <v>0</v>
      </c>
      <c r="FB114" s="12">
        <f t="shared" si="66"/>
        <v>0</v>
      </c>
      <c r="FC114" s="12">
        <f t="shared" si="66"/>
        <v>0</v>
      </c>
      <c r="FD114" s="12">
        <f t="shared" si="66"/>
        <v>0</v>
      </c>
      <c r="FE114" s="12">
        <f t="shared" si="66"/>
        <v>0</v>
      </c>
      <c r="FF114" s="12">
        <f t="shared" si="66"/>
        <v>0</v>
      </c>
      <c r="FG114" s="12">
        <f t="shared" si="66"/>
        <v>0</v>
      </c>
      <c r="FH114" s="12">
        <f t="shared" si="66"/>
        <v>0</v>
      </c>
      <c r="FI114" s="12">
        <f t="shared" si="66"/>
        <v>0</v>
      </c>
      <c r="FJ114" s="12">
        <f t="shared" si="66"/>
        <v>0</v>
      </c>
      <c r="FK114" s="12">
        <f t="shared" si="66"/>
        <v>0</v>
      </c>
      <c r="FL114" s="12">
        <f t="shared" si="66"/>
        <v>0</v>
      </c>
      <c r="FM114" s="12">
        <f t="shared" si="66"/>
        <v>0</v>
      </c>
      <c r="FN114" s="12">
        <f t="shared" si="66"/>
        <v>0</v>
      </c>
      <c r="FO114" s="12">
        <f t="shared" si="66"/>
        <v>0</v>
      </c>
      <c r="FP114" s="12">
        <f t="shared" si="66"/>
        <v>0</v>
      </c>
      <c r="FQ114" s="12">
        <f t="shared" si="66"/>
        <v>0</v>
      </c>
      <c r="FR114" s="12">
        <f t="shared" si="66"/>
        <v>0</v>
      </c>
      <c r="FS114" s="12">
        <f t="shared" si="66"/>
        <v>0</v>
      </c>
      <c r="FT114" s="12">
        <f t="shared" si="66"/>
        <v>0</v>
      </c>
      <c r="FU114" s="12">
        <f t="shared" si="66"/>
        <v>0</v>
      </c>
      <c r="FV114" s="12">
        <f t="shared" si="66"/>
        <v>0</v>
      </c>
      <c r="FW114" s="12">
        <f t="shared" si="66"/>
        <v>0</v>
      </c>
      <c r="FX114" s="12">
        <f t="shared" si="66"/>
        <v>0</v>
      </c>
      <c r="FY114" s="12">
        <f t="shared" si="66"/>
        <v>0</v>
      </c>
      <c r="FZ114" s="12">
        <f t="shared" si="66"/>
        <v>0</v>
      </c>
      <c r="GA114" s="12">
        <f t="shared" si="66"/>
        <v>0</v>
      </c>
      <c r="GB114" s="12">
        <f t="shared" si="66"/>
        <v>0</v>
      </c>
      <c r="GC114" s="12">
        <f t="shared" si="66"/>
        <v>0</v>
      </c>
      <c r="GD114" s="12">
        <f t="shared" si="66"/>
        <v>0</v>
      </c>
      <c r="GE114" s="12">
        <f t="shared" si="66"/>
        <v>0</v>
      </c>
      <c r="GF114" s="12">
        <f t="shared" si="66"/>
        <v>0</v>
      </c>
      <c r="GG114" s="12">
        <f t="shared" si="66"/>
        <v>0</v>
      </c>
      <c r="GH114" s="12">
        <f t="shared" si="66"/>
        <v>0</v>
      </c>
      <c r="GI114" s="12">
        <f t="shared" si="66"/>
        <v>0</v>
      </c>
      <c r="GJ114" s="12">
        <f t="shared" si="66"/>
        <v>0</v>
      </c>
      <c r="GK114" s="12">
        <f t="shared" si="66"/>
        <v>0</v>
      </c>
      <c r="GL114" s="12">
        <f t="shared" si="66"/>
        <v>0</v>
      </c>
      <c r="GM114" s="12">
        <f t="shared" si="66"/>
        <v>0</v>
      </c>
      <c r="GN114" s="12">
        <f t="shared" si="66"/>
        <v>0</v>
      </c>
      <c r="GO114" s="12">
        <f t="shared" si="66"/>
        <v>0</v>
      </c>
      <c r="GP114" s="12">
        <f t="shared" si="66"/>
        <v>0</v>
      </c>
      <c r="GQ114" s="12">
        <f t="shared" si="66"/>
        <v>0</v>
      </c>
      <c r="GR114" s="12">
        <f t="shared" ref="GR114:HE114" si="67">SUM(GR111:GR113)</f>
        <v>0</v>
      </c>
      <c r="GS114" s="12">
        <f t="shared" si="67"/>
        <v>0</v>
      </c>
      <c r="GT114" s="12">
        <f t="shared" si="67"/>
        <v>0</v>
      </c>
      <c r="GU114" s="12">
        <f t="shared" si="67"/>
        <v>0</v>
      </c>
      <c r="GV114" s="12">
        <f t="shared" si="67"/>
        <v>0</v>
      </c>
      <c r="GW114" s="12">
        <f t="shared" si="67"/>
        <v>0</v>
      </c>
      <c r="GX114" s="12">
        <f t="shared" si="67"/>
        <v>0</v>
      </c>
      <c r="GY114" s="12">
        <f t="shared" si="67"/>
        <v>0</v>
      </c>
      <c r="GZ114" s="12">
        <f t="shared" si="67"/>
        <v>0</v>
      </c>
      <c r="HA114" s="12">
        <f t="shared" si="67"/>
        <v>0</v>
      </c>
      <c r="HB114" s="12">
        <f t="shared" si="67"/>
        <v>0</v>
      </c>
      <c r="HC114" s="12">
        <f t="shared" si="67"/>
        <v>0</v>
      </c>
      <c r="HD114" s="12">
        <f t="shared" si="67"/>
        <v>0</v>
      </c>
      <c r="HE114" s="12">
        <f t="shared" si="67"/>
        <v>0</v>
      </c>
      <c r="HF114" s="12">
        <f>SUM(D114:HE114)</f>
        <v>-24468.67885</v>
      </c>
      <c r="HG114" s="12"/>
      <c r="HH114" s="12">
        <f>HF114-HI114</f>
        <v>-24468.67885</v>
      </c>
      <c r="HI114" s="12">
        <v>0</v>
      </c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</row>
    <row r="115" spans="1:240" ht="13" x14ac:dyDescent="0.3">
      <c r="A115" s="23"/>
      <c r="B115" s="20" t="s">
        <v>0</v>
      </c>
      <c r="C115" s="14">
        <f>XIRR(T114:HE114,T$4:HE$4,-10%)</f>
        <v>-0.22283959530177533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  <c r="HS115" s="16"/>
      <c r="HT115" s="16"/>
      <c r="HU115" s="16"/>
      <c r="HV115" s="16"/>
      <c r="HW115" s="16"/>
      <c r="HX115" s="16"/>
      <c r="HY115" s="16"/>
      <c r="HZ115" s="16"/>
      <c r="IA115" s="16"/>
      <c r="IB115" s="16"/>
      <c r="IC115" s="16"/>
      <c r="ID115" s="16"/>
      <c r="IE115" s="16"/>
      <c r="IF115" s="16"/>
    </row>
    <row r="116" spans="1:240" ht="13" x14ac:dyDescent="0.3">
      <c r="A116" s="23"/>
      <c r="B116" s="20" t="s">
        <v>11</v>
      </c>
      <c r="C116" s="25">
        <f>(HF112+HF113)/-HF111</f>
        <v>0.16090374598138507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6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  <c r="HS116" s="16"/>
      <c r="HT116" s="16"/>
      <c r="HU116" s="16"/>
      <c r="HV116" s="16"/>
      <c r="HW116" s="16"/>
      <c r="HX116" s="16"/>
      <c r="HY116" s="16"/>
      <c r="HZ116" s="16"/>
      <c r="IA116" s="16"/>
      <c r="IB116" s="16"/>
      <c r="IC116" s="16"/>
      <c r="ID116" s="16"/>
      <c r="IE116" s="16"/>
      <c r="IF116" s="16"/>
    </row>
    <row r="117" spans="1:240" ht="13" x14ac:dyDescent="0.3">
      <c r="A117" s="23"/>
      <c r="B117" s="5" t="s">
        <v>142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  <c r="HS117" s="16"/>
      <c r="HT117" s="16"/>
      <c r="HU117" s="16"/>
      <c r="HV117" s="16"/>
      <c r="HW117" s="16"/>
      <c r="HX117" s="16"/>
      <c r="HY117" s="16"/>
      <c r="HZ117" s="16"/>
      <c r="IA117" s="16"/>
      <c r="IB117" s="16"/>
      <c r="IC117" s="16"/>
      <c r="ID117" s="16"/>
      <c r="IE117" s="16"/>
      <c r="IF117" s="16"/>
    </row>
    <row r="118" spans="1:240" ht="13" x14ac:dyDescent="0.3">
      <c r="A118" s="23"/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-10000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-5000</v>
      </c>
      <c r="AC118" s="12">
        <v>0</v>
      </c>
      <c r="AD118" s="12">
        <v>0</v>
      </c>
      <c r="AE118" s="12">
        <v>-6000</v>
      </c>
      <c r="AF118" s="12">
        <v>0</v>
      </c>
      <c r="AG118" s="12">
        <v>0</v>
      </c>
      <c r="AH118" s="12">
        <v>0</v>
      </c>
      <c r="AI118" s="12">
        <v>-4000</v>
      </c>
      <c r="AJ118" s="12">
        <v>0</v>
      </c>
      <c r="AK118" s="12">
        <v>-5000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-1200</v>
      </c>
      <c r="AT118" s="12">
        <v>-1000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v>0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f>SUM(D118:HE118)</f>
        <v>-32200</v>
      </c>
      <c r="HG118" s="12"/>
      <c r="HH118" s="12">
        <f>HF118-HI118</f>
        <v>-32200</v>
      </c>
      <c r="HI118" s="12">
        <v>0</v>
      </c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</row>
    <row r="119" spans="1:240" ht="13" x14ac:dyDescent="0.3">
      <c r="A119" s="23"/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200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100</v>
      </c>
      <c r="AD119" s="12">
        <v>0</v>
      </c>
      <c r="AE119" s="12">
        <v>120</v>
      </c>
      <c r="AF119" s="12">
        <v>0</v>
      </c>
      <c r="AG119" s="12">
        <v>0</v>
      </c>
      <c r="AH119" s="12">
        <v>0</v>
      </c>
      <c r="AI119" s="12">
        <v>80</v>
      </c>
      <c r="AJ119" s="12">
        <v>0</v>
      </c>
      <c r="AK119" s="12">
        <v>100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44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v>0</v>
      </c>
      <c r="GW119" s="12">
        <v>0</v>
      </c>
      <c r="GX119" s="12">
        <v>0</v>
      </c>
      <c r="GY119" s="12">
        <v>0</v>
      </c>
      <c r="GZ119" s="12">
        <v>0</v>
      </c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f>SUM(D119:HE119)</f>
        <v>644</v>
      </c>
      <c r="HG119" s="12"/>
      <c r="HH119" s="12">
        <f>HF119-HI119</f>
        <v>644</v>
      </c>
      <c r="HI119" s="12">
        <v>0</v>
      </c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</row>
    <row r="120" spans="1:240" ht="14" x14ac:dyDescent="0.4">
      <c r="A120" s="23"/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79005.023000000001</v>
      </c>
      <c r="AV120" s="4">
        <v>0</v>
      </c>
      <c r="AW120" s="4">
        <v>1101.27738</v>
      </c>
      <c r="AX120" s="4">
        <v>592.76700000000005</v>
      </c>
      <c r="AY120" s="4">
        <v>0</v>
      </c>
      <c r="AZ120" s="4">
        <v>938.548</v>
      </c>
      <c r="BA120" s="4">
        <v>0</v>
      </c>
      <c r="BB120" s="4">
        <v>4192.4880000000003</v>
      </c>
      <c r="BC120" s="4">
        <v>0</v>
      </c>
      <c r="BD120" s="4">
        <v>0</v>
      </c>
      <c r="BE120" s="4">
        <v>4026.0169999999998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f>SUM(D120:HE120)</f>
        <v>89856.120380000008</v>
      </c>
      <c r="HG120" s="4"/>
      <c r="HH120" s="4">
        <f>HF120-HI120</f>
        <v>89856.120380000008</v>
      </c>
      <c r="HI120" s="4">
        <v>0</v>
      </c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</row>
    <row r="121" spans="1:240" ht="13" x14ac:dyDescent="0.3">
      <c r="A121" s="23"/>
      <c r="B121" s="8" t="s">
        <v>217</v>
      </c>
      <c r="C121" s="3"/>
      <c r="D121" s="12">
        <f>SUM(D118:D120)</f>
        <v>0</v>
      </c>
      <c r="E121" s="12">
        <f>SUM(E118:E120)</f>
        <v>0</v>
      </c>
      <c r="F121" s="12">
        <f>SUM(F118:F120)</f>
        <v>0</v>
      </c>
      <c r="G121" s="12">
        <f>SUM(G118:G120)</f>
        <v>0</v>
      </c>
      <c r="H121" s="12">
        <f t="shared" ref="H121:BS121" si="68">SUM(H118:H120)</f>
        <v>0</v>
      </c>
      <c r="I121" s="12">
        <f t="shared" si="68"/>
        <v>0</v>
      </c>
      <c r="J121" s="12">
        <f t="shared" si="68"/>
        <v>0</v>
      </c>
      <c r="K121" s="12">
        <f t="shared" si="68"/>
        <v>0</v>
      </c>
      <c r="L121" s="12">
        <f t="shared" si="68"/>
        <v>0</v>
      </c>
      <c r="M121" s="12">
        <f t="shared" si="68"/>
        <v>0</v>
      </c>
      <c r="N121" s="12">
        <f t="shared" si="68"/>
        <v>0</v>
      </c>
      <c r="O121" s="12">
        <f t="shared" si="68"/>
        <v>0</v>
      </c>
      <c r="P121" s="12">
        <f t="shared" si="68"/>
        <v>0</v>
      </c>
      <c r="Q121" s="12">
        <f t="shared" si="68"/>
        <v>0</v>
      </c>
      <c r="R121" s="12">
        <f t="shared" si="68"/>
        <v>0</v>
      </c>
      <c r="S121" s="12">
        <f t="shared" si="68"/>
        <v>0</v>
      </c>
      <c r="T121" s="12">
        <f t="shared" si="68"/>
        <v>0</v>
      </c>
      <c r="U121" s="12">
        <f t="shared" si="68"/>
        <v>-9800</v>
      </c>
      <c r="V121" s="12">
        <f t="shared" si="68"/>
        <v>0</v>
      </c>
      <c r="W121" s="12">
        <f t="shared" si="68"/>
        <v>0</v>
      </c>
      <c r="X121" s="12">
        <f t="shared" si="68"/>
        <v>0</v>
      </c>
      <c r="Y121" s="12">
        <f t="shared" si="68"/>
        <v>0</v>
      </c>
      <c r="Z121" s="12">
        <f t="shared" si="68"/>
        <v>0</v>
      </c>
      <c r="AA121" s="12">
        <f t="shared" si="68"/>
        <v>0</v>
      </c>
      <c r="AB121" s="12">
        <f t="shared" si="68"/>
        <v>-5000</v>
      </c>
      <c r="AC121" s="12">
        <f t="shared" si="68"/>
        <v>100</v>
      </c>
      <c r="AD121" s="12">
        <f t="shared" si="68"/>
        <v>0</v>
      </c>
      <c r="AE121" s="12">
        <f t="shared" si="68"/>
        <v>-5880</v>
      </c>
      <c r="AF121" s="12">
        <f t="shared" si="68"/>
        <v>0</v>
      </c>
      <c r="AG121" s="12">
        <f t="shared" si="68"/>
        <v>0</v>
      </c>
      <c r="AH121" s="12">
        <f t="shared" si="68"/>
        <v>0</v>
      </c>
      <c r="AI121" s="12">
        <f t="shared" si="68"/>
        <v>-3920</v>
      </c>
      <c r="AJ121" s="12">
        <f t="shared" si="68"/>
        <v>0</v>
      </c>
      <c r="AK121" s="12">
        <f t="shared" si="68"/>
        <v>-4900</v>
      </c>
      <c r="AL121" s="12">
        <f t="shared" si="68"/>
        <v>0</v>
      </c>
      <c r="AM121" s="12">
        <f t="shared" si="68"/>
        <v>0</v>
      </c>
      <c r="AN121" s="12">
        <f t="shared" si="68"/>
        <v>0</v>
      </c>
      <c r="AO121" s="12">
        <f t="shared" si="68"/>
        <v>0</v>
      </c>
      <c r="AP121" s="12">
        <f t="shared" si="68"/>
        <v>0</v>
      </c>
      <c r="AQ121" s="12">
        <f t="shared" si="68"/>
        <v>0</v>
      </c>
      <c r="AR121" s="12">
        <f t="shared" si="68"/>
        <v>0</v>
      </c>
      <c r="AS121" s="12">
        <f t="shared" si="68"/>
        <v>-1200</v>
      </c>
      <c r="AT121" s="12">
        <f t="shared" si="68"/>
        <v>-1000</v>
      </c>
      <c r="AU121" s="12">
        <f t="shared" si="68"/>
        <v>79049.023000000001</v>
      </c>
      <c r="AV121" s="12">
        <f t="shared" si="68"/>
        <v>0</v>
      </c>
      <c r="AW121" s="12">
        <f t="shared" si="68"/>
        <v>1101.27738</v>
      </c>
      <c r="AX121" s="12">
        <f t="shared" si="68"/>
        <v>592.76700000000005</v>
      </c>
      <c r="AY121" s="12">
        <f t="shared" si="68"/>
        <v>0</v>
      </c>
      <c r="AZ121" s="12">
        <f t="shared" si="68"/>
        <v>938.548</v>
      </c>
      <c r="BA121" s="12">
        <f t="shared" si="68"/>
        <v>0</v>
      </c>
      <c r="BB121" s="12">
        <f t="shared" si="68"/>
        <v>4192.4880000000003</v>
      </c>
      <c r="BC121" s="12">
        <f t="shared" si="68"/>
        <v>0</v>
      </c>
      <c r="BD121" s="12">
        <f t="shared" si="68"/>
        <v>0</v>
      </c>
      <c r="BE121" s="12">
        <f t="shared" si="68"/>
        <v>4026.0169999999998</v>
      </c>
      <c r="BF121" s="12">
        <f t="shared" si="68"/>
        <v>0</v>
      </c>
      <c r="BG121" s="12">
        <f t="shared" si="68"/>
        <v>0</v>
      </c>
      <c r="BH121" s="12">
        <f t="shared" si="68"/>
        <v>0</v>
      </c>
      <c r="BI121" s="12">
        <f t="shared" si="68"/>
        <v>0</v>
      </c>
      <c r="BJ121" s="12">
        <f t="shared" si="68"/>
        <v>0</v>
      </c>
      <c r="BK121" s="12">
        <f t="shared" si="68"/>
        <v>0</v>
      </c>
      <c r="BL121" s="12">
        <f t="shared" si="68"/>
        <v>0</v>
      </c>
      <c r="BM121" s="12">
        <f t="shared" si="68"/>
        <v>0</v>
      </c>
      <c r="BN121" s="12">
        <f t="shared" si="68"/>
        <v>0</v>
      </c>
      <c r="BO121" s="12">
        <f t="shared" si="68"/>
        <v>0</v>
      </c>
      <c r="BP121" s="12">
        <f t="shared" si="68"/>
        <v>0</v>
      </c>
      <c r="BQ121" s="12">
        <f t="shared" si="68"/>
        <v>0</v>
      </c>
      <c r="BR121" s="12">
        <f t="shared" si="68"/>
        <v>0</v>
      </c>
      <c r="BS121" s="12">
        <f t="shared" si="68"/>
        <v>0</v>
      </c>
      <c r="BT121" s="12">
        <f t="shared" ref="BT121:EE121" si="69">SUM(BT118:BT120)</f>
        <v>0</v>
      </c>
      <c r="BU121" s="12">
        <f t="shared" si="69"/>
        <v>0</v>
      </c>
      <c r="BV121" s="12">
        <f t="shared" si="69"/>
        <v>0</v>
      </c>
      <c r="BW121" s="12">
        <f t="shared" si="69"/>
        <v>0</v>
      </c>
      <c r="BX121" s="12">
        <f t="shared" si="69"/>
        <v>0</v>
      </c>
      <c r="BY121" s="12">
        <f t="shared" si="69"/>
        <v>0</v>
      </c>
      <c r="BZ121" s="12">
        <f t="shared" si="69"/>
        <v>0</v>
      </c>
      <c r="CA121" s="12">
        <f t="shared" si="69"/>
        <v>0</v>
      </c>
      <c r="CB121" s="12">
        <f t="shared" si="69"/>
        <v>0</v>
      </c>
      <c r="CC121" s="12">
        <f t="shared" si="69"/>
        <v>0</v>
      </c>
      <c r="CD121" s="12">
        <f t="shared" si="69"/>
        <v>0</v>
      </c>
      <c r="CE121" s="12">
        <f t="shared" si="69"/>
        <v>0</v>
      </c>
      <c r="CF121" s="12">
        <f t="shared" si="69"/>
        <v>0</v>
      </c>
      <c r="CG121" s="12">
        <f t="shared" si="69"/>
        <v>0</v>
      </c>
      <c r="CH121" s="12">
        <f t="shared" si="69"/>
        <v>0</v>
      </c>
      <c r="CI121" s="12">
        <f t="shared" si="69"/>
        <v>0</v>
      </c>
      <c r="CJ121" s="12">
        <f t="shared" si="69"/>
        <v>0</v>
      </c>
      <c r="CK121" s="12">
        <f t="shared" si="69"/>
        <v>0</v>
      </c>
      <c r="CL121" s="12">
        <f t="shared" si="69"/>
        <v>0</v>
      </c>
      <c r="CM121" s="12">
        <f t="shared" si="69"/>
        <v>0</v>
      </c>
      <c r="CN121" s="12">
        <f t="shared" si="69"/>
        <v>0</v>
      </c>
      <c r="CO121" s="12">
        <f t="shared" si="69"/>
        <v>0</v>
      </c>
      <c r="CP121" s="12">
        <f t="shared" si="69"/>
        <v>0</v>
      </c>
      <c r="CQ121" s="12">
        <f t="shared" si="69"/>
        <v>0</v>
      </c>
      <c r="CR121" s="12">
        <f t="shared" si="69"/>
        <v>0</v>
      </c>
      <c r="CS121" s="12">
        <f t="shared" si="69"/>
        <v>0</v>
      </c>
      <c r="CT121" s="12">
        <f t="shared" si="69"/>
        <v>0</v>
      </c>
      <c r="CU121" s="12">
        <f t="shared" si="69"/>
        <v>0</v>
      </c>
      <c r="CV121" s="12">
        <f t="shared" si="69"/>
        <v>0</v>
      </c>
      <c r="CW121" s="12">
        <f t="shared" si="69"/>
        <v>0</v>
      </c>
      <c r="CX121" s="12">
        <f t="shared" si="69"/>
        <v>0</v>
      </c>
      <c r="CY121" s="12">
        <f t="shared" si="69"/>
        <v>0</v>
      </c>
      <c r="CZ121" s="12">
        <f t="shared" si="69"/>
        <v>0</v>
      </c>
      <c r="DA121" s="12">
        <f t="shared" si="69"/>
        <v>0</v>
      </c>
      <c r="DB121" s="12">
        <f t="shared" si="69"/>
        <v>0</v>
      </c>
      <c r="DC121" s="12">
        <f t="shared" si="69"/>
        <v>0</v>
      </c>
      <c r="DD121" s="12">
        <f t="shared" si="69"/>
        <v>0</v>
      </c>
      <c r="DE121" s="12">
        <f t="shared" si="69"/>
        <v>0</v>
      </c>
      <c r="DF121" s="12">
        <f t="shared" si="69"/>
        <v>0</v>
      </c>
      <c r="DG121" s="12">
        <f t="shared" si="69"/>
        <v>0</v>
      </c>
      <c r="DH121" s="12">
        <f t="shared" si="69"/>
        <v>0</v>
      </c>
      <c r="DI121" s="12">
        <f t="shared" si="69"/>
        <v>0</v>
      </c>
      <c r="DJ121" s="12">
        <f t="shared" si="69"/>
        <v>0</v>
      </c>
      <c r="DK121" s="12">
        <f t="shared" si="69"/>
        <v>0</v>
      </c>
      <c r="DL121" s="12">
        <f t="shared" si="69"/>
        <v>0</v>
      </c>
      <c r="DM121" s="12">
        <f t="shared" si="69"/>
        <v>0</v>
      </c>
      <c r="DN121" s="12">
        <f t="shared" si="69"/>
        <v>0</v>
      </c>
      <c r="DO121" s="12">
        <f t="shared" si="69"/>
        <v>0</v>
      </c>
      <c r="DP121" s="12">
        <f t="shared" si="69"/>
        <v>0</v>
      </c>
      <c r="DQ121" s="12">
        <f t="shared" si="69"/>
        <v>0</v>
      </c>
      <c r="DR121" s="12">
        <f t="shared" si="69"/>
        <v>0</v>
      </c>
      <c r="DS121" s="12">
        <f t="shared" si="69"/>
        <v>0</v>
      </c>
      <c r="DT121" s="12">
        <f t="shared" si="69"/>
        <v>0</v>
      </c>
      <c r="DU121" s="12">
        <f t="shared" si="69"/>
        <v>0</v>
      </c>
      <c r="DV121" s="12">
        <f t="shared" si="69"/>
        <v>0</v>
      </c>
      <c r="DW121" s="12">
        <f t="shared" si="69"/>
        <v>0</v>
      </c>
      <c r="DX121" s="12">
        <f t="shared" si="69"/>
        <v>0</v>
      </c>
      <c r="DY121" s="12">
        <f t="shared" si="69"/>
        <v>0</v>
      </c>
      <c r="DZ121" s="12">
        <f t="shared" si="69"/>
        <v>0</v>
      </c>
      <c r="EA121" s="12">
        <f t="shared" si="69"/>
        <v>0</v>
      </c>
      <c r="EB121" s="12">
        <f t="shared" si="69"/>
        <v>0</v>
      </c>
      <c r="EC121" s="12">
        <f t="shared" si="69"/>
        <v>0</v>
      </c>
      <c r="ED121" s="12">
        <f t="shared" si="69"/>
        <v>0</v>
      </c>
      <c r="EE121" s="12">
        <f t="shared" si="69"/>
        <v>0</v>
      </c>
      <c r="EF121" s="12">
        <f t="shared" ref="EF121:GQ121" si="70">SUM(EF118:EF120)</f>
        <v>0</v>
      </c>
      <c r="EG121" s="12">
        <f t="shared" si="70"/>
        <v>0</v>
      </c>
      <c r="EH121" s="12">
        <f t="shared" si="70"/>
        <v>0</v>
      </c>
      <c r="EI121" s="12">
        <f t="shared" si="70"/>
        <v>0</v>
      </c>
      <c r="EJ121" s="12">
        <f t="shared" si="70"/>
        <v>0</v>
      </c>
      <c r="EK121" s="12">
        <f t="shared" si="70"/>
        <v>0</v>
      </c>
      <c r="EL121" s="12">
        <f t="shared" si="70"/>
        <v>0</v>
      </c>
      <c r="EM121" s="12">
        <f t="shared" si="70"/>
        <v>0</v>
      </c>
      <c r="EN121" s="12">
        <f t="shared" si="70"/>
        <v>0</v>
      </c>
      <c r="EO121" s="12">
        <f t="shared" si="70"/>
        <v>0</v>
      </c>
      <c r="EP121" s="12">
        <f t="shared" si="70"/>
        <v>0</v>
      </c>
      <c r="EQ121" s="12">
        <f t="shared" si="70"/>
        <v>0</v>
      </c>
      <c r="ER121" s="12">
        <f t="shared" si="70"/>
        <v>0</v>
      </c>
      <c r="ES121" s="12">
        <f t="shared" si="70"/>
        <v>0</v>
      </c>
      <c r="ET121" s="12">
        <f t="shared" si="70"/>
        <v>0</v>
      </c>
      <c r="EU121" s="12">
        <f t="shared" si="70"/>
        <v>0</v>
      </c>
      <c r="EV121" s="12">
        <f t="shared" si="70"/>
        <v>0</v>
      </c>
      <c r="EW121" s="12">
        <f t="shared" si="70"/>
        <v>0</v>
      </c>
      <c r="EX121" s="12">
        <f t="shared" si="70"/>
        <v>0</v>
      </c>
      <c r="EY121" s="12">
        <f t="shared" si="70"/>
        <v>0</v>
      </c>
      <c r="EZ121" s="12">
        <f t="shared" si="70"/>
        <v>0</v>
      </c>
      <c r="FA121" s="12">
        <f t="shared" si="70"/>
        <v>0</v>
      </c>
      <c r="FB121" s="12">
        <f t="shared" si="70"/>
        <v>0</v>
      </c>
      <c r="FC121" s="12">
        <f t="shared" si="70"/>
        <v>0</v>
      </c>
      <c r="FD121" s="12">
        <f t="shared" si="70"/>
        <v>0</v>
      </c>
      <c r="FE121" s="12">
        <f t="shared" si="70"/>
        <v>0</v>
      </c>
      <c r="FF121" s="12">
        <f t="shared" si="70"/>
        <v>0</v>
      </c>
      <c r="FG121" s="12">
        <f t="shared" si="70"/>
        <v>0</v>
      </c>
      <c r="FH121" s="12">
        <f t="shared" si="70"/>
        <v>0</v>
      </c>
      <c r="FI121" s="12">
        <f t="shared" si="70"/>
        <v>0</v>
      </c>
      <c r="FJ121" s="12">
        <f t="shared" si="70"/>
        <v>0</v>
      </c>
      <c r="FK121" s="12">
        <f t="shared" si="70"/>
        <v>0</v>
      </c>
      <c r="FL121" s="12">
        <f t="shared" si="70"/>
        <v>0</v>
      </c>
      <c r="FM121" s="12">
        <f t="shared" si="70"/>
        <v>0</v>
      </c>
      <c r="FN121" s="12">
        <f t="shared" si="70"/>
        <v>0</v>
      </c>
      <c r="FO121" s="12">
        <f t="shared" si="70"/>
        <v>0</v>
      </c>
      <c r="FP121" s="12">
        <f t="shared" si="70"/>
        <v>0</v>
      </c>
      <c r="FQ121" s="12">
        <f t="shared" si="70"/>
        <v>0</v>
      </c>
      <c r="FR121" s="12">
        <f t="shared" si="70"/>
        <v>0</v>
      </c>
      <c r="FS121" s="12">
        <f t="shared" si="70"/>
        <v>0</v>
      </c>
      <c r="FT121" s="12">
        <f t="shared" si="70"/>
        <v>0</v>
      </c>
      <c r="FU121" s="12">
        <f t="shared" si="70"/>
        <v>0</v>
      </c>
      <c r="FV121" s="12">
        <f t="shared" si="70"/>
        <v>0</v>
      </c>
      <c r="FW121" s="12">
        <f t="shared" si="70"/>
        <v>0</v>
      </c>
      <c r="FX121" s="12">
        <f t="shared" si="70"/>
        <v>0</v>
      </c>
      <c r="FY121" s="12">
        <f t="shared" si="70"/>
        <v>0</v>
      </c>
      <c r="FZ121" s="12">
        <f t="shared" si="70"/>
        <v>0</v>
      </c>
      <c r="GA121" s="12">
        <f t="shared" si="70"/>
        <v>0</v>
      </c>
      <c r="GB121" s="12">
        <f t="shared" si="70"/>
        <v>0</v>
      </c>
      <c r="GC121" s="12">
        <f t="shared" si="70"/>
        <v>0</v>
      </c>
      <c r="GD121" s="12">
        <f t="shared" si="70"/>
        <v>0</v>
      </c>
      <c r="GE121" s="12">
        <f t="shared" si="70"/>
        <v>0</v>
      </c>
      <c r="GF121" s="12">
        <f t="shared" si="70"/>
        <v>0</v>
      </c>
      <c r="GG121" s="12">
        <f t="shared" si="70"/>
        <v>0</v>
      </c>
      <c r="GH121" s="12">
        <f t="shared" si="70"/>
        <v>0</v>
      </c>
      <c r="GI121" s="12">
        <f t="shared" si="70"/>
        <v>0</v>
      </c>
      <c r="GJ121" s="12">
        <f t="shared" si="70"/>
        <v>0</v>
      </c>
      <c r="GK121" s="12">
        <f t="shared" si="70"/>
        <v>0</v>
      </c>
      <c r="GL121" s="12">
        <f t="shared" si="70"/>
        <v>0</v>
      </c>
      <c r="GM121" s="12">
        <f t="shared" si="70"/>
        <v>0</v>
      </c>
      <c r="GN121" s="12">
        <f t="shared" si="70"/>
        <v>0</v>
      </c>
      <c r="GO121" s="12">
        <f t="shared" si="70"/>
        <v>0</v>
      </c>
      <c r="GP121" s="12">
        <f t="shared" si="70"/>
        <v>0</v>
      </c>
      <c r="GQ121" s="12">
        <f t="shared" si="70"/>
        <v>0</v>
      </c>
      <c r="GR121" s="12">
        <f t="shared" ref="GR121:HE121" si="71">SUM(GR118:GR120)</f>
        <v>0</v>
      </c>
      <c r="GS121" s="12">
        <f t="shared" si="71"/>
        <v>0</v>
      </c>
      <c r="GT121" s="12">
        <f t="shared" si="71"/>
        <v>0</v>
      </c>
      <c r="GU121" s="12">
        <f t="shared" si="71"/>
        <v>0</v>
      </c>
      <c r="GV121" s="12">
        <f t="shared" si="71"/>
        <v>0</v>
      </c>
      <c r="GW121" s="12">
        <f t="shared" si="71"/>
        <v>0</v>
      </c>
      <c r="GX121" s="12">
        <f t="shared" si="71"/>
        <v>0</v>
      </c>
      <c r="GY121" s="12">
        <f t="shared" si="71"/>
        <v>0</v>
      </c>
      <c r="GZ121" s="12">
        <f t="shared" si="71"/>
        <v>0</v>
      </c>
      <c r="HA121" s="12">
        <f t="shared" si="71"/>
        <v>0</v>
      </c>
      <c r="HB121" s="12">
        <f t="shared" si="71"/>
        <v>0</v>
      </c>
      <c r="HC121" s="12">
        <f t="shared" si="71"/>
        <v>0</v>
      </c>
      <c r="HD121" s="12">
        <f t="shared" si="71"/>
        <v>0</v>
      </c>
      <c r="HE121" s="12">
        <f t="shared" si="71"/>
        <v>0</v>
      </c>
      <c r="HF121" s="12">
        <f>SUM(D121:HE121)</f>
        <v>58300.12038</v>
      </c>
      <c r="HG121" s="12"/>
      <c r="HH121" s="12">
        <f>HF121-HI121</f>
        <v>58300.12038</v>
      </c>
      <c r="HI121" s="12">
        <v>0</v>
      </c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</row>
    <row r="122" spans="1:240" ht="13" x14ac:dyDescent="0.3">
      <c r="A122" s="23"/>
      <c r="B122" s="20" t="s">
        <v>0</v>
      </c>
      <c r="C122" s="14">
        <f>XIRR(U121:HE121,U$4:HE$4)</f>
        <v>0.92030397653579721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  <c r="HS122" s="16"/>
      <c r="HT122" s="16"/>
      <c r="HU122" s="16"/>
      <c r="HV122" s="16"/>
      <c r="HW122" s="16"/>
      <c r="HX122" s="16"/>
      <c r="HY122" s="16"/>
      <c r="HZ122" s="16"/>
      <c r="IA122" s="16"/>
      <c r="IB122" s="16"/>
      <c r="IC122" s="16"/>
      <c r="ID122" s="16"/>
      <c r="IE122" s="16"/>
      <c r="IF122" s="16"/>
    </row>
    <row r="123" spans="1:240" ht="13" x14ac:dyDescent="0.3">
      <c r="A123" s="23"/>
      <c r="B123" s="20" t="s">
        <v>11</v>
      </c>
      <c r="C123" s="25">
        <f>(HF119+HF120)/-HF118</f>
        <v>2.8105627447204973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6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  <c r="HS123" s="16"/>
      <c r="HT123" s="16"/>
      <c r="HU123" s="16"/>
      <c r="HV123" s="16"/>
      <c r="HW123" s="16"/>
      <c r="HX123" s="16"/>
      <c r="HY123" s="16"/>
      <c r="HZ123" s="16"/>
      <c r="IA123" s="16"/>
      <c r="IB123" s="16"/>
      <c r="IC123" s="16"/>
      <c r="ID123" s="16"/>
      <c r="IE123" s="16"/>
      <c r="IF123" s="16"/>
    </row>
    <row r="124" spans="1:240" ht="13" x14ac:dyDescent="0.3">
      <c r="A124" s="23"/>
      <c r="B124" s="5" t="s">
        <v>140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  <c r="HS124" s="16"/>
      <c r="HT124" s="16"/>
      <c r="HU124" s="16"/>
      <c r="HV124" s="16"/>
      <c r="HW124" s="16"/>
      <c r="HX124" s="16"/>
      <c r="HY124" s="16"/>
      <c r="HZ124" s="16"/>
      <c r="IA124" s="16"/>
      <c r="IB124" s="16"/>
      <c r="IC124" s="16"/>
      <c r="ID124" s="16"/>
      <c r="IE124" s="16"/>
      <c r="IF124" s="16"/>
    </row>
    <row r="125" spans="1:240" ht="13" x14ac:dyDescent="0.3">
      <c r="A125" s="23"/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-2166.828</v>
      </c>
      <c r="X125" s="12">
        <v>0</v>
      </c>
      <c r="Y125" s="12">
        <v>0</v>
      </c>
      <c r="Z125" s="12">
        <v>0</v>
      </c>
      <c r="AA125" s="12">
        <v>-913.79600000000005</v>
      </c>
      <c r="AB125" s="12">
        <v>-3903.8409999999999</v>
      </c>
      <c r="AC125" s="12">
        <v>0</v>
      </c>
      <c r="AD125" s="12">
        <v>0</v>
      </c>
      <c r="AE125" s="12">
        <v>0</v>
      </c>
      <c r="AF125" s="12">
        <v>-501.83699999999999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v>0</v>
      </c>
      <c r="GW125" s="12">
        <v>0</v>
      </c>
      <c r="GX125" s="12">
        <v>0</v>
      </c>
      <c r="GY125" s="12">
        <v>0</v>
      </c>
      <c r="GZ125" s="12">
        <v>0</v>
      </c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f>SUM(D125:HE125)</f>
        <v>-7486.3019999999997</v>
      </c>
      <c r="HG125" s="12"/>
      <c r="HH125" s="12">
        <f>HF125-HI125</f>
        <v>-7486.3019999999997</v>
      </c>
      <c r="HI125" s="12">
        <v>0</v>
      </c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</row>
    <row r="126" spans="1:240" ht="13" x14ac:dyDescent="0.3">
      <c r="A126" s="23"/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43.336559999999999</v>
      </c>
      <c r="X126" s="12">
        <v>0</v>
      </c>
      <c r="Y126" s="12">
        <v>0</v>
      </c>
      <c r="Z126" s="12">
        <v>0</v>
      </c>
      <c r="AA126" s="12">
        <v>18.275919999999999</v>
      </c>
      <c r="AB126" s="12">
        <v>0</v>
      </c>
      <c r="AC126" s="12">
        <v>78.076820000000012</v>
      </c>
      <c r="AD126" s="12">
        <v>0</v>
      </c>
      <c r="AE126" s="12">
        <v>0</v>
      </c>
      <c r="AF126" s="12">
        <v>10.037000000000001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0</v>
      </c>
      <c r="HD126" s="12">
        <v>0</v>
      </c>
      <c r="HE126" s="12">
        <v>0</v>
      </c>
      <c r="HF126" s="12">
        <f>SUM(D126:HE126)</f>
        <v>149.72630000000001</v>
      </c>
      <c r="HG126" s="12"/>
      <c r="HH126" s="12">
        <f>HF126-HI126</f>
        <v>149.72630000000001</v>
      </c>
      <c r="HI126" s="12">
        <v>0</v>
      </c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</row>
    <row r="127" spans="1:240" ht="14" x14ac:dyDescent="0.4">
      <c r="A127" s="23"/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19644.123</v>
      </c>
      <c r="AS127" s="4">
        <v>0</v>
      </c>
      <c r="AT127" s="4">
        <v>0</v>
      </c>
      <c r="AU127" s="4">
        <v>0</v>
      </c>
      <c r="AV127" s="4">
        <v>0</v>
      </c>
      <c r="AW127" s="4">
        <v>380.08800000000002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522.71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190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60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33</v>
      </c>
      <c r="DA127" s="4">
        <v>0</v>
      </c>
      <c r="DB127" s="4">
        <v>0</v>
      </c>
      <c r="DC127" s="4">
        <v>0</v>
      </c>
      <c r="DD127" s="4">
        <v>100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107.5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112.5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41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9.7840000000000007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23.695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0</v>
      </c>
      <c r="HE127" s="4">
        <v>0</v>
      </c>
      <c r="HF127" s="4">
        <f>SUM(D127:HE127)</f>
        <v>21224.400000000001</v>
      </c>
      <c r="HG127" s="4"/>
      <c r="HH127" s="4">
        <f>HF127-HI127</f>
        <v>21224.400000000001</v>
      </c>
      <c r="HI127" s="4">
        <v>0</v>
      </c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</row>
    <row r="128" spans="1:240" ht="13" x14ac:dyDescent="0.3">
      <c r="A128" s="23"/>
      <c r="B128" s="8" t="s">
        <v>217</v>
      </c>
      <c r="C128" s="3"/>
      <c r="D128" s="12">
        <f>SUM(D125:D127)</f>
        <v>0</v>
      </c>
      <c r="E128" s="12">
        <f>SUM(E125:E127)</f>
        <v>0</v>
      </c>
      <c r="F128" s="12">
        <f>SUM(F125:F127)</f>
        <v>0</v>
      </c>
      <c r="G128" s="12">
        <f>SUM(G125:G127)</f>
        <v>0</v>
      </c>
      <c r="H128" s="12">
        <f t="shared" ref="H128:BS128" si="72">SUM(H125:H127)</f>
        <v>0</v>
      </c>
      <c r="I128" s="12">
        <f t="shared" si="72"/>
        <v>0</v>
      </c>
      <c r="J128" s="12">
        <f t="shared" si="72"/>
        <v>0</v>
      </c>
      <c r="K128" s="12">
        <f t="shared" si="72"/>
        <v>0</v>
      </c>
      <c r="L128" s="12">
        <f t="shared" si="72"/>
        <v>0</v>
      </c>
      <c r="M128" s="12">
        <f t="shared" si="72"/>
        <v>0</v>
      </c>
      <c r="N128" s="12">
        <f t="shared" si="72"/>
        <v>0</v>
      </c>
      <c r="O128" s="12">
        <f t="shared" si="72"/>
        <v>0</v>
      </c>
      <c r="P128" s="12">
        <f t="shared" si="72"/>
        <v>0</v>
      </c>
      <c r="Q128" s="12">
        <f t="shared" si="72"/>
        <v>0</v>
      </c>
      <c r="R128" s="12">
        <f t="shared" si="72"/>
        <v>0</v>
      </c>
      <c r="S128" s="12">
        <f t="shared" si="72"/>
        <v>0</v>
      </c>
      <c r="T128" s="12">
        <f t="shared" si="72"/>
        <v>0</v>
      </c>
      <c r="U128" s="12">
        <f t="shared" si="72"/>
        <v>0</v>
      </c>
      <c r="V128" s="12">
        <f t="shared" si="72"/>
        <v>0</v>
      </c>
      <c r="W128" s="12">
        <f t="shared" si="72"/>
        <v>-2123.4914399999998</v>
      </c>
      <c r="X128" s="12">
        <f t="shared" si="72"/>
        <v>0</v>
      </c>
      <c r="Y128" s="12">
        <f t="shared" si="72"/>
        <v>0</v>
      </c>
      <c r="Z128" s="12">
        <f t="shared" si="72"/>
        <v>0</v>
      </c>
      <c r="AA128" s="12">
        <f t="shared" si="72"/>
        <v>-895.52008000000001</v>
      </c>
      <c r="AB128" s="12">
        <f t="shared" si="72"/>
        <v>-3903.8409999999999</v>
      </c>
      <c r="AC128" s="12">
        <f t="shared" si="72"/>
        <v>78.076820000000012</v>
      </c>
      <c r="AD128" s="12">
        <f t="shared" si="72"/>
        <v>0</v>
      </c>
      <c r="AE128" s="12">
        <f t="shared" si="72"/>
        <v>0</v>
      </c>
      <c r="AF128" s="12">
        <f t="shared" si="72"/>
        <v>-491.8</v>
      </c>
      <c r="AG128" s="12">
        <f t="shared" si="72"/>
        <v>0</v>
      </c>
      <c r="AH128" s="12">
        <f t="shared" si="72"/>
        <v>0</v>
      </c>
      <c r="AI128" s="12">
        <f t="shared" si="72"/>
        <v>0</v>
      </c>
      <c r="AJ128" s="12">
        <f t="shared" si="72"/>
        <v>0</v>
      </c>
      <c r="AK128" s="12">
        <f t="shared" si="72"/>
        <v>0</v>
      </c>
      <c r="AL128" s="12">
        <f t="shared" si="72"/>
        <v>0</v>
      </c>
      <c r="AM128" s="12">
        <f t="shared" si="72"/>
        <v>0</v>
      </c>
      <c r="AN128" s="12">
        <f t="shared" si="72"/>
        <v>0</v>
      </c>
      <c r="AO128" s="12">
        <f t="shared" si="72"/>
        <v>0</v>
      </c>
      <c r="AP128" s="12">
        <f t="shared" si="72"/>
        <v>0</v>
      </c>
      <c r="AQ128" s="12">
        <f t="shared" si="72"/>
        <v>0</v>
      </c>
      <c r="AR128" s="12">
        <f t="shared" si="72"/>
        <v>19644.123</v>
      </c>
      <c r="AS128" s="12">
        <f t="shared" si="72"/>
        <v>0</v>
      </c>
      <c r="AT128" s="12">
        <f t="shared" si="72"/>
        <v>0</v>
      </c>
      <c r="AU128" s="12">
        <f t="shared" si="72"/>
        <v>0</v>
      </c>
      <c r="AV128" s="12">
        <f t="shared" si="72"/>
        <v>0</v>
      </c>
      <c r="AW128" s="12">
        <f t="shared" si="72"/>
        <v>380.08800000000002</v>
      </c>
      <c r="AX128" s="12">
        <f t="shared" si="72"/>
        <v>0</v>
      </c>
      <c r="AY128" s="12">
        <f t="shared" si="72"/>
        <v>0</v>
      </c>
      <c r="AZ128" s="12">
        <f t="shared" si="72"/>
        <v>0</v>
      </c>
      <c r="BA128" s="12">
        <f t="shared" si="72"/>
        <v>0</v>
      </c>
      <c r="BB128" s="12">
        <f t="shared" si="72"/>
        <v>0</v>
      </c>
      <c r="BC128" s="12">
        <f t="shared" si="72"/>
        <v>0</v>
      </c>
      <c r="BD128" s="12">
        <f t="shared" si="72"/>
        <v>522.71</v>
      </c>
      <c r="BE128" s="12">
        <f t="shared" si="72"/>
        <v>0</v>
      </c>
      <c r="BF128" s="12">
        <f t="shared" si="72"/>
        <v>0</v>
      </c>
      <c r="BG128" s="12">
        <f t="shared" si="72"/>
        <v>0</v>
      </c>
      <c r="BH128" s="12">
        <f t="shared" si="72"/>
        <v>0</v>
      </c>
      <c r="BI128" s="12">
        <f t="shared" si="72"/>
        <v>0</v>
      </c>
      <c r="BJ128" s="12">
        <f t="shared" si="72"/>
        <v>0</v>
      </c>
      <c r="BK128" s="12">
        <f t="shared" si="72"/>
        <v>0</v>
      </c>
      <c r="BL128" s="12">
        <f t="shared" si="72"/>
        <v>0</v>
      </c>
      <c r="BM128" s="12">
        <f t="shared" si="72"/>
        <v>0</v>
      </c>
      <c r="BN128" s="12">
        <f t="shared" si="72"/>
        <v>0</v>
      </c>
      <c r="BO128" s="12">
        <f t="shared" si="72"/>
        <v>0</v>
      </c>
      <c r="BP128" s="12">
        <f t="shared" si="72"/>
        <v>0</v>
      </c>
      <c r="BQ128" s="12">
        <f t="shared" si="72"/>
        <v>0</v>
      </c>
      <c r="BR128" s="12">
        <f t="shared" si="72"/>
        <v>0</v>
      </c>
      <c r="BS128" s="12">
        <f t="shared" si="72"/>
        <v>0</v>
      </c>
      <c r="BT128" s="12">
        <f t="shared" ref="BT128:EE128" si="73">SUM(BT125:BT127)</f>
        <v>0</v>
      </c>
      <c r="BU128" s="12">
        <f t="shared" si="73"/>
        <v>0</v>
      </c>
      <c r="BV128" s="12">
        <f t="shared" si="73"/>
        <v>0</v>
      </c>
      <c r="BW128" s="12">
        <f t="shared" si="73"/>
        <v>0</v>
      </c>
      <c r="BX128" s="12">
        <f t="shared" si="73"/>
        <v>0</v>
      </c>
      <c r="BY128" s="12">
        <f t="shared" si="73"/>
        <v>0</v>
      </c>
      <c r="BZ128" s="12">
        <f t="shared" si="73"/>
        <v>0</v>
      </c>
      <c r="CA128" s="12">
        <f t="shared" si="73"/>
        <v>0</v>
      </c>
      <c r="CB128" s="12">
        <f t="shared" si="73"/>
        <v>190</v>
      </c>
      <c r="CC128" s="12">
        <f t="shared" si="73"/>
        <v>0</v>
      </c>
      <c r="CD128" s="12">
        <f t="shared" si="73"/>
        <v>0</v>
      </c>
      <c r="CE128" s="12">
        <f t="shared" si="73"/>
        <v>0</v>
      </c>
      <c r="CF128" s="12">
        <f t="shared" si="73"/>
        <v>0</v>
      </c>
      <c r="CG128" s="12">
        <f t="shared" si="73"/>
        <v>0</v>
      </c>
      <c r="CH128" s="12">
        <f t="shared" si="73"/>
        <v>0</v>
      </c>
      <c r="CI128" s="12">
        <f t="shared" si="73"/>
        <v>0</v>
      </c>
      <c r="CJ128" s="12">
        <f t="shared" si="73"/>
        <v>0</v>
      </c>
      <c r="CK128" s="12">
        <f t="shared" si="73"/>
        <v>0</v>
      </c>
      <c r="CL128" s="12">
        <f t="shared" si="73"/>
        <v>0</v>
      </c>
      <c r="CM128" s="12">
        <f t="shared" si="73"/>
        <v>0</v>
      </c>
      <c r="CN128" s="12">
        <f t="shared" si="73"/>
        <v>60</v>
      </c>
      <c r="CO128" s="12">
        <f t="shared" si="73"/>
        <v>0</v>
      </c>
      <c r="CP128" s="12">
        <f t="shared" si="73"/>
        <v>0</v>
      </c>
      <c r="CQ128" s="12">
        <f t="shared" si="73"/>
        <v>0</v>
      </c>
      <c r="CR128" s="12">
        <f t="shared" si="73"/>
        <v>0</v>
      </c>
      <c r="CS128" s="12">
        <f t="shared" si="73"/>
        <v>0</v>
      </c>
      <c r="CT128" s="12">
        <f t="shared" si="73"/>
        <v>0</v>
      </c>
      <c r="CU128" s="12">
        <f t="shared" si="73"/>
        <v>0</v>
      </c>
      <c r="CV128" s="12">
        <f t="shared" si="73"/>
        <v>0</v>
      </c>
      <c r="CW128" s="12">
        <f t="shared" si="73"/>
        <v>0</v>
      </c>
      <c r="CX128" s="12">
        <f t="shared" si="73"/>
        <v>0</v>
      </c>
      <c r="CY128" s="12">
        <f t="shared" si="73"/>
        <v>0</v>
      </c>
      <c r="CZ128" s="12">
        <f t="shared" si="73"/>
        <v>33</v>
      </c>
      <c r="DA128" s="12">
        <f t="shared" si="73"/>
        <v>0</v>
      </c>
      <c r="DB128" s="12">
        <f t="shared" si="73"/>
        <v>0</v>
      </c>
      <c r="DC128" s="12">
        <f t="shared" si="73"/>
        <v>0</v>
      </c>
      <c r="DD128" s="12">
        <f t="shared" si="73"/>
        <v>100</v>
      </c>
      <c r="DE128" s="12">
        <f t="shared" si="73"/>
        <v>0</v>
      </c>
      <c r="DF128" s="12">
        <f t="shared" si="73"/>
        <v>0</v>
      </c>
      <c r="DG128" s="12">
        <f t="shared" si="73"/>
        <v>0</v>
      </c>
      <c r="DH128" s="12">
        <f t="shared" si="73"/>
        <v>0</v>
      </c>
      <c r="DI128" s="12">
        <f t="shared" si="73"/>
        <v>0</v>
      </c>
      <c r="DJ128" s="12">
        <f t="shared" si="73"/>
        <v>0</v>
      </c>
      <c r="DK128" s="12">
        <f t="shared" si="73"/>
        <v>107.5</v>
      </c>
      <c r="DL128" s="12">
        <f t="shared" si="73"/>
        <v>0</v>
      </c>
      <c r="DM128" s="12">
        <f t="shared" si="73"/>
        <v>0</v>
      </c>
      <c r="DN128" s="12">
        <f t="shared" si="73"/>
        <v>0</v>
      </c>
      <c r="DO128" s="12">
        <f t="shared" si="73"/>
        <v>0</v>
      </c>
      <c r="DP128" s="12">
        <f t="shared" si="73"/>
        <v>0</v>
      </c>
      <c r="DQ128" s="12">
        <f t="shared" si="73"/>
        <v>0</v>
      </c>
      <c r="DR128" s="12">
        <f t="shared" si="73"/>
        <v>0</v>
      </c>
      <c r="DS128" s="12">
        <f t="shared" si="73"/>
        <v>0</v>
      </c>
      <c r="DT128" s="12">
        <f t="shared" si="73"/>
        <v>0</v>
      </c>
      <c r="DU128" s="12">
        <f t="shared" si="73"/>
        <v>0</v>
      </c>
      <c r="DV128" s="12">
        <f t="shared" si="73"/>
        <v>0</v>
      </c>
      <c r="DW128" s="12">
        <f t="shared" si="73"/>
        <v>0</v>
      </c>
      <c r="DX128" s="12">
        <f t="shared" si="73"/>
        <v>0</v>
      </c>
      <c r="DY128" s="12">
        <f t="shared" si="73"/>
        <v>0</v>
      </c>
      <c r="DZ128" s="12">
        <f t="shared" si="73"/>
        <v>112.5</v>
      </c>
      <c r="EA128" s="12">
        <f t="shared" si="73"/>
        <v>0</v>
      </c>
      <c r="EB128" s="12">
        <f t="shared" si="73"/>
        <v>0</v>
      </c>
      <c r="EC128" s="12">
        <f t="shared" si="73"/>
        <v>0</v>
      </c>
      <c r="ED128" s="12">
        <f t="shared" si="73"/>
        <v>0</v>
      </c>
      <c r="EE128" s="12">
        <f t="shared" si="73"/>
        <v>0</v>
      </c>
      <c r="EF128" s="12">
        <f t="shared" ref="EF128:GQ128" si="74">SUM(EF125:EF127)</f>
        <v>0</v>
      </c>
      <c r="EG128" s="12">
        <f t="shared" si="74"/>
        <v>0</v>
      </c>
      <c r="EH128" s="12">
        <f t="shared" si="74"/>
        <v>0</v>
      </c>
      <c r="EI128" s="12">
        <f t="shared" si="74"/>
        <v>0</v>
      </c>
      <c r="EJ128" s="12">
        <f t="shared" si="74"/>
        <v>41</v>
      </c>
      <c r="EK128" s="12">
        <f t="shared" si="74"/>
        <v>0</v>
      </c>
      <c r="EL128" s="12">
        <f t="shared" si="74"/>
        <v>0</v>
      </c>
      <c r="EM128" s="12">
        <f t="shared" si="74"/>
        <v>0</v>
      </c>
      <c r="EN128" s="12">
        <f t="shared" si="74"/>
        <v>0</v>
      </c>
      <c r="EO128" s="12">
        <f t="shared" si="74"/>
        <v>0</v>
      </c>
      <c r="EP128" s="12">
        <f t="shared" si="74"/>
        <v>0</v>
      </c>
      <c r="EQ128" s="12">
        <f t="shared" si="74"/>
        <v>0</v>
      </c>
      <c r="ER128" s="12">
        <f t="shared" si="74"/>
        <v>0</v>
      </c>
      <c r="ES128" s="12">
        <f t="shared" si="74"/>
        <v>0</v>
      </c>
      <c r="ET128" s="12">
        <f t="shared" si="74"/>
        <v>0</v>
      </c>
      <c r="EU128" s="12">
        <f t="shared" si="74"/>
        <v>0</v>
      </c>
      <c r="EV128" s="12">
        <f t="shared" si="74"/>
        <v>9.7840000000000007</v>
      </c>
      <c r="EW128" s="12">
        <f t="shared" si="74"/>
        <v>0</v>
      </c>
      <c r="EX128" s="12">
        <f t="shared" si="74"/>
        <v>0</v>
      </c>
      <c r="EY128" s="12">
        <f t="shared" si="74"/>
        <v>0</v>
      </c>
      <c r="EZ128" s="12">
        <f t="shared" si="74"/>
        <v>0</v>
      </c>
      <c r="FA128" s="12">
        <f t="shared" si="74"/>
        <v>0</v>
      </c>
      <c r="FB128" s="12">
        <f t="shared" si="74"/>
        <v>0</v>
      </c>
      <c r="FC128" s="12">
        <f t="shared" si="74"/>
        <v>0</v>
      </c>
      <c r="FD128" s="12">
        <f t="shared" si="74"/>
        <v>0</v>
      </c>
      <c r="FE128" s="12">
        <f t="shared" si="74"/>
        <v>0</v>
      </c>
      <c r="FF128" s="12">
        <f t="shared" si="74"/>
        <v>0</v>
      </c>
      <c r="FG128" s="12">
        <f t="shared" si="74"/>
        <v>0</v>
      </c>
      <c r="FH128" s="12">
        <f t="shared" si="74"/>
        <v>0</v>
      </c>
      <c r="FI128" s="12">
        <f t="shared" si="74"/>
        <v>0</v>
      </c>
      <c r="FJ128" s="12">
        <f t="shared" si="74"/>
        <v>0</v>
      </c>
      <c r="FK128" s="12">
        <f t="shared" si="74"/>
        <v>0</v>
      </c>
      <c r="FL128" s="12">
        <f t="shared" si="74"/>
        <v>0</v>
      </c>
      <c r="FM128" s="12">
        <f t="shared" si="74"/>
        <v>0</v>
      </c>
      <c r="FN128" s="12">
        <f t="shared" si="74"/>
        <v>0</v>
      </c>
      <c r="FO128" s="12">
        <f t="shared" si="74"/>
        <v>0</v>
      </c>
      <c r="FP128" s="12">
        <f t="shared" si="74"/>
        <v>23.695</v>
      </c>
      <c r="FQ128" s="12">
        <f t="shared" si="74"/>
        <v>0</v>
      </c>
      <c r="FR128" s="12">
        <f t="shared" si="74"/>
        <v>0</v>
      </c>
      <c r="FS128" s="12">
        <f t="shared" si="74"/>
        <v>0</v>
      </c>
      <c r="FT128" s="12">
        <f t="shared" si="74"/>
        <v>0</v>
      </c>
      <c r="FU128" s="12">
        <f t="shared" si="74"/>
        <v>0</v>
      </c>
      <c r="FV128" s="12">
        <f t="shared" si="74"/>
        <v>0</v>
      </c>
      <c r="FW128" s="12">
        <f t="shared" si="74"/>
        <v>0</v>
      </c>
      <c r="FX128" s="12">
        <f t="shared" si="74"/>
        <v>0</v>
      </c>
      <c r="FY128" s="12">
        <f t="shared" si="74"/>
        <v>0</v>
      </c>
      <c r="FZ128" s="12">
        <f t="shared" si="74"/>
        <v>0</v>
      </c>
      <c r="GA128" s="12">
        <f t="shared" si="74"/>
        <v>0</v>
      </c>
      <c r="GB128" s="12">
        <f t="shared" si="74"/>
        <v>0</v>
      </c>
      <c r="GC128" s="12">
        <f t="shared" si="74"/>
        <v>0</v>
      </c>
      <c r="GD128" s="12">
        <f t="shared" si="74"/>
        <v>0</v>
      </c>
      <c r="GE128" s="12">
        <f t="shared" si="74"/>
        <v>0</v>
      </c>
      <c r="GF128" s="12">
        <f t="shared" si="74"/>
        <v>0</v>
      </c>
      <c r="GG128" s="12">
        <f t="shared" si="74"/>
        <v>0</v>
      </c>
      <c r="GH128" s="12">
        <f t="shared" si="74"/>
        <v>0</v>
      </c>
      <c r="GI128" s="12">
        <f t="shared" si="74"/>
        <v>0</v>
      </c>
      <c r="GJ128" s="12">
        <f t="shared" si="74"/>
        <v>0</v>
      </c>
      <c r="GK128" s="12">
        <f t="shared" si="74"/>
        <v>0</v>
      </c>
      <c r="GL128" s="12">
        <f t="shared" si="74"/>
        <v>0</v>
      </c>
      <c r="GM128" s="12">
        <f t="shared" si="74"/>
        <v>0</v>
      </c>
      <c r="GN128" s="12">
        <f t="shared" si="74"/>
        <v>0</v>
      </c>
      <c r="GO128" s="12">
        <f t="shared" si="74"/>
        <v>0</v>
      </c>
      <c r="GP128" s="12">
        <f t="shared" si="74"/>
        <v>0</v>
      </c>
      <c r="GQ128" s="12">
        <f t="shared" si="74"/>
        <v>0</v>
      </c>
      <c r="GR128" s="12">
        <f t="shared" ref="GR128:HE128" si="75">SUM(GR125:GR127)</f>
        <v>0</v>
      </c>
      <c r="GS128" s="12">
        <f t="shared" si="75"/>
        <v>0</v>
      </c>
      <c r="GT128" s="12">
        <f t="shared" si="75"/>
        <v>0</v>
      </c>
      <c r="GU128" s="12">
        <f t="shared" si="75"/>
        <v>0</v>
      </c>
      <c r="GV128" s="12">
        <f t="shared" si="75"/>
        <v>0</v>
      </c>
      <c r="GW128" s="12">
        <f t="shared" si="75"/>
        <v>0</v>
      </c>
      <c r="GX128" s="12">
        <f t="shared" si="75"/>
        <v>0</v>
      </c>
      <c r="GY128" s="12">
        <f t="shared" si="75"/>
        <v>0</v>
      </c>
      <c r="GZ128" s="12">
        <f t="shared" si="75"/>
        <v>0</v>
      </c>
      <c r="HA128" s="12">
        <f t="shared" si="75"/>
        <v>0</v>
      </c>
      <c r="HB128" s="12">
        <f t="shared" si="75"/>
        <v>0</v>
      </c>
      <c r="HC128" s="12">
        <f t="shared" si="75"/>
        <v>0</v>
      </c>
      <c r="HD128" s="12">
        <f t="shared" si="75"/>
        <v>0</v>
      </c>
      <c r="HE128" s="12">
        <f t="shared" si="75"/>
        <v>0</v>
      </c>
      <c r="HF128" s="12">
        <f>SUM(D128:HE128)</f>
        <v>13887.824299999997</v>
      </c>
      <c r="HG128" s="12"/>
      <c r="HH128" s="12">
        <f>HF128-HI128</f>
        <v>13887.824299999997</v>
      </c>
      <c r="HI128" s="12">
        <v>0</v>
      </c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</row>
    <row r="129" spans="1:240" ht="13" x14ac:dyDescent="0.3">
      <c r="A129" s="23"/>
      <c r="B129" s="20" t="s">
        <v>0</v>
      </c>
      <c r="C129" s="14">
        <f>XIRR(W128:HE128,W$4:HE$4)</f>
        <v>1.0018526911735537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  <c r="HS129" s="16"/>
      <c r="HT129" s="16"/>
      <c r="HU129" s="16"/>
      <c r="HV129" s="16"/>
      <c r="HW129" s="16"/>
      <c r="HX129" s="16"/>
      <c r="HY129" s="16"/>
      <c r="HZ129" s="16"/>
      <c r="IA129" s="16"/>
      <c r="IB129" s="16"/>
      <c r="IC129" s="16"/>
      <c r="ID129" s="16"/>
      <c r="IE129" s="16"/>
      <c r="IF129" s="16"/>
    </row>
    <row r="130" spans="1:240" ht="13" x14ac:dyDescent="0.3">
      <c r="A130" s="23"/>
      <c r="B130" s="20" t="s">
        <v>11</v>
      </c>
      <c r="C130" s="25">
        <f>(HF126+HF127)/-HF125</f>
        <v>2.8550980577593581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6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  <c r="HS130" s="16"/>
      <c r="HT130" s="16"/>
      <c r="HU130" s="16"/>
      <c r="HV130" s="16"/>
      <c r="HW130" s="16"/>
      <c r="HX130" s="16"/>
      <c r="HY130" s="16"/>
      <c r="HZ130" s="16"/>
      <c r="IA130" s="16"/>
      <c r="IB130" s="16"/>
      <c r="IC130" s="16"/>
      <c r="ID130" s="16"/>
      <c r="IE130" s="16"/>
      <c r="IF130" s="16"/>
    </row>
    <row r="131" spans="1:240" ht="13" x14ac:dyDescent="0.3">
      <c r="A131" s="23"/>
      <c r="B131" s="5" t="s">
        <v>166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  <c r="HS131" s="16"/>
      <c r="HT131" s="16"/>
      <c r="HU131" s="16"/>
      <c r="HV131" s="16"/>
      <c r="HW131" s="16"/>
      <c r="HX131" s="16"/>
      <c r="HY131" s="16"/>
      <c r="HZ131" s="16"/>
      <c r="IA131" s="16"/>
      <c r="IB131" s="16"/>
      <c r="IC131" s="16"/>
      <c r="ID131" s="16"/>
      <c r="IE131" s="16"/>
      <c r="IF131" s="16"/>
    </row>
    <row r="132" spans="1:240" ht="13" x14ac:dyDescent="0.3">
      <c r="A132" s="23"/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-16326.531000000001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-484.69387999999998</v>
      </c>
      <c r="AI132" s="12">
        <v>0</v>
      </c>
      <c r="AJ132" s="12">
        <v>0</v>
      </c>
      <c r="AK132" s="12">
        <v>0</v>
      </c>
      <c r="AL132" s="12">
        <v>-581.63300000000004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-6.1180500000000002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-136.30915999999999</v>
      </c>
      <c r="BC132" s="12">
        <v>0</v>
      </c>
      <c r="BD132" s="12">
        <v>0</v>
      </c>
      <c r="BE132" s="12">
        <v>-8.2700800000000001</v>
      </c>
      <c r="BF132" s="12">
        <v>0</v>
      </c>
      <c r="BG132" s="12">
        <v>0</v>
      </c>
      <c r="BH132" s="12">
        <v>0</v>
      </c>
      <c r="BI132" s="12">
        <v>0</v>
      </c>
      <c r="BJ132" s="12">
        <v>-381.20446000000004</v>
      </c>
      <c r="BK132" s="12">
        <v>0</v>
      </c>
      <c r="BL132" s="12">
        <v>0</v>
      </c>
      <c r="BM132" s="12">
        <v>-341.17214000000001</v>
      </c>
      <c r="BN132" s="12">
        <v>0</v>
      </c>
      <c r="BO132" s="12">
        <v>0</v>
      </c>
      <c r="BP132" s="12">
        <v>0</v>
      </c>
      <c r="BQ132" s="12">
        <v>-19.875</v>
      </c>
      <c r="BR132" s="12">
        <v>-449.65292999999997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-543.79744999999991</v>
      </c>
      <c r="BY132" s="12">
        <v>0</v>
      </c>
      <c r="BZ132" s="12">
        <v>0</v>
      </c>
      <c r="CA132" s="12">
        <v>0</v>
      </c>
      <c r="CB132" s="12">
        <v>0</v>
      </c>
      <c r="CC132" s="12">
        <v>-44.902230000000003</v>
      </c>
      <c r="CD132" s="12">
        <v>0</v>
      </c>
      <c r="CE132" s="12">
        <v>-713.02346999999997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-83.223140000000001</v>
      </c>
      <c r="CP132" s="12">
        <v>-1273.9330400000001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-79.255350000000007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-991.33226999999999</v>
      </c>
      <c r="DK132" s="12">
        <v>0</v>
      </c>
      <c r="DL132" s="12">
        <v>0</v>
      </c>
      <c r="DM132" s="12">
        <v>-36.485410000000002</v>
      </c>
      <c r="DN132" s="12">
        <v>-0.2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-17.03079</v>
      </c>
      <c r="EA132" s="12">
        <v>0</v>
      </c>
      <c r="EB132" s="12">
        <v>-4.4822600000000001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-1.8717000000000001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-3.0709400000000002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f>SUM(D132:HE132)</f>
        <v>-22528.067750000002</v>
      </c>
      <c r="HG132" s="12"/>
      <c r="HH132" s="12">
        <f>HF132-HI132</f>
        <v>-22528.067750000002</v>
      </c>
      <c r="HI132" s="12">
        <v>0</v>
      </c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</row>
    <row r="133" spans="1:240" ht="13" x14ac:dyDescent="0.3">
      <c r="A133" s="23"/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326.53100000000001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9.6938800000000001</v>
      </c>
      <c r="AI133" s="12">
        <v>0</v>
      </c>
      <c r="AJ133" s="12">
        <v>0</v>
      </c>
      <c r="AK133" s="12">
        <v>0</v>
      </c>
      <c r="AL133" s="12">
        <v>11.632940000000001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f>SUM(D133:HE133)</f>
        <v>347.85782</v>
      </c>
      <c r="HG133" s="12"/>
      <c r="HH133" s="12">
        <f>HF133-HI133</f>
        <v>347.85782</v>
      </c>
      <c r="HI133" s="12">
        <v>0</v>
      </c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</row>
    <row r="134" spans="1:240" ht="14" x14ac:dyDescent="0.4">
      <c r="A134" s="23"/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9042.1270000000004</v>
      </c>
      <c r="AD134" s="4">
        <v>1198.2864</v>
      </c>
      <c r="AE134" s="4">
        <v>0</v>
      </c>
      <c r="AF134" s="4">
        <v>0</v>
      </c>
      <c r="AG134" s="4">
        <v>0</v>
      </c>
      <c r="AH134" s="4">
        <v>198.67140000000001</v>
      </c>
      <c r="AI134" s="4">
        <v>0.5</v>
      </c>
      <c r="AJ134" s="4">
        <v>0</v>
      </c>
      <c r="AK134" s="4">
        <v>237.24721</v>
      </c>
      <c r="AL134" s="4">
        <v>0.57499999999999996</v>
      </c>
      <c r="AM134" s="4">
        <v>0</v>
      </c>
      <c r="AN134" s="4">
        <v>373.13565</v>
      </c>
      <c r="AO134" s="4">
        <v>0</v>
      </c>
      <c r="AP134" s="4">
        <v>0</v>
      </c>
      <c r="AQ134" s="4">
        <v>371.33240999999998</v>
      </c>
      <c r="AR134" s="4">
        <v>0</v>
      </c>
      <c r="AS134" s="4">
        <v>0</v>
      </c>
      <c r="AT134" s="4">
        <v>453.42200999999994</v>
      </c>
      <c r="AU134" s="4">
        <v>0</v>
      </c>
      <c r="AV134" s="4">
        <v>0</v>
      </c>
      <c r="AW134" s="4">
        <v>487.51573000000002</v>
      </c>
      <c r="AX134" s="4">
        <v>0</v>
      </c>
      <c r="AY134" s="4">
        <v>0</v>
      </c>
      <c r="AZ134" s="4">
        <v>619.39062999999999</v>
      </c>
      <c r="BA134" s="4">
        <v>0</v>
      </c>
      <c r="BB134" s="4">
        <v>0</v>
      </c>
      <c r="BC134" s="4">
        <v>710.70848999999998</v>
      </c>
      <c r="BD134" s="4">
        <v>18.240749999999998</v>
      </c>
      <c r="BE134" s="4">
        <v>0</v>
      </c>
      <c r="BF134" s="4">
        <v>732.67770999999993</v>
      </c>
      <c r="BG134" s="4">
        <v>1.5958800000000002</v>
      </c>
      <c r="BH134" s="4">
        <v>0</v>
      </c>
      <c r="BI134" s="4">
        <v>716.79296999999997</v>
      </c>
      <c r="BJ134" s="4">
        <v>19.229389999999999</v>
      </c>
      <c r="BK134" s="4">
        <v>0</v>
      </c>
      <c r="BL134" s="4">
        <v>834.11043999999993</v>
      </c>
      <c r="BM134" s="4">
        <v>0</v>
      </c>
      <c r="BN134" s="4">
        <v>0</v>
      </c>
      <c r="BO134" s="4">
        <v>913.50421000000006</v>
      </c>
      <c r="BP134" s="4">
        <v>11243.39335</v>
      </c>
      <c r="BQ134" s="4">
        <v>0</v>
      </c>
      <c r="BR134" s="4">
        <v>572.34768000000008</v>
      </c>
      <c r="BS134" s="4">
        <v>0</v>
      </c>
      <c r="BT134" s="4">
        <v>0</v>
      </c>
      <c r="BU134" s="4">
        <v>654.87761999999998</v>
      </c>
      <c r="BV134" s="4">
        <v>0</v>
      </c>
      <c r="BW134" s="4">
        <v>0</v>
      </c>
      <c r="BX134" s="4">
        <v>659.00361999999996</v>
      </c>
      <c r="BY134" s="4">
        <v>0</v>
      </c>
      <c r="BZ134" s="4">
        <v>0</v>
      </c>
      <c r="CA134" s="4">
        <v>749.35367000000008</v>
      </c>
      <c r="CB134" s="4">
        <v>0</v>
      </c>
      <c r="CC134" s="4">
        <v>0</v>
      </c>
      <c r="CD134" s="4">
        <v>751.48933999999997</v>
      </c>
      <c r="CE134" s="4">
        <v>4.2693700000000003</v>
      </c>
      <c r="CF134" s="4">
        <v>0</v>
      </c>
      <c r="CG134" s="4">
        <v>842.68704000000002</v>
      </c>
      <c r="CH134" s="4">
        <v>0</v>
      </c>
      <c r="CI134" s="4">
        <v>0</v>
      </c>
      <c r="CJ134" s="4">
        <v>845.40006999999991</v>
      </c>
      <c r="CK134" s="4">
        <v>0</v>
      </c>
      <c r="CL134" s="4">
        <v>0</v>
      </c>
      <c r="CM134" s="4">
        <v>848.10748999999998</v>
      </c>
      <c r="CN134" s="4">
        <v>0</v>
      </c>
      <c r="CO134" s="4">
        <v>0</v>
      </c>
      <c r="CP134" s="4">
        <v>851.06417999999996</v>
      </c>
      <c r="CQ134" s="4">
        <v>0</v>
      </c>
      <c r="CR134" s="4">
        <v>0</v>
      </c>
      <c r="CS134" s="4">
        <v>867.07879000000003</v>
      </c>
      <c r="CT134" s="4">
        <v>0</v>
      </c>
      <c r="CU134" s="4">
        <v>0</v>
      </c>
      <c r="CV134" s="4">
        <v>868.21371999999997</v>
      </c>
      <c r="CW134" s="4">
        <v>0</v>
      </c>
      <c r="CX134" s="4">
        <v>0</v>
      </c>
      <c r="CY134" s="4">
        <v>869.3486200000001</v>
      </c>
      <c r="CZ134" s="4">
        <v>0</v>
      </c>
      <c r="DA134" s="4">
        <v>0</v>
      </c>
      <c r="DB134" s="4">
        <v>166.37236999999999</v>
      </c>
      <c r="DC134" s="4">
        <v>0</v>
      </c>
      <c r="DD134" s="4">
        <v>0</v>
      </c>
      <c r="DE134" s="4">
        <v>166.58928999999998</v>
      </c>
      <c r="DF134" s="4">
        <v>0</v>
      </c>
      <c r="DG134" s="4">
        <v>0</v>
      </c>
      <c r="DH134" s="4">
        <v>166.80620999999999</v>
      </c>
      <c r="DI134" s="4">
        <v>0</v>
      </c>
      <c r="DJ134" s="4">
        <v>0</v>
      </c>
      <c r="DK134" s="4">
        <v>188.48293000000001</v>
      </c>
      <c r="DL134" s="4">
        <v>2832.8960699999998</v>
      </c>
      <c r="DM134" s="4">
        <v>0</v>
      </c>
      <c r="DN134" s="4">
        <v>190.87077000000002</v>
      </c>
      <c r="DO134" s="4">
        <v>0</v>
      </c>
      <c r="DP134" s="4">
        <v>0</v>
      </c>
      <c r="DQ134" s="4">
        <v>191.11833000000001</v>
      </c>
      <c r="DR134" s="4">
        <v>0</v>
      </c>
      <c r="DS134" s="4">
        <v>0</v>
      </c>
      <c r="DT134" s="4">
        <v>191.36589999999998</v>
      </c>
      <c r="DU134" s="4">
        <v>0</v>
      </c>
      <c r="DV134" s="4">
        <v>2134.3164400000001</v>
      </c>
      <c r="DW134" s="4">
        <v>904.93883000000005</v>
      </c>
      <c r="DX134" s="4">
        <v>0</v>
      </c>
      <c r="DY134" s="4">
        <v>0</v>
      </c>
      <c r="DZ134" s="4">
        <v>586.53400999999997</v>
      </c>
      <c r="EA134" s="4">
        <v>0</v>
      </c>
      <c r="EB134" s="4">
        <v>0</v>
      </c>
      <c r="EC134" s="4">
        <v>586.81183999999996</v>
      </c>
      <c r="ED134" s="4">
        <v>0</v>
      </c>
      <c r="EE134" s="4">
        <v>0</v>
      </c>
      <c r="EF134" s="4">
        <v>586.81183999999996</v>
      </c>
      <c r="EG134" s="4">
        <v>0</v>
      </c>
      <c r="EH134" s="4">
        <v>0</v>
      </c>
      <c r="EI134" s="4">
        <v>581.96384</v>
      </c>
      <c r="EJ134" s="4">
        <v>4.5880000000000001</v>
      </c>
      <c r="EK134" s="4">
        <v>0</v>
      </c>
      <c r="EL134" s="4">
        <v>89.026109999999989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6.625049999999999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266.78300000000002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f>SUM(D134:HE134)</f>
        <v>47398.598670000021</v>
      </c>
      <c r="HG134" s="4"/>
      <c r="HH134" s="4">
        <f>HF134-HI134</f>
        <v>47398.598670000021</v>
      </c>
      <c r="HI134" s="4">
        <v>0</v>
      </c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</row>
    <row r="135" spans="1:240" ht="13" x14ac:dyDescent="0.3">
      <c r="A135" s="23"/>
      <c r="B135" s="8" t="s">
        <v>217</v>
      </c>
      <c r="C135" s="3"/>
      <c r="D135" s="12">
        <f>SUM(D132:D134)</f>
        <v>0</v>
      </c>
      <c r="E135" s="12">
        <f>SUM(E132:E134)</f>
        <v>0</v>
      </c>
      <c r="F135" s="12">
        <f>SUM(F132:F134)</f>
        <v>0</v>
      </c>
      <c r="G135" s="12">
        <f>SUM(G132:G134)</f>
        <v>0</v>
      </c>
      <c r="H135" s="12">
        <f t="shared" ref="H135:BS135" si="76">SUM(H132:H134)</f>
        <v>0</v>
      </c>
      <c r="I135" s="12">
        <f t="shared" si="76"/>
        <v>0</v>
      </c>
      <c r="J135" s="12">
        <f t="shared" si="76"/>
        <v>0</v>
      </c>
      <c r="K135" s="12">
        <f t="shared" si="76"/>
        <v>0</v>
      </c>
      <c r="L135" s="12">
        <f t="shared" si="76"/>
        <v>0</v>
      </c>
      <c r="M135" s="12">
        <f t="shared" si="76"/>
        <v>0</v>
      </c>
      <c r="N135" s="12">
        <f t="shared" si="76"/>
        <v>0</v>
      </c>
      <c r="O135" s="12">
        <f t="shared" si="76"/>
        <v>0</v>
      </c>
      <c r="P135" s="12">
        <f t="shared" si="76"/>
        <v>0</v>
      </c>
      <c r="Q135" s="12">
        <f t="shared" si="76"/>
        <v>0</v>
      </c>
      <c r="R135" s="12">
        <f t="shared" si="76"/>
        <v>0</v>
      </c>
      <c r="S135" s="12">
        <f t="shared" si="76"/>
        <v>0</v>
      </c>
      <c r="T135" s="12">
        <f t="shared" si="76"/>
        <v>0</v>
      </c>
      <c r="U135" s="12">
        <f t="shared" si="76"/>
        <v>0</v>
      </c>
      <c r="V135" s="12">
        <f t="shared" si="76"/>
        <v>0</v>
      </c>
      <c r="W135" s="12">
        <f t="shared" si="76"/>
        <v>0</v>
      </c>
      <c r="X135" s="12">
        <f t="shared" si="76"/>
        <v>0</v>
      </c>
      <c r="Y135" s="12">
        <f t="shared" si="76"/>
        <v>-16000</v>
      </c>
      <c r="Z135" s="12">
        <f t="shared" si="76"/>
        <v>0</v>
      </c>
      <c r="AA135" s="12">
        <f t="shared" si="76"/>
        <v>0</v>
      </c>
      <c r="AB135" s="12">
        <f t="shared" si="76"/>
        <v>0</v>
      </c>
      <c r="AC135" s="12">
        <f t="shared" si="76"/>
        <v>9042.1270000000004</v>
      </c>
      <c r="AD135" s="12">
        <f t="shared" si="76"/>
        <v>1198.2864</v>
      </c>
      <c r="AE135" s="12">
        <f t="shared" si="76"/>
        <v>0</v>
      </c>
      <c r="AF135" s="12">
        <f t="shared" si="76"/>
        <v>0</v>
      </c>
      <c r="AG135" s="12">
        <f t="shared" si="76"/>
        <v>0</v>
      </c>
      <c r="AH135" s="12">
        <f t="shared" si="76"/>
        <v>-276.32859999999999</v>
      </c>
      <c r="AI135" s="12">
        <f t="shared" si="76"/>
        <v>0.5</v>
      </c>
      <c r="AJ135" s="12">
        <f t="shared" si="76"/>
        <v>0</v>
      </c>
      <c r="AK135" s="12">
        <f t="shared" si="76"/>
        <v>237.24721</v>
      </c>
      <c r="AL135" s="12">
        <f t="shared" si="76"/>
        <v>-569.42506000000003</v>
      </c>
      <c r="AM135" s="12">
        <f t="shared" si="76"/>
        <v>0</v>
      </c>
      <c r="AN135" s="12">
        <f t="shared" si="76"/>
        <v>373.13565</v>
      </c>
      <c r="AO135" s="12">
        <f t="shared" si="76"/>
        <v>0</v>
      </c>
      <c r="AP135" s="12">
        <f t="shared" si="76"/>
        <v>0</v>
      </c>
      <c r="AQ135" s="12">
        <f t="shared" si="76"/>
        <v>371.33240999999998</v>
      </c>
      <c r="AR135" s="12">
        <f t="shared" si="76"/>
        <v>0</v>
      </c>
      <c r="AS135" s="12">
        <f t="shared" si="76"/>
        <v>0</v>
      </c>
      <c r="AT135" s="12">
        <f t="shared" si="76"/>
        <v>447.30395999999996</v>
      </c>
      <c r="AU135" s="12">
        <f t="shared" si="76"/>
        <v>0</v>
      </c>
      <c r="AV135" s="12">
        <f t="shared" si="76"/>
        <v>0</v>
      </c>
      <c r="AW135" s="12">
        <f t="shared" si="76"/>
        <v>487.51573000000002</v>
      </c>
      <c r="AX135" s="12">
        <f t="shared" si="76"/>
        <v>0</v>
      </c>
      <c r="AY135" s="12">
        <f t="shared" si="76"/>
        <v>0</v>
      </c>
      <c r="AZ135" s="12">
        <f t="shared" si="76"/>
        <v>619.39062999999999</v>
      </c>
      <c r="BA135" s="12">
        <f t="shared" si="76"/>
        <v>0</v>
      </c>
      <c r="BB135" s="12">
        <f t="shared" si="76"/>
        <v>-136.30915999999999</v>
      </c>
      <c r="BC135" s="12">
        <f t="shared" si="76"/>
        <v>710.70848999999998</v>
      </c>
      <c r="BD135" s="12">
        <f t="shared" si="76"/>
        <v>18.240749999999998</v>
      </c>
      <c r="BE135" s="12">
        <f t="shared" si="76"/>
        <v>-8.2700800000000001</v>
      </c>
      <c r="BF135" s="12">
        <f t="shared" si="76"/>
        <v>732.67770999999993</v>
      </c>
      <c r="BG135" s="12">
        <f t="shared" si="76"/>
        <v>1.5958800000000002</v>
      </c>
      <c r="BH135" s="12">
        <f t="shared" si="76"/>
        <v>0</v>
      </c>
      <c r="BI135" s="12">
        <f t="shared" si="76"/>
        <v>716.79296999999997</v>
      </c>
      <c r="BJ135" s="12">
        <f t="shared" si="76"/>
        <v>-361.97507000000002</v>
      </c>
      <c r="BK135" s="12">
        <f t="shared" si="76"/>
        <v>0</v>
      </c>
      <c r="BL135" s="12">
        <f t="shared" si="76"/>
        <v>834.11043999999993</v>
      </c>
      <c r="BM135" s="12">
        <f t="shared" si="76"/>
        <v>-341.17214000000001</v>
      </c>
      <c r="BN135" s="12">
        <f t="shared" si="76"/>
        <v>0</v>
      </c>
      <c r="BO135" s="12">
        <f t="shared" si="76"/>
        <v>913.50421000000006</v>
      </c>
      <c r="BP135" s="12">
        <f t="shared" si="76"/>
        <v>11243.39335</v>
      </c>
      <c r="BQ135" s="12">
        <f t="shared" si="76"/>
        <v>-19.875</v>
      </c>
      <c r="BR135" s="12">
        <f t="shared" si="76"/>
        <v>122.69475000000011</v>
      </c>
      <c r="BS135" s="12">
        <f t="shared" si="76"/>
        <v>0</v>
      </c>
      <c r="BT135" s="12">
        <f t="shared" ref="BT135:EE135" si="77">SUM(BT132:BT134)</f>
        <v>0</v>
      </c>
      <c r="BU135" s="12">
        <f t="shared" si="77"/>
        <v>654.87761999999998</v>
      </c>
      <c r="BV135" s="12">
        <f t="shared" si="77"/>
        <v>0</v>
      </c>
      <c r="BW135" s="12">
        <f t="shared" si="77"/>
        <v>0</v>
      </c>
      <c r="BX135" s="12">
        <f t="shared" si="77"/>
        <v>115.20617000000004</v>
      </c>
      <c r="BY135" s="12">
        <f t="shared" si="77"/>
        <v>0</v>
      </c>
      <c r="BZ135" s="12">
        <f t="shared" si="77"/>
        <v>0</v>
      </c>
      <c r="CA135" s="12">
        <f t="shared" si="77"/>
        <v>749.35367000000008</v>
      </c>
      <c r="CB135" s="12">
        <f t="shared" si="77"/>
        <v>0</v>
      </c>
      <c r="CC135" s="12">
        <f t="shared" si="77"/>
        <v>-44.902230000000003</v>
      </c>
      <c r="CD135" s="12">
        <f t="shared" si="77"/>
        <v>751.48933999999997</v>
      </c>
      <c r="CE135" s="12">
        <f t="shared" si="77"/>
        <v>-708.75409999999999</v>
      </c>
      <c r="CF135" s="12">
        <f t="shared" si="77"/>
        <v>0</v>
      </c>
      <c r="CG135" s="12">
        <f t="shared" si="77"/>
        <v>842.68704000000002</v>
      </c>
      <c r="CH135" s="12">
        <f t="shared" si="77"/>
        <v>0</v>
      </c>
      <c r="CI135" s="12">
        <f t="shared" si="77"/>
        <v>0</v>
      </c>
      <c r="CJ135" s="12">
        <f t="shared" si="77"/>
        <v>845.40006999999991</v>
      </c>
      <c r="CK135" s="12">
        <f t="shared" si="77"/>
        <v>0</v>
      </c>
      <c r="CL135" s="12">
        <f t="shared" si="77"/>
        <v>0</v>
      </c>
      <c r="CM135" s="12">
        <f t="shared" si="77"/>
        <v>848.10748999999998</v>
      </c>
      <c r="CN135" s="12">
        <f t="shared" si="77"/>
        <v>0</v>
      </c>
      <c r="CO135" s="12">
        <f t="shared" si="77"/>
        <v>-83.223140000000001</v>
      </c>
      <c r="CP135" s="12">
        <f t="shared" si="77"/>
        <v>-422.86886000000015</v>
      </c>
      <c r="CQ135" s="12">
        <f t="shared" si="77"/>
        <v>0</v>
      </c>
      <c r="CR135" s="12">
        <f t="shared" si="77"/>
        <v>0</v>
      </c>
      <c r="CS135" s="12">
        <f t="shared" si="77"/>
        <v>867.07879000000003</v>
      </c>
      <c r="CT135" s="12">
        <f t="shared" si="77"/>
        <v>0</v>
      </c>
      <c r="CU135" s="12">
        <f t="shared" si="77"/>
        <v>0</v>
      </c>
      <c r="CV135" s="12">
        <f t="shared" si="77"/>
        <v>868.21371999999997</v>
      </c>
      <c r="CW135" s="12">
        <f t="shared" si="77"/>
        <v>0</v>
      </c>
      <c r="CX135" s="12">
        <f t="shared" si="77"/>
        <v>0</v>
      </c>
      <c r="CY135" s="12">
        <f t="shared" si="77"/>
        <v>869.3486200000001</v>
      </c>
      <c r="CZ135" s="12">
        <f t="shared" si="77"/>
        <v>0</v>
      </c>
      <c r="DA135" s="12">
        <f t="shared" si="77"/>
        <v>-79.255350000000007</v>
      </c>
      <c r="DB135" s="12">
        <f t="shared" si="77"/>
        <v>166.37236999999999</v>
      </c>
      <c r="DC135" s="12">
        <f t="shared" si="77"/>
        <v>0</v>
      </c>
      <c r="DD135" s="12">
        <f t="shared" si="77"/>
        <v>0</v>
      </c>
      <c r="DE135" s="12">
        <f t="shared" si="77"/>
        <v>166.58928999999998</v>
      </c>
      <c r="DF135" s="12">
        <f t="shared" si="77"/>
        <v>0</v>
      </c>
      <c r="DG135" s="12">
        <f t="shared" si="77"/>
        <v>0</v>
      </c>
      <c r="DH135" s="12">
        <f t="shared" si="77"/>
        <v>166.80620999999999</v>
      </c>
      <c r="DI135" s="12">
        <f t="shared" si="77"/>
        <v>0</v>
      </c>
      <c r="DJ135" s="12">
        <f t="shared" si="77"/>
        <v>-991.33226999999999</v>
      </c>
      <c r="DK135" s="12">
        <f t="shared" si="77"/>
        <v>188.48293000000001</v>
      </c>
      <c r="DL135" s="12">
        <f t="shared" si="77"/>
        <v>2832.8960699999998</v>
      </c>
      <c r="DM135" s="12">
        <f t="shared" si="77"/>
        <v>-36.485410000000002</v>
      </c>
      <c r="DN135" s="12">
        <f t="shared" si="77"/>
        <v>190.67077000000003</v>
      </c>
      <c r="DO135" s="12">
        <f t="shared" si="77"/>
        <v>0</v>
      </c>
      <c r="DP135" s="12">
        <f t="shared" si="77"/>
        <v>0</v>
      </c>
      <c r="DQ135" s="12">
        <f t="shared" si="77"/>
        <v>191.11833000000001</v>
      </c>
      <c r="DR135" s="12">
        <f t="shared" si="77"/>
        <v>0</v>
      </c>
      <c r="DS135" s="12">
        <f t="shared" si="77"/>
        <v>0</v>
      </c>
      <c r="DT135" s="12">
        <f t="shared" si="77"/>
        <v>191.36589999999998</v>
      </c>
      <c r="DU135" s="12">
        <f t="shared" si="77"/>
        <v>0</v>
      </c>
      <c r="DV135" s="12">
        <f t="shared" si="77"/>
        <v>2134.3164400000001</v>
      </c>
      <c r="DW135" s="12">
        <f t="shared" si="77"/>
        <v>904.93883000000005</v>
      </c>
      <c r="DX135" s="12">
        <f t="shared" si="77"/>
        <v>0</v>
      </c>
      <c r="DY135" s="12">
        <f t="shared" si="77"/>
        <v>0</v>
      </c>
      <c r="DZ135" s="12">
        <f t="shared" si="77"/>
        <v>569.50321999999994</v>
      </c>
      <c r="EA135" s="12">
        <f t="shared" si="77"/>
        <v>0</v>
      </c>
      <c r="EB135" s="12">
        <f t="shared" si="77"/>
        <v>-4.4822600000000001</v>
      </c>
      <c r="EC135" s="12">
        <f t="shared" si="77"/>
        <v>586.81183999999996</v>
      </c>
      <c r="ED135" s="12">
        <f t="shared" si="77"/>
        <v>0</v>
      </c>
      <c r="EE135" s="12">
        <f t="shared" si="77"/>
        <v>0</v>
      </c>
      <c r="EF135" s="12">
        <f t="shared" ref="EF135:GQ135" si="78">SUM(EF132:EF134)</f>
        <v>586.81183999999996</v>
      </c>
      <c r="EG135" s="12">
        <f t="shared" si="78"/>
        <v>0</v>
      </c>
      <c r="EH135" s="12">
        <f t="shared" si="78"/>
        <v>0</v>
      </c>
      <c r="EI135" s="12">
        <f t="shared" si="78"/>
        <v>581.96384</v>
      </c>
      <c r="EJ135" s="12">
        <f t="shared" si="78"/>
        <v>4.5880000000000001</v>
      </c>
      <c r="EK135" s="12">
        <f t="shared" si="78"/>
        <v>0</v>
      </c>
      <c r="EL135" s="12">
        <f t="shared" si="78"/>
        <v>87.154409999999984</v>
      </c>
      <c r="EM135" s="12">
        <f t="shared" si="78"/>
        <v>0</v>
      </c>
      <c r="EN135" s="12">
        <f t="shared" si="78"/>
        <v>0</v>
      </c>
      <c r="EO135" s="12">
        <f t="shared" si="78"/>
        <v>0</v>
      </c>
      <c r="EP135" s="12">
        <f t="shared" si="78"/>
        <v>0</v>
      </c>
      <c r="EQ135" s="12">
        <f t="shared" si="78"/>
        <v>0</v>
      </c>
      <c r="ER135" s="12">
        <f t="shared" si="78"/>
        <v>0</v>
      </c>
      <c r="ES135" s="12">
        <f t="shared" si="78"/>
        <v>0</v>
      </c>
      <c r="ET135" s="12">
        <f t="shared" si="78"/>
        <v>0</v>
      </c>
      <c r="EU135" s="12">
        <f t="shared" si="78"/>
        <v>0</v>
      </c>
      <c r="EV135" s="12">
        <f t="shared" si="78"/>
        <v>0</v>
      </c>
      <c r="EW135" s="12">
        <f t="shared" si="78"/>
        <v>0</v>
      </c>
      <c r="EX135" s="12">
        <f t="shared" si="78"/>
        <v>0</v>
      </c>
      <c r="EY135" s="12">
        <f t="shared" si="78"/>
        <v>0</v>
      </c>
      <c r="EZ135" s="12">
        <f t="shared" si="78"/>
        <v>-3.0709400000000002</v>
      </c>
      <c r="FA135" s="12">
        <f t="shared" si="78"/>
        <v>0</v>
      </c>
      <c r="FB135" s="12">
        <f t="shared" si="78"/>
        <v>0</v>
      </c>
      <c r="FC135" s="12">
        <f t="shared" si="78"/>
        <v>0</v>
      </c>
      <c r="FD135" s="12">
        <f t="shared" si="78"/>
        <v>0</v>
      </c>
      <c r="FE135" s="12">
        <f t="shared" si="78"/>
        <v>0</v>
      </c>
      <c r="FF135" s="12">
        <f t="shared" si="78"/>
        <v>0</v>
      </c>
      <c r="FG135" s="12">
        <f t="shared" si="78"/>
        <v>0</v>
      </c>
      <c r="FH135" s="12">
        <f t="shared" si="78"/>
        <v>0</v>
      </c>
      <c r="FI135" s="12">
        <f t="shared" si="78"/>
        <v>0</v>
      </c>
      <c r="FJ135" s="12">
        <f t="shared" si="78"/>
        <v>0</v>
      </c>
      <c r="FK135" s="12">
        <f t="shared" si="78"/>
        <v>6.625049999999999</v>
      </c>
      <c r="FL135" s="12">
        <f t="shared" si="78"/>
        <v>0</v>
      </c>
      <c r="FM135" s="12">
        <f t="shared" si="78"/>
        <v>0</v>
      </c>
      <c r="FN135" s="12">
        <f t="shared" si="78"/>
        <v>0</v>
      </c>
      <c r="FO135" s="12">
        <f t="shared" si="78"/>
        <v>0</v>
      </c>
      <c r="FP135" s="12">
        <f t="shared" si="78"/>
        <v>0</v>
      </c>
      <c r="FQ135" s="12">
        <f t="shared" si="78"/>
        <v>0</v>
      </c>
      <c r="FR135" s="12">
        <f t="shared" si="78"/>
        <v>0</v>
      </c>
      <c r="FS135" s="12">
        <f t="shared" si="78"/>
        <v>266.78300000000002</v>
      </c>
      <c r="FT135" s="12">
        <f t="shared" si="78"/>
        <v>0</v>
      </c>
      <c r="FU135" s="12">
        <f t="shared" si="78"/>
        <v>0</v>
      </c>
      <c r="FV135" s="12">
        <f t="shared" si="78"/>
        <v>0</v>
      </c>
      <c r="FW135" s="12">
        <f t="shared" si="78"/>
        <v>0</v>
      </c>
      <c r="FX135" s="12">
        <f t="shared" si="78"/>
        <v>0</v>
      </c>
      <c r="FY135" s="12">
        <f t="shared" si="78"/>
        <v>0</v>
      </c>
      <c r="FZ135" s="12">
        <f t="shared" si="78"/>
        <v>0</v>
      </c>
      <c r="GA135" s="12">
        <f t="shared" si="78"/>
        <v>0</v>
      </c>
      <c r="GB135" s="12">
        <f t="shared" si="78"/>
        <v>0</v>
      </c>
      <c r="GC135" s="12">
        <f t="shared" si="78"/>
        <v>0</v>
      </c>
      <c r="GD135" s="12">
        <f t="shared" si="78"/>
        <v>0</v>
      </c>
      <c r="GE135" s="12">
        <f t="shared" si="78"/>
        <v>0</v>
      </c>
      <c r="GF135" s="12">
        <f t="shared" si="78"/>
        <v>0</v>
      </c>
      <c r="GG135" s="12">
        <f t="shared" si="78"/>
        <v>0</v>
      </c>
      <c r="GH135" s="12">
        <f t="shared" si="78"/>
        <v>0</v>
      </c>
      <c r="GI135" s="12">
        <f t="shared" si="78"/>
        <v>0</v>
      </c>
      <c r="GJ135" s="12">
        <f t="shared" si="78"/>
        <v>0</v>
      </c>
      <c r="GK135" s="12">
        <f t="shared" si="78"/>
        <v>0</v>
      </c>
      <c r="GL135" s="12">
        <f t="shared" si="78"/>
        <v>0</v>
      </c>
      <c r="GM135" s="12">
        <f t="shared" si="78"/>
        <v>0</v>
      </c>
      <c r="GN135" s="12">
        <f t="shared" si="78"/>
        <v>0</v>
      </c>
      <c r="GO135" s="12">
        <f t="shared" si="78"/>
        <v>0</v>
      </c>
      <c r="GP135" s="12">
        <f t="shared" si="78"/>
        <v>0</v>
      </c>
      <c r="GQ135" s="12">
        <f t="shared" si="78"/>
        <v>0</v>
      </c>
      <c r="GR135" s="12">
        <f t="shared" ref="GR135:HE135" si="79">SUM(GR132:GR134)</f>
        <v>0</v>
      </c>
      <c r="GS135" s="12">
        <f t="shared" si="79"/>
        <v>0</v>
      </c>
      <c r="GT135" s="12">
        <f t="shared" si="79"/>
        <v>0</v>
      </c>
      <c r="GU135" s="12">
        <f t="shared" si="79"/>
        <v>0</v>
      </c>
      <c r="GV135" s="12">
        <f t="shared" si="79"/>
        <v>0</v>
      </c>
      <c r="GW135" s="12">
        <f t="shared" si="79"/>
        <v>0</v>
      </c>
      <c r="GX135" s="12">
        <f t="shared" si="79"/>
        <v>0</v>
      </c>
      <c r="GY135" s="12">
        <f t="shared" si="79"/>
        <v>0</v>
      </c>
      <c r="GZ135" s="12">
        <f t="shared" si="79"/>
        <v>0</v>
      </c>
      <c r="HA135" s="12">
        <f t="shared" si="79"/>
        <v>0</v>
      </c>
      <c r="HB135" s="12">
        <f t="shared" si="79"/>
        <v>0</v>
      </c>
      <c r="HC135" s="12">
        <f t="shared" si="79"/>
        <v>0</v>
      </c>
      <c r="HD135" s="12">
        <f t="shared" si="79"/>
        <v>0</v>
      </c>
      <c r="HE135" s="12">
        <f t="shared" si="79"/>
        <v>0</v>
      </c>
      <c r="HF135" s="12">
        <f>SUM(D135:HE135)</f>
        <v>25218.388739999988</v>
      </c>
      <c r="HG135" s="12"/>
      <c r="HH135" s="12">
        <f>HF135-HI135</f>
        <v>25218.388739999988</v>
      </c>
      <c r="HI135" s="12">
        <v>0</v>
      </c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</row>
    <row r="136" spans="1:240" ht="13" x14ac:dyDescent="0.3">
      <c r="A136" s="23"/>
      <c r="B136" s="20" t="s">
        <v>0</v>
      </c>
      <c r="C136" s="14">
        <f>XIRR(Y135:HE135,Y$4:HE$4)</f>
        <v>0.40065779089927689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  <c r="HS136" s="16"/>
      <c r="HT136" s="16"/>
      <c r="HU136" s="16"/>
      <c r="HV136" s="16"/>
      <c r="HW136" s="16"/>
      <c r="HX136" s="16"/>
      <c r="HY136" s="16"/>
      <c r="HZ136" s="16"/>
      <c r="IA136" s="16"/>
      <c r="IB136" s="16"/>
      <c r="IC136" s="16"/>
      <c r="ID136" s="16"/>
      <c r="IE136" s="16"/>
      <c r="IF136" s="16"/>
    </row>
    <row r="137" spans="1:240" ht="13" x14ac:dyDescent="0.3">
      <c r="A137" s="23"/>
      <c r="B137" s="20" t="s">
        <v>11</v>
      </c>
      <c r="C137" s="25">
        <f>(HF133+HF134)/-HF132</f>
        <v>2.1194208495755262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6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  <c r="HS137" s="16"/>
      <c r="HT137" s="16"/>
      <c r="HU137" s="16"/>
      <c r="HV137" s="16"/>
      <c r="HW137" s="16"/>
      <c r="HX137" s="16"/>
      <c r="HY137" s="16"/>
      <c r="HZ137" s="16"/>
      <c r="IA137" s="16"/>
      <c r="IB137" s="16"/>
      <c r="IC137" s="16"/>
      <c r="ID137" s="16"/>
      <c r="IE137" s="16"/>
      <c r="IF137" s="16"/>
    </row>
    <row r="138" spans="1:240" ht="13" x14ac:dyDescent="0.3">
      <c r="A138" s="23"/>
      <c r="B138" s="5" t="s">
        <v>115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  <c r="HS138" s="16"/>
      <c r="HT138" s="16"/>
      <c r="HU138" s="16"/>
      <c r="HV138" s="16"/>
      <c r="HW138" s="16"/>
      <c r="HX138" s="16"/>
      <c r="HY138" s="16"/>
      <c r="HZ138" s="16"/>
      <c r="IA138" s="16"/>
      <c r="IB138" s="16"/>
      <c r="IC138" s="16"/>
      <c r="ID138" s="16"/>
      <c r="IE138" s="16"/>
      <c r="IF138" s="16"/>
    </row>
    <row r="139" spans="1:240" ht="13" x14ac:dyDescent="0.3">
      <c r="A139" s="23"/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-9074.5450000000001</v>
      </c>
      <c r="Z139" s="12">
        <v>0</v>
      </c>
      <c r="AA139" s="12">
        <v>-1633.2909999999999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-502.55099999999999</v>
      </c>
      <c r="AJ139" s="12">
        <v>0</v>
      </c>
      <c r="AK139" s="12">
        <v>0</v>
      </c>
      <c r="AL139" s="12">
        <v>0</v>
      </c>
      <c r="AM139" s="12">
        <v>-3216.3270000000002</v>
      </c>
      <c r="AN139" s="12">
        <v>-4422.4489999999996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-1005.102</v>
      </c>
      <c r="AX139" s="12">
        <v>-4020.4079999999999</v>
      </c>
      <c r="AY139" s="12">
        <v>-3668.6219999999998</v>
      </c>
      <c r="AZ139" s="12">
        <v>0</v>
      </c>
      <c r="BA139" s="12">
        <v>0</v>
      </c>
      <c r="BB139" s="12">
        <v>0</v>
      </c>
      <c r="BC139" s="12">
        <v>-5829.5919999999996</v>
      </c>
      <c r="BD139" s="12">
        <v>0</v>
      </c>
      <c r="BE139" s="12">
        <v>-16882.215039999999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f>SUM(D139:HE139)</f>
        <v>-50255.102039999998</v>
      </c>
      <c r="HG139" s="12"/>
      <c r="HH139" s="12">
        <f>HF139-HI139</f>
        <v>-50255.102039999998</v>
      </c>
      <c r="HI139" s="12">
        <v>0</v>
      </c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</row>
    <row r="140" spans="1:240" ht="13" x14ac:dyDescent="0.3">
      <c r="A140" s="23"/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181.49089999999998</v>
      </c>
      <c r="Z140" s="12">
        <v>0</v>
      </c>
      <c r="AA140" s="12">
        <v>32.665999999999997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10.051</v>
      </c>
      <c r="AJ140" s="12">
        <v>0</v>
      </c>
      <c r="AK140" s="12">
        <v>0</v>
      </c>
      <c r="AL140" s="12">
        <v>0</v>
      </c>
      <c r="AM140" s="12">
        <v>64.326999999999998</v>
      </c>
      <c r="AN140" s="12">
        <v>0</v>
      </c>
      <c r="AO140" s="12">
        <v>88.448999999999998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20.102</v>
      </c>
      <c r="AX140" s="12">
        <v>80.408000000000001</v>
      </c>
      <c r="AY140" s="12">
        <v>73.372</v>
      </c>
      <c r="AZ140" s="12">
        <v>0</v>
      </c>
      <c r="BA140" s="12">
        <v>0</v>
      </c>
      <c r="BB140" s="12">
        <v>0</v>
      </c>
      <c r="BC140" s="12">
        <v>116.592</v>
      </c>
      <c r="BD140" s="12">
        <v>0</v>
      </c>
      <c r="BE140" s="12">
        <v>337.64404000000002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v>0</v>
      </c>
      <c r="GW140" s="12">
        <v>0</v>
      </c>
      <c r="GX140" s="12">
        <v>0</v>
      </c>
      <c r="GY140" s="12">
        <v>0</v>
      </c>
      <c r="GZ140" s="12">
        <v>0</v>
      </c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f>SUM(D140:HE140)</f>
        <v>1005.10194</v>
      </c>
      <c r="HG140" s="12"/>
      <c r="HH140" s="12">
        <f>HF140-HI140</f>
        <v>1005.10194</v>
      </c>
      <c r="HI140" s="12">
        <v>0</v>
      </c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</row>
    <row r="141" spans="1:240" ht="14" x14ac:dyDescent="0.4">
      <c r="A141" s="23"/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117353.46945999999</v>
      </c>
      <c r="CC141" s="4">
        <v>0</v>
      </c>
      <c r="CD141" s="4">
        <v>0</v>
      </c>
      <c r="CE141" s="4">
        <v>10389.63838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1923.1182900000001</v>
      </c>
      <c r="CO141" s="4">
        <v>0</v>
      </c>
      <c r="CP141" s="4">
        <v>0</v>
      </c>
      <c r="CQ141" s="4">
        <v>714.30107999999996</v>
      </c>
      <c r="CR141" s="4">
        <v>0</v>
      </c>
      <c r="CS141" s="4">
        <v>0</v>
      </c>
      <c r="CT141" s="4">
        <v>0</v>
      </c>
      <c r="CU141" s="4">
        <v>0</v>
      </c>
      <c r="CV141" s="4">
        <v>274.73117999999999</v>
      </c>
      <c r="CW141" s="4">
        <v>0</v>
      </c>
      <c r="CX141" s="4">
        <v>0</v>
      </c>
      <c r="CY141" s="4">
        <v>0</v>
      </c>
      <c r="CZ141" s="4">
        <v>1565.96774</v>
      </c>
      <c r="DA141" s="4">
        <v>0</v>
      </c>
      <c r="DB141" s="4">
        <v>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99.152000000000001</v>
      </c>
      <c r="DK141" s="4">
        <v>11555.494000000001</v>
      </c>
      <c r="DL141" s="4">
        <v>0</v>
      </c>
      <c r="DM141" s="4">
        <v>0</v>
      </c>
      <c r="DN141" s="4">
        <v>282.00599999999997</v>
      </c>
      <c r="DO141" s="4">
        <v>0</v>
      </c>
      <c r="DP141" s="4">
        <v>0</v>
      </c>
      <c r="DQ141" s="4">
        <v>0</v>
      </c>
      <c r="DR141" s="4">
        <v>0</v>
      </c>
      <c r="DS141" s="4">
        <v>657.17896999999994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94.854860000000002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f>SUM(D141:HE141)</f>
        <v>144909.91196</v>
      </c>
      <c r="HG141" s="4"/>
      <c r="HH141" s="4">
        <f>HF141-HI141</f>
        <v>144909.91196</v>
      </c>
      <c r="HI141" s="4">
        <v>0</v>
      </c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</row>
    <row r="142" spans="1:240" ht="13" x14ac:dyDescent="0.3">
      <c r="A142" s="23"/>
      <c r="B142" s="8" t="s">
        <v>217</v>
      </c>
      <c r="C142" s="3"/>
      <c r="D142" s="12">
        <f>SUM(D139:D141)</f>
        <v>0</v>
      </c>
      <c r="E142" s="12">
        <f>SUM(E139:E141)</f>
        <v>0</v>
      </c>
      <c r="F142" s="12">
        <f>SUM(F139:F141)</f>
        <v>0</v>
      </c>
      <c r="G142" s="12">
        <f>SUM(G139:G141)</f>
        <v>0</v>
      </c>
      <c r="H142" s="12">
        <f t="shared" ref="H142:BS142" si="80">SUM(H139:H141)</f>
        <v>0</v>
      </c>
      <c r="I142" s="12">
        <f t="shared" si="80"/>
        <v>0</v>
      </c>
      <c r="J142" s="12">
        <f t="shared" si="80"/>
        <v>0</v>
      </c>
      <c r="K142" s="12">
        <f t="shared" si="80"/>
        <v>0</v>
      </c>
      <c r="L142" s="12">
        <f t="shared" si="80"/>
        <v>0</v>
      </c>
      <c r="M142" s="12">
        <f t="shared" si="80"/>
        <v>0</v>
      </c>
      <c r="N142" s="12">
        <f t="shared" si="80"/>
        <v>0</v>
      </c>
      <c r="O142" s="12">
        <f t="shared" si="80"/>
        <v>0</v>
      </c>
      <c r="P142" s="12">
        <f t="shared" si="80"/>
        <v>0</v>
      </c>
      <c r="Q142" s="12">
        <f t="shared" si="80"/>
        <v>0</v>
      </c>
      <c r="R142" s="12">
        <f t="shared" si="80"/>
        <v>0</v>
      </c>
      <c r="S142" s="12">
        <f t="shared" si="80"/>
        <v>0</v>
      </c>
      <c r="T142" s="12">
        <f t="shared" si="80"/>
        <v>0</v>
      </c>
      <c r="U142" s="12">
        <f t="shared" si="80"/>
        <v>0</v>
      </c>
      <c r="V142" s="12">
        <f t="shared" si="80"/>
        <v>0</v>
      </c>
      <c r="W142" s="12">
        <f t="shared" si="80"/>
        <v>0</v>
      </c>
      <c r="X142" s="12">
        <f t="shared" si="80"/>
        <v>0</v>
      </c>
      <c r="Y142" s="12">
        <f t="shared" si="80"/>
        <v>-8893.0540999999994</v>
      </c>
      <c r="Z142" s="12">
        <f t="shared" si="80"/>
        <v>0</v>
      </c>
      <c r="AA142" s="12">
        <f t="shared" si="80"/>
        <v>-1600.625</v>
      </c>
      <c r="AB142" s="12">
        <f t="shared" si="80"/>
        <v>0</v>
      </c>
      <c r="AC142" s="12">
        <f t="shared" si="80"/>
        <v>0</v>
      </c>
      <c r="AD142" s="12">
        <f t="shared" si="80"/>
        <v>0</v>
      </c>
      <c r="AE142" s="12">
        <f t="shared" si="80"/>
        <v>0</v>
      </c>
      <c r="AF142" s="12">
        <f t="shared" si="80"/>
        <v>0</v>
      </c>
      <c r="AG142" s="12">
        <f t="shared" si="80"/>
        <v>0</v>
      </c>
      <c r="AH142" s="12">
        <f t="shared" si="80"/>
        <v>0</v>
      </c>
      <c r="AI142" s="12">
        <f t="shared" si="80"/>
        <v>-492.5</v>
      </c>
      <c r="AJ142" s="12">
        <f t="shared" si="80"/>
        <v>0</v>
      </c>
      <c r="AK142" s="12">
        <f t="shared" si="80"/>
        <v>0</v>
      </c>
      <c r="AL142" s="12">
        <f t="shared" si="80"/>
        <v>0</v>
      </c>
      <c r="AM142" s="12">
        <f t="shared" si="80"/>
        <v>-3152</v>
      </c>
      <c r="AN142" s="12">
        <f t="shared" si="80"/>
        <v>-4422.4489999999996</v>
      </c>
      <c r="AO142" s="12">
        <f t="shared" si="80"/>
        <v>88.448999999999998</v>
      </c>
      <c r="AP142" s="12">
        <f t="shared" si="80"/>
        <v>0</v>
      </c>
      <c r="AQ142" s="12">
        <f t="shared" si="80"/>
        <v>0</v>
      </c>
      <c r="AR142" s="12">
        <f t="shared" si="80"/>
        <v>0</v>
      </c>
      <c r="AS142" s="12">
        <f t="shared" si="80"/>
        <v>0</v>
      </c>
      <c r="AT142" s="12">
        <f t="shared" si="80"/>
        <v>0</v>
      </c>
      <c r="AU142" s="12">
        <f t="shared" si="80"/>
        <v>0</v>
      </c>
      <c r="AV142" s="12">
        <f t="shared" si="80"/>
        <v>0</v>
      </c>
      <c r="AW142" s="12">
        <f t="shared" si="80"/>
        <v>-985</v>
      </c>
      <c r="AX142" s="12">
        <f t="shared" si="80"/>
        <v>-3940</v>
      </c>
      <c r="AY142" s="12">
        <f t="shared" si="80"/>
        <v>-3595.25</v>
      </c>
      <c r="AZ142" s="12">
        <f t="shared" si="80"/>
        <v>0</v>
      </c>
      <c r="BA142" s="12">
        <f t="shared" si="80"/>
        <v>0</v>
      </c>
      <c r="BB142" s="12">
        <f t="shared" si="80"/>
        <v>0</v>
      </c>
      <c r="BC142" s="12">
        <f t="shared" si="80"/>
        <v>-5713</v>
      </c>
      <c r="BD142" s="12">
        <f t="shared" si="80"/>
        <v>0</v>
      </c>
      <c r="BE142" s="12">
        <f t="shared" si="80"/>
        <v>-16544.571</v>
      </c>
      <c r="BF142" s="12">
        <f t="shared" si="80"/>
        <v>0</v>
      </c>
      <c r="BG142" s="12">
        <f t="shared" si="80"/>
        <v>0</v>
      </c>
      <c r="BH142" s="12">
        <f t="shared" si="80"/>
        <v>0</v>
      </c>
      <c r="BI142" s="12">
        <f t="shared" si="80"/>
        <v>0</v>
      </c>
      <c r="BJ142" s="12">
        <f t="shared" si="80"/>
        <v>0</v>
      </c>
      <c r="BK142" s="12">
        <f t="shared" si="80"/>
        <v>0</v>
      </c>
      <c r="BL142" s="12">
        <f t="shared" si="80"/>
        <v>0</v>
      </c>
      <c r="BM142" s="12">
        <f t="shared" si="80"/>
        <v>0</v>
      </c>
      <c r="BN142" s="12">
        <f t="shared" si="80"/>
        <v>0</v>
      </c>
      <c r="BO142" s="12">
        <f t="shared" si="80"/>
        <v>0</v>
      </c>
      <c r="BP142" s="12">
        <f t="shared" si="80"/>
        <v>0</v>
      </c>
      <c r="BQ142" s="12">
        <f t="shared" si="80"/>
        <v>0</v>
      </c>
      <c r="BR142" s="12">
        <f t="shared" si="80"/>
        <v>0</v>
      </c>
      <c r="BS142" s="12">
        <f t="shared" si="80"/>
        <v>0</v>
      </c>
      <c r="BT142" s="12">
        <f t="shared" ref="BT142:EE142" si="81">SUM(BT139:BT141)</f>
        <v>0</v>
      </c>
      <c r="BU142" s="12">
        <f t="shared" si="81"/>
        <v>0</v>
      </c>
      <c r="BV142" s="12">
        <f t="shared" si="81"/>
        <v>0</v>
      </c>
      <c r="BW142" s="12">
        <f t="shared" si="81"/>
        <v>0</v>
      </c>
      <c r="BX142" s="12">
        <f t="shared" si="81"/>
        <v>0</v>
      </c>
      <c r="BY142" s="12">
        <f t="shared" si="81"/>
        <v>0</v>
      </c>
      <c r="BZ142" s="12">
        <f t="shared" si="81"/>
        <v>0</v>
      </c>
      <c r="CA142" s="12">
        <f t="shared" si="81"/>
        <v>0</v>
      </c>
      <c r="CB142" s="12">
        <f t="shared" si="81"/>
        <v>117353.46945999999</v>
      </c>
      <c r="CC142" s="12">
        <f t="shared" si="81"/>
        <v>0</v>
      </c>
      <c r="CD142" s="12">
        <f t="shared" si="81"/>
        <v>0</v>
      </c>
      <c r="CE142" s="12">
        <f t="shared" si="81"/>
        <v>10389.63838</v>
      </c>
      <c r="CF142" s="12">
        <f t="shared" si="81"/>
        <v>0</v>
      </c>
      <c r="CG142" s="12">
        <f t="shared" si="81"/>
        <v>0</v>
      </c>
      <c r="CH142" s="12">
        <f t="shared" si="81"/>
        <v>0</v>
      </c>
      <c r="CI142" s="12">
        <f t="shared" si="81"/>
        <v>0</v>
      </c>
      <c r="CJ142" s="12">
        <f t="shared" si="81"/>
        <v>0</v>
      </c>
      <c r="CK142" s="12">
        <f t="shared" si="81"/>
        <v>0</v>
      </c>
      <c r="CL142" s="12">
        <f t="shared" si="81"/>
        <v>0</v>
      </c>
      <c r="CM142" s="12">
        <f t="shared" si="81"/>
        <v>0</v>
      </c>
      <c r="CN142" s="12">
        <f t="shared" si="81"/>
        <v>1923.1182900000001</v>
      </c>
      <c r="CO142" s="12">
        <f t="shared" si="81"/>
        <v>0</v>
      </c>
      <c r="CP142" s="12">
        <f t="shared" si="81"/>
        <v>0</v>
      </c>
      <c r="CQ142" s="12">
        <f t="shared" si="81"/>
        <v>714.30107999999996</v>
      </c>
      <c r="CR142" s="12">
        <f t="shared" si="81"/>
        <v>0</v>
      </c>
      <c r="CS142" s="12">
        <f t="shared" si="81"/>
        <v>0</v>
      </c>
      <c r="CT142" s="12">
        <f t="shared" si="81"/>
        <v>0</v>
      </c>
      <c r="CU142" s="12">
        <f t="shared" si="81"/>
        <v>0</v>
      </c>
      <c r="CV142" s="12">
        <f t="shared" si="81"/>
        <v>274.73117999999999</v>
      </c>
      <c r="CW142" s="12">
        <f t="shared" si="81"/>
        <v>0</v>
      </c>
      <c r="CX142" s="12">
        <f t="shared" si="81"/>
        <v>0</v>
      </c>
      <c r="CY142" s="12">
        <f t="shared" si="81"/>
        <v>0</v>
      </c>
      <c r="CZ142" s="12">
        <f t="shared" si="81"/>
        <v>1565.96774</v>
      </c>
      <c r="DA142" s="12">
        <f t="shared" si="81"/>
        <v>0</v>
      </c>
      <c r="DB142" s="12">
        <f t="shared" si="81"/>
        <v>0</v>
      </c>
      <c r="DC142" s="12">
        <f t="shared" si="81"/>
        <v>0</v>
      </c>
      <c r="DD142" s="12">
        <f t="shared" si="81"/>
        <v>0</v>
      </c>
      <c r="DE142" s="12">
        <f t="shared" si="81"/>
        <v>0</v>
      </c>
      <c r="DF142" s="12">
        <f t="shared" si="81"/>
        <v>0</v>
      </c>
      <c r="DG142" s="12">
        <f t="shared" si="81"/>
        <v>0</v>
      </c>
      <c r="DH142" s="12">
        <f t="shared" si="81"/>
        <v>0</v>
      </c>
      <c r="DI142" s="12">
        <f t="shared" si="81"/>
        <v>0</v>
      </c>
      <c r="DJ142" s="12">
        <f t="shared" si="81"/>
        <v>99.152000000000001</v>
      </c>
      <c r="DK142" s="12">
        <f t="shared" si="81"/>
        <v>11555.494000000001</v>
      </c>
      <c r="DL142" s="12">
        <f t="shared" si="81"/>
        <v>0</v>
      </c>
      <c r="DM142" s="12">
        <f t="shared" si="81"/>
        <v>0</v>
      </c>
      <c r="DN142" s="12">
        <f t="shared" si="81"/>
        <v>282.00599999999997</v>
      </c>
      <c r="DO142" s="12">
        <f t="shared" si="81"/>
        <v>0</v>
      </c>
      <c r="DP142" s="12">
        <f t="shared" si="81"/>
        <v>0</v>
      </c>
      <c r="DQ142" s="12">
        <f t="shared" si="81"/>
        <v>0</v>
      </c>
      <c r="DR142" s="12">
        <f t="shared" si="81"/>
        <v>0</v>
      </c>
      <c r="DS142" s="12">
        <f t="shared" si="81"/>
        <v>657.17896999999994</v>
      </c>
      <c r="DT142" s="12">
        <f t="shared" si="81"/>
        <v>0</v>
      </c>
      <c r="DU142" s="12">
        <f t="shared" si="81"/>
        <v>0</v>
      </c>
      <c r="DV142" s="12">
        <f t="shared" si="81"/>
        <v>0</v>
      </c>
      <c r="DW142" s="12">
        <f t="shared" si="81"/>
        <v>0</v>
      </c>
      <c r="DX142" s="12">
        <f t="shared" si="81"/>
        <v>0</v>
      </c>
      <c r="DY142" s="12">
        <f t="shared" si="81"/>
        <v>0</v>
      </c>
      <c r="DZ142" s="12">
        <f t="shared" si="81"/>
        <v>0</v>
      </c>
      <c r="EA142" s="12">
        <f t="shared" si="81"/>
        <v>0</v>
      </c>
      <c r="EB142" s="12">
        <f t="shared" si="81"/>
        <v>0</v>
      </c>
      <c r="EC142" s="12">
        <f t="shared" si="81"/>
        <v>0</v>
      </c>
      <c r="ED142" s="12">
        <f t="shared" si="81"/>
        <v>0</v>
      </c>
      <c r="EE142" s="12">
        <f t="shared" si="81"/>
        <v>0</v>
      </c>
      <c r="EF142" s="12">
        <f t="shared" ref="EF142:GQ142" si="82">SUM(EF139:EF141)</f>
        <v>0</v>
      </c>
      <c r="EG142" s="12">
        <f t="shared" si="82"/>
        <v>0</v>
      </c>
      <c r="EH142" s="12">
        <f t="shared" si="82"/>
        <v>0</v>
      </c>
      <c r="EI142" s="12">
        <f t="shared" si="82"/>
        <v>0</v>
      </c>
      <c r="EJ142" s="12">
        <f t="shared" si="82"/>
        <v>0</v>
      </c>
      <c r="EK142" s="12">
        <f t="shared" si="82"/>
        <v>0</v>
      </c>
      <c r="EL142" s="12">
        <f t="shared" si="82"/>
        <v>0</v>
      </c>
      <c r="EM142" s="12">
        <f t="shared" si="82"/>
        <v>0</v>
      </c>
      <c r="EN142" s="12">
        <f t="shared" si="82"/>
        <v>0</v>
      </c>
      <c r="EO142" s="12">
        <f t="shared" si="82"/>
        <v>0</v>
      </c>
      <c r="EP142" s="12">
        <f t="shared" si="82"/>
        <v>0</v>
      </c>
      <c r="EQ142" s="12">
        <f t="shared" si="82"/>
        <v>0</v>
      </c>
      <c r="ER142" s="12">
        <f t="shared" si="82"/>
        <v>0</v>
      </c>
      <c r="ES142" s="12">
        <f t="shared" si="82"/>
        <v>0</v>
      </c>
      <c r="ET142" s="12">
        <f t="shared" si="82"/>
        <v>0</v>
      </c>
      <c r="EU142" s="12">
        <f t="shared" si="82"/>
        <v>0</v>
      </c>
      <c r="EV142" s="12">
        <f t="shared" si="82"/>
        <v>0</v>
      </c>
      <c r="EW142" s="12">
        <f t="shared" si="82"/>
        <v>0</v>
      </c>
      <c r="EX142" s="12">
        <f t="shared" si="82"/>
        <v>0</v>
      </c>
      <c r="EY142" s="12">
        <f t="shared" si="82"/>
        <v>0</v>
      </c>
      <c r="EZ142" s="12">
        <f t="shared" si="82"/>
        <v>0</v>
      </c>
      <c r="FA142" s="12">
        <f t="shared" si="82"/>
        <v>0</v>
      </c>
      <c r="FB142" s="12">
        <f t="shared" si="82"/>
        <v>0</v>
      </c>
      <c r="FC142" s="12">
        <f t="shared" si="82"/>
        <v>0</v>
      </c>
      <c r="FD142" s="12">
        <f t="shared" si="82"/>
        <v>0</v>
      </c>
      <c r="FE142" s="12">
        <f t="shared" si="82"/>
        <v>0</v>
      </c>
      <c r="FF142" s="12">
        <f t="shared" si="82"/>
        <v>0</v>
      </c>
      <c r="FG142" s="12">
        <f t="shared" si="82"/>
        <v>0</v>
      </c>
      <c r="FH142" s="12">
        <f t="shared" si="82"/>
        <v>0</v>
      </c>
      <c r="FI142" s="12">
        <f t="shared" si="82"/>
        <v>0</v>
      </c>
      <c r="FJ142" s="12">
        <f t="shared" si="82"/>
        <v>0</v>
      </c>
      <c r="FK142" s="12">
        <f t="shared" si="82"/>
        <v>0</v>
      </c>
      <c r="FL142" s="12">
        <f t="shared" si="82"/>
        <v>0</v>
      </c>
      <c r="FM142" s="12">
        <f t="shared" si="82"/>
        <v>0</v>
      </c>
      <c r="FN142" s="12">
        <f t="shared" si="82"/>
        <v>0</v>
      </c>
      <c r="FO142" s="12">
        <f t="shared" si="82"/>
        <v>0</v>
      </c>
      <c r="FP142" s="12">
        <f t="shared" si="82"/>
        <v>0</v>
      </c>
      <c r="FQ142" s="12">
        <f t="shared" si="82"/>
        <v>0</v>
      </c>
      <c r="FR142" s="12">
        <f t="shared" si="82"/>
        <v>0</v>
      </c>
      <c r="FS142" s="12">
        <f t="shared" si="82"/>
        <v>0</v>
      </c>
      <c r="FT142" s="12">
        <f t="shared" si="82"/>
        <v>0</v>
      </c>
      <c r="FU142" s="12">
        <f t="shared" si="82"/>
        <v>0</v>
      </c>
      <c r="FV142" s="12">
        <f t="shared" si="82"/>
        <v>0</v>
      </c>
      <c r="FW142" s="12">
        <f t="shared" si="82"/>
        <v>0</v>
      </c>
      <c r="FX142" s="12">
        <f t="shared" si="82"/>
        <v>0</v>
      </c>
      <c r="FY142" s="12">
        <f t="shared" si="82"/>
        <v>0</v>
      </c>
      <c r="FZ142" s="12">
        <f t="shared" si="82"/>
        <v>0</v>
      </c>
      <c r="GA142" s="12">
        <f t="shared" si="82"/>
        <v>94.854860000000002</v>
      </c>
      <c r="GB142" s="12">
        <f t="shared" si="82"/>
        <v>0</v>
      </c>
      <c r="GC142" s="12">
        <f t="shared" si="82"/>
        <v>0</v>
      </c>
      <c r="GD142" s="12">
        <f t="shared" si="82"/>
        <v>0</v>
      </c>
      <c r="GE142" s="12">
        <f t="shared" si="82"/>
        <v>0</v>
      </c>
      <c r="GF142" s="12">
        <f t="shared" si="82"/>
        <v>0</v>
      </c>
      <c r="GG142" s="12">
        <f t="shared" si="82"/>
        <v>0</v>
      </c>
      <c r="GH142" s="12">
        <f t="shared" si="82"/>
        <v>0</v>
      </c>
      <c r="GI142" s="12">
        <f t="shared" si="82"/>
        <v>0</v>
      </c>
      <c r="GJ142" s="12">
        <f t="shared" si="82"/>
        <v>0</v>
      </c>
      <c r="GK142" s="12">
        <f t="shared" si="82"/>
        <v>0</v>
      </c>
      <c r="GL142" s="12">
        <f t="shared" si="82"/>
        <v>0</v>
      </c>
      <c r="GM142" s="12">
        <f t="shared" si="82"/>
        <v>0</v>
      </c>
      <c r="GN142" s="12">
        <f t="shared" si="82"/>
        <v>0</v>
      </c>
      <c r="GO142" s="12">
        <f t="shared" si="82"/>
        <v>0</v>
      </c>
      <c r="GP142" s="12">
        <f t="shared" si="82"/>
        <v>0</v>
      </c>
      <c r="GQ142" s="12">
        <f t="shared" si="82"/>
        <v>0</v>
      </c>
      <c r="GR142" s="12">
        <f t="shared" ref="GR142:HE142" si="83">SUM(GR139:GR141)</f>
        <v>0</v>
      </c>
      <c r="GS142" s="12">
        <f t="shared" si="83"/>
        <v>0</v>
      </c>
      <c r="GT142" s="12">
        <f t="shared" si="83"/>
        <v>0</v>
      </c>
      <c r="GU142" s="12">
        <f t="shared" si="83"/>
        <v>0</v>
      </c>
      <c r="GV142" s="12">
        <f t="shared" si="83"/>
        <v>0</v>
      </c>
      <c r="GW142" s="12">
        <f t="shared" si="83"/>
        <v>0</v>
      </c>
      <c r="GX142" s="12">
        <f t="shared" si="83"/>
        <v>0</v>
      </c>
      <c r="GY142" s="12">
        <f t="shared" si="83"/>
        <v>0</v>
      </c>
      <c r="GZ142" s="12">
        <f t="shared" si="83"/>
        <v>0</v>
      </c>
      <c r="HA142" s="12">
        <f t="shared" si="83"/>
        <v>0</v>
      </c>
      <c r="HB142" s="12">
        <f t="shared" si="83"/>
        <v>0</v>
      </c>
      <c r="HC142" s="12">
        <f t="shared" si="83"/>
        <v>0</v>
      </c>
      <c r="HD142" s="12">
        <f t="shared" si="83"/>
        <v>0</v>
      </c>
      <c r="HE142" s="12">
        <f t="shared" si="83"/>
        <v>0</v>
      </c>
      <c r="HF142" s="12">
        <f>SUM(D142:HE142)</f>
        <v>95659.911859999993</v>
      </c>
      <c r="HG142" s="12"/>
      <c r="HH142" s="12">
        <f>HF142-HI142</f>
        <v>95659.911859999993</v>
      </c>
      <c r="HI142" s="12">
        <v>0</v>
      </c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</row>
    <row r="143" spans="1:240" ht="13" x14ac:dyDescent="0.3">
      <c r="A143" s="23"/>
      <c r="B143" s="20" t="s">
        <v>0</v>
      </c>
      <c r="C143" s="14">
        <f>XIRR(Y142:HE142,Y$4:HE$4)</f>
        <v>0.39373843073844916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  <c r="HS143" s="16"/>
      <c r="HT143" s="16"/>
      <c r="HU143" s="16"/>
      <c r="HV143" s="16"/>
      <c r="HW143" s="16"/>
      <c r="HX143" s="16"/>
      <c r="HY143" s="16"/>
      <c r="HZ143" s="16"/>
      <c r="IA143" s="16"/>
      <c r="IB143" s="16"/>
      <c r="IC143" s="16"/>
      <c r="ID143" s="16"/>
      <c r="IE143" s="16"/>
      <c r="IF143" s="16"/>
    </row>
    <row r="144" spans="1:240" ht="13" x14ac:dyDescent="0.3">
      <c r="A144" s="23"/>
      <c r="B144" s="20" t="s">
        <v>11</v>
      </c>
      <c r="C144" s="25">
        <f>(HF140+HF141)/-HF139</f>
        <v>2.9034865710522393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6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  <c r="HS144" s="16"/>
      <c r="HT144" s="16"/>
      <c r="HU144" s="16"/>
      <c r="HV144" s="16"/>
      <c r="HW144" s="16"/>
      <c r="HX144" s="16"/>
      <c r="HY144" s="16"/>
      <c r="HZ144" s="16"/>
      <c r="IA144" s="16"/>
      <c r="IB144" s="16"/>
      <c r="IC144" s="16"/>
      <c r="ID144" s="16"/>
      <c r="IE144" s="16"/>
      <c r="IF144" s="16"/>
    </row>
    <row r="145" spans="1:240" ht="13" x14ac:dyDescent="0.3">
      <c r="A145" s="23"/>
      <c r="B145" s="5" t="s">
        <v>151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  <c r="HS145" s="16"/>
      <c r="HT145" s="16"/>
      <c r="HU145" s="16"/>
      <c r="HV145" s="16"/>
      <c r="HW145" s="16"/>
      <c r="HX145" s="16"/>
      <c r="HY145" s="16"/>
      <c r="HZ145" s="16"/>
      <c r="IA145" s="16"/>
      <c r="IB145" s="16"/>
      <c r="IC145" s="16"/>
      <c r="ID145" s="16"/>
      <c r="IE145" s="16"/>
      <c r="IF145" s="16"/>
    </row>
    <row r="146" spans="1:240" ht="13" x14ac:dyDescent="0.3">
      <c r="A146" s="23"/>
      <c r="B146" s="3" t="s">
        <v>214</v>
      </c>
      <c r="C146" s="5"/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-4155</v>
      </c>
      <c r="AA146" s="12">
        <v>-84.795919999999995</v>
      </c>
      <c r="AB146" s="12">
        <v>0</v>
      </c>
      <c r="AC146" s="12">
        <v>0</v>
      </c>
      <c r="AD146" s="12">
        <v>0</v>
      </c>
      <c r="AE146" s="12">
        <v>0</v>
      </c>
      <c r="AF146" s="12">
        <v>-5102.0410000000002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-7346.9390000000003</v>
      </c>
      <c r="AM146" s="12">
        <v>0</v>
      </c>
      <c r="AN146" s="12">
        <v>0</v>
      </c>
      <c r="AO146" s="12">
        <v>0</v>
      </c>
      <c r="AP146" s="12">
        <v>0</v>
      </c>
      <c r="AQ146" s="12">
        <v>-1020.40817</v>
      </c>
      <c r="AR146" s="12">
        <v>0</v>
      </c>
      <c r="AS146" s="12">
        <v>-1678.5710100000001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6700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</v>
      </c>
      <c r="HD146" s="12">
        <v>0</v>
      </c>
      <c r="HE146" s="12">
        <v>0</v>
      </c>
      <c r="HF146" s="12">
        <f>SUM(D146:HE146)</f>
        <v>-12687.755099999998</v>
      </c>
      <c r="HG146" s="12"/>
      <c r="HH146" s="12">
        <f>HF146-HI146</f>
        <v>-12687.755099999998</v>
      </c>
      <c r="HI146" s="12">
        <v>0</v>
      </c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</row>
    <row r="147" spans="1:240" ht="13" x14ac:dyDescent="0.3">
      <c r="A147" s="23"/>
      <c r="B147" s="3" t="s">
        <v>215</v>
      </c>
      <c r="C147" s="5"/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84.795918399999991</v>
      </c>
      <c r="AB147" s="12">
        <v>0</v>
      </c>
      <c r="AC147" s="12">
        <v>0</v>
      </c>
      <c r="AD147" s="12">
        <v>0</v>
      </c>
      <c r="AE147" s="12">
        <v>0</v>
      </c>
      <c r="AF147" s="12">
        <v>102.041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146.93899999999999</v>
      </c>
      <c r="AM147" s="12">
        <v>0</v>
      </c>
      <c r="AN147" s="12">
        <v>0</v>
      </c>
      <c r="AO147" s="12">
        <v>0</v>
      </c>
      <c r="AP147" s="12">
        <v>0</v>
      </c>
      <c r="AQ147" s="12">
        <v>20.408169999999998</v>
      </c>
      <c r="AR147" s="12">
        <v>0</v>
      </c>
      <c r="AS147" s="12">
        <v>33.571419999999996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f>SUM(D147:HE147)</f>
        <v>387.7555084</v>
      </c>
      <c r="HG147" s="12"/>
      <c r="HH147" s="12">
        <f>HF147-HI147</f>
        <v>387.7555084</v>
      </c>
      <c r="HI147" s="12">
        <v>0</v>
      </c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</row>
    <row r="148" spans="1:240" ht="14" x14ac:dyDescent="0.4">
      <c r="A148" s="23"/>
      <c r="B148" s="3" t="s">
        <v>216</v>
      </c>
      <c r="C148" s="5"/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12350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0</v>
      </c>
      <c r="DK148" s="4">
        <v>0</v>
      </c>
      <c r="DL148" s="4">
        <v>0</v>
      </c>
      <c r="DM148" s="4">
        <v>0</v>
      </c>
      <c r="DN148" s="4">
        <v>0</v>
      </c>
      <c r="DO148" s="4">
        <v>0</v>
      </c>
      <c r="DP148" s="4">
        <v>0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4">
        <v>0</v>
      </c>
      <c r="EB148" s="4">
        <v>0</v>
      </c>
      <c r="EC148" s="4">
        <v>0</v>
      </c>
      <c r="ED148" s="4">
        <v>0</v>
      </c>
      <c r="EE148" s="4">
        <v>0</v>
      </c>
      <c r="EF148" s="4">
        <v>0</v>
      </c>
      <c r="EG148" s="4">
        <v>0</v>
      </c>
      <c r="EH148" s="4">
        <v>0</v>
      </c>
      <c r="EI148" s="4">
        <v>0</v>
      </c>
      <c r="EJ148" s="4">
        <v>0</v>
      </c>
      <c r="EK148" s="4">
        <v>0</v>
      </c>
      <c r="EL148" s="4">
        <v>0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f>SUM(D148:HE148)</f>
        <v>12350</v>
      </c>
      <c r="HG148" s="4"/>
      <c r="HH148" s="4">
        <f>HF148-HI148</f>
        <v>12350</v>
      </c>
      <c r="HI148" s="4">
        <v>0</v>
      </c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</row>
    <row r="149" spans="1:240" ht="13" x14ac:dyDescent="0.3">
      <c r="A149" s="23"/>
      <c r="B149" s="8" t="s">
        <v>217</v>
      </c>
      <c r="C149" s="3"/>
      <c r="D149" s="12">
        <f>SUM(D146:D148)</f>
        <v>0</v>
      </c>
      <c r="E149" s="12">
        <f>SUM(E146:E148)</f>
        <v>0</v>
      </c>
      <c r="F149" s="12">
        <f>SUM(F146:F148)</f>
        <v>0</v>
      </c>
      <c r="G149" s="12">
        <f>SUM(G146:G148)</f>
        <v>0</v>
      </c>
      <c r="H149" s="12">
        <f t="shared" ref="H149:BS149" si="84">SUM(H146:H148)</f>
        <v>0</v>
      </c>
      <c r="I149" s="12">
        <f t="shared" si="84"/>
        <v>0</v>
      </c>
      <c r="J149" s="12">
        <f t="shared" si="84"/>
        <v>0</v>
      </c>
      <c r="K149" s="12">
        <f t="shared" si="84"/>
        <v>0</v>
      </c>
      <c r="L149" s="12">
        <f t="shared" si="84"/>
        <v>0</v>
      </c>
      <c r="M149" s="12">
        <f t="shared" si="84"/>
        <v>0</v>
      </c>
      <c r="N149" s="12">
        <f t="shared" si="84"/>
        <v>0</v>
      </c>
      <c r="O149" s="12">
        <f t="shared" si="84"/>
        <v>0</v>
      </c>
      <c r="P149" s="12">
        <f t="shared" si="84"/>
        <v>0</v>
      </c>
      <c r="Q149" s="12">
        <f t="shared" si="84"/>
        <v>0</v>
      </c>
      <c r="R149" s="12">
        <f t="shared" si="84"/>
        <v>0</v>
      </c>
      <c r="S149" s="12">
        <f t="shared" si="84"/>
        <v>0</v>
      </c>
      <c r="T149" s="12">
        <f t="shared" si="84"/>
        <v>0</v>
      </c>
      <c r="U149" s="12">
        <f t="shared" si="84"/>
        <v>0</v>
      </c>
      <c r="V149" s="12">
        <f t="shared" si="84"/>
        <v>0</v>
      </c>
      <c r="W149" s="12">
        <f t="shared" si="84"/>
        <v>0</v>
      </c>
      <c r="X149" s="12">
        <f t="shared" si="84"/>
        <v>0</v>
      </c>
      <c r="Y149" s="12">
        <f t="shared" si="84"/>
        <v>0</v>
      </c>
      <c r="Z149" s="12">
        <f t="shared" si="84"/>
        <v>-4155</v>
      </c>
      <c r="AA149" s="12">
        <f t="shared" si="84"/>
        <v>-1.6000000044869012E-6</v>
      </c>
      <c r="AB149" s="12">
        <f t="shared" si="84"/>
        <v>0</v>
      </c>
      <c r="AC149" s="12">
        <f t="shared" si="84"/>
        <v>0</v>
      </c>
      <c r="AD149" s="12">
        <f t="shared" si="84"/>
        <v>0</v>
      </c>
      <c r="AE149" s="12">
        <f t="shared" si="84"/>
        <v>0</v>
      </c>
      <c r="AF149" s="12">
        <f t="shared" si="84"/>
        <v>-5000</v>
      </c>
      <c r="AG149" s="12">
        <f t="shared" si="84"/>
        <v>0</v>
      </c>
      <c r="AH149" s="12">
        <f t="shared" si="84"/>
        <v>0</v>
      </c>
      <c r="AI149" s="12">
        <f t="shared" si="84"/>
        <v>0</v>
      </c>
      <c r="AJ149" s="12">
        <f t="shared" si="84"/>
        <v>0</v>
      </c>
      <c r="AK149" s="12">
        <f t="shared" si="84"/>
        <v>0</v>
      </c>
      <c r="AL149" s="12">
        <f t="shared" si="84"/>
        <v>-7200</v>
      </c>
      <c r="AM149" s="12">
        <f t="shared" si="84"/>
        <v>0</v>
      </c>
      <c r="AN149" s="12">
        <f t="shared" si="84"/>
        <v>0</v>
      </c>
      <c r="AO149" s="12">
        <f t="shared" si="84"/>
        <v>0</v>
      </c>
      <c r="AP149" s="12">
        <f t="shared" si="84"/>
        <v>0</v>
      </c>
      <c r="AQ149" s="12">
        <f t="shared" si="84"/>
        <v>-1000</v>
      </c>
      <c r="AR149" s="12">
        <f t="shared" si="84"/>
        <v>0</v>
      </c>
      <c r="AS149" s="12">
        <f t="shared" si="84"/>
        <v>-1644.9995900000001</v>
      </c>
      <c r="AT149" s="12">
        <f t="shared" si="84"/>
        <v>0</v>
      </c>
      <c r="AU149" s="12">
        <f t="shared" si="84"/>
        <v>0</v>
      </c>
      <c r="AV149" s="12">
        <f t="shared" si="84"/>
        <v>0</v>
      </c>
      <c r="AW149" s="12">
        <f t="shared" si="84"/>
        <v>0</v>
      </c>
      <c r="AX149" s="12">
        <f t="shared" si="84"/>
        <v>0</v>
      </c>
      <c r="AY149" s="12">
        <f t="shared" si="84"/>
        <v>12350</v>
      </c>
      <c r="AZ149" s="12">
        <f t="shared" si="84"/>
        <v>0</v>
      </c>
      <c r="BA149" s="12">
        <f t="shared" si="84"/>
        <v>0</v>
      </c>
      <c r="BB149" s="12">
        <f t="shared" si="84"/>
        <v>0</v>
      </c>
      <c r="BC149" s="12">
        <f t="shared" si="84"/>
        <v>0</v>
      </c>
      <c r="BD149" s="12">
        <f t="shared" si="84"/>
        <v>0</v>
      </c>
      <c r="BE149" s="12">
        <f t="shared" si="84"/>
        <v>0</v>
      </c>
      <c r="BF149" s="12">
        <f t="shared" si="84"/>
        <v>0</v>
      </c>
      <c r="BG149" s="12">
        <f t="shared" si="84"/>
        <v>0</v>
      </c>
      <c r="BH149" s="12">
        <f t="shared" si="84"/>
        <v>0</v>
      </c>
      <c r="BI149" s="12">
        <f t="shared" si="84"/>
        <v>0</v>
      </c>
      <c r="BJ149" s="12">
        <f t="shared" si="84"/>
        <v>0</v>
      </c>
      <c r="BK149" s="12">
        <f t="shared" si="84"/>
        <v>0</v>
      </c>
      <c r="BL149" s="12">
        <f t="shared" si="84"/>
        <v>0</v>
      </c>
      <c r="BM149" s="12">
        <f t="shared" si="84"/>
        <v>0</v>
      </c>
      <c r="BN149" s="12">
        <f t="shared" si="84"/>
        <v>0</v>
      </c>
      <c r="BO149" s="12">
        <f t="shared" si="84"/>
        <v>0</v>
      </c>
      <c r="BP149" s="12">
        <f t="shared" si="84"/>
        <v>0</v>
      </c>
      <c r="BQ149" s="12">
        <f t="shared" si="84"/>
        <v>0</v>
      </c>
      <c r="BR149" s="12">
        <f t="shared" si="84"/>
        <v>0</v>
      </c>
      <c r="BS149" s="12">
        <f t="shared" si="84"/>
        <v>0</v>
      </c>
      <c r="BT149" s="12">
        <f t="shared" ref="BT149:EE149" si="85">SUM(BT146:BT148)</f>
        <v>0</v>
      </c>
      <c r="BU149" s="12">
        <f t="shared" si="85"/>
        <v>0</v>
      </c>
      <c r="BV149" s="12">
        <f t="shared" si="85"/>
        <v>0</v>
      </c>
      <c r="BW149" s="12">
        <f t="shared" si="85"/>
        <v>0</v>
      </c>
      <c r="BX149" s="12">
        <f t="shared" si="85"/>
        <v>0</v>
      </c>
      <c r="BY149" s="12">
        <f t="shared" si="85"/>
        <v>0</v>
      </c>
      <c r="BZ149" s="12">
        <f t="shared" si="85"/>
        <v>0</v>
      </c>
      <c r="CA149" s="12">
        <f t="shared" si="85"/>
        <v>0</v>
      </c>
      <c r="CB149" s="12">
        <f t="shared" si="85"/>
        <v>0</v>
      </c>
      <c r="CC149" s="12">
        <f t="shared" si="85"/>
        <v>0</v>
      </c>
      <c r="CD149" s="12">
        <f t="shared" si="85"/>
        <v>0</v>
      </c>
      <c r="CE149" s="12">
        <f t="shared" si="85"/>
        <v>0</v>
      </c>
      <c r="CF149" s="12">
        <f t="shared" si="85"/>
        <v>0</v>
      </c>
      <c r="CG149" s="12">
        <f t="shared" si="85"/>
        <v>0</v>
      </c>
      <c r="CH149" s="12">
        <f t="shared" si="85"/>
        <v>6700</v>
      </c>
      <c r="CI149" s="12">
        <f t="shared" si="85"/>
        <v>0</v>
      </c>
      <c r="CJ149" s="12">
        <f t="shared" si="85"/>
        <v>0</v>
      </c>
      <c r="CK149" s="12">
        <f t="shared" si="85"/>
        <v>0</v>
      </c>
      <c r="CL149" s="12">
        <f t="shared" si="85"/>
        <v>0</v>
      </c>
      <c r="CM149" s="12">
        <f t="shared" si="85"/>
        <v>0</v>
      </c>
      <c r="CN149" s="12">
        <f t="shared" si="85"/>
        <v>0</v>
      </c>
      <c r="CO149" s="12">
        <f t="shared" si="85"/>
        <v>0</v>
      </c>
      <c r="CP149" s="12">
        <f t="shared" si="85"/>
        <v>0</v>
      </c>
      <c r="CQ149" s="12">
        <f t="shared" si="85"/>
        <v>0</v>
      </c>
      <c r="CR149" s="12">
        <f t="shared" si="85"/>
        <v>0</v>
      </c>
      <c r="CS149" s="12">
        <f t="shared" si="85"/>
        <v>0</v>
      </c>
      <c r="CT149" s="12">
        <f t="shared" si="85"/>
        <v>0</v>
      </c>
      <c r="CU149" s="12">
        <f t="shared" si="85"/>
        <v>0</v>
      </c>
      <c r="CV149" s="12">
        <f t="shared" si="85"/>
        <v>0</v>
      </c>
      <c r="CW149" s="12">
        <f t="shared" si="85"/>
        <v>0</v>
      </c>
      <c r="CX149" s="12">
        <f t="shared" si="85"/>
        <v>0</v>
      </c>
      <c r="CY149" s="12">
        <f t="shared" si="85"/>
        <v>0</v>
      </c>
      <c r="CZ149" s="12">
        <f t="shared" si="85"/>
        <v>0</v>
      </c>
      <c r="DA149" s="12">
        <f t="shared" si="85"/>
        <v>0</v>
      </c>
      <c r="DB149" s="12">
        <f t="shared" si="85"/>
        <v>0</v>
      </c>
      <c r="DC149" s="12">
        <f t="shared" si="85"/>
        <v>0</v>
      </c>
      <c r="DD149" s="12">
        <f t="shared" si="85"/>
        <v>0</v>
      </c>
      <c r="DE149" s="12">
        <f t="shared" si="85"/>
        <v>0</v>
      </c>
      <c r="DF149" s="12">
        <f t="shared" si="85"/>
        <v>0</v>
      </c>
      <c r="DG149" s="12">
        <f t="shared" si="85"/>
        <v>0</v>
      </c>
      <c r="DH149" s="12">
        <f t="shared" si="85"/>
        <v>0</v>
      </c>
      <c r="DI149" s="12">
        <f t="shared" si="85"/>
        <v>0</v>
      </c>
      <c r="DJ149" s="12">
        <f t="shared" si="85"/>
        <v>0</v>
      </c>
      <c r="DK149" s="12">
        <f t="shared" si="85"/>
        <v>0</v>
      </c>
      <c r="DL149" s="12">
        <f t="shared" si="85"/>
        <v>0</v>
      </c>
      <c r="DM149" s="12">
        <f t="shared" si="85"/>
        <v>0</v>
      </c>
      <c r="DN149" s="12">
        <f t="shared" si="85"/>
        <v>0</v>
      </c>
      <c r="DO149" s="12">
        <f t="shared" si="85"/>
        <v>0</v>
      </c>
      <c r="DP149" s="12">
        <f t="shared" si="85"/>
        <v>0</v>
      </c>
      <c r="DQ149" s="12">
        <f t="shared" si="85"/>
        <v>0</v>
      </c>
      <c r="DR149" s="12">
        <f t="shared" si="85"/>
        <v>0</v>
      </c>
      <c r="DS149" s="12">
        <f t="shared" si="85"/>
        <v>0</v>
      </c>
      <c r="DT149" s="12">
        <f t="shared" si="85"/>
        <v>0</v>
      </c>
      <c r="DU149" s="12">
        <f t="shared" si="85"/>
        <v>0</v>
      </c>
      <c r="DV149" s="12">
        <f t="shared" si="85"/>
        <v>0</v>
      </c>
      <c r="DW149" s="12">
        <f t="shared" si="85"/>
        <v>0</v>
      </c>
      <c r="DX149" s="12">
        <f t="shared" si="85"/>
        <v>0</v>
      </c>
      <c r="DY149" s="12">
        <f t="shared" si="85"/>
        <v>0</v>
      </c>
      <c r="DZ149" s="12">
        <f t="shared" si="85"/>
        <v>0</v>
      </c>
      <c r="EA149" s="12">
        <f t="shared" si="85"/>
        <v>0</v>
      </c>
      <c r="EB149" s="12">
        <f t="shared" si="85"/>
        <v>0</v>
      </c>
      <c r="EC149" s="12">
        <f t="shared" si="85"/>
        <v>0</v>
      </c>
      <c r="ED149" s="12">
        <f t="shared" si="85"/>
        <v>0</v>
      </c>
      <c r="EE149" s="12">
        <f t="shared" si="85"/>
        <v>0</v>
      </c>
      <c r="EF149" s="12">
        <f t="shared" ref="EF149:GQ149" si="86">SUM(EF146:EF148)</f>
        <v>0</v>
      </c>
      <c r="EG149" s="12">
        <f t="shared" si="86"/>
        <v>0</v>
      </c>
      <c r="EH149" s="12">
        <f t="shared" si="86"/>
        <v>0</v>
      </c>
      <c r="EI149" s="12">
        <f t="shared" si="86"/>
        <v>0</v>
      </c>
      <c r="EJ149" s="12">
        <f t="shared" si="86"/>
        <v>0</v>
      </c>
      <c r="EK149" s="12">
        <f t="shared" si="86"/>
        <v>0</v>
      </c>
      <c r="EL149" s="12">
        <f t="shared" si="86"/>
        <v>0</v>
      </c>
      <c r="EM149" s="12">
        <f t="shared" si="86"/>
        <v>0</v>
      </c>
      <c r="EN149" s="12">
        <f t="shared" si="86"/>
        <v>0</v>
      </c>
      <c r="EO149" s="12">
        <f t="shared" si="86"/>
        <v>0</v>
      </c>
      <c r="EP149" s="12">
        <f t="shared" si="86"/>
        <v>0</v>
      </c>
      <c r="EQ149" s="12">
        <f t="shared" si="86"/>
        <v>0</v>
      </c>
      <c r="ER149" s="12">
        <f t="shared" si="86"/>
        <v>0</v>
      </c>
      <c r="ES149" s="12">
        <f t="shared" si="86"/>
        <v>0</v>
      </c>
      <c r="ET149" s="12">
        <f t="shared" si="86"/>
        <v>0</v>
      </c>
      <c r="EU149" s="12">
        <f t="shared" si="86"/>
        <v>0</v>
      </c>
      <c r="EV149" s="12">
        <f t="shared" si="86"/>
        <v>0</v>
      </c>
      <c r="EW149" s="12">
        <f t="shared" si="86"/>
        <v>0</v>
      </c>
      <c r="EX149" s="12">
        <f t="shared" si="86"/>
        <v>0</v>
      </c>
      <c r="EY149" s="12">
        <f t="shared" si="86"/>
        <v>0</v>
      </c>
      <c r="EZ149" s="12">
        <f t="shared" si="86"/>
        <v>0</v>
      </c>
      <c r="FA149" s="12">
        <f t="shared" si="86"/>
        <v>0</v>
      </c>
      <c r="FB149" s="12">
        <f t="shared" si="86"/>
        <v>0</v>
      </c>
      <c r="FC149" s="12">
        <f t="shared" si="86"/>
        <v>0</v>
      </c>
      <c r="FD149" s="12">
        <f t="shared" si="86"/>
        <v>0</v>
      </c>
      <c r="FE149" s="12">
        <f t="shared" si="86"/>
        <v>0</v>
      </c>
      <c r="FF149" s="12">
        <f t="shared" si="86"/>
        <v>0</v>
      </c>
      <c r="FG149" s="12">
        <f t="shared" si="86"/>
        <v>0</v>
      </c>
      <c r="FH149" s="12">
        <f t="shared" si="86"/>
        <v>0</v>
      </c>
      <c r="FI149" s="12">
        <f t="shared" si="86"/>
        <v>0</v>
      </c>
      <c r="FJ149" s="12">
        <f t="shared" si="86"/>
        <v>0</v>
      </c>
      <c r="FK149" s="12">
        <f t="shared" si="86"/>
        <v>0</v>
      </c>
      <c r="FL149" s="12">
        <f t="shared" si="86"/>
        <v>0</v>
      </c>
      <c r="FM149" s="12">
        <f t="shared" si="86"/>
        <v>0</v>
      </c>
      <c r="FN149" s="12">
        <f t="shared" si="86"/>
        <v>0</v>
      </c>
      <c r="FO149" s="12">
        <f t="shared" si="86"/>
        <v>0</v>
      </c>
      <c r="FP149" s="12">
        <f t="shared" si="86"/>
        <v>0</v>
      </c>
      <c r="FQ149" s="12">
        <f t="shared" si="86"/>
        <v>0</v>
      </c>
      <c r="FR149" s="12">
        <f t="shared" si="86"/>
        <v>0</v>
      </c>
      <c r="FS149" s="12">
        <f t="shared" si="86"/>
        <v>0</v>
      </c>
      <c r="FT149" s="12">
        <f t="shared" si="86"/>
        <v>0</v>
      </c>
      <c r="FU149" s="12">
        <f t="shared" si="86"/>
        <v>0</v>
      </c>
      <c r="FV149" s="12">
        <f t="shared" si="86"/>
        <v>0</v>
      </c>
      <c r="FW149" s="12">
        <f t="shared" si="86"/>
        <v>0</v>
      </c>
      <c r="FX149" s="12">
        <f t="shared" si="86"/>
        <v>0</v>
      </c>
      <c r="FY149" s="12">
        <f t="shared" si="86"/>
        <v>0</v>
      </c>
      <c r="FZ149" s="12">
        <f t="shared" si="86"/>
        <v>0</v>
      </c>
      <c r="GA149" s="12">
        <f t="shared" si="86"/>
        <v>0</v>
      </c>
      <c r="GB149" s="12">
        <f t="shared" si="86"/>
        <v>0</v>
      </c>
      <c r="GC149" s="12">
        <f t="shared" si="86"/>
        <v>0</v>
      </c>
      <c r="GD149" s="12">
        <f t="shared" si="86"/>
        <v>0</v>
      </c>
      <c r="GE149" s="12">
        <f t="shared" si="86"/>
        <v>0</v>
      </c>
      <c r="GF149" s="12">
        <f t="shared" si="86"/>
        <v>0</v>
      </c>
      <c r="GG149" s="12">
        <f t="shared" si="86"/>
        <v>0</v>
      </c>
      <c r="GH149" s="12">
        <f t="shared" si="86"/>
        <v>0</v>
      </c>
      <c r="GI149" s="12">
        <f t="shared" si="86"/>
        <v>0</v>
      </c>
      <c r="GJ149" s="12">
        <f t="shared" si="86"/>
        <v>0</v>
      </c>
      <c r="GK149" s="12">
        <f t="shared" si="86"/>
        <v>0</v>
      </c>
      <c r="GL149" s="12">
        <f t="shared" si="86"/>
        <v>0</v>
      </c>
      <c r="GM149" s="12">
        <f t="shared" si="86"/>
        <v>0</v>
      </c>
      <c r="GN149" s="12">
        <f t="shared" si="86"/>
        <v>0</v>
      </c>
      <c r="GO149" s="12">
        <f t="shared" si="86"/>
        <v>0</v>
      </c>
      <c r="GP149" s="12">
        <f t="shared" si="86"/>
        <v>0</v>
      </c>
      <c r="GQ149" s="12">
        <f t="shared" si="86"/>
        <v>0</v>
      </c>
      <c r="GR149" s="12">
        <f t="shared" ref="GR149:HE149" si="87">SUM(GR146:GR148)</f>
        <v>0</v>
      </c>
      <c r="GS149" s="12">
        <f t="shared" si="87"/>
        <v>0</v>
      </c>
      <c r="GT149" s="12">
        <f t="shared" si="87"/>
        <v>0</v>
      </c>
      <c r="GU149" s="12">
        <f t="shared" si="87"/>
        <v>0</v>
      </c>
      <c r="GV149" s="12">
        <f t="shared" si="87"/>
        <v>0</v>
      </c>
      <c r="GW149" s="12">
        <f t="shared" si="87"/>
        <v>0</v>
      </c>
      <c r="GX149" s="12">
        <f t="shared" si="87"/>
        <v>0</v>
      </c>
      <c r="GY149" s="12">
        <f t="shared" si="87"/>
        <v>0</v>
      </c>
      <c r="GZ149" s="12">
        <f t="shared" si="87"/>
        <v>0</v>
      </c>
      <c r="HA149" s="12">
        <f t="shared" si="87"/>
        <v>0</v>
      </c>
      <c r="HB149" s="12">
        <f t="shared" si="87"/>
        <v>0</v>
      </c>
      <c r="HC149" s="12">
        <f t="shared" si="87"/>
        <v>0</v>
      </c>
      <c r="HD149" s="12">
        <f t="shared" si="87"/>
        <v>0</v>
      </c>
      <c r="HE149" s="12">
        <f t="shared" si="87"/>
        <v>0</v>
      </c>
      <c r="HF149" s="12">
        <f>SUM(D149:HE149)</f>
        <v>50.000408399999287</v>
      </c>
      <c r="HG149" s="12"/>
      <c r="HH149" s="12">
        <f>HF149-HI149</f>
        <v>50.000408399999287</v>
      </c>
      <c r="HI149" s="12">
        <v>0</v>
      </c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</row>
    <row r="150" spans="1:240" ht="13" x14ac:dyDescent="0.3">
      <c r="A150" s="23"/>
      <c r="B150" s="20" t="s">
        <v>0</v>
      </c>
      <c r="C150" s="14">
        <f>XIRR(Z149:HE149,Z$4:HE$4)</f>
        <v>1.1011153459548951E-3</v>
      </c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  <c r="GS150" s="24"/>
      <c r="GT150" s="24"/>
      <c r="GU150" s="24"/>
      <c r="GV150" s="24"/>
      <c r="GW150" s="24"/>
      <c r="GX150" s="24"/>
      <c r="GY150" s="24"/>
      <c r="GZ150" s="24"/>
      <c r="HA150" s="24"/>
      <c r="HB150" s="24"/>
      <c r="HC150" s="24"/>
      <c r="HD150" s="24"/>
      <c r="HE150" s="24"/>
      <c r="HF150" s="16"/>
      <c r="HG150" s="16"/>
      <c r="HH150" s="16"/>
      <c r="HI150" s="16"/>
      <c r="HJ150" s="16"/>
      <c r="HK150" s="16"/>
      <c r="HL150" s="16"/>
      <c r="HM150" s="16"/>
      <c r="HN150" s="16"/>
      <c r="HO150" s="16"/>
      <c r="HP150" s="16"/>
      <c r="HQ150" s="16"/>
      <c r="HR150" s="16"/>
      <c r="HS150" s="16"/>
      <c r="HT150" s="16"/>
      <c r="HU150" s="16"/>
      <c r="HV150" s="16"/>
      <c r="HW150" s="16"/>
      <c r="HX150" s="16"/>
      <c r="HY150" s="16"/>
      <c r="HZ150" s="16"/>
      <c r="IA150" s="16"/>
      <c r="IB150" s="16"/>
      <c r="IC150" s="16"/>
      <c r="ID150" s="16"/>
      <c r="IE150" s="16"/>
      <c r="IF150" s="16"/>
    </row>
    <row r="151" spans="1:240" ht="13" x14ac:dyDescent="0.3">
      <c r="A151" s="23"/>
      <c r="B151" s="20" t="s">
        <v>11</v>
      </c>
      <c r="C151" s="25">
        <f>(HF147+HF148)/-HF146</f>
        <v>1.0039408396525562</v>
      </c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6"/>
      <c r="GT151" s="26"/>
      <c r="GU151" s="26"/>
      <c r="GV151" s="26"/>
      <c r="GW151" s="26"/>
      <c r="GX151" s="26"/>
      <c r="GY151" s="26"/>
      <c r="GZ151" s="26"/>
      <c r="HA151" s="26"/>
      <c r="HB151" s="26"/>
      <c r="HC151" s="26"/>
      <c r="HD151" s="26"/>
      <c r="HE151" s="26"/>
      <c r="HF151" s="16"/>
      <c r="HG151" s="16"/>
      <c r="HH151" s="16"/>
      <c r="HI151" s="16"/>
      <c r="HJ151" s="16"/>
      <c r="HK151" s="16"/>
      <c r="HL151" s="16"/>
      <c r="HM151" s="16"/>
      <c r="HN151" s="16"/>
      <c r="HO151" s="16"/>
      <c r="HP151" s="16"/>
      <c r="HQ151" s="16"/>
      <c r="HR151" s="16"/>
      <c r="HS151" s="16"/>
      <c r="HT151" s="16"/>
      <c r="HU151" s="16"/>
      <c r="HV151" s="16"/>
      <c r="HW151" s="16"/>
      <c r="HX151" s="16"/>
      <c r="HY151" s="16"/>
      <c r="HZ151" s="16"/>
      <c r="IA151" s="16"/>
      <c r="IB151" s="16"/>
      <c r="IC151" s="16"/>
      <c r="ID151" s="16"/>
      <c r="IE151" s="16"/>
      <c r="IF151" s="16"/>
    </row>
    <row r="152" spans="1:240" ht="13" x14ac:dyDescent="0.3">
      <c r="A152" s="23"/>
      <c r="B152" s="5" t="s">
        <v>105</v>
      </c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16"/>
      <c r="HP152" s="16"/>
      <c r="HQ152" s="16"/>
      <c r="HR152" s="16"/>
      <c r="HS152" s="16"/>
      <c r="HT152" s="16"/>
      <c r="HU152" s="16"/>
      <c r="HV152" s="16"/>
      <c r="HW152" s="16"/>
      <c r="HX152" s="16"/>
      <c r="HY152" s="16"/>
      <c r="HZ152" s="16"/>
      <c r="IA152" s="16"/>
      <c r="IB152" s="16"/>
      <c r="IC152" s="16"/>
      <c r="ID152" s="16"/>
      <c r="IE152" s="16"/>
      <c r="IF152" s="16"/>
    </row>
    <row r="153" spans="1:240" ht="13" x14ac:dyDescent="0.3">
      <c r="A153" s="23"/>
      <c r="B153" s="3" t="s">
        <v>214</v>
      </c>
      <c r="C153" s="5"/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-959.23</v>
      </c>
      <c r="AA153" s="12">
        <v>0</v>
      </c>
      <c r="AB153" s="12">
        <v>0</v>
      </c>
      <c r="AC153" s="12">
        <v>-959.23199999999997</v>
      </c>
      <c r="AD153" s="12">
        <v>-2346.2814700000004</v>
      </c>
      <c r="AE153" s="12">
        <v>0</v>
      </c>
      <c r="AF153" s="12">
        <v>-2254.1952000000001</v>
      </c>
      <c r="AG153" s="12">
        <v>0</v>
      </c>
      <c r="AH153" s="12">
        <v>0</v>
      </c>
      <c r="AI153" s="12">
        <v>-2223.4997699999999</v>
      </c>
      <c r="AJ153" s="12">
        <v>-2223.8383799999997</v>
      </c>
      <c r="AK153" s="12">
        <v>0</v>
      </c>
      <c r="AL153" s="12">
        <v>-4364.5055999999995</v>
      </c>
      <c r="AM153" s="12">
        <v>0</v>
      </c>
      <c r="AN153" s="12">
        <v>-3574.3698999999997</v>
      </c>
      <c r="AO153" s="12">
        <v>-3396.00081</v>
      </c>
      <c r="AP153" s="12">
        <v>-3710.4230699999998</v>
      </c>
      <c r="AQ153" s="12">
        <v>-2719.6550000000002</v>
      </c>
      <c r="AR153" s="12">
        <v>-4278.7418599999992</v>
      </c>
      <c r="AS153" s="12">
        <v>-3000</v>
      </c>
      <c r="AT153" s="12">
        <v>0</v>
      </c>
      <c r="AU153" s="12">
        <v>-950.38981000000001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-7470.5952200000002</v>
      </c>
      <c r="BJ153" s="12">
        <v>0</v>
      </c>
      <c r="BK153" s="12">
        <v>-2613.5275200000001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v>0</v>
      </c>
      <c r="GW153" s="12">
        <v>0</v>
      </c>
      <c r="GX153" s="12">
        <v>0</v>
      </c>
      <c r="GY153" s="12">
        <v>0</v>
      </c>
      <c r="GZ153" s="12">
        <v>0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f>SUM(D153:HE153)</f>
        <v>-47044.485610000011</v>
      </c>
      <c r="HG153" s="12"/>
      <c r="HH153" s="12">
        <f>HF153-HI153</f>
        <v>-47044.485610000011</v>
      </c>
      <c r="HI153" s="12">
        <v>0</v>
      </c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</row>
    <row r="154" spans="1:240" ht="13" x14ac:dyDescent="0.3">
      <c r="A154" s="23"/>
      <c r="B154" s="3" t="s">
        <v>215</v>
      </c>
      <c r="C154" s="5"/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19.1846</v>
      </c>
      <c r="AB154" s="12">
        <v>0</v>
      </c>
      <c r="AC154" s="12">
        <v>19.184639999999998</v>
      </c>
      <c r="AD154" s="12">
        <v>46.925629999999998</v>
      </c>
      <c r="AE154" s="12">
        <v>0</v>
      </c>
      <c r="AF154" s="12">
        <v>45.083899999999993</v>
      </c>
      <c r="AG154" s="12">
        <v>0</v>
      </c>
      <c r="AH154" s="12">
        <v>0</v>
      </c>
      <c r="AI154" s="12">
        <v>44.47</v>
      </c>
      <c r="AJ154" s="12">
        <v>44.476769999999995</v>
      </c>
      <c r="AK154" s="12">
        <v>0</v>
      </c>
      <c r="AL154" s="12">
        <v>86.380110000000002</v>
      </c>
      <c r="AM154" s="12">
        <v>0</v>
      </c>
      <c r="AN154" s="12">
        <v>71.487399999999994</v>
      </c>
      <c r="AO154" s="12">
        <v>68.830010000000016</v>
      </c>
      <c r="AP154" s="12">
        <v>74.207660000000004</v>
      </c>
      <c r="AQ154" s="12">
        <v>54.393099999999997</v>
      </c>
      <c r="AR154" s="12">
        <v>36.7468</v>
      </c>
      <c r="AS154" s="12">
        <v>108.82804</v>
      </c>
      <c r="AT154" s="12">
        <v>0</v>
      </c>
      <c r="AU154" s="12">
        <v>19.0078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149.4119</v>
      </c>
      <c r="BJ154" s="12">
        <v>0</v>
      </c>
      <c r="BK154" s="12">
        <v>0</v>
      </c>
      <c r="BL154" s="12">
        <v>52.27055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v>0</v>
      </c>
      <c r="GW154" s="12">
        <v>0</v>
      </c>
      <c r="GX154" s="12">
        <v>0</v>
      </c>
      <c r="GY154" s="12">
        <v>0</v>
      </c>
      <c r="GZ154" s="12">
        <v>0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f>SUM(D154:HE154)</f>
        <v>940.8889099999999</v>
      </c>
      <c r="HG154" s="12"/>
      <c r="HH154" s="12">
        <f>HF154-HI154</f>
        <v>940.8889099999999</v>
      </c>
      <c r="HI154" s="12">
        <v>0</v>
      </c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</row>
    <row r="155" spans="1:240" ht="14" x14ac:dyDescent="0.4">
      <c r="A155" s="23"/>
      <c r="B155" s="3" t="s">
        <v>216</v>
      </c>
      <c r="C155" s="5"/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12320.121630000001</v>
      </c>
      <c r="AX155" s="4">
        <v>0</v>
      </c>
      <c r="AY155" s="4">
        <v>7735.3106399999997</v>
      </c>
      <c r="AZ155" s="4">
        <v>53509.575819999998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  <c r="DA155" s="4">
        <v>0</v>
      </c>
      <c r="DB155" s="4">
        <v>0</v>
      </c>
      <c r="DC155" s="4">
        <v>0</v>
      </c>
      <c r="DD155" s="4">
        <v>0</v>
      </c>
      <c r="DE155" s="4">
        <v>0</v>
      </c>
      <c r="DF155" s="4">
        <v>500</v>
      </c>
      <c r="DG155" s="4">
        <v>0</v>
      </c>
      <c r="DH155" s="4">
        <v>0</v>
      </c>
      <c r="DI155" s="4">
        <v>0</v>
      </c>
      <c r="DJ155" s="4">
        <v>0</v>
      </c>
      <c r="DK155" s="4">
        <v>0</v>
      </c>
      <c r="DL155" s="4">
        <v>0</v>
      </c>
      <c r="DM155" s="4">
        <v>0</v>
      </c>
      <c r="DN155" s="4">
        <v>0</v>
      </c>
      <c r="DO155" s="4">
        <v>0</v>
      </c>
      <c r="DP155" s="4">
        <v>0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60.390920000000001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0</v>
      </c>
      <c r="FM155" s="4">
        <v>0</v>
      </c>
      <c r="FN155" s="4">
        <v>0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f>SUM(D155:HE155)</f>
        <v>74125.399010000008</v>
      </c>
      <c r="HG155" s="4"/>
      <c r="HH155" s="4">
        <f>HF155-HI155</f>
        <v>74125.399010000008</v>
      </c>
      <c r="HI155" s="4">
        <v>0</v>
      </c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</row>
    <row r="156" spans="1:240" ht="13" x14ac:dyDescent="0.3">
      <c r="A156" s="23"/>
      <c r="B156" s="8" t="s">
        <v>217</v>
      </c>
      <c r="C156" s="3"/>
      <c r="D156" s="12">
        <f>SUM(D153:D155)</f>
        <v>0</v>
      </c>
      <c r="E156" s="12">
        <f>SUM(E153:E155)</f>
        <v>0</v>
      </c>
      <c r="F156" s="12">
        <f>SUM(F153:F155)</f>
        <v>0</v>
      </c>
      <c r="G156" s="12">
        <f>SUM(G153:G155)</f>
        <v>0</v>
      </c>
      <c r="H156" s="12">
        <f t="shared" ref="H156:BS156" si="88">SUM(H153:H155)</f>
        <v>0</v>
      </c>
      <c r="I156" s="12">
        <f t="shared" si="88"/>
        <v>0</v>
      </c>
      <c r="J156" s="12">
        <f t="shared" si="88"/>
        <v>0</v>
      </c>
      <c r="K156" s="12">
        <f t="shared" si="88"/>
        <v>0</v>
      </c>
      <c r="L156" s="12">
        <f t="shared" si="88"/>
        <v>0</v>
      </c>
      <c r="M156" s="12">
        <f t="shared" si="88"/>
        <v>0</v>
      </c>
      <c r="N156" s="12">
        <f t="shared" si="88"/>
        <v>0</v>
      </c>
      <c r="O156" s="12">
        <f t="shared" si="88"/>
        <v>0</v>
      </c>
      <c r="P156" s="12">
        <f t="shared" si="88"/>
        <v>0</v>
      </c>
      <c r="Q156" s="12">
        <f t="shared" si="88"/>
        <v>0</v>
      </c>
      <c r="R156" s="12">
        <f t="shared" si="88"/>
        <v>0</v>
      </c>
      <c r="S156" s="12">
        <f t="shared" si="88"/>
        <v>0</v>
      </c>
      <c r="T156" s="12">
        <f t="shared" si="88"/>
        <v>0</v>
      </c>
      <c r="U156" s="12">
        <f t="shared" si="88"/>
        <v>0</v>
      </c>
      <c r="V156" s="12">
        <f t="shared" si="88"/>
        <v>0</v>
      </c>
      <c r="W156" s="12">
        <f t="shared" si="88"/>
        <v>0</v>
      </c>
      <c r="X156" s="12">
        <f t="shared" si="88"/>
        <v>0</v>
      </c>
      <c r="Y156" s="12">
        <f t="shared" si="88"/>
        <v>0</v>
      </c>
      <c r="Z156" s="12">
        <f t="shared" si="88"/>
        <v>-959.23</v>
      </c>
      <c r="AA156" s="12">
        <f t="shared" si="88"/>
        <v>19.1846</v>
      </c>
      <c r="AB156" s="12">
        <f t="shared" si="88"/>
        <v>0</v>
      </c>
      <c r="AC156" s="12">
        <f t="shared" si="88"/>
        <v>-940.04736000000003</v>
      </c>
      <c r="AD156" s="12">
        <f t="shared" si="88"/>
        <v>-2299.3558400000002</v>
      </c>
      <c r="AE156" s="12">
        <f t="shared" si="88"/>
        <v>0</v>
      </c>
      <c r="AF156" s="12">
        <f t="shared" si="88"/>
        <v>-2209.1113</v>
      </c>
      <c r="AG156" s="12">
        <f t="shared" si="88"/>
        <v>0</v>
      </c>
      <c r="AH156" s="12">
        <f t="shared" si="88"/>
        <v>0</v>
      </c>
      <c r="AI156" s="12">
        <f t="shared" si="88"/>
        <v>-2179.0297700000001</v>
      </c>
      <c r="AJ156" s="12">
        <f t="shared" si="88"/>
        <v>-2179.3616099999995</v>
      </c>
      <c r="AK156" s="12">
        <f t="shared" si="88"/>
        <v>0</v>
      </c>
      <c r="AL156" s="12">
        <f t="shared" si="88"/>
        <v>-4278.1254899999994</v>
      </c>
      <c r="AM156" s="12">
        <f t="shared" si="88"/>
        <v>0</v>
      </c>
      <c r="AN156" s="12">
        <f t="shared" si="88"/>
        <v>-3502.8824999999997</v>
      </c>
      <c r="AO156" s="12">
        <f t="shared" si="88"/>
        <v>-3327.1707999999999</v>
      </c>
      <c r="AP156" s="12">
        <f t="shared" si="88"/>
        <v>-3636.2154099999998</v>
      </c>
      <c r="AQ156" s="12">
        <f t="shared" si="88"/>
        <v>-2665.2619000000004</v>
      </c>
      <c r="AR156" s="12">
        <f t="shared" si="88"/>
        <v>-4241.9950599999993</v>
      </c>
      <c r="AS156" s="12">
        <f t="shared" si="88"/>
        <v>-2891.1719600000001</v>
      </c>
      <c r="AT156" s="12">
        <f t="shared" si="88"/>
        <v>0</v>
      </c>
      <c r="AU156" s="12">
        <f t="shared" si="88"/>
        <v>-931.38201000000004</v>
      </c>
      <c r="AV156" s="12">
        <f t="shared" si="88"/>
        <v>0</v>
      </c>
      <c r="AW156" s="12">
        <f t="shared" si="88"/>
        <v>12320.121630000001</v>
      </c>
      <c r="AX156" s="12">
        <f t="shared" si="88"/>
        <v>0</v>
      </c>
      <c r="AY156" s="12">
        <f t="shared" si="88"/>
        <v>7735.3106399999997</v>
      </c>
      <c r="AZ156" s="12">
        <f t="shared" si="88"/>
        <v>53509.575819999998</v>
      </c>
      <c r="BA156" s="12">
        <f t="shared" si="88"/>
        <v>0</v>
      </c>
      <c r="BB156" s="12">
        <f t="shared" si="88"/>
        <v>0</v>
      </c>
      <c r="BC156" s="12">
        <f t="shared" si="88"/>
        <v>0</v>
      </c>
      <c r="BD156" s="12">
        <f t="shared" si="88"/>
        <v>0</v>
      </c>
      <c r="BE156" s="12">
        <f t="shared" si="88"/>
        <v>0</v>
      </c>
      <c r="BF156" s="12">
        <f t="shared" si="88"/>
        <v>0</v>
      </c>
      <c r="BG156" s="12">
        <f t="shared" si="88"/>
        <v>0</v>
      </c>
      <c r="BH156" s="12">
        <f t="shared" si="88"/>
        <v>0</v>
      </c>
      <c r="BI156" s="12">
        <f t="shared" si="88"/>
        <v>-7321.1833200000001</v>
      </c>
      <c r="BJ156" s="12">
        <f t="shared" si="88"/>
        <v>0</v>
      </c>
      <c r="BK156" s="12">
        <f t="shared" si="88"/>
        <v>-2613.5275200000001</v>
      </c>
      <c r="BL156" s="12">
        <f t="shared" si="88"/>
        <v>52.27055</v>
      </c>
      <c r="BM156" s="12">
        <f t="shared" si="88"/>
        <v>0</v>
      </c>
      <c r="BN156" s="12">
        <f t="shared" si="88"/>
        <v>0</v>
      </c>
      <c r="BO156" s="12">
        <f t="shared" si="88"/>
        <v>0</v>
      </c>
      <c r="BP156" s="12">
        <f t="shared" si="88"/>
        <v>0</v>
      </c>
      <c r="BQ156" s="12">
        <f t="shared" si="88"/>
        <v>0</v>
      </c>
      <c r="BR156" s="12">
        <f t="shared" si="88"/>
        <v>0</v>
      </c>
      <c r="BS156" s="12">
        <f t="shared" si="88"/>
        <v>0</v>
      </c>
      <c r="BT156" s="12">
        <f t="shared" ref="BT156:EE156" si="89">SUM(BT153:BT155)</f>
        <v>0</v>
      </c>
      <c r="BU156" s="12">
        <f t="shared" si="89"/>
        <v>0</v>
      </c>
      <c r="BV156" s="12">
        <f t="shared" si="89"/>
        <v>0</v>
      </c>
      <c r="BW156" s="12">
        <f t="shared" si="89"/>
        <v>0</v>
      </c>
      <c r="BX156" s="12">
        <f t="shared" si="89"/>
        <v>0</v>
      </c>
      <c r="BY156" s="12">
        <f t="shared" si="89"/>
        <v>0</v>
      </c>
      <c r="BZ156" s="12">
        <f t="shared" si="89"/>
        <v>0</v>
      </c>
      <c r="CA156" s="12">
        <f t="shared" si="89"/>
        <v>0</v>
      </c>
      <c r="CB156" s="12">
        <f t="shared" si="89"/>
        <v>0</v>
      </c>
      <c r="CC156" s="12">
        <f t="shared" si="89"/>
        <v>0</v>
      </c>
      <c r="CD156" s="12">
        <f t="shared" si="89"/>
        <v>0</v>
      </c>
      <c r="CE156" s="12">
        <f t="shared" si="89"/>
        <v>0</v>
      </c>
      <c r="CF156" s="12">
        <f t="shared" si="89"/>
        <v>0</v>
      </c>
      <c r="CG156" s="12">
        <f t="shared" si="89"/>
        <v>0</v>
      </c>
      <c r="CH156" s="12">
        <f t="shared" si="89"/>
        <v>0</v>
      </c>
      <c r="CI156" s="12">
        <f t="shared" si="89"/>
        <v>0</v>
      </c>
      <c r="CJ156" s="12">
        <f t="shared" si="89"/>
        <v>0</v>
      </c>
      <c r="CK156" s="12">
        <f t="shared" si="89"/>
        <v>0</v>
      </c>
      <c r="CL156" s="12">
        <f t="shared" si="89"/>
        <v>0</v>
      </c>
      <c r="CM156" s="12">
        <f t="shared" si="89"/>
        <v>0</v>
      </c>
      <c r="CN156" s="12">
        <f t="shared" si="89"/>
        <v>0</v>
      </c>
      <c r="CO156" s="12">
        <f t="shared" si="89"/>
        <v>0</v>
      </c>
      <c r="CP156" s="12">
        <f t="shared" si="89"/>
        <v>0</v>
      </c>
      <c r="CQ156" s="12">
        <f t="shared" si="89"/>
        <v>0</v>
      </c>
      <c r="CR156" s="12">
        <f t="shared" si="89"/>
        <v>0</v>
      </c>
      <c r="CS156" s="12">
        <f t="shared" si="89"/>
        <v>0</v>
      </c>
      <c r="CT156" s="12">
        <f t="shared" si="89"/>
        <v>0</v>
      </c>
      <c r="CU156" s="12">
        <f t="shared" si="89"/>
        <v>0</v>
      </c>
      <c r="CV156" s="12">
        <f t="shared" si="89"/>
        <v>0</v>
      </c>
      <c r="CW156" s="12">
        <f t="shared" si="89"/>
        <v>0</v>
      </c>
      <c r="CX156" s="12">
        <f t="shared" si="89"/>
        <v>0</v>
      </c>
      <c r="CY156" s="12">
        <f t="shared" si="89"/>
        <v>0</v>
      </c>
      <c r="CZ156" s="12">
        <f t="shared" si="89"/>
        <v>0</v>
      </c>
      <c r="DA156" s="12">
        <f t="shared" si="89"/>
        <v>0</v>
      </c>
      <c r="DB156" s="12">
        <f t="shared" si="89"/>
        <v>0</v>
      </c>
      <c r="DC156" s="12">
        <f t="shared" si="89"/>
        <v>0</v>
      </c>
      <c r="DD156" s="12">
        <f t="shared" si="89"/>
        <v>0</v>
      </c>
      <c r="DE156" s="12">
        <f t="shared" si="89"/>
        <v>0</v>
      </c>
      <c r="DF156" s="12">
        <f t="shared" si="89"/>
        <v>500</v>
      </c>
      <c r="DG156" s="12">
        <f t="shared" si="89"/>
        <v>0</v>
      </c>
      <c r="DH156" s="12">
        <f t="shared" si="89"/>
        <v>0</v>
      </c>
      <c r="DI156" s="12">
        <f t="shared" si="89"/>
        <v>0</v>
      </c>
      <c r="DJ156" s="12">
        <f t="shared" si="89"/>
        <v>0</v>
      </c>
      <c r="DK156" s="12">
        <f t="shared" si="89"/>
        <v>0</v>
      </c>
      <c r="DL156" s="12">
        <f t="shared" si="89"/>
        <v>0</v>
      </c>
      <c r="DM156" s="12">
        <f t="shared" si="89"/>
        <v>0</v>
      </c>
      <c r="DN156" s="12">
        <f t="shared" si="89"/>
        <v>0</v>
      </c>
      <c r="DO156" s="12">
        <f t="shared" si="89"/>
        <v>0</v>
      </c>
      <c r="DP156" s="12">
        <f t="shared" si="89"/>
        <v>0</v>
      </c>
      <c r="DQ156" s="12">
        <f t="shared" si="89"/>
        <v>0</v>
      </c>
      <c r="DR156" s="12">
        <f t="shared" si="89"/>
        <v>0</v>
      </c>
      <c r="DS156" s="12">
        <f t="shared" si="89"/>
        <v>0</v>
      </c>
      <c r="DT156" s="12">
        <f t="shared" si="89"/>
        <v>0</v>
      </c>
      <c r="DU156" s="12">
        <f t="shared" si="89"/>
        <v>0</v>
      </c>
      <c r="DV156" s="12">
        <f t="shared" si="89"/>
        <v>0</v>
      </c>
      <c r="DW156" s="12">
        <f t="shared" si="89"/>
        <v>0</v>
      </c>
      <c r="DX156" s="12">
        <f t="shared" si="89"/>
        <v>0</v>
      </c>
      <c r="DY156" s="12">
        <f t="shared" si="89"/>
        <v>0</v>
      </c>
      <c r="DZ156" s="12">
        <f t="shared" si="89"/>
        <v>0</v>
      </c>
      <c r="EA156" s="12">
        <f t="shared" si="89"/>
        <v>0</v>
      </c>
      <c r="EB156" s="12">
        <f t="shared" si="89"/>
        <v>0</v>
      </c>
      <c r="EC156" s="12">
        <f t="shared" si="89"/>
        <v>0</v>
      </c>
      <c r="ED156" s="12">
        <f t="shared" si="89"/>
        <v>0</v>
      </c>
      <c r="EE156" s="12">
        <f t="shared" si="89"/>
        <v>0</v>
      </c>
      <c r="EF156" s="12">
        <f t="shared" ref="EF156:GQ156" si="90">SUM(EF153:EF155)</f>
        <v>0</v>
      </c>
      <c r="EG156" s="12">
        <f t="shared" si="90"/>
        <v>0</v>
      </c>
      <c r="EH156" s="12">
        <f t="shared" si="90"/>
        <v>0</v>
      </c>
      <c r="EI156" s="12">
        <f t="shared" si="90"/>
        <v>0</v>
      </c>
      <c r="EJ156" s="12">
        <f t="shared" si="90"/>
        <v>0</v>
      </c>
      <c r="EK156" s="12">
        <f t="shared" si="90"/>
        <v>0</v>
      </c>
      <c r="EL156" s="12">
        <f t="shared" si="90"/>
        <v>0</v>
      </c>
      <c r="EM156" s="12">
        <f t="shared" si="90"/>
        <v>0</v>
      </c>
      <c r="EN156" s="12">
        <f t="shared" si="90"/>
        <v>0</v>
      </c>
      <c r="EO156" s="12">
        <f t="shared" si="90"/>
        <v>0</v>
      </c>
      <c r="EP156" s="12">
        <f t="shared" si="90"/>
        <v>0</v>
      </c>
      <c r="EQ156" s="12">
        <f t="shared" si="90"/>
        <v>0</v>
      </c>
      <c r="ER156" s="12">
        <f t="shared" si="90"/>
        <v>0</v>
      </c>
      <c r="ES156" s="12">
        <f t="shared" si="90"/>
        <v>0</v>
      </c>
      <c r="ET156" s="12">
        <f t="shared" si="90"/>
        <v>0</v>
      </c>
      <c r="EU156" s="12">
        <f t="shared" si="90"/>
        <v>0</v>
      </c>
      <c r="EV156" s="12">
        <f t="shared" si="90"/>
        <v>60.390920000000001</v>
      </c>
      <c r="EW156" s="12">
        <f t="shared" si="90"/>
        <v>0</v>
      </c>
      <c r="EX156" s="12">
        <f t="shared" si="90"/>
        <v>0</v>
      </c>
      <c r="EY156" s="12">
        <f t="shared" si="90"/>
        <v>0</v>
      </c>
      <c r="EZ156" s="12">
        <f t="shared" si="90"/>
        <v>0</v>
      </c>
      <c r="FA156" s="12">
        <f t="shared" si="90"/>
        <v>0</v>
      </c>
      <c r="FB156" s="12">
        <f t="shared" si="90"/>
        <v>0</v>
      </c>
      <c r="FC156" s="12">
        <f t="shared" si="90"/>
        <v>0</v>
      </c>
      <c r="FD156" s="12">
        <f t="shared" si="90"/>
        <v>0</v>
      </c>
      <c r="FE156" s="12">
        <f t="shared" si="90"/>
        <v>0</v>
      </c>
      <c r="FF156" s="12">
        <f t="shared" si="90"/>
        <v>0</v>
      </c>
      <c r="FG156" s="12">
        <f t="shared" si="90"/>
        <v>0</v>
      </c>
      <c r="FH156" s="12">
        <f t="shared" si="90"/>
        <v>0</v>
      </c>
      <c r="FI156" s="12">
        <f t="shared" si="90"/>
        <v>0</v>
      </c>
      <c r="FJ156" s="12">
        <f t="shared" si="90"/>
        <v>0</v>
      </c>
      <c r="FK156" s="12">
        <f t="shared" si="90"/>
        <v>0</v>
      </c>
      <c r="FL156" s="12">
        <f t="shared" si="90"/>
        <v>0</v>
      </c>
      <c r="FM156" s="12">
        <f t="shared" si="90"/>
        <v>0</v>
      </c>
      <c r="FN156" s="12">
        <f t="shared" si="90"/>
        <v>0</v>
      </c>
      <c r="FO156" s="12">
        <f t="shared" si="90"/>
        <v>0</v>
      </c>
      <c r="FP156" s="12">
        <f t="shared" si="90"/>
        <v>0</v>
      </c>
      <c r="FQ156" s="12">
        <f t="shared" si="90"/>
        <v>0</v>
      </c>
      <c r="FR156" s="12">
        <f t="shared" si="90"/>
        <v>0</v>
      </c>
      <c r="FS156" s="12">
        <f t="shared" si="90"/>
        <v>0</v>
      </c>
      <c r="FT156" s="12">
        <f t="shared" si="90"/>
        <v>0</v>
      </c>
      <c r="FU156" s="12">
        <f t="shared" si="90"/>
        <v>0</v>
      </c>
      <c r="FV156" s="12">
        <f t="shared" si="90"/>
        <v>0</v>
      </c>
      <c r="FW156" s="12">
        <f t="shared" si="90"/>
        <v>0</v>
      </c>
      <c r="FX156" s="12">
        <f t="shared" si="90"/>
        <v>0</v>
      </c>
      <c r="FY156" s="12">
        <f t="shared" si="90"/>
        <v>0</v>
      </c>
      <c r="FZ156" s="12">
        <f t="shared" si="90"/>
        <v>0</v>
      </c>
      <c r="GA156" s="12">
        <f t="shared" si="90"/>
        <v>0</v>
      </c>
      <c r="GB156" s="12">
        <f t="shared" si="90"/>
        <v>0</v>
      </c>
      <c r="GC156" s="12">
        <f t="shared" si="90"/>
        <v>0</v>
      </c>
      <c r="GD156" s="12">
        <f t="shared" si="90"/>
        <v>0</v>
      </c>
      <c r="GE156" s="12">
        <f t="shared" si="90"/>
        <v>0</v>
      </c>
      <c r="GF156" s="12">
        <f t="shared" si="90"/>
        <v>0</v>
      </c>
      <c r="GG156" s="12">
        <f t="shared" si="90"/>
        <v>0</v>
      </c>
      <c r="GH156" s="12">
        <f t="shared" si="90"/>
        <v>0</v>
      </c>
      <c r="GI156" s="12">
        <f t="shared" si="90"/>
        <v>0</v>
      </c>
      <c r="GJ156" s="12">
        <f t="shared" si="90"/>
        <v>0</v>
      </c>
      <c r="GK156" s="12">
        <f t="shared" si="90"/>
        <v>0</v>
      </c>
      <c r="GL156" s="12">
        <f t="shared" si="90"/>
        <v>0</v>
      </c>
      <c r="GM156" s="12">
        <f t="shared" si="90"/>
        <v>0</v>
      </c>
      <c r="GN156" s="12">
        <f t="shared" si="90"/>
        <v>0</v>
      </c>
      <c r="GO156" s="12">
        <f t="shared" si="90"/>
        <v>0</v>
      </c>
      <c r="GP156" s="12">
        <f t="shared" si="90"/>
        <v>0</v>
      </c>
      <c r="GQ156" s="12">
        <f t="shared" si="90"/>
        <v>0</v>
      </c>
      <c r="GR156" s="12">
        <f t="shared" ref="GR156:HE156" si="91">SUM(GR153:GR155)</f>
        <v>0</v>
      </c>
      <c r="GS156" s="12">
        <f t="shared" si="91"/>
        <v>0</v>
      </c>
      <c r="GT156" s="12">
        <f t="shared" si="91"/>
        <v>0</v>
      </c>
      <c r="GU156" s="12">
        <f t="shared" si="91"/>
        <v>0</v>
      </c>
      <c r="GV156" s="12">
        <f t="shared" si="91"/>
        <v>0</v>
      </c>
      <c r="GW156" s="12">
        <f t="shared" si="91"/>
        <v>0</v>
      </c>
      <c r="GX156" s="12">
        <f t="shared" si="91"/>
        <v>0</v>
      </c>
      <c r="GY156" s="12">
        <f t="shared" si="91"/>
        <v>0</v>
      </c>
      <c r="GZ156" s="12">
        <f t="shared" si="91"/>
        <v>0</v>
      </c>
      <c r="HA156" s="12">
        <f t="shared" si="91"/>
        <v>0</v>
      </c>
      <c r="HB156" s="12">
        <f t="shared" si="91"/>
        <v>0</v>
      </c>
      <c r="HC156" s="12">
        <f t="shared" si="91"/>
        <v>0</v>
      </c>
      <c r="HD156" s="12">
        <f t="shared" si="91"/>
        <v>0</v>
      </c>
      <c r="HE156" s="12">
        <f t="shared" si="91"/>
        <v>0</v>
      </c>
      <c r="HF156" s="12">
        <f>SUM(D156:HE156)</f>
        <v>28021.802309999995</v>
      </c>
      <c r="HG156" s="12"/>
      <c r="HH156" s="12">
        <f>HF156-HI156</f>
        <v>28021.802309999995</v>
      </c>
      <c r="HI156" s="12">
        <v>0</v>
      </c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</row>
    <row r="157" spans="1:240" ht="13" x14ac:dyDescent="0.3">
      <c r="A157" s="23"/>
      <c r="B157" s="20" t="s">
        <v>0</v>
      </c>
      <c r="C157" s="14">
        <f>XIRR(Z156:HE156,Z$4:HE$4)</f>
        <v>0.77153538465499882</v>
      </c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  <c r="GS157" s="24"/>
      <c r="GT157" s="24"/>
      <c r="GU157" s="24"/>
      <c r="GV157" s="24"/>
      <c r="GW157" s="24"/>
      <c r="GX157" s="24"/>
      <c r="GY157" s="24"/>
      <c r="GZ157" s="24"/>
      <c r="HA157" s="24"/>
      <c r="HB157" s="24"/>
      <c r="HC157" s="24"/>
      <c r="HD157" s="24"/>
      <c r="HE157" s="24"/>
      <c r="HF157" s="16"/>
      <c r="HG157" s="16"/>
      <c r="HH157" s="16"/>
      <c r="HI157" s="16"/>
      <c r="HJ157" s="16"/>
      <c r="HK157" s="16"/>
      <c r="HL157" s="16"/>
      <c r="HM157" s="16"/>
      <c r="HN157" s="16"/>
      <c r="HO157" s="16"/>
      <c r="HP157" s="16"/>
      <c r="HQ157" s="16"/>
      <c r="HR157" s="16"/>
      <c r="HS157" s="16"/>
      <c r="HT157" s="16"/>
      <c r="HU157" s="16"/>
      <c r="HV157" s="16"/>
      <c r="HW157" s="16"/>
      <c r="HX157" s="16"/>
      <c r="HY157" s="16"/>
      <c r="HZ157" s="16"/>
      <c r="IA157" s="16"/>
      <c r="IB157" s="16"/>
      <c r="IC157" s="16"/>
      <c r="ID157" s="16"/>
      <c r="IE157" s="16"/>
      <c r="IF157" s="16"/>
    </row>
    <row r="158" spans="1:240" ht="13" x14ac:dyDescent="0.3">
      <c r="A158" s="23"/>
      <c r="B158" s="20" t="s">
        <v>11</v>
      </c>
      <c r="C158" s="25">
        <f>(HF154+HF155)/-HF153</f>
        <v>1.5956447806083256</v>
      </c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6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16"/>
      <c r="HG158" s="16"/>
      <c r="HH158" s="16"/>
      <c r="HI158" s="16"/>
      <c r="HJ158" s="16"/>
      <c r="HK158" s="16"/>
      <c r="HL158" s="16"/>
      <c r="HM158" s="16"/>
      <c r="HN158" s="16"/>
      <c r="HO158" s="16"/>
      <c r="HP158" s="16"/>
      <c r="HQ158" s="16"/>
      <c r="HR158" s="16"/>
      <c r="HS158" s="16"/>
      <c r="HT158" s="16"/>
      <c r="HU158" s="16"/>
      <c r="HV158" s="16"/>
      <c r="HW158" s="16"/>
      <c r="HX158" s="16"/>
      <c r="HY158" s="16"/>
      <c r="HZ158" s="16"/>
      <c r="IA158" s="16"/>
      <c r="IB158" s="16"/>
      <c r="IC158" s="16"/>
      <c r="ID158" s="16"/>
      <c r="IE158" s="16"/>
      <c r="IF158" s="16"/>
    </row>
    <row r="159" spans="1:240" ht="13" x14ac:dyDescent="0.3">
      <c r="A159" s="23"/>
      <c r="B159" s="5" t="s">
        <v>167</v>
      </c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16"/>
      <c r="HP159" s="16"/>
      <c r="HQ159" s="16"/>
      <c r="HR159" s="16"/>
      <c r="HS159" s="16"/>
      <c r="HT159" s="16"/>
      <c r="HU159" s="16"/>
      <c r="HV159" s="16"/>
      <c r="HW159" s="16"/>
      <c r="HX159" s="16"/>
      <c r="HY159" s="16"/>
      <c r="HZ159" s="16"/>
      <c r="IA159" s="16"/>
      <c r="IB159" s="16"/>
      <c r="IC159" s="16"/>
      <c r="ID159" s="16"/>
      <c r="IE159" s="16"/>
      <c r="IF159" s="16"/>
    </row>
    <row r="160" spans="1:240" x14ac:dyDescent="0.25">
      <c r="B160" s="3" t="s">
        <v>214</v>
      </c>
      <c r="C160" s="5"/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-35076.531000000003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0</v>
      </c>
      <c r="HD160" s="12">
        <v>0</v>
      </c>
      <c r="HE160" s="12">
        <v>0</v>
      </c>
      <c r="HF160" s="12">
        <f>SUM(D160:HE160)</f>
        <v>-35076.531000000003</v>
      </c>
      <c r="HG160" s="12"/>
      <c r="HH160" s="12">
        <f>HF160-HI160</f>
        <v>-35076.531000000003</v>
      </c>
      <c r="HI160" s="12">
        <v>0</v>
      </c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</row>
    <row r="161" spans="1:240" x14ac:dyDescent="0.25">
      <c r="B161" s="3" t="s">
        <v>215</v>
      </c>
      <c r="C161" s="5"/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701.53099999999995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f>SUM(D161:HE161)</f>
        <v>701.53099999999995</v>
      </c>
      <c r="HG161" s="12"/>
      <c r="HH161" s="12">
        <f>HF161-HI161</f>
        <v>701.53099999999995</v>
      </c>
      <c r="HI161" s="12">
        <v>0</v>
      </c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</row>
    <row r="162" spans="1:240" ht="14" x14ac:dyDescent="0.4">
      <c r="B162" s="3" t="s">
        <v>216</v>
      </c>
      <c r="C162" s="5"/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46453.612219999995</v>
      </c>
      <c r="AZ162" s="4">
        <v>0</v>
      </c>
      <c r="BA162" s="4">
        <v>0</v>
      </c>
      <c r="BB162" s="4">
        <v>0</v>
      </c>
      <c r="BC162" s="4">
        <v>0</v>
      </c>
      <c r="BD162" s="4">
        <v>9791.5626499999998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12504.82512</v>
      </c>
      <c r="BR162" s="4">
        <v>0</v>
      </c>
      <c r="BS162" s="4">
        <v>0</v>
      </c>
      <c r="BT162" s="4">
        <v>0</v>
      </c>
      <c r="BU162" s="4">
        <v>309.46582000000001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458.33332999999999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37.593199999999996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0</v>
      </c>
      <c r="DO162" s="4">
        <v>0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f>SUM(D162:HE162)</f>
        <v>69555.392339999991</v>
      </c>
      <c r="HG162" s="4"/>
      <c r="HH162" s="4">
        <f>HF162-HI162</f>
        <v>69555.392339999991</v>
      </c>
      <c r="HI162" s="4">
        <v>0</v>
      </c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</row>
    <row r="163" spans="1:240" x14ac:dyDescent="0.25">
      <c r="B163" s="8" t="s">
        <v>217</v>
      </c>
      <c r="C163" s="3"/>
      <c r="D163" s="12">
        <f>SUM(D160:D162)</f>
        <v>0</v>
      </c>
      <c r="E163" s="12">
        <f>SUM(E160:E162)</f>
        <v>0</v>
      </c>
      <c r="F163" s="12">
        <f>SUM(F160:F162)</f>
        <v>0</v>
      </c>
      <c r="G163" s="12">
        <f>SUM(G160:G162)</f>
        <v>0</v>
      </c>
      <c r="H163" s="12">
        <f t="shared" ref="H163:BS163" si="92">SUM(H160:H162)</f>
        <v>0</v>
      </c>
      <c r="I163" s="12">
        <f t="shared" si="92"/>
        <v>0</v>
      </c>
      <c r="J163" s="12">
        <f t="shared" si="92"/>
        <v>0</v>
      </c>
      <c r="K163" s="12">
        <f t="shared" si="92"/>
        <v>0</v>
      </c>
      <c r="L163" s="12">
        <f t="shared" si="92"/>
        <v>0</v>
      </c>
      <c r="M163" s="12">
        <f t="shared" si="92"/>
        <v>0</v>
      </c>
      <c r="N163" s="12">
        <f t="shared" si="92"/>
        <v>0</v>
      </c>
      <c r="O163" s="12">
        <f t="shared" si="92"/>
        <v>0</v>
      </c>
      <c r="P163" s="12">
        <f t="shared" si="92"/>
        <v>0</v>
      </c>
      <c r="Q163" s="12">
        <f t="shared" si="92"/>
        <v>0</v>
      </c>
      <c r="R163" s="12">
        <f t="shared" si="92"/>
        <v>0</v>
      </c>
      <c r="S163" s="12">
        <f t="shared" si="92"/>
        <v>0</v>
      </c>
      <c r="T163" s="12">
        <f t="shared" si="92"/>
        <v>0</v>
      </c>
      <c r="U163" s="12">
        <f t="shared" si="92"/>
        <v>0</v>
      </c>
      <c r="V163" s="12">
        <f t="shared" si="92"/>
        <v>0</v>
      </c>
      <c r="W163" s="12">
        <f t="shared" si="92"/>
        <v>0</v>
      </c>
      <c r="X163" s="12">
        <f t="shared" si="92"/>
        <v>0</v>
      </c>
      <c r="Y163" s="12">
        <f t="shared" si="92"/>
        <v>0</v>
      </c>
      <c r="Z163" s="12">
        <f t="shared" si="92"/>
        <v>0</v>
      </c>
      <c r="AA163" s="12">
        <f t="shared" si="92"/>
        <v>-34375</v>
      </c>
      <c r="AB163" s="12">
        <f t="shared" si="92"/>
        <v>0</v>
      </c>
      <c r="AC163" s="12">
        <f t="shared" si="92"/>
        <v>0</v>
      </c>
      <c r="AD163" s="12">
        <f t="shared" si="92"/>
        <v>0</v>
      </c>
      <c r="AE163" s="12">
        <f t="shared" si="92"/>
        <v>0</v>
      </c>
      <c r="AF163" s="12">
        <f t="shared" si="92"/>
        <v>0</v>
      </c>
      <c r="AG163" s="12">
        <f t="shared" si="92"/>
        <v>0</v>
      </c>
      <c r="AH163" s="12">
        <f t="shared" si="92"/>
        <v>0</v>
      </c>
      <c r="AI163" s="12">
        <f t="shared" si="92"/>
        <v>0</v>
      </c>
      <c r="AJ163" s="12">
        <f t="shared" si="92"/>
        <v>0</v>
      </c>
      <c r="AK163" s="12">
        <f t="shared" si="92"/>
        <v>0</v>
      </c>
      <c r="AL163" s="12">
        <f t="shared" si="92"/>
        <v>0</v>
      </c>
      <c r="AM163" s="12">
        <f t="shared" si="92"/>
        <v>0</v>
      </c>
      <c r="AN163" s="12">
        <f t="shared" si="92"/>
        <v>0</v>
      </c>
      <c r="AO163" s="12">
        <f t="shared" si="92"/>
        <v>0</v>
      </c>
      <c r="AP163" s="12">
        <f t="shared" si="92"/>
        <v>0</v>
      </c>
      <c r="AQ163" s="12">
        <f t="shared" si="92"/>
        <v>0</v>
      </c>
      <c r="AR163" s="12">
        <f t="shared" si="92"/>
        <v>0</v>
      </c>
      <c r="AS163" s="12">
        <f t="shared" si="92"/>
        <v>0</v>
      </c>
      <c r="AT163" s="12">
        <f t="shared" si="92"/>
        <v>0</v>
      </c>
      <c r="AU163" s="12">
        <f t="shared" si="92"/>
        <v>0</v>
      </c>
      <c r="AV163" s="12">
        <f t="shared" si="92"/>
        <v>0</v>
      </c>
      <c r="AW163" s="12">
        <f t="shared" si="92"/>
        <v>0</v>
      </c>
      <c r="AX163" s="12">
        <f t="shared" si="92"/>
        <v>0</v>
      </c>
      <c r="AY163" s="12">
        <f t="shared" si="92"/>
        <v>46453.612219999995</v>
      </c>
      <c r="AZ163" s="12">
        <f t="shared" si="92"/>
        <v>0</v>
      </c>
      <c r="BA163" s="12">
        <f t="shared" si="92"/>
        <v>0</v>
      </c>
      <c r="BB163" s="12">
        <f t="shared" si="92"/>
        <v>0</v>
      </c>
      <c r="BC163" s="12">
        <f t="shared" si="92"/>
        <v>0</v>
      </c>
      <c r="BD163" s="12">
        <f t="shared" si="92"/>
        <v>9791.5626499999998</v>
      </c>
      <c r="BE163" s="12">
        <f t="shared" si="92"/>
        <v>0</v>
      </c>
      <c r="BF163" s="12">
        <f t="shared" si="92"/>
        <v>0</v>
      </c>
      <c r="BG163" s="12">
        <f t="shared" si="92"/>
        <v>0</v>
      </c>
      <c r="BH163" s="12">
        <f t="shared" si="92"/>
        <v>0</v>
      </c>
      <c r="BI163" s="12">
        <f t="shared" si="92"/>
        <v>0</v>
      </c>
      <c r="BJ163" s="12">
        <f t="shared" si="92"/>
        <v>0</v>
      </c>
      <c r="BK163" s="12">
        <f t="shared" si="92"/>
        <v>0</v>
      </c>
      <c r="BL163" s="12">
        <f t="shared" si="92"/>
        <v>0</v>
      </c>
      <c r="BM163" s="12">
        <f t="shared" si="92"/>
        <v>0</v>
      </c>
      <c r="BN163" s="12">
        <f t="shared" si="92"/>
        <v>0</v>
      </c>
      <c r="BO163" s="12">
        <f t="shared" si="92"/>
        <v>0</v>
      </c>
      <c r="BP163" s="12">
        <f t="shared" si="92"/>
        <v>0</v>
      </c>
      <c r="BQ163" s="12">
        <f t="shared" si="92"/>
        <v>12504.82512</v>
      </c>
      <c r="BR163" s="12">
        <f t="shared" si="92"/>
        <v>0</v>
      </c>
      <c r="BS163" s="12">
        <f t="shared" si="92"/>
        <v>0</v>
      </c>
      <c r="BT163" s="12">
        <f t="shared" ref="BT163:EE163" si="93">SUM(BT160:BT162)</f>
        <v>0</v>
      </c>
      <c r="BU163" s="12">
        <f t="shared" si="93"/>
        <v>309.46582000000001</v>
      </c>
      <c r="BV163" s="12">
        <f t="shared" si="93"/>
        <v>0</v>
      </c>
      <c r="BW163" s="12">
        <f t="shared" si="93"/>
        <v>0</v>
      </c>
      <c r="BX163" s="12">
        <f t="shared" si="93"/>
        <v>0</v>
      </c>
      <c r="BY163" s="12">
        <f t="shared" si="93"/>
        <v>0</v>
      </c>
      <c r="BZ163" s="12">
        <f t="shared" si="93"/>
        <v>0</v>
      </c>
      <c r="CA163" s="12">
        <f t="shared" si="93"/>
        <v>0</v>
      </c>
      <c r="CB163" s="12">
        <f t="shared" si="93"/>
        <v>0</v>
      </c>
      <c r="CC163" s="12">
        <f t="shared" si="93"/>
        <v>0</v>
      </c>
      <c r="CD163" s="12">
        <f t="shared" si="93"/>
        <v>0</v>
      </c>
      <c r="CE163" s="12">
        <f t="shared" si="93"/>
        <v>0</v>
      </c>
      <c r="CF163" s="12">
        <f t="shared" si="93"/>
        <v>0</v>
      </c>
      <c r="CG163" s="12">
        <f t="shared" si="93"/>
        <v>458.33332999999999</v>
      </c>
      <c r="CH163" s="12">
        <f t="shared" si="93"/>
        <v>0</v>
      </c>
      <c r="CI163" s="12">
        <f t="shared" si="93"/>
        <v>0</v>
      </c>
      <c r="CJ163" s="12">
        <f t="shared" si="93"/>
        <v>0</v>
      </c>
      <c r="CK163" s="12">
        <f t="shared" si="93"/>
        <v>0</v>
      </c>
      <c r="CL163" s="12">
        <f t="shared" si="93"/>
        <v>0</v>
      </c>
      <c r="CM163" s="12">
        <f t="shared" si="93"/>
        <v>0</v>
      </c>
      <c r="CN163" s="12">
        <f t="shared" si="93"/>
        <v>0</v>
      </c>
      <c r="CO163" s="12">
        <f t="shared" si="93"/>
        <v>0</v>
      </c>
      <c r="CP163" s="12">
        <f t="shared" si="93"/>
        <v>37.593199999999996</v>
      </c>
      <c r="CQ163" s="12">
        <f t="shared" si="93"/>
        <v>0</v>
      </c>
      <c r="CR163" s="12">
        <f t="shared" si="93"/>
        <v>0</v>
      </c>
      <c r="CS163" s="12">
        <f t="shared" si="93"/>
        <v>0</v>
      </c>
      <c r="CT163" s="12">
        <f t="shared" si="93"/>
        <v>0</v>
      </c>
      <c r="CU163" s="12">
        <f t="shared" si="93"/>
        <v>0</v>
      </c>
      <c r="CV163" s="12">
        <f t="shared" si="93"/>
        <v>0</v>
      </c>
      <c r="CW163" s="12">
        <f t="shared" si="93"/>
        <v>0</v>
      </c>
      <c r="CX163" s="12">
        <f t="shared" si="93"/>
        <v>0</v>
      </c>
      <c r="CY163" s="12">
        <f t="shared" si="93"/>
        <v>0</v>
      </c>
      <c r="CZ163" s="12">
        <f t="shared" si="93"/>
        <v>0</v>
      </c>
      <c r="DA163" s="12">
        <f t="shared" si="93"/>
        <v>0</v>
      </c>
      <c r="DB163" s="12">
        <f t="shared" si="93"/>
        <v>0</v>
      </c>
      <c r="DC163" s="12">
        <f t="shared" si="93"/>
        <v>0</v>
      </c>
      <c r="DD163" s="12">
        <f t="shared" si="93"/>
        <v>0</v>
      </c>
      <c r="DE163" s="12">
        <f t="shared" si="93"/>
        <v>0</v>
      </c>
      <c r="DF163" s="12">
        <f t="shared" si="93"/>
        <v>0</v>
      </c>
      <c r="DG163" s="12">
        <f t="shared" si="93"/>
        <v>0</v>
      </c>
      <c r="DH163" s="12">
        <f t="shared" si="93"/>
        <v>0</v>
      </c>
      <c r="DI163" s="12">
        <f t="shared" si="93"/>
        <v>0</v>
      </c>
      <c r="DJ163" s="12">
        <f t="shared" si="93"/>
        <v>0</v>
      </c>
      <c r="DK163" s="12">
        <f t="shared" si="93"/>
        <v>0</v>
      </c>
      <c r="DL163" s="12">
        <f t="shared" si="93"/>
        <v>0</v>
      </c>
      <c r="DM163" s="12">
        <f t="shared" si="93"/>
        <v>0</v>
      </c>
      <c r="DN163" s="12">
        <f t="shared" si="93"/>
        <v>0</v>
      </c>
      <c r="DO163" s="12">
        <f t="shared" si="93"/>
        <v>0</v>
      </c>
      <c r="DP163" s="12">
        <f t="shared" si="93"/>
        <v>0</v>
      </c>
      <c r="DQ163" s="12">
        <f t="shared" si="93"/>
        <v>0</v>
      </c>
      <c r="DR163" s="12">
        <f t="shared" si="93"/>
        <v>0</v>
      </c>
      <c r="DS163" s="12">
        <f t="shared" si="93"/>
        <v>0</v>
      </c>
      <c r="DT163" s="12">
        <f t="shared" si="93"/>
        <v>0</v>
      </c>
      <c r="DU163" s="12">
        <f t="shared" si="93"/>
        <v>0</v>
      </c>
      <c r="DV163" s="12">
        <f t="shared" si="93"/>
        <v>0</v>
      </c>
      <c r="DW163" s="12">
        <f t="shared" si="93"/>
        <v>0</v>
      </c>
      <c r="DX163" s="12">
        <f t="shared" si="93"/>
        <v>0</v>
      </c>
      <c r="DY163" s="12">
        <f t="shared" si="93"/>
        <v>0</v>
      </c>
      <c r="DZ163" s="12">
        <f t="shared" si="93"/>
        <v>0</v>
      </c>
      <c r="EA163" s="12">
        <f t="shared" si="93"/>
        <v>0</v>
      </c>
      <c r="EB163" s="12">
        <f t="shared" si="93"/>
        <v>0</v>
      </c>
      <c r="EC163" s="12">
        <f t="shared" si="93"/>
        <v>0</v>
      </c>
      <c r="ED163" s="12">
        <f t="shared" si="93"/>
        <v>0</v>
      </c>
      <c r="EE163" s="12">
        <f t="shared" si="93"/>
        <v>0</v>
      </c>
      <c r="EF163" s="12">
        <f t="shared" ref="EF163:GQ163" si="94">SUM(EF160:EF162)</f>
        <v>0</v>
      </c>
      <c r="EG163" s="12">
        <f t="shared" si="94"/>
        <v>0</v>
      </c>
      <c r="EH163" s="12">
        <f t="shared" si="94"/>
        <v>0</v>
      </c>
      <c r="EI163" s="12">
        <f t="shared" si="94"/>
        <v>0</v>
      </c>
      <c r="EJ163" s="12">
        <f t="shared" si="94"/>
        <v>0</v>
      </c>
      <c r="EK163" s="12">
        <f t="shared" si="94"/>
        <v>0</v>
      </c>
      <c r="EL163" s="12">
        <f t="shared" si="94"/>
        <v>0</v>
      </c>
      <c r="EM163" s="12">
        <f t="shared" si="94"/>
        <v>0</v>
      </c>
      <c r="EN163" s="12">
        <f t="shared" si="94"/>
        <v>0</v>
      </c>
      <c r="EO163" s="12">
        <f t="shared" si="94"/>
        <v>0</v>
      </c>
      <c r="EP163" s="12">
        <f t="shared" si="94"/>
        <v>0</v>
      </c>
      <c r="EQ163" s="12">
        <f t="shared" si="94"/>
        <v>0</v>
      </c>
      <c r="ER163" s="12">
        <f t="shared" si="94"/>
        <v>0</v>
      </c>
      <c r="ES163" s="12">
        <f t="shared" si="94"/>
        <v>0</v>
      </c>
      <c r="ET163" s="12">
        <f t="shared" si="94"/>
        <v>0</v>
      </c>
      <c r="EU163" s="12">
        <f t="shared" si="94"/>
        <v>0</v>
      </c>
      <c r="EV163" s="12">
        <f t="shared" si="94"/>
        <v>0</v>
      </c>
      <c r="EW163" s="12">
        <f t="shared" si="94"/>
        <v>0</v>
      </c>
      <c r="EX163" s="12">
        <f t="shared" si="94"/>
        <v>0</v>
      </c>
      <c r="EY163" s="12">
        <f t="shared" si="94"/>
        <v>0</v>
      </c>
      <c r="EZ163" s="12">
        <f t="shared" si="94"/>
        <v>0</v>
      </c>
      <c r="FA163" s="12">
        <f t="shared" si="94"/>
        <v>0</v>
      </c>
      <c r="FB163" s="12">
        <f t="shared" si="94"/>
        <v>0</v>
      </c>
      <c r="FC163" s="12">
        <f t="shared" si="94"/>
        <v>0</v>
      </c>
      <c r="FD163" s="12">
        <f t="shared" si="94"/>
        <v>0</v>
      </c>
      <c r="FE163" s="12">
        <f t="shared" si="94"/>
        <v>0</v>
      </c>
      <c r="FF163" s="12">
        <f t="shared" si="94"/>
        <v>0</v>
      </c>
      <c r="FG163" s="12">
        <f t="shared" si="94"/>
        <v>0</v>
      </c>
      <c r="FH163" s="12">
        <f t="shared" si="94"/>
        <v>0</v>
      </c>
      <c r="FI163" s="12">
        <f t="shared" si="94"/>
        <v>0</v>
      </c>
      <c r="FJ163" s="12">
        <f t="shared" si="94"/>
        <v>0</v>
      </c>
      <c r="FK163" s="12">
        <f t="shared" si="94"/>
        <v>0</v>
      </c>
      <c r="FL163" s="12">
        <f t="shared" si="94"/>
        <v>0</v>
      </c>
      <c r="FM163" s="12">
        <f t="shared" si="94"/>
        <v>0</v>
      </c>
      <c r="FN163" s="12">
        <f t="shared" si="94"/>
        <v>0</v>
      </c>
      <c r="FO163" s="12">
        <f t="shared" si="94"/>
        <v>0</v>
      </c>
      <c r="FP163" s="12">
        <f t="shared" si="94"/>
        <v>0</v>
      </c>
      <c r="FQ163" s="12">
        <f t="shared" si="94"/>
        <v>0</v>
      </c>
      <c r="FR163" s="12">
        <f t="shared" si="94"/>
        <v>0</v>
      </c>
      <c r="FS163" s="12">
        <f t="shared" si="94"/>
        <v>0</v>
      </c>
      <c r="FT163" s="12">
        <f t="shared" si="94"/>
        <v>0</v>
      </c>
      <c r="FU163" s="12">
        <f t="shared" si="94"/>
        <v>0</v>
      </c>
      <c r="FV163" s="12">
        <f t="shared" si="94"/>
        <v>0</v>
      </c>
      <c r="FW163" s="12">
        <f t="shared" si="94"/>
        <v>0</v>
      </c>
      <c r="FX163" s="12">
        <f t="shared" si="94"/>
        <v>0</v>
      </c>
      <c r="FY163" s="12">
        <f t="shared" si="94"/>
        <v>0</v>
      </c>
      <c r="FZ163" s="12">
        <f t="shared" si="94"/>
        <v>0</v>
      </c>
      <c r="GA163" s="12">
        <f t="shared" si="94"/>
        <v>0</v>
      </c>
      <c r="GB163" s="12">
        <f t="shared" si="94"/>
        <v>0</v>
      </c>
      <c r="GC163" s="12">
        <f t="shared" si="94"/>
        <v>0</v>
      </c>
      <c r="GD163" s="12">
        <f t="shared" si="94"/>
        <v>0</v>
      </c>
      <c r="GE163" s="12">
        <f t="shared" si="94"/>
        <v>0</v>
      </c>
      <c r="GF163" s="12">
        <f t="shared" si="94"/>
        <v>0</v>
      </c>
      <c r="GG163" s="12">
        <f t="shared" si="94"/>
        <v>0</v>
      </c>
      <c r="GH163" s="12">
        <f t="shared" si="94"/>
        <v>0</v>
      </c>
      <c r="GI163" s="12">
        <f t="shared" si="94"/>
        <v>0</v>
      </c>
      <c r="GJ163" s="12">
        <f t="shared" si="94"/>
        <v>0</v>
      </c>
      <c r="GK163" s="12">
        <f t="shared" si="94"/>
        <v>0</v>
      </c>
      <c r="GL163" s="12">
        <f t="shared" si="94"/>
        <v>0</v>
      </c>
      <c r="GM163" s="12">
        <f t="shared" si="94"/>
        <v>0</v>
      </c>
      <c r="GN163" s="12">
        <f t="shared" si="94"/>
        <v>0</v>
      </c>
      <c r="GO163" s="12">
        <f t="shared" si="94"/>
        <v>0</v>
      </c>
      <c r="GP163" s="12">
        <f t="shared" si="94"/>
        <v>0</v>
      </c>
      <c r="GQ163" s="12">
        <f t="shared" si="94"/>
        <v>0</v>
      </c>
      <c r="GR163" s="12">
        <f t="shared" ref="GR163:HE163" si="95">SUM(GR160:GR162)</f>
        <v>0</v>
      </c>
      <c r="GS163" s="12">
        <f t="shared" si="95"/>
        <v>0</v>
      </c>
      <c r="GT163" s="12">
        <f t="shared" si="95"/>
        <v>0</v>
      </c>
      <c r="GU163" s="12">
        <f t="shared" si="95"/>
        <v>0</v>
      </c>
      <c r="GV163" s="12">
        <f t="shared" si="95"/>
        <v>0</v>
      </c>
      <c r="GW163" s="12">
        <f t="shared" si="95"/>
        <v>0</v>
      </c>
      <c r="GX163" s="12">
        <f t="shared" si="95"/>
        <v>0</v>
      </c>
      <c r="GY163" s="12">
        <f t="shared" si="95"/>
        <v>0</v>
      </c>
      <c r="GZ163" s="12">
        <f t="shared" si="95"/>
        <v>0</v>
      </c>
      <c r="HA163" s="12">
        <f t="shared" si="95"/>
        <v>0</v>
      </c>
      <c r="HB163" s="12">
        <f t="shared" si="95"/>
        <v>0</v>
      </c>
      <c r="HC163" s="12">
        <f t="shared" si="95"/>
        <v>0</v>
      </c>
      <c r="HD163" s="12">
        <f t="shared" si="95"/>
        <v>0</v>
      </c>
      <c r="HE163" s="12">
        <f t="shared" si="95"/>
        <v>0</v>
      </c>
      <c r="HF163" s="12">
        <f>SUM(D163:HE163)</f>
        <v>35180.392339999999</v>
      </c>
      <c r="HG163" s="12"/>
      <c r="HH163" s="12">
        <f>HF163-HI163</f>
        <v>35180.392339999999</v>
      </c>
      <c r="HI163" s="12">
        <v>0</v>
      </c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</row>
    <row r="164" spans="1:240" x14ac:dyDescent="0.25">
      <c r="B164" s="20" t="s">
        <v>0</v>
      </c>
      <c r="C164" s="14">
        <f>XIRR(AA163:HE163,AA$4:HE$4)</f>
        <v>0.35699422955513005</v>
      </c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  <c r="GS164" s="24"/>
      <c r="GT164" s="24"/>
      <c r="GU164" s="24"/>
      <c r="GV164" s="24"/>
      <c r="GW164" s="24"/>
      <c r="GX164" s="24"/>
      <c r="GY164" s="24"/>
      <c r="GZ164" s="24"/>
      <c r="HA164" s="24"/>
      <c r="HB164" s="24"/>
      <c r="HC164" s="24"/>
      <c r="HD164" s="24"/>
      <c r="HE164" s="24"/>
      <c r="HF164" s="16"/>
      <c r="HG164" s="16"/>
      <c r="HH164" s="16"/>
      <c r="HI164" s="16"/>
      <c r="HJ164" s="16"/>
      <c r="HK164" s="16"/>
      <c r="HL164" s="16"/>
      <c r="HM164" s="16"/>
      <c r="HN164" s="16"/>
      <c r="HO164" s="16"/>
      <c r="HP164" s="16"/>
      <c r="HQ164" s="16"/>
      <c r="HR164" s="16"/>
      <c r="HS164" s="16"/>
      <c r="HT164" s="16"/>
      <c r="HU164" s="16"/>
      <c r="HV164" s="16"/>
      <c r="HW164" s="16"/>
      <c r="HX164" s="16"/>
      <c r="HY164" s="16"/>
      <c r="HZ164" s="16"/>
      <c r="IA164" s="16"/>
      <c r="IB164" s="16"/>
      <c r="IC164" s="16"/>
      <c r="ID164" s="16"/>
      <c r="IE164" s="16"/>
      <c r="IF164" s="16"/>
    </row>
    <row r="165" spans="1:240" x14ac:dyDescent="0.25">
      <c r="B165" s="20" t="s">
        <v>11</v>
      </c>
      <c r="C165" s="25">
        <f>(HF161+HF162)/-HF160</f>
        <v>2.0029609923512672</v>
      </c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  <c r="GR165" s="26"/>
      <c r="GS165" s="26"/>
      <c r="GT165" s="26"/>
      <c r="GU165" s="26"/>
      <c r="GV165" s="26"/>
      <c r="GW165" s="26"/>
      <c r="GX165" s="26"/>
      <c r="GY165" s="26"/>
      <c r="GZ165" s="26"/>
      <c r="HA165" s="26"/>
      <c r="HB165" s="26"/>
      <c r="HC165" s="26"/>
      <c r="HD165" s="26"/>
      <c r="HE165" s="26"/>
      <c r="HF165" s="16"/>
      <c r="HG165" s="16"/>
      <c r="HH165" s="16"/>
      <c r="HI165" s="16"/>
      <c r="HJ165" s="16"/>
      <c r="HK165" s="16"/>
      <c r="HL165" s="16"/>
      <c r="HM165" s="16"/>
      <c r="HN165" s="16"/>
      <c r="HO165" s="16"/>
      <c r="HP165" s="16"/>
      <c r="HQ165" s="16"/>
      <c r="HR165" s="16"/>
      <c r="HS165" s="16"/>
      <c r="HT165" s="16"/>
      <c r="HU165" s="16"/>
      <c r="HV165" s="16"/>
      <c r="HW165" s="16"/>
      <c r="HX165" s="16"/>
      <c r="HY165" s="16"/>
      <c r="HZ165" s="16"/>
      <c r="IA165" s="16"/>
      <c r="IB165" s="16"/>
      <c r="IC165" s="16"/>
      <c r="ID165" s="16"/>
      <c r="IE165" s="16"/>
      <c r="IF165" s="16"/>
    </row>
    <row r="166" spans="1:240" ht="13" x14ac:dyDescent="0.3">
      <c r="A166" s="23"/>
      <c r="B166" s="5" t="s">
        <v>168</v>
      </c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16"/>
      <c r="HP166" s="16"/>
      <c r="HQ166" s="16"/>
      <c r="HR166" s="16"/>
      <c r="HS166" s="16"/>
      <c r="HT166" s="16"/>
      <c r="HU166" s="16"/>
      <c r="HV166" s="16"/>
      <c r="HW166" s="16"/>
      <c r="HX166" s="16"/>
      <c r="HY166" s="16"/>
      <c r="HZ166" s="16"/>
      <c r="IA166" s="16"/>
      <c r="IB166" s="16"/>
      <c r="IC166" s="16"/>
      <c r="ID166" s="16"/>
      <c r="IE166" s="16"/>
      <c r="IF166" s="16"/>
    </row>
    <row r="167" spans="1:240" ht="13" x14ac:dyDescent="0.3">
      <c r="A167" s="23"/>
      <c r="B167" s="3" t="s">
        <v>214</v>
      </c>
      <c r="C167" s="5"/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-25250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-2020</v>
      </c>
      <c r="AI167" s="12">
        <v>0</v>
      </c>
      <c r="AJ167" s="12">
        <v>0</v>
      </c>
      <c r="AK167" s="12">
        <v>-1010</v>
      </c>
      <c r="AL167" s="12">
        <v>0</v>
      </c>
      <c r="AM167" s="12">
        <v>0</v>
      </c>
      <c r="AN167" s="12">
        <v>-2020</v>
      </c>
      <c r="AO167" s="12">
        <v>0</v>
      </c>
      <c r="AP167" s="12">
        <v>0</v>
      </c>
      <c r="AQ167" s="12">
        <v>-2020</v>
      </c>
      <c r="AR167" s="12">
        <v>0</v>
      </c>
      <c r="AS167" s="12">
        <v>-2020</v>
      </c>
      <c r="AT167" s="12">
        <v>0</v>
      </c>
      <c r="AU167" s="12">
        <v>-1010</v>
      </c>
      <c r="AV167" s="12">
        <v>-2020</v>
      </c>
      <c r="AW167" s="12">
        <v>-2020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</v>
      </c>
      <c r="CU167" s="12">
        <v>0</v>
      </c>
      <c r="CV167" s="12">
        <v>0</v>
      </c>
      <c r="CW167" s="12">
        <v>0</v>
      </c>
      <c r="CX167" s="12">
        <v>0</v>
      </c>
      <c r="CY167" s="12">
        <v>0</v>
      </c>
      <c r="CZ167" s="12">
        <v>0</v>
      </c>
      <c r="DA167" s="12">
        <v>0</v>
      </c>
      <c r="DB167" s="12">
        <v>0</v>
      </c>
      <c r="DC167" s="12">
        <v>0</v>
      </c>
      <c r="DD167" s="12">
        <v>0</v>
      </c>
      <c r="DE167" s="12">
        <v>0</v>
      </c>
      <c r="DF167" s="12">
        <v>0</v>
      </c>
      <c r="DG167" s="12">
        <v>0</v>
      </c>
      <c r="DH167" s="12">
        <v>0</v>
      </c>
      <c r="DI167" s="12">
        <v>0</v>
      </c>
      <c r="DJ167" s="12">
        <v>0</v>
      </c>
      <c r="DK167" s="12">
        <v>0</v>
      </c>
      <c r="DL167" s="12">
        <v>0</v>
      </c>
      <c r="DM167" s="12">
        <v>0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0</v>
      </c>
      <c r="EC167" s="12">
        <v>0</v>
      </c>
      <c r="ED167" s="12">
        <v>0</v>
      </c>
      <c r="EE167" s="12">
        <v>0</v>
      </c>
      <c r="EF167" s="12">
        <v>0</v>
      </c>
      <c r="EG167" s="12">
        <v>0</v>
      </c>
      <c r="EH167" s="12">
        <v>0</v>
      </c>
      <c r="EI167" s="12">
        <v>0</v>
      </c>
      <c r="EJ167" s="12">
        <v>0</v>
      </c>
      <c r="EK167" s="12">
        <v>0</v>
      </c>
      <c r="EL167" s="12">
        <v>0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0</v>
      </c>
      <c r="FA167" s="12">
        <v>0</v>
      </c>
      <c r="FB167" s="12">
        <v>0</v>
      </c>
      <c r="FC167" s="12">
        <v>0</v>
      </c>
      <c r="FD167" s="12">
        <v>0</v>
      </c>
      <c r="FE167" s="12">
        <v>0</v>
      </c>
      <c r="FF167" s="12">
        <v>0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v>0</v>
      </c>
      <c r="GW167" s="12">
        <v>0</v>
      </c>
      <c r="GX167" s="12">
        <v>0</v>
      </c>
      <c r="GY167" s="12">
        <v>0</v>
      </c>
      <c r="GZ167" s="12">
        <v>0</v>
      </c>
      <c r="HA167" s="12">
        <v>0</v>
      </c>
      <c r="HB167" s="12">
        <v>0</v>
      </c>
      <c r="HC167" s="12">
        <v>0</v>
      </c>
      <c r="HD167" s="12">
        <v>0</v>
      </c>
      <c r="HE167" s="12">
        <v>0</v>
      </c>
      <c r="HF167" s="12">
        <f>SUM(D167:HE167)</f>
        <v>-39390</v>
      </c>
      <c r="HG167" s="12"/>
      <c r="HH167" s="12">
        <f>HF167-HI167</f>
        <v>-39390</v>
      </c>
      <c r="HI167" s="12">
        <v>0</v>
      </c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</row>
    <row r="168" spans="1:240" ht="13" x14ac:dyDescent="0.3">
      <c r="A168" s="23"/>
      <c r="B168" s="3" t="s">
        <v>215</v>
      </c>
      <c r="C168" s="5"/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500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40</v>
      </c>
      <c r="AI168" s="12">
        <v>0</v>
      </c>
      <c r="AJ168" s="12">
        <v>0</v>
      </c>
      <c r="AK168" s="12">
        <v>20</v>
      </c>
      <c r="AL168" s="12">
        <v>0</v>
      </c>
      <c r="AM168" s="12">
        <v>0</v>
      </c>
      <c r="AN168" s="12">
        <v>0</v>
      </c>
      <c r="AO168" s="12">
        <v>40</v>
      </c>
      <c r="AP168" s="12">
        <v>0</v>
      </c>
      <c r="AQ168" s="12">
        <v>40</v>
      </c>
      <c r="AR168" s="12">
        <v>0</v>
      </c>
      <c r="AS168" s="12">
        <v>40</v>
      </c>
      <c r="AT168" s="12">
        <v>0</v>
      </c>
      <c r="AU168" s="12">
        <v>20</v>
      </c>
      <c r="AV168" s="12">
        <v>40</v>
      </c>
      <c r="AW168" s="12">
        <v>20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</v>
      </c>
      <c r="CW168" s="12">
        <v>0</v>
      </c>
      <c r="CX168" s="12">
        <v>0</v>
      </c>
      <c r="CY168" s="12">
        <v>0</v>
      </c>
      <c r="CZ168" s="12">
        <v>0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0</v>
      </c>
      <c r="DM168" s="12">
        <v>0</v>
      </c>
      <c r="DN168" s="12">
        <v>0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</v>
      </c>
      <c r="EF168" s="12">
        <v>0</v>
      </c>
      <c r="EG168" s="12">
        <v>0</v>
      </c>
      <c r="EH168" s="12">
        <v>0</v>
      </c>
      <c r="EI168" s="12">
        <v>0</v>
      </c>
      <c r="EJ168" s="12">
        <v>0</v>
      </c>
      <c r="EK168" s="12">
        <v>0</v>
      </c>
      <c r="EL168" s="12">
        <v>0</v>
      </c>
      <c r="EM168" s="12">
        <v>0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v>0</v>
      </c>
      <c r="EU168" s="12">
        <v>0</v>
      </c>
      <c r="EV168" s="12">
        <v>0</v>
      </c>
      <c r="EW168" s="12">
        <v>0</v>
      </c>
      <c r="EX168" s="12">
        <v>0</v>
      </c>
      <c r="EY168" s="12">
        <v>0</v>
      </c>
      <c r="EZ168" s="12">
        <v>0</v>
      </c>
      <c r="FA168" s="12">
        <v>0</v>
      </c>
      <c r="FB168" s="12">
        <v>0</v>
      </c>
      <c r="FC168" s="12">
        <v>0</v>
      </c>
      <c r="FD168" s="12">
        <v>0</v>
      </c>
      <c r="FE168" s="12">
        <v>0</v>
      </c>
      <c r="FF168" s="12">
        <v>0</v>
      </c>
      <c r="FG168" s="12">
        <v>0</v>
      </c>
      <c r="FH168" s="12">
        <v>0</v>
      </c>
      <c r="FI168" s="12">
        <v>0</v>
      </c>
      <c r="FJ168" s="12">
        <v>0</v>
      </c>
      <c r="FK168" s="12">
        <v>0</v>
      </c>
      <c r="FL168" s="12">
        <v>0</v>
      </c>
      <c r="FM168" s="12">
        <v>0</v>
      </c>
      <c r="FN168" s="12">
        <v>0</v>
      </c>
      <c r="FO168" s="12">
        <v>0</v>
      </c>
      <c r="FP168" s="12">
        <v>0</v>
      </c>
      <c r="FQ168" s="12">
        <v>0</v>
      </c>
      <c r="FR168" s="12">
        <v>0</v>
      </c>
      <c r="FS168" s="12">
        <v>0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v>0</v>
      </c>
      <c r="GW168" s="12">
        <v>0</v>
      </c>
      <c r="GX168" s="12">
        <v>0</v>
      </c>
      <c r="GY168" s="12">
        <v>0</v>
      </c>
      <c r="GZ168" s="12">
        <v>0</v>
      </c>
      <c r="HA168" s="12">
        <v>0</v>
      </c>
      <c r="HB168" s="12">
        <v>0</v>
      </c>
      <c r="HC168" s="12">
        <v>0</v>
      </c>
      <c r="HD168" s="12">
        <v>0</v>
      </c>
      <c r="HE168" s="12">
        <v>0</v>
      </c>
      <c r="HF168" s="12">
        <f>SUM(D168:HE168)</f>
        <v>760</v>
      </c>
      <c r="HG168" s="12"/>
      <c r="HH168" s="12">
        <f>HF168-HI168</f>
        <v>760</v>
      </c>
      <c r="HI168" s="12">
        <v>0</v>
      </c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</row>
    <row r="169" spans="1:240" ht="14" x14ac:dyDescent="0.4">
      <c r="A169" s="23"/>
      <c r="B169" s="3" t="s">
        <v>216</v>
      </c>
      <c r="C169" s="5"/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61568.886490000004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856.01166000000001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815.24919999999997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  <c r="DE169" s="4">
        <v>0</v>
      </c>
      <c r="DF169" s="4">
        <v>0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0</v>
      </c>
      <c r="DN169" s="4">
        <v>0</v>
      </c>
      <c r="DO169" s="4">
        <v>0</v>
      </c>
      <c r="DP169" s="4">
        <v>0</v>
      </c>
      <c r="DQ169" s="4">
        <v>0</v>
      </c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0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0</v>
      </c>
      <c r="HE169" s="4">
        <v>0</v>
      </c>
      <c r="HF169" s="4">
        <f>SUM(D169:HE169)</f>
        <v>63240.147349999999</v>
      </c>
      <c r="HG169" s="4"/>
      <c r="HH169" s="4">
        <f>HF169-HI169</f>
        <v>63240.147349999999</v>
      </c>
      <c r="HI169" s="4">
        <v>0</v>
      </c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</row>
    <row r="170" spans="1:240" ht="13" x14ac:dyDescent="0.3">
      <c r="A170" s="23"/>
      <c r="B170" s="8" t="s">
        <v>217</v>
      </c>
      <c r="C170" s="3"/>
      <c r="D170" s="12">
        <f>SUM(D167:D169)</f>
        <v>0</v>
      </c>
      <c r="E170" s="12">
        <f>SUM(E167:E169)</f>
        <v>0</v>
      </c>
      <c r="F170" s="12">
        <f>SUM(F167:F169)</f>
        <v>0</v>
      </c>
      <c r="G170" s="12">
        <f>SUM(G167:G169)</f>
        <v>0</v>
      </c>
      <c r="H170" s="12">
        <f t="shared" ref="H170:BS170" si="96">SUM(H167:H169)</f>
        <v>0</v>
      </c>
      <c r="I170" s="12">
        <f t="shared" si="96"/>
        <v>0</v>
      </c>
      <c r="J170" s="12">
        <f t="shared" si="96"/>
        <v>0</v>
      </c>
      <c r="K170" s="12">
        <f t="shared" si="96"/>
        <v>0</v>
      </c>
      <c r="L170" s="12">
        <f t="shared" si="96"/>
        <v>0</v>
      </c>
      <c r="M170" s="12">
        <f t="shared" si="96"/>
        <v>0</v>
      </c>
      <c r="N170" s="12">
        <f t="shared" si="96"/>
        <v>0</v>
      </c>
      <c r="O170" s="12">
        <f t="shared" si="96"/>
        <v>0</v>
      </c>
      <c r="P170" s="12">
        <f t="shared" si="96"/>
        <v>0</v>
      </c>
      <c r="Q170" s="12">
        <f t="shared" si="96"/>
        <v>0</v>
      </c>
      <c r="R170" s="12">
        <f t="shared" si="96"/>
        <v>0</v>
      </c>
      <c r="S170" s="12">
        <f t="shared" si="96"/>
        <v>0</v>
      </c>
      <c r="T170" s="12">
        <f t="shared" si="96"/>
        <v>0</v>
      </c>
      <c r="U170" s="12">
        <f t="shared" si="96"/>
        <v>0</v>
      </c>
      <c r="V170" s="12">
        <f t="shared" si="96"/>
        <v>0</v>
      </c>
      <c r="W170" s="12">
        <f t="shared" si="96"/>
        <v>0</v>
      </c>
      <c r="X170" s="12">
        <f t="shared" si="96"/>
        <v>0</v>
      </c>
      <c r="Y170" s="12">
        <f t="shared" si="96"/>
        <v>0</v>
      </c>
      <c r="Z170" s="12">
        <f t="shared" si="96"/>
        <v>0</v>
      </c>
      <c r="AA170" s="12">
        <f t="shared" si="96"/>
        <v>0</v>
      </c>
      <c r="AB170" s="12">
        <f t="shared" si="96"/>
        <v>-24750</v>
      </c>
      <c r="AC170" s="12">
        <f t="shared" si="96"/>
        <v>0</v>
      </c>
      <c r="AD170" s="12">
        <f t="shared" si="96"/>
        <v>0</v>
      </c>
      <c r="AE170" s="12">
        <f t="shared" si="96"/>
        <v>0</v>
      </c>
      <c r="AF170" s="12">
        <f t="shared" si="96"/>
        <v>0</v>
      </c>
      <c r="AG170" s="12">
        <f t="shared" si="96"/>
        <v>0</v>
      </c>
      <c r="AH170" s="12">
        <f t="shared" si="96"/>
        <v>-1980</v>
      </c>
      <c r="AI170" s="12">
        <f t="shared" si="96"/>
        <v>0</v>
      </c>
      <c r="AJ170" s="12">
        <f t="shared" si="96"/>
        <v>0</v>
      </c>
      <c r="AK170" s="12">
        <f t="shared" si="96"/>
        <v>-990</v>
      </c>
      <c r="AL170" s="12">
        <f t="shared" si="96"/>
        <v>0</v>
      </c>
      <c r="AM170" s="12">
        <f t="shared" si="96"/>
        <v>0</v>
      </c>
      <c r="AN170" s="12">
        <f t="shared" si="96"/>
        <v>-2020</v>
      </c>
      <c r="AO170" s="12">
        <f t="shared" si="96"/>
        <v>40</v>
      </c>
      <c r="AP170" s="12">
        <f t="shared" si="96"/>
        <v>0</v>
      </c>
      <c r="AQ170" s="12">
        <f t="shared" si="96"/>
        <v>-1980</v>
      </c>
      <c r="AR170" s="12">
        <f t="shared" si="96"/>
        <v>0</v>
      </c>
      <c r="AS170" s="12">
        <f t="shared" si="96"/>
        <v>-1980</v>
      </c>
      <c r="AT170" s="12">
        <f t="shared" si="96"/>
        <v>0</v>
      </c>
      <c r="AU170" s="12">
        <f t="shared" si="96"/>
        <v>-990</v>
      </c>
      <c r="AV170" s="12">
        <f t="shared" si="96"/>
        <v>-1980</v>
      </c>
      <c r="AW170" s="12">
        <f t="shared" si="96"/>
        <v>-2000</v>
      </c>
      <c r="AX170" s="12">
        <f t="shared" si="96"/>
        <v>0</v>
      </c>
      <c r="AY170" s="12">
        <f t="shared" si="96"/>
        <v>61568.886490000004</v>
      </c>
      <c r="AZ170" s="12">
        <f t="shared" si="96"/>
        <v>0</v>
      </c>
      <c r="BA170" s="12">
        <f t="shared" si="96"/>
        <v>0</v>
      </c>
      <c r="BB170" s="12">
        <f t="shared" si="96"/>
        <v>0</v>
      </c>
      <c r="BC170" s="12">
        <f t="shared" si="96"/>
        <v>0</v>
      </c>
      <c r="BD170" s="12">
        <f t="shared" si="96"/>
        <v>0</v>
      </c>
      <c r="BE170" s="12">
        <f t="shared" si="96"/>
        <v>856.01166000000001</v>
      </c>
      <c r="BF170" s="12">
        <f t="shared" si="96"/>
        <v>0</v>
      </c>
      <c r="BG170" s="12">
        <f t="shared" si="96"/>
        <v>0</v>
      </c>
      <c r="BH170" s="12">
        <f t="shared" si="96"/>
        <v>0</v>
      </c>
      <c r="BI170" s="12">
        <f t="shared" si="96"/>
        <v>0</v>
      </c>
      <c r="BJ170" s="12">
        <f t="shared" si="96"/>
        <v>0</v>
      </c>
      <c r="BK170" s="12">
        <f t="shared" si="96"/>
        <v>815.24919999999997</v>
      </c>
      <c r="BL170" s="12">
        <f t="shared" si="96"/>
        <v>0</v>
      </c>
      <c r="BM170" s="12">
        <f t="shared" si="96"/>
        <v>0</v>
      </c>
      <c r="BN170" s="12">
        <f t="shared" si="96"/>
        <v>0</v>
      </c>
      <c r="BO170" s="12">
        <f t="shared" si="96"/>
        <v>0</v>
      </c>
      <c r="BP170" s="12">
        <f t="shared" si="96"/>
        <v>0</v>
      </c>
      <c r="BQ170" s="12">
        <f t="shared" si="96"/>
        <v>0</v>
      </c>
      <c r="BR170" s="12">
        <f t="shared" si="96"/>
        <v>0</v>
      </c>
      <c r="BS170" s="12">
        <f t="shared" si="96"/>
        <v>0</v>
      </c>
      <c r="BT170" s="12">
        <f t="shared" ref="BT170:EE170" si="97">SUM(BT167:BT169)</f>
        <v>0</v>
      </c>
      <c r="BU170" s="12">
        <f t="shared" si="97"/>
        <v>0</v>
      </c>
      <c r="BV170" s="12">
        <f t="shared" si="97"/>
        <v>0</v>
      </c>
      <c r="BW170" s="12">
        <f t="shared" si="97"/>
        <v>0</v>
      </c>
      <c r="BX170" s="12">
        <f t="shared" si="97"/>
        <v>0</v>
      </c>
      <c r="BY170" s="12">
        <f t="shared" si="97"/>
        <v>0</v>
      </c>
      <c r="BZ170" s="12">
        <f t="shared" si="97"/>
        <v>0</v>
      </c>
      <c r="CA170" s="12">
        <f t="shared" si="97"/>
        <v>0</v>
      </c>
      <c r="CB170" s="12">
        <f t="shared" si="97"/>
        <v>0</v>
      </c>
      <c r="CC170" s="12">
        <f t="shared" si="97"/>
        <v>0</v>
      </c>
      <c r="CD170" s="12">
        <f t="shared" si="97"/>
        <v>0</v>
      </c>
      <c r="CE170" s="12">
        <f t="shared" si="97"/>
        <v>0</v>
      </c>
      <c r="CF170" s="12">
        <f t="shared" si="97"/>
        <v>0</v>
      </c>
      <c r="CG170" s="12">
        <f t="shared" si="97"/>
        <v>0</v>
      </c>
      <c r="CH170" s="12">
        <f t="shared" si="97"/>
        <v>0</v>
      </c>
      <c r="CI170" s="12">
        <f t="shared" si="97"/>
        <v>0</v>
      </c>
      <c r="CJ170" s="12">
        <f t="shared" si="97"/>
        <v>0</v>
      </c>
      <c r="CK170" s="12">
        <f t="shared" si="97"/>
        <v>0</v>
      </c>
      <c r="CL170" s="12">
        <f t="shared" si="97"/>
        <v>0</v>
      </c>
      <c r="CM170" s="12">
        <f t="shared" si="97"/>
        <v>0</v>
      </c>
      <c r="CN170" s="12">
        <f t="shared" si="97"/>
        <v>0</v>
      </c>
      <c r="CO170" s="12">
        <f t="shared" si="97"/>
        <v>0</v>
      </c>
      <c r="CP170" s="12">
        <f t="shared" si="97"/>
        <v>0</v>
      </c>
      <c r="CQ170" s="12">
        <f t="shared" si="97"/>
        <v>0</v>
      </c>
      <c r="CR170" s="12">
        <f t="shared" si="97"/>
        <v>0</v>
      </c>
      <c r="CS170" s="12">
        <f t="shared" si="97"/>
        <v>0</v>
      </c>
      <c r="CT170" s="12">
        <f t="shared" si="97"/>
        <v>0</v>
      </c>
      <c r="CU170" s="12">
        <f t="shared" si="97"/>
        <v>0</v>
      </c>
      <c r="CV170" s="12">
        <f t="shared" si="97"/>
        <v>0</v>
      </c>
      <c r="CW170" s="12">
        <f t="shared" si="97"/>
        <v>0</v>
      </c>
      <c r="CX170" s="12">
        <f t="shared" si="97"/>
        <v>0</v>
      </c>
      <c r="CY170" s="12">
        <f t="shared" si="97"/>
        <v>0</v>
      </c>
      <c r="CZ170" s="12">
        <f t="shared" si="97"/>
        <v>0</v>
      </c>
      <c r="DA170" s="12">
        <f t="shared" si="97"/>
        <v>0</v>
      </c>
      <c r="DB170" s="12">
        <f t="shared" si="97"/>
        <v>0</v>
      </c>
      <c r="DC170" s="12">
        <f t="shared" si="97"/>
        <v>0</v>
      </c>
      <c r="DD170" s="12">
        <f t="shared" si="97"/>
        <v>0</v>
      </c>
      <c r="DE170" s="12">
        <f t="shared" si="97"/>
        <v>0</v>
      </c>
      <c r="DF170" s="12">
        <f t="shared" si="97"/>
        <v>0</v>
      </c>
      <c r="DG170" s="12">
        <f t="shared" si="97"/>
        <v>0</v>
      </c>
      <c r="DH170" s="12">
        <f t="shared" si="97"/>
        <v>0</v>
      </c>
      <c r="DI170" s="12">
        <f t="shared" si="97"/>
        <v>0</v>
      </c>
      <c r="DJ170" s="12">
        <f t="shared" si="97"/>
        <v>0</v>
      </c>
      <c r="DK170" s="12">
        <f t="shared" si="97"/>
        <v>0</v>
      </c>
      <c r="DL170" s="12">
        <f t="shared" si="97"/>
        <v>0</v>
      </c>
      <c r="DM170" s="12">
        <f t="shared" si="97"/>
        <v>0</v>
      </c>
      <c r="DN170" s="12">
        <f t="shared" si="97"/>
        <v>0</v>
      </c>
      <c r="DO170" s="12">
        <f t="shared" si="97"/>
        <v>0</v>
      </c>
      <c r="DP170" s="12">
        <f t="shared" si="97"/>
        <v>0</v>
      </c>
      <c r="DQ170" s="12">
        <f t="shared" si="97"/>
        <v>0</v>
      </c>
      <c r="DR170" s="12">
        <f t="shared" si="97"/>
        <v>0</v>
      </c>
      <c r="DS170" s="12">
        <f t="shared" si="97"/>
        <v>0</v>
      </c>
      <c r="DT170" s="12">
        <f t="shared" si="97"/>
        <v>0</v>
      </c>
      <c r="DU170" s="12">
        <f t="shared" si="97"/>
        <v>0</v>
      </c>
      <c r="DV170" s="12">
        <f t="shared" si="97"/>
        <v>0</v>
      </c>
      <c r="DW170" s="12">
        <f t="shared" si="97"/>
        <v>0</v>
      </c>
      <c r="DX170" s="12">
        <f t="shared" si="97"/>
        <v>0</v>
      </c>
      <c r="DY170" s="12">
        <f t="shared" si="97"/>
        <v>0</v>
      </c>
      <c r="DZ170" s="12">
        <f t="shared" si="97"/>
        <v>0</v>
      </c>
      <c r="EA170" s="12">
        <f t="shared" si="97"/>
        <v>0</v>
      </c>
      <c r="EB170" s="12">
        <f t="shared" si="97"/>
        <v>0</v>
      </c>
      <c r="EC170" s="12">
        <f t="shared" si="97"/>
        <v>0</v>
      </c>
      <c r="ED170" s="12">
        <f t="shared" si="97"/>
        <v>0</v>
      </c>
      <c r="EE170" s="12">
        <f t="shared" si="97"/>
        <v>0</v>
      </c>
      <c r="EF170" s="12">
        <f t="shared" ref="EF170:GQ170" si="98">SUM(EF167:EF169)</f>
        <v>0</v>
      </c>
      <c r="EG170" s="12">
        <f t="shared" si="98"/>
        <v>0</v>
      </c>
      <c r="EH170" s="12">
        <f t="shared" si="98"/>
        <v>0</v>
      </c>
      <c r="EI170" s="12">
        <f t="shared" si="98"/>
        <v>0</v>
      </c>
      <c r="EJ170" s="12">
        <f t="shared" si="98"/>
        <v>0</v>
      </c>
      <c r="EK170" s="12">
        <f t="shared" si="98"/>
        <v>0</v>
      </c>
      <c r="EL170" s="12">
        <f t="shared" si="98"/>
        <v>0</v>
      </c>
      <c r="EM170" s="12">
        <f t="shared" si="98"/>
        <v>0</v>
      </c>
      <c r="EN170" s="12">
        <f t="shared" si="98"/>
        <v>0</v>
      </c>
      <c r="EO170" s="12">
        <f t="shared" si="98"/>
        <v>0</v>
      </c>
      <c r="EP170" s="12">
        <f t="shared" si="98"/>
        <v>0</v>
      </c>
      <c r="EQ170" s="12">
        <f t="shared" si="98"/>
        <v>0</v>
      </c>
      <c r="ER170" s="12">
        <f t="shared" si="98"/>
        <v>0</v>
      </c>
      <c r="ES170" s="12">
        <f t="shared" si="98"/>
        <v>0</v>
      </c>
      <c r="ET170" s="12">
        <f t="shared" si="98"/>
        <v>0</v>
      </c>
      <c r="EU170" s="12">
        <f t="shared" si="98"/>
        <v>0</v>
      </c>
      <c r="EV170" s="12">
        <f t="shared" si="98"/>
        <v>0</v>
      </c>
      <c r="EW170" s="12">
        <f t="shared" si="98"/>
        <v>0</v>
      </c>
      <c r="EX170" s="12">
        <f t="shared" si="98"/>
        <v>0</v>
      </c>
      <c r="EY170" s="12">
        <f t="shared" si="98"/>
        <v>0</v>
      </c>
      <c r="EZ170" s="12">
        <f t="shared" si="98"/>
        <v>0</v>
      </c>
      <c r="FA170" s="12">
        <f t="shared" si="98"/>
        <v>0</v>
      </c>
      <c r="FB170" s="12">
        <f t="shared" si="98"/>
        <v>0</v>
      </c>
      <c r="FC170" s="12">
        <f t="shared" si="98"/>
        <v>0</v>
      </c>
      <c r="FD170" s="12">
        <f t="shared" si="98"/>
        <v>0</v>
      </c>
      <c r="FE170" s="12">
        <f t="shared" si="98"/>
        <v>0</v>
      </c>
      <c r="FF170" s="12">
        <f t="shared" si="98"/>
        <v>0</v>
      </c>
      <c r="FG170" s="12">
        <f t="shared" si="98"/>
        <v>0</v>
      </c>
      <c r="FH170" s="12">
        <f t="shared" si="98"/>
        <v>0</v>
      </c>
      <c r="FI170" s="12">
        <f t="shared" si="98"/>
        <v>0</v>
      </c>
      <c r="FJ170" s="12">
        <f t="shared" si="98"/>
        <v>0</v>
      </c>
      <c r="FK170" s="12">
        <f t="shared" si="98"/>
        <v>0</v>
      </c>
      <c r="FL170" s="12">
        <f t="shared" si="98"/>
        <v>0</v>
      </c>
      <c r="FM170" s="12">
        <f t="shared" si="98"/>
        <v>0</v>
      </c>
      <c r="FN170" s="12">
        <f t="shared" si="98"/>
        <v>0</v>
      </c>
      <c r="FO170" s="12">
        <f t="shared" si="98"/>
        <v>0</v>
      </c>
      <c r="FP170" s="12">
        <f t="shared" si="98"/>
        <v>0</v>
      </c>
      <c r="FQ170" s="12">
        <f t="shared" si="98"/>
        <v>0</v>
      </c>
      <c r="FR170" s="12">
        <f t="shared" si="98"/>
        <v>0</v>
      </c>
      <c r="FS170" s="12">
        <f t="shared" si="98"/>
        <v>0</v>
      </c>
      <c r="FT170" s="12">
        <f t="shared" si="98"/>
        <v>0</v>
      </c>
      <c r="FU170" s="12">
        <f t="shared" si="98"/>
        <v>0</v>
      </c>
      <c r="FV170" s="12">
        <f t="shared" si="98"/>
        <v>0</v>
      </c>
      <c r="FW170" s="12">
        <f t="shared" si="98"/>
        <v>0</v>
      </c>
      <c r="FX170" s="12">
        <f t="shared" si="98"/>
        <v>0</v>
      </c>
      <c r="FY170" s="12">
        <f t="shared" si="98"/>
        <v>0</v>
      </c>
      <c r="FZ170" s="12">
        <f t="shared" si="98"/>
        <v>0</v>
      </c>
      <c r="GA170" s="12">
        <f t="shared" si="98"/>
        <v>0</v>
      </c>
      <c r="GB170" s="12">
        <f t="shared" si="98"/>
        <v>0</v>
      </c>
      <c r="GC170" s="12">
        <f t="shared" si="98"/>
        <v>0</v>
      </c>
      <c r="GD170" s="12">
        <f t="shared" si="98"/>
        <v>0</v>
      </c>
      <c r="GE170" s="12">
        <f t="shared" si="98"/>
        <v>0</v>
      </c>
      <c r="GF170" s="12">
        <f t="shared" si="98"/>
        <v>0</v>
      </c>
      <c r="GG170" s="12">
        <f t="shared" si="98"/>
        <v>0</v>
      </c>
      <c r="GH170" s="12">
        <f t="shared" si="98"/>
        <v>0</v>
      </c>
      <c r="GI170" s="12">
        <f t="shared" si="98"/>
        <v>0</v>
      </c>
      <c r="GJ170" s="12">
        <f t="shared" si="98"/>
        <v>0</v>
      </c>
      <c r="GK170" s="12">
        <f t="shared" si="98"/>
        <v>0</v>
      </c>
      <c r="GL170" s="12">
        <f t="shared" si="98"/>
        <v>0</v>
      </c>
      <c r="GM170" s="12">
        <f t="shared" si="98"/>
        <v>0</v>
      </c>
      <c r="GN170" s="12">
        <f t="shared" si="98"/>
        <v>0</v>
      </c>
      <c r="GO170" s="12">
        <f t="shared" si="98"/>
        <v>0</v>
      </c>
      <c r="GP170" s="12">
        <f t="shared" si="98"/>
        <v>0</v>
      </c>
      <c r="GQ170" s="12">
        <f t="shared" si="98"/>
        <v>0</v>
      </c>
      <c r="GR170" s="12">
        <f t="shared" ref="GR170:HE170" si="99">SUM(GR167:GR169)</f>
        <v>0</v>
      </c>
      <c r="GS170" s="12">
        <f t="shared" si="99"/>
        <v>0</v>
      </c>
      <c r="GT170" s="12">
        <f t="shared" si="99"/>
        <v>0</v>
      </c>
      <c r="GU170" s="12">
        <f t="shared" si="99"/>
        <v>0</v>
      </c>
      <c r="GV170" s="12">
        <f t="shared" si="99"/>
        <v>0</v>
      </c>
      <c r="GW170" s="12">
        <f t="shared" si="99"/>
        <v>0</v>
      </c>
      <c r="GX170" s="12">
        <f t="shared" si="99"/>
        <v>0</v>
      </c>
      <c r="GY170" s="12">
        <f t="shared" si="99"/>
        <v>0</v>
      </c>
      <c r="GZ170" s="12">
        <f t="shared" si="99"/>
        <v>0</v>
      </c>
      <c r="HA170" s="12">
        <f t="shared" si="99"/>
        <v>0</v>
      </c>
      <c r="HB170" s="12">
        <f t="shared" si="99"/>
        <v>0</v>
      </c>
      <c r="HC170" s="12">
        <f t="shared" si="99"/>
        <v>0</v>
      </c>
      <c r="HD170" s="12">
        <f t="shared" si="99"/>
        <v>0</v>
      </c>
      <c r="HE170" s="12">
        <f t="shared" si="99"/>
        <v>0</v>
      </c>
      <c r="HF170" s="12">
        <f>SUM(D170:HE170)</f>
        <v>24610.147350000003</v>
      </c>
      <c r="HG170" s="12"/>
      <c r="HH170" s="12">
        <f>HF170-HI170</f>
        <v>24610.147350000003</v>
      </c>
      <c r="HI170" s="12">
        <v>0</v>
      </c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</row>
    <row r="171" spans="1:240" ht="13" x14ac:dyDescent="0.3">
      <c r="A171" s="23"/>
      <c r="B171" s="20" t="s">
        <v>0</v>
      </c>
      <c r="C171" s="14">
        <f>XIRR(AB170:HE170,AB$4:HE$4)</f>
        <v>0.37467060685157783</v>
      </c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  <c r="GS171" s="24"/>
      <c r="GT171" s="24"/>
      <c r="GU171" s="24"/>
      <c r="GV171" s="24"/>
      <c r="GW171" s="24"/>
      <c r="GX171" s="24"/>
      <c r="GY171" s="24"/>
      <c r="GZ171" s="24"/>
      <c r="HA171" s="24"/>
      <c r="HB171" s="24"/>
      <c r="HC171" s="24"/>
      <c r="HD171" s="24"/>
      <c r="HE171" s="24"/>
      <c r="HF171" s="16"/>
      <c r="HG171" s="16"/>
      <c r="HH171" s="16"/>
      <c r="HI171" s="16"/>
      <c r="HJ171" s="16"/>
      <c r="HK171" s="16"/>
      <c r="HL171" s="16"/>
      <c r="HM171" s="16"/>
      <c r="HN171" s="16"/>
      <c r="HO171" s="16"/>
      <c r="HP171" s="16"/>
      <c r="HQ171" s="16"/>
      <c r="HR171" s="16"/>
      <c r="HS171" s="16"/>
      <c r="HT171" s="16"/>
      <c r="HU171" s="16"/>
      <c r="HV171" s="16"/>
      <c r="HW171" s="16"/>
      <c r="HX171" s="16"/>
      <c r="HY171" s="16"/>
      <c r="HZ171" s="16"/>
      <c r="IA171" s="16"/>
      <c r="IB171" s="16"/>
      <c r="IC171" s="16"/>
      <c r="ID171" s="16"/>
      <c r="IE171" s="16"/>
      <c r="IF171" s="16"/>
    </row>
    <row r="172" spans="1:240" ht="13" x14ac:dyDescent="0.3">
      <c r="A172" s="23"/>
      <c r="B172" s="20" t="s">
        <v>11</v>
      </c>
      <c r="C172" s="25">
        <f>(HF168+HF169)/-HF167</f>
        <v>1.6247816031987814</v>
      </c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  <c r="GR172" s="26"/>
      <c r="GS172" s="26"/>
      <c r="GT172" s="26"/>
      <c r="GU172" s="26"/>
      <c r="GV172" s="26"/>
      <c r="GW172" s="26"/>
      <c r="GX172" s="26"/>
      <c r="GY172" s="26"/>
      <c r="GZ172" s="26"/>
      <c r="HA172" s="26"/>
      <c r="HB172" s="26"/>
      <c r="HC172" s="26"/>
      <c r="HD172" s="26"/>
      <c r="HE172" s="26"/>
      <c r="HF172" s="16"/>
      <c r="HG172" s="16"/>
      <c r="HH172" s="16"/>
      <c r="HI172" s="16"/>
      <c r="HJ172" s="16"/>
      <c r="HK172" s="16"/>
      <c r="HL172" s="16"/>
      <c r="HM172" s="16"/>
      <c r="HN172" s="16"/>
      <c r="HO172" s="16"/>
      <c r="HP172" s="16"/>
      <c r="HQ172" s="16"/>
      <c r="HR172" s="16"/>
      <c r="HS172" s="16"/>
      <c r="HT172" s="16"/>
      <c r="HU172" s="16"/>
      <c r="HV172" s="16"/>
      <c r="HW172" s="16"/>
      <c r="HX172" s="16"/>
      <c r="HY172" s="16"/>
      <c r="HZ172" s="16"/>
      <c r="IA172" s="16"/>
      <c r="IB172" s="16"/>
      <c r="IC172" s="16"/>
      <c r="ID172" s="16"/>
      <c r="IE172" s="16"/>
      <c r="IF172" s="16"/>
    </row>
    <row r="173" spans="1:240" ht="13" x14ac:dyDescent="0.3">
      <c r="A173" s="23"/>
      <c r="B173" s="5" t="s">
        <v>103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16"/>
      <c r="HP173" s="16"/>
      <c r="HQ173" s="16"/>
      <c r="HR173" s="16"/>
      <c r="HS173" s="16"/>
      <c r="HT173" s="16"/>
      <c r="HU173" s="16"/>
      <c r="HV173" s="16"/>
      <c r="HW173" s="16"/>
      <c r="HX173" s="16"/>
      <c r="HY173" s="16"/>
      <c r="HZ173" s="16"/>
      <c r="IA173" s="16"/>
      <c r="IB173" s="16"/>
      <c r="IC173" s="16"/>
      <c r="ID173" s="16"/>
      <c r="IE173" s="16"/>
      <c r="IF173" s="16"/>
    </row>
    <row r="174" spans="1:240" ht="13" x14ac:dyDescent="0.3">
      <c r="A174" s="23"/>
      <c r="B174" s="3" t="s">
        <v>214</v>
      </c>
      <c r="C174" s="5"/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-9674.23</v>
      </c>
      <c r="AC174" s="12">
        <v>0</v>
      </c>
      <c r="AD174" s="12">
        <v>0</v>
      </c>
      <c r="AE174" s="12">
        <v>-8251.875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-11410</v>
      </c>
      <c r="AL174" s="12">
        <v>0</v>
      </c>
      <c r="AM174" s="12">
        <v>0</v>
      </c>
      <c r="AN174" s="12">
        <v>-8150</v>
      </c>
      <c r="AO174" s="12">
        <v>0</v>
      </c>
      <c r="AP174" s="12">
        <v>-3260</v>
      </c>
      <c r="AQ174" s="12">
        <v>0</v>
      </c>
      <c r="AR174" s="12">
        <v>0</v>
      </c>
      <c r="AS174" s="12">
        <v>0</v>
      </c>
      <c r="AT174" s="12">
        <v>-7335</v>
      </c>
      <c r="AU174" s="12">
        <v>0</v>
      </c>
      <c r="AV174" s="12">
        <v>-6000</v>
      </c>
      <c r="AW174" s="12">
        <v>-2968.895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v>0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</v>
      </c>
      <c r="FG174" s="12">
        <v>0</v>
      </c>
      <c r="FH174" s="12">
        <v>0</v>
      </c>
      <c r="FI174" s="12">
        <v>0</v>
      </c>
      <c r="FJ174" s="12">
        <v>0</v>
      </c>
      <c r="FK174" s="12">
        <v>0</v>
      </c>
      <c r="FL174" s="12">
        <v>0</v>
      </c>
      <c r="FM174" s="12">
        <v>0</v>
      </c>
      <c r="FN174" s="12">
        <v>0</v>
      </c>
      <c r="FO174" s="12">
        <v>0</v>
      </c>
      <c r="FP174" s="12">
        <v>0</v>
      </c>
      <c r="FQ174" s="12">
        <v>0</v>
      </c>
      <c r="FR174" s="12">
        <v>0</v>
      </c>
      <c r="FS174" s="12">
        <v>0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</v>
      </c>
      <c r="HF174" s="12">
        <f>SUM(D174:HE174)</f>
        <v>-57049.999999999993</v>
      </c>
      <c r="HG174" s="12"/>
      <c r="HH174" s="12">
        <f>HF174-HI174</f>
        <v>-57049.999999999993</v>
      </c>
      <c r="HI174" s="12">
        <v>0</v>
      </c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</row>
    <row r="175" spans="1:240" ht="13" x14ac:dyDescent="0.3">
      <c r="A175" s="23"/>
      <c r="B175" s="3" t="s">
        <v>215</v>
      </c>
      <c r="C175" s="5"/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193.4846</v>
      </c>
      <c r="AD175" s="12">
        <v>0</v>
      </c>
      <c r="AE175" s="12">
        <v>0</v>
      </c>
      <c r="AF175" s="12">
        <v>165.03749999999999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228.2</v>
      </c>
      <c r="AN175" s="12">
        <v>0</v>
      </c>
      <c r="AO175" s="12">
        <v>163</v>
      </c>
      <c r="AP175" s="12">
        <v>0</v>
      </c>
      <c r="AQ175" s="12">
        <v>0</v>
      </c>
      <c r="AR175" s="12">
        <v>0</v>
      </c>
      <c r="AS175" s="12">
        <v>65.2</v>
      </c>
      <c r="AT175" s="12">
        <v>0</v>
      </c>
      <c r="AU175" s="12">
        <v>146.69999999999999</v>
      </c>
      <c r="AV175" s="12">
        <v>0</v>
      </c>
      <c r="AW175" s="12">
        <v>0</v>
      </c>
      <c r="AX175" s="12">
        <v>179.37789999999998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2">
        <v>0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0</v>
      </c>
      <c r="EC175" s="12">
        <v>0</v>
      </c>
      <c r="ED175" s="12">
        <v>0</v>
      </c>
      <c r="EE175" s="12">
        <v>0</v>
      </c>
      <c r="EF175" s="12">
        <v>0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v>0</v>
      </c>
      <c r="EU175" s="12">
        <v>0</v>
      </c>
      <c r="EV175" s="12">
        <v>0</v>
      </c>
      <c r="EW175" s="12">
        <v>0</v>
      </c>
      <c r="EX175" s="12">
        <v>0</v>
      </c>
      <c r="EY175" s="12">
        <v>0</v>
      </c>
      <c r="EZ175" s="12">
        <v>0</v>
      </c>
      <c r="FA175" s="12">
        <v>0</v>
      </c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0</v>
      </c>
      <c r="FJ175" s="12">
        <v>0</v>
      </c>
      <c r="FK175" s="12">
        <v>0</v>
      </c>
      <c r="FL175" s="12">
        <v>0</v>
      </c>
      <c r="FM175" s="12">
        <v>0</v>
      </c>
      <c r="FN175" s="12">
        <v>0</v>
      </c>
      <c r="FO175" s="12">
        <v>0</v>
      </c>
      <c r="FP175" s="12">
        <v>0</v>
      </c>
      <c r="FQ175" s="12">
        <v>0</v>
      </c>
      <c r="FR175" s="12">
        <v>0</v>
      </c>
      <c r="FS175" s="12">
        <v>0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0</v>
      </c>
      <c r="HD175" s="12">
        <v>0</v>
      </c>
      <c r="HE175" s="12">
        <v>0</v>
      </c>
      <c r="HF175" s="12">
        <f>SUM(D175:HE175)</f>
        <v>1141</v>
      </c>
      <c r="HG175" s="12"/>
      <c r="HH175" s="12">
        <f>HF175-HI175</f>
        <v>1141</v>
      </c>
      <c r="HI175" s="12">
        <v>0</v>
      </c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</row>
    <row r="176" spans="1:240" ht="14" x14ac:dyDescent="0.4">
      <c r="A176" s="23"/>
      <c r="B176" s="3" t="s">
        <v>216</v>
      </c>
      <c r="C176" s="5"/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9.9999999999999995E-8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f>SUM(D176:HE176)</f>
        <v>9.9999999999999995E-8</v>
      </c>
      <c r="HG176" s="4"/>
      <c r="HH176" s="4">
        <f>HF176-HI176</f>
        <v>9.9999999999999995E-8</v>
      </c>
      <c r="HI176" s="4">
        <v>0</v>
      </c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</row>
    <row r="177" spans="1:240" ht="13" x14ac:dyDescent="0.3">
      <c r="A177" s="23"/>
      <c r="B177" s="8" t="s">
        <v>217</v>
      </c>
      <c r="C177" s="3"/>
      <c r="D177" s="12">
        <f>SUM(D174:D176)</f>
        <v>0</v>
      </c>
      <c r="E177" s="12">
        <f>SUM(E174:E176)</f>
        <v>0</v>
      </c>
      <c r="F177" s="12">
        <f>SUM(F174:F176)</f>
        <v>0</v>
      </c>
      <c r="G177" s="12">
        <f>SUM(G174:G176)</f>
        <v>0</v>
      </c>
      <c r="H177" s="12">
        <f t="shared" ref="H177:BS177" si="100">SUM(H174:H176)</f>
        <v>0</v>
      </c>
      <c r="I177" s="12">
        <f t="shared" si="100"/>
        <v>0</v>
      </c>
      <c r="J177" s="12">
        <f t="shared" si="100"/>
        <v>0</v>
      </c>
      <c r="K177" s="12">
        <f t="shared" si="100"/>
        <v>0</v>
      </c>
      <c r="L177" s="12">
        <f t="shared" si="100"/>
        <v>0</v>
      </c>
      <c r="M177" s="12">
        <f t="shared" si="100"/>
        <v>0</v>
      </c>
      <c r="N177" s="12">
        <f t="shared" si="100"/>
        <v>0</v>
      </c>
      <c r="O177" s="12">
        <f t="shared" si="100"/>
        <v>0</v>
      </c>
      <c r="P177" s="12">
        <f t="shared" si="100"/>
        <v>0</v>
      </c>
      <c r="Q177" s="12">
        <f t="shared" si="100"/>
        <v>0</v>
      </c>
      <c r="R177" s="12">
        <f t="shared" si="100"/>
        <v>0</v>
      </c>
      <c r="S177" s="12">
        <f t="shared" si="100"/>
        <v>0</v>
      </c>
      <c r="T177" s="12">
        <f t="shared" si="100"/>
        <v>0</v>
      </c>
      <c r="U177" s="12">
        <f t="shared" si="100"/>
        <v>0</v>
      </c>
      <c r="V177" s="12">
        <f t="shared" si="100"/>
        <v>0</v>
      </c>
      <c r="W177" s="12">
        <f t="shared" si="100"/>
        <v>0</v>
      </c>
      <c r="X177" s="12">
        <f t="shared" si="100"/>
        <v>0</v>
      </c>
      <c r="Y177" s="12">
        <f t="shared" si="100"/>
        <v>0</v>
      </c>
      <c r="Z177" s="12">
        <f t="shared" si="100"/>
        <v>0</v>
      </c>
      <c r="AA177" s="12">
        <f t="shared" si="100"/>
        <v>0</v>
      </c>
      <c r="AB177" s="12">
        <f t="shared" si="100"/>
        <v>-9674.23</v>
      </c>
      <c r="AC177" s="12">
        <f t="shared" si="100"/>
        <v>193.4846</v>
      </c>
      <c r="AD177" s="12">
        <f t="shared" si="100"/>
        <v>0</v>
      </c>
      <c r="AE177" s="12">
        <f t="shared" si="100"/>
        <v>-8251.875</v>
      </c>
      <c r="AF177" s="12">
        <f t="shared" si="100"/>
        <v>165.03749999999999</v>
      </c>
      <c r="AG177" s="12">
        <f t="shared" si="100"/>
        <v>0</v>
      </c>
      <c r="AH177" s="12">
        <f t="shared" si="100"/>
        <v>0</v>
      </c>
      <c r="AI177" s="12">
        <f t="shared" si="100"/>
        <v>0</v>
      </c>
      <c r="AJ177" s="12">
        <f t="shared" si="100"/>
        <v>0</v>
      </c>
      <c r="AK177" s="12">
        <f t="shared" si="100"/>
        <v>-11410</v>
      </c>
      <c r="AL177" s="12">
        <f t="shared" si="100"/>
        <v>0</v>
      </c>
      <c r="AM177" s="12">
        <f t="shared" si="100"/>
        <v>228.2</v>
      </c>
      <c r="AN177" s="12">
        <f t="shared" si="100"/>
        <v>-8150</v>
      </c>
      <c r="AO177" s="12">
        <f t="shared" si="100"/>
        <v>163</v>
      </c>
      <c r="AP177" s="12">
        <f t="shared" si="100"/>
        <v>-3260</v>
      </c>
      <c r="AQ177" s="12">
        <f t="shared" si="100"/>
        <v>0</v>
      </c>
      <c r="AR177" s="12">
        <f t="shared" si="100"/>
        <v>0</v>
      </c>
      <c r="AS177" s="12">
        <f t="shared" si="100"/>
        <v>65.2</v>
      </c>
      <c r="AT177" s="12">
        <f t="shared" si="100"/>
        <v>-7335</v>
      </c>
      <c r="AU177" s="12">
        <f t="shared" si="100"/>
        <v>146.69999999999999</v>
      </c>
      <c r="AV177" s="12">
        <f t="shared" si="100"/>
        <v>-6000</v>
      </c>
      <c r="AW177" s="12">
        <f t="shared" si="100"/>
        <v>-2968.895</v>
      </c>
      <c r="AX177" s="12">
        <f t="shared" si="100"/>
        <v>179.37789999999998</v>
      </c>
      <c r="AY177" s="12">
        <f t="shared" si="100"/>
        <v>0</v>
      </c>
      <c r="AZ177" s="12">
        <f t="shared" si="100"/>
        <v>0</v>
      </c>
      <c r="BA177" s="12">
        <f t="shared" si="100"/>
        <v>0</v>
      </c>
      <c r="BB177" s="12">
        <f t="shared" si="100"/>
        <v>0</v>
      </c>
      <c r="BC177" s="12">
        <f t="shared" si="100"/>
        <v>0</v>
      </c>
      <c r="BD177" s="12">
        <f t="shared" si="100"/>
        <v>0</v>
      </c>
      <c r="BE177" s="12">
        <f t="shared" si="100"/>
        <v>0</v>
      </c>
      <c r="BF177" s="12">
        <f t="shared" si="100"/>
        <v>0</v>
      </c>
      <c r="BG177" s="12">
        <f t="shared" si="100"/>
        <v>0</v>
      </c>
      <c r="BH177" s="12">
        <f t="shared" si="100"/>
        <v>0</v>
      </c>
      <c r="BI177" s="12">
        <f t="shared" si="100"/>
        <v>0</v>
      </c>
      <c r="BJ177" s="12">
        <f t="shared" si="100"/>
        <v>0</v>
      </c>
      <c r="BK177" s="12">
        <f t="shared" si="100"/>
        <v>0</v>
      </c>
      <c r="BL177" s="12">
        <f t="shared" si="100"/>
        <v>0</v>
      </c>
      <c r="BM177" s="12">
        <f t="shared" si="100"/>
        <v>0</v>
      </c>
      <c r="BN177" s="12">
        <f t="shared" si="100"/>
        <v>0</v>
      </c>
      <c r="BO177" s="12">
        <f t="shared" si="100"/>
        <v>0</v>
      </c>
      <c r="BP177" s="12">
        <f t="shared" si="100"/>
        <v>0</v>
      </c>
      <c r="BQ177" s="12">
        <f t="shared" si="100"/>
        <v>0</v>
      </c>
      <c r="BR177" s="12">
        <f t="shared" si="100"/>
        <v>0</v>
      </c>
      <c r="BS177" s="12">
        <f t="shared" si="100"/>
        <v>0</v>
      </c>
      <c r="BT177" s="12">
        <f t="shared" ref="BT177:EE177" si="101">SUM(BT174:BT176)</f>
        <v>0</v>
      </c>
      <c r="BU177" s="12">
        <f t="shared" si="101"/>
        <v>0</v>
      </c>
      <c r="BV177" s="12">
        <f t="shared" si="101"/>
        <v>0</v>
      </c>
      <c r="BW177" s="12">
        <f t="shared" si="101"/>
        <v>0</v>
      </c>
      <c r="BX177" s="12">
        <f t="shared" si="101"/>
        <v>0</v>
      </c>
      <c r="BY177" s="12">
        <f t="shared" si="101"/>
        <v>0</v>
      </c>
      <c r="BZ177" s="12">
        <f t="shared" si="101"/>
        <v>0</v>
      </c>
      <c r="CA177" s="12">
        <f t="shared" si="101"/>
        <v>0</v>
      </c>
      <c r="CB177" s="12">
        <f t="shared" si="101"/>
        <v>0</v>
      </c>
      <c r="CC177" s="12">
        <f t="shared" si="101"/>
        <v>0</v>
      </c>
      <c r="CD177" s="12">
        <f t="shared" si="101"/>
        <v>0</v>
      </c>
      <c r="CE177" s="12">
        <f t="shared" si="101"/>
        <v>0</v>
      </c>
      <c r="CF177" s="12">
        <f t="shared" si="101"/>
        <v>0</v>
      </c>
      <c r="CG177" s="12">
        <f t="shared" si="101"/>
        <v>0</v>
      </c>
      <c r="CH177" s="12">
        <f t="shared" si="101"/>
        <v>0</v>
      </c>
      <c r="CI177" s="12">
        <f t="shared" si="101"/>
        <v>0</v>
      </c>
      <c r="CJ177" s="12">
        <f t="shared" si="101"/>
        <v>0</v>
      </c>
      <c r="CK177" s="12">
        <f t="shared" si="101"/>
        <v>0</v>
      </c>
      <c r="CL177" s="12">
        <f t="shared" si="101"/>
        <v>0</v>
      </c>
      <c r="CM177" s="12">
        <f t="shared" si="101"/>
        <v>0</v>
      </c>
      <c r="CN177" s="12">
        <f t="shared" si="101"/>
        <v>0</v>
      </c>
      <c r="CO177" s="12">
        <f t="shared" si="101"/>
        <v>0</v>
      </c>
      <c r="CP177" s="12">
        <f t="shared" si="101"/>
        <v>0</v>
      </c>
      <c r="CQ177" s="12">
        <f t="shared" si="101"/>
        <v>0</v>
      </c>
      <c r="CR177" s="12">
        <f t="shared" si="101"/>
        <v>0</v>
      </c>
      <c r="CS177" s="12">
        <f t="shared" si="101"/>
        <v>0</v>
      </c>
      <c r="CT177" s="12">
        <f t="shared" si="101"/>
        <v>0</v>
      </c>
      <c r="CU177" s="12">
        <f t="shared" si="101"/>
        <v>0</v>
      </c>
      <c r="CV177" s="12">
        <f t="shared" si="101"/>
        <v>0</v>
      </c>
      <c r="CW177" s="12">
        <f t="shared" si="101"/>
        <v>0</v>
      </c>
      <c r="CX177" s="12">
        <f t="shared" si="101"/>
        <v>0</v>
      </c>
      <c r="CY177" s="12">
        <f t="shared" si="101"/>
        <v>0</v>
      </c>
      <c r="CZ177" s="12">
        <f t="shared" si="101"/>
        <v>0</v>
      </c>
      <c r="DA177" s="12">
        <f t="shared" si="101"/>
        <v>0</v>
      </c>
      <c r="DB177" s="12">
        <f t="shared" si="101"/>
        <v>0</v>
      </c>
      <c r="DC177" s="12">
        <f t="shared" si="101"/>
        <v>0</v>
      </c>
      <c r="DD177" s="12">
        <f t="shared" si="101"/>
        <v>0</v>
      </c>
      <c r="DE177" s="12">
        <f t="shared" si="101"/>
        <v>0</v>
      </c>
      <c r="DF177" s="12">
        <f t="shared" si="101"/>
        <v>0</v>
      </c>
      <c r="DG177" s="12">
        <f t="shared" si="101"/>
        <v>0</v>
      </c>
      <c r="DH177" s="12">
        <f t="shared" si="101"/>
        <v>0</v>
      </c>
      <c r="DI177" s="12">
        <f t="shared" si="101"/>
        <v>0</v>
      </c>
      <c r="DJ177" s="12">
        <f t="shared" si="101"/>
        <v>0</v>
      </c>
      <c r="DK177" s="12">
        <f t="shared" si="101"/>
        <v>0</v>
      </c>
      <c r="DL177" s="12">
        <f t="shared" si="101"/>
        <v>0</v>
      </c>
      <c r="DM177" s="12">
        <f t="shared" si="101"/>
        <v>0</v>
      </c>
      <c r="DN177" s="12">
        <f t="shared" si="101"/>
        <v>0</v>
      </c>
      <c r="DO177" s="12">
        <f t="shared" si="101"/>
        <v>0</v>
      </c>
      <c r="DP177" s="12">
        <f t="shared" si="101"/>
        <v>0</v>
      </c>
      <c r="DQ177" s="12">
        <f t="shared" si="101"/>
        <v>0</v>
      </c>
      <c r="DR177" s="12">
        <f t="shared" si="101"/>
        <v>0</v>
      </c>
      <c r="DS177" s="12">
        <f t="shared" si="101"/>
        <v>0</v>
      </c>
      <c r="DT177" s="12">
        <f t="shared" si="101"/>
        <v>0</v>
      </c>
      <c r="DU177" s="12">
        <f t="shared" si="101"/>
        <v>0</v>
      </c>
      <c r="DV177" s="12">
        <f t="shared" si="101"/>
        <v>0</v>
      </c>
      <c r="DW177" s="12">
        <f t="shared" si="101"/>
        <v>0</v>
      </c>
      <c r="DX177" s="12">
        <f t="shared" si="101"/>
        <v>0</v>
      </c>
      <c r="DY177" s="12">
        <f t="shared" si="101"/>
        <v>0</v>
      </c>
      <c r="DZ177" s="12">
        <f t="shared" si="101"/>
        <v>0</v>
      </c>
      <c r="EA177" s="12">
        <f t="shared" si="101"/>
        <v>0</v>
      </c>
      <c r="EB177" s="12">
        <f t="shared" si="101"/>
        <v>0</v>
      </c>
      <c r="EC177" s="12">
        <f t="shared" si="101"/>
        <v>0</v>
      </c>
      <c r="ED177" s="12">
        <f t="shared" si="101"/>
        <v>0</v>
      </c>
      <c r="EE177" s="12">
        <f t="shared" si="101"/>
        <v>0</v>
      </c>
      <c r="EF177" s="12">
        <f t="shared" ref="EF177:GQ177" si="102">SUM(EF174:EF176)</f>
        <v>0</v>
      </c>
      <c r="EG177" s="12">
        <f t="shared" si="102"/>
        <v>0</v>
      </c>
      <c r="EH177" s="12">
        <f t="shared" si="102"/>
        <v>0</v>
      </c>
      <c r="EI177" s="12">
        <f t="shared" si="102"/>
        <v>0</v>
      </c>
      <c r="EJ177" s="12">
        <f t="shared" si="102"/>
        <v>0</v>
      </c>
      <c r="EK177" s="12">
        <f t="shared" si="102"/>
        <v>0</v>
      </c>
      <c r="EL177" s="12">
        <f t="shared" si="102"/>
        <v>0</v>
      </c>
      <c r="EM177" s="12">
        <f t="shared" si="102"/>
        <v>0</v>
      </c>
      <c r="EN177" s="12">
        <f t="shared" si="102"/>
        <v>0</v>
      </c>
      <c r="EO177" s="12">
        <f t="shared" si="102"/>
        <v>0</v>
      </c>
      <c r="EP177" s="12">
        <f t="shared" si="102"/>
        <v>0</v>
      </c>
      <c r="EQ177" s="12">
        <f t="shared" si="102"/>
        <v>0</v>
      </c>
      <c r="ER177" s="12">
        <f t="shared" si="102"/>
        <v>0</v>
      </c>
      <c r="ES177" s="12">
        <f t="shared" si="102"/>
        <v>0</v>
      </c>
      <c r="ET177" s="12">
        <f t="shared" si="102"/>
        <v>0</v>
      </c>
      <c r="EU177" s="12">
        <f t="shared" si="102"/>
        <v>0</v>
      </c>
      <c r="EV177" s="12">
        <f t="shared" si="102"/>
        <v>0</v>
      </c>
      <c r="EW177" s="12">
        <f t="shared" si="102"/>
        <v>0</v>
      </c>
      <c r="EX177" s="12">
        <f t="shared" si="102"/>
        <v>0</v>
      </c>
      <c r="EY177" s="12">
        <f t="shared" si="102"/>
        <v>0</v>
      </c>
      <c r="EZ177" s="12">
        <f t="shared" si="102"/>
        <v>0</v>
      </c>
      <c r="FA177" s="12">
        <f t="shared" si="102"/>
        <v>0</v>
      </c>
      <c r="FB177" s="12">
        <f t="shared" si="102"/>
        <v>0</v>
      </c>
      <c r="FC177" s="12">
        <f t="shared" si="102"/>
        <v>0</v>
      </c>
      <c r="FD177" s="12">
        <f t="shared" si="102"/>
        <v>0</v>
      </c>
      <c r="FE177" s="12">
        <f t="shared" si="102"/>
        <v>0</v>
      </c>
      <c r="FF177" s="12">
        <f t="shared" si="102"/>
        <v>0</v>
      </c>
      <c r="FG177" s="12">
        <f t="shared" si="102"/>
        <v>0</v>
      </c>
      <c r="FH177" s="12">
        <f t="shared" si="102"/>
        <v>0</v>
      </c>
      <c r="FI177" s="12">
        <f t="shared" si="102"/>
        <v>0</v>
      </c>
      <c r="FJ177" s="12">
        <f t="shared" si="102"/>
        <v>0</v>
      </c>
      <c r="FK177" s="12">
        <f t="shared" si="102"/>
        <v>0</v>
      </c>
      <c r="FL177" s="12">
        <f t="shared" si="102"/>
        <v>0</v>
      </c>
      <c r="FM177" s="12">
        <f t="shared" si="102"/>
        <v>0</v>
      </c>
      <c r="FN177" s="12">
        <f t="shared" si="102"/>
        <v>0</v>
      </c>
      <c r="FO177" s="12">
        <f t="shared" si="102"/>
        <v>0</v>
      </c>
      <c r="FP177" s="12">
        <f t="shared" si="102"/>
        <v>0</v>
      </c>
      <c r="FQ177" s="12">
        <f t="shared" si="102"/>
        <v>0</v>
      </c>
      <c r="FR177" s="12">
        <f t="shared" si="102"/>
        <v>9.9999999999999995E-8</v>
      </c>
      <c r="FS177" s="12">
        <f t="shared" si="102"/>
        <v>0</v>
      </c>
      <c r="FT177" s="12">
        <f t="shared" si="102"/>
        <v>0</v>
      </c>
      <c r="FU177" s="12">
        <f t="shared" si="102"/>
        <v>0</v>
      </c>
      <c r="FV177" s="12">
        <f t="shared" si="102"/>
        <v>0</v>
      </c>
      <c r="FW177" s="12">
        <f t="shared" si="102"/>
        <v>0</v>
      </c>
      <c r="FX177" s="12">
        <f t="shared" si="102"/>
        <v>0</v>
      </c>
      <c r="FY177" s="12">
        <f t="shared" si="102"/>
        <v>0</v>
      </c>
      <c r="FZ177" s="12">
        <f t="shared" si="102"/>
        <v>0</v>
      </c>
      <c r="GA177" s="12">
        <f t="shared" si="102"/>
        <v>0</v>
      </c>
      <c r="GB177" s="12">
        <f t="shared" si="102"/>
        <v>0</v>
      </c>
      <c r="GC177" s="12">
        <f t="shared" si="102"/>
        <v>0</v>
      </c>
      <c r="GD177" s="12">
        <f t="shared" si="102"/>
        <v>0</v>
      </c>
      <c r="GE177" s="12">
        <f t="shared" si="102"/>
        <v>0</v>
      </c>
      <c r="GF177" s="12">
        <f t="shared" si="102"/>
        <v>0</v>
      </c>
      <c r="GG177" s="12">
        <f t="shared" si="102"/>
        <v>0</v>
      </c>
      <c r="GH177" s="12">
        <f t="shared" si="102"/>
        <v>0</v>
      </c>
      <c r="GI177" s="12">
        <f t="shared" si="102"/>
        <v>0</v>
      </c>
      <c r="GJ177" s="12">
        <f t="shared" si="102"/>
        <v>0</v>
      </c>
      <c r="GK177" s="12">
        <f t="shared" si="102"/>
        <v>0</v>
      </c>
      <c r="GL177" s="12">
        <f t="shared" si="102"/>
        <v>0</v>
      </c>
      <c r="GM177" s="12">
        <f t="shared" si="102"/>
        <v>0</v>
      </c>
      <c r="GN177" s="12">
        <f t="shared" si="102"/>
        <v>0</v>
      </c>
      <c r="GO177" s="12">
        <f t="shared" si="102"/>
        <v>0</v>
      </c>
      <c r="GP177" s="12">
        <f t="shared" si="102"/>
        <v>0</v>
      </c>
      <c r="GQ177" s="12">
        <f t="shared" si="102"/>
        <v>0</v>
      </c>
      <c r="GR177" s="12">
        <f t="shared" ref="GR177:HE177" si="103">SUM(GR174:GR176)</f>
        <v>0</v>
      </c>
      <c r="GS177" s="12">
        <f t="shared" si="103"/>
        <v>0</v>
      </c>
      <c r="GT177" s="12">
        <f t="shared" si="103"/>
        <v>0</v>
      </c>
      <c r="GU177" s="12">
        <f t="shared" si="103"/>
        <v>0</v>
      </c>
      <c r="GV177" s="12">
        <f t="shared" si="103"/>
        <v>0</v>
      </c>
      <c r="GW177" s="12">
        <f t="shared" si="103"/>
        <v>0</v>
      </c>
      <c r="GX177" s="12">
        <f t="shared" si="103"/>
        <v>0</v>
      </c>
      <c r="GY177" s="12">
        <f t="shared" si="103"/>
        <v>0</v>
      </c>
      <c r="GZ177" s="12">
        <f t="shared" si="103"/>
        <v>0</v>
      </c>
      <c r="HA177" s="12">
        <f t="shared" si="103"/>
        <v>0</v>
      </c>
      <c r="HB177" s="12">
        <f t="shared" si="103"/>
        <v>0</v>
      </c>
      <c r="HC177" s="12">
        <f t="shared" si="103"/>
        <v>0</v>
      </c>
      <c r="HD177" s="12">
        <f t="shared" si="103"/>
        <v>0</v>
      </c>
      <c r="HE177" s="12">
        <f t="shared" si="103"/>
        <v>0</v>
      </c>
      <c r="HF177" s="12">
        <f>SUM(D177:HE177)</f>
        <v>-55908.999999899999</v>
      </c>
      <c r="HG177" s="12"/>
      <c r="HH177" s="12">
        <f>HF177-HI177</f>
        <v>-55908.999999899999</v>
      </c>
      <c r="HI177" s="12">
        <v>0</v>
      </c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</row>
    <row r="178" spans="1:240" ht="13" x14ac:dyDescent="0.3">
      <c r="A178" s="23"/>
      <c r="B178" s="20" t="s">
        <v>0</v>
      </c>
      <c r="C178" s="14">
        <f>XIRR(AB177:HE177,AB$4:HE$4,-10%)</f>
        <v>-0.91513222599714916</v>
      </c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  <c r="GS178" s="24"/>
      <c r="GT178" s="24"/>
      <c r="GU178" s="24"/>
      <c r="GV178" s="24"/>
      <c r="GW178" s="24"/>
      <c r="GX178" s="24"/>
      <c r="GY178" s="24"/>
      <c r="GZ178" s="24"/>
      <c r="HA178" s="24"/>
      <c r="HB178" s="24"/>
      <c r="HC178" s="24"/>
      <c r="HD178" s="24"/>
      <c r="HE178" s="24"/>
      <c r="HF178" s="16"/>
      <c r="HG178" s="16"/>
      <c r="HH178" s="16"/>
      <c r="HI178" s="16"/>
      <c r="HJ178" s="16"/>
      <c r="HK178" s="16"/>
      <c r="HL178" s="16"/>
      <c r="HM178" s="16"/>
      <c r="HN178" s="16"/>
      <c r="HO178" s="16"/>
      <c r="HP178" s="16"/>
      <c r="HQ178" s="16"/>
      <c r="HR178" s="16"/>
      <c r="HS178" s="16"/>
      <c r="HT178" s="16"/>
      <c r="HU178" s="16"/>
      <c r="HV178" s="16"/>
      <c r="HW178" s="16"/>
      <c r="HX178" s="16"/>
      <c r="HY178" s="16"/>
      <c r="HZ178" s="16"/>
      <c r="IA178" s="16"/>
      <c r="IB178" s="16"/>
      <c r="IC178" s="16"/>
      <c r="ID178" s="16"/>
      <c r="IE178" s="16"/>
      <c r="IF178" s="16"/>
    </row>
    <row r="179" spans="1:240" ht="13" x14ac:dyDescent="0.3">
      <c r="A179" s="23"/>
      <c r="B179" s="20" t="s">
        <v>11</v>
      </c>
      <c r="C179" s="25">
        <f>(HF175+HF176)/-HF174</f>
        <v>2.0000000001752852E-2</v>
      </c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  <c r="GR179" s="26"/>
      <c r="GS179" s="26"/>
      <c r="GT179" s="26"/>
      <c r="GU179" s="26"/>
      <c r="GV179" s="26"/>
      <c r="GW179" s="26"/>
      <c r="GX179" s="26"/>
      <c r="GY179" s="26"/>
      <c r="GZ179" s="26"/>
      <c r="HA179" s="26"/>
      <c r="HB179" s="26"/>
      <c r="HC179" s="26"/>
      <c r="HD179" s="26"/>
      <c r="HE179" s="26"/>
      <c r="HF179" s="16"/>
      <c r="HG179" s="16"/>
      <c r="HH179" s="16"/>
      <c r="HI179" s="16"/>
      <c r="HJ179" s="16"/>
      <c r="HK179" s="16"/>
      <c r="HL179" s="16"/>
      <c r="HM179" s="16"/>
      <c r="HN179" s="16"/>
      <c r="HO179" s="16"/>
      <c r="HP179" s="16"/>
      <c r="HQ179" s="16"/>
      <c r="HR179" s="16"/>
      <c r="HS179" s="16"/>
      <c r="HT179" s="16"/>
      <c r="HU179" s="16"/>
      <c r="HV179" s="16"/>
      <c r="HW179" s="16"/>
      <c r="HX179" s="16"/>
      <c r="HY179" s="16"/>
      <c r="HZ179" s="16"/>
      <c r="IA179" s="16"/>
      <c r="IB179" s="16"/>
      <c r="IC179" s="16"/>
      <c r="ID179" s="16"/>
      <c r="IE179" s="16"/>
      <c r="IF179" s="16"/>
    </row>
    <row r="180" spans="1:240" ht="13" x14ac:dyDescent="0.3">
      <c r="A180" s="23"/>
      <c r="B180" s="5" t="s">
        <v>148</v>
      </c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16"/>
      <c r="HP180" s="16"/>
      <c r="HQ180" s="16"/>
      <c r="HR180" s="16"/>
      <c r="HS180" s="16"/>
      <c r="HT180" s="16"/>
      <c r="HU180" s="16"/>
      <c r="HV180" s="16"/>
      <c r="HW180" s="16"/>
      <c r="HX180" s="16"/>
      <c r="HY180" s="16"/>
      <c r="HZ180" s="16"/>
      <c r="IA180" s="16"/>
      <c r="IB180" s="16"/>
      <c r="IC180" s="16"/>
      <c r="ID180" s="16"/>
      <c r="IE180" s="16"/>
      <c r="IF180" s="16"/>
    </row>
    <row r="181" spans="1:240" ht="13" x14ac:dyDescent="0.3">
      <c r="A181" s="23"/>
      <c r="B181" s="3" t="s">
        <v>214</v>
      </c>
      <c r="C181" s="5"/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-300</v>
      </c>
      <c r="AC181" s="12">
        <v>-300</v>
      </c>
      <c r="AD181" s="12">
        <v>0</v>
      </c>
      <c r="AE181" s="12">
        <v>0</v>
      </c>
      <c r="AF181" s="12">
        <v>-300</v>
      </c>
      <c r="AG181" s="12">
        <v>0</v>
      </c>
      <c r="AH181" s="12">
        <v>0</v>
      </c>
      <c r="AI181" s="12">
        <v>0</v>
      </c>
      <c r="AJ181" s="12">
        <v>0</v>
      </c>
      <c r="AK181" s="12">
        <v>-225</v>
      </c>
      <c r="AL181" s="12">
        <v>-375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v>0</v>
      </c>
      <c r="EU181" s="12">
        <v>0</v>
      </c>
      <c r="EV181" s="12">
        <v>0</v>
      </c>
      <c r="EW181" s="12">
        <v>0</v>
      </c>
      <c r="EX181" s="12">
        <v>0</v>
      </c>
      <c r="EY181" s="12">
        <v>0</v>
      </c>
      <c r="EZ181" s="12">
        <v>0</v>
      </c>
      <c r="FA181" s="12">
        <v>0</v>
      </c>
      <c r="FB181" s="12">
        <v>0</v>
      </c>
      <c r="FC181" s="12">
        <v>0</v>
      </c>
      <c r="FD181" s="12">
        <v>0</v>
      </c>
      <c r="FE181" s="12">
        <v>0</v>
      </c>
      <c r="FF181" s="12">
        <v>0</v>
      </c>
      <c r="FG181" s="12">
        <v>0</v>
      </c>
      <c r="FH181" s="12">
        <v>0</v>
      </c>
      <c r="FI181" s="12">
        <v>0</v>
      </c>
      <c r="FJ181" s="12">
        <v>0</v>
      </c>
      <c r="FK181" s="12">
        <v>0</v>
      </c>
      <c r="FL181" s="12">
        <v>0</v>
      </c>
      <c r="FM181" s="12">
        <v>0</v>
      </c>
      <c r="FN181" s="12">
        <v>0</v>
      </c>
      <c r="FO181" s="12">
        <v>0</v>
      </c>
      <c r="FP181" s="12">
        <v>0</v>
      </c>
      <c r="FQ181" s="12">
        <v>0</v>
      </c>
      <c r="FR181" s="12">
        <v>0</v>
      </c>
      <c r="FS181" s="12">
        <v>0</v>
      </c>
      <c r="FT181" s="12">
        <v>0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0</v>
      </c>
      <c r="HF181" s="12">
        <f>SUM(D181:HE181)</f>
        <v>-1500</v>
      </c>
      <c r="HG181" s="12"/>
      <c r="HH181" s="12">
        <f>HF181-HI181</f>
        <v>-1500</v>
      </c>
      <c r="HI181" s="12">
        <v>0</v>
      </c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</row>
    <row r="182" spans="1:240" ht="13" x14ac:dyDescent="0.3">
      <c r="A182" s="23"/>
      <c r="B182" s="3" t="s">
        <v>215</v>
      </c>
      <c r="C182" s="5"/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0</v>
      </c>
      <c r="EC182" s="12">
        <v>0</v>
      </c>
      <c r="ED182" s="12">
        <v>0</v>
      </c>
      <c r="EE182" s="12">
        <v>0</v>
      </c>
      <c r="EF182" s="12">
        <v>0</v>
      </c>
      <c r="EG182" s="12">
        <v>0</v>
      </c>
      <c r="EH182" s="12">
        <v>0</v>
      </c>
      <c r="EI182" s="12">
        <v>0</v>
      </c>
      <c r="EJ182" s="12">
        <v>0</v>
      </c>
      <c r="EK182" s="12">
        <v>0</v>
      </c>
      <c r="EL182" s="12">
        <v>0</v>
      </c>
      <c r="EM182" s="12">
        <v>0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v>0</v>
      </c>
      <c r="EU182" s="12">
        <v>0</v>
      </c>
      <c r="EV182" s="12">
        <v>0</v>
      </c>
      <c r="EW182" s="12">
        <v>0</v>
      </c>
      <c r="EX182" s="12">
        <v>0</v>
      </c>
      <c r="EY182" s="12">
        <v>0</v>
      </c>
      <c r="EZ182" s="12">
        <v>0</v>
      </c>
      <c r="FA182" s="12">
        <v>0</v>
      </c>
      <c r="FB182" s="12">
        <v>0</v>
      </c>
      <c r="FC182" s="12">
        <v>0</v>
      </c>
      <c r="FD182" s="12">
        <v>0</v>
      </c>
      <c r="FE182" s="12">
        <v>0</v>
      </c>
      <c r="FF182" s="12">
        <v>0</v>
      </c>
      <c r="FG182" s="12">
        <v>0</v>
      </c>
      <c r="FH182" s="12">
        <v>0</v>
      </c>
      <c r="FI182" s="12">
        <v>0</v>
      </c>
      <c r="FJ182" s="12">
        <v>0</v>
      </c>
      <c r="FK182" s="12">
        <v>0</v>
      </c>
      <c r="FL182" s="12">
        <v>0</v>
      </c>
      <c r="FM182" s="12">
        <v>0</v>
      </c>
      <c r="FN182" s="12">
        <v>0</v>
      </c>
      <c r="FO182" s="12">
        <v>0</v>
      </c>
      <c r="FP182" s="12">
        <v>0</v>
      </c>
      <c r="FQ182" s="12">
        <v>0</v>
      </c>
      <c r="FR182" s="12">
        <v>0</v>
      </c>
      <c r="FS182" s="12">
        <v>0</v>
      </c>
      <c r="FT182" s="12">
        <v>0</v>
      </c>
      <c r="FU182" s="12">
        <v>0</v>
      </c>
      <c r="FV182" s="12">
        <v>0</v>
      </c>
      <c r="FW182" s="12">
        <v>0</v>
      </c>
      <c r="FX182" s="12">
        <v>0</v>
      </c>
      <c r="FY182" s="12">
        <v>0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v>0</v>
      </c>
      <c r="GW182" s="12">
        <v>0</v>
      </c>
      <c r="GX182" s="12">
        <v>0</v>
      </c>
      <c r="GY182" s="12">
        <v>0</v>
      </c>
      <c r="GZ182" s="12">
        <v>0</v>
      </c>
      <c r="HA182" s="12">
        <v>0</v>
      </c>
      <c r="HB182" s="12">
        <v>0</v>
      </c>
      <c r="HC182" s="12">
        <v>0</v>
      </c>
      <c r="HD182" s="12">
        <v>0</v>
      </c>
      <c r="HE182" s="12">
        <v>0</v>
      </c>
      <c r="HF182" s="12">
        <f>SUM(D182:HE182)</f>
        <v>0</v>
      </c>
      <c r="HG182" s="12"/>
      <c r="HH182" s="12">
        <f>HF182-HI182</f>
        <v>0</v>
      </c>
      <c r="HI182" s="12">
        <v>0</v>
      </c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</row>
    <row r="183" spans="1:240" ht="14" x14ac:dyDescent="0.4">
      <c r="A183" s="23"/>
      <c r="B183" s="3" t="s">
        <v>216</v>
      </c>
      <c r="C183" s="5"/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173.74517</v>
      </c>
      <c r="AQ183" s="4">
        <v>0</v>
      </c>
      <c r="AR183" s="4">
        <v>0</v>
      </c>
      <c r="AS183" s="4">
        <v>0</v>
      </c>
      <c r="AT183" s="4">
        <v>57.915050000000001</v>
      </c>
      <c r="AU183" s="4">
        <v>0</v>
      </c>
      <c r="AV183" s="4">
        <v>0</v>
      </c>
      <c r="AW183" s="4">
        <v>2176.3642400000003</v>
      </c>
      <c r="AX183" s="4">
        <v>0</v>
      </c>
      <c r="AY183" s="4">
        <v>0</v>
      </c>
      <c r="AZ183" s="4">
        <v>0</v>
      </c>
      <c r="BA183" s="4">
        <v>0</v>
      </c>
      <c r="BB183" s="4">
        <v>46.332050000000002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1.0141499999999999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  <c r="DA183" s="4">
        <v>0</v>
      </c>
      <c r="DB183" s="4">
        <v>0</v>
      </c>
      <c r="DC183" s="4">
        <v>0</v>
      </c>
      <c r="DD183" s="4">
        <v>0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  <c r="HF183" s="4">
        <f>SUM(D183:HE183)</f>
        <v>2455.3706600000005</v>
      </c>
      <c r="HG183" s="4"/>
      <c r="HH183" s="4">
        <f>HF183-HI183</f>
        <v>2455.3706600000005</v>
      </c>
      <c r="HI183" s="4">
        <v>0</v>
      </c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</row>
    <row r="184" spans="1:240" ht="13" x14ac:dyDescent="0.3">
      <c r="A184" s="23"/>
      <c r="B184" s="8" t="s">
        <v>217</v>
      </c>
      <c r="C184" s="3"/>
      <c r="D184" s="12">
        <f>SUM(D181:D183)</f>
        <v>0</v>
      </c>
      <c r="E184" s="12">
        <f>SUM(E181:E183)</f>
        <v>0</v>
      </c>
      <c r="F184" s="12">
        <f>SUM(F181:F183)</f>
        <v>0</v>
      </c>
      <c r="G184" s="12">
        <f>SUM(G181:G183)</f>
        <v>0</v>
      </c>
      <c r="H184" s="12">
        <f t="shared" ref="H184:BS184" si="104">SUM(H181:H183)</f>
        <v>0</v>
      </c>
      <c r="I184" s="12">
        <f t="shared" si="104"/>
        <v>0</v>
      </c>
      <c r="J184" s="12">
        <f t="shared" si="104"/>
        <v>0</v>
      </c>
      <c r="K184" s="12">
        <f t="shared" si="104"/>
        <v>0</v>
      </c>
      <c r="L184" s="12">
        <f t="shared" si="104"/>
        <v>0</v>
      </c>
      <c r="M184" s="12">
        <f t="shared" si="104"/>
        <v>0</v>
      </c>
      <c r="N184" s="12">
        <f t="shared" si="104"/>
        <v>0</v>
      </c>
      <c r="O184" s="12">
        <f t="shared" si="104"/>
        <v>0</v>
      </c>
      <c r="P184" s="12">
        <f t="shared" si="104"/>
        <v>0</v>
      </c>
      <c r="Q184" s="12">
        <f t="shared" si="104"/>
        <v>0</v>
      </c>
      <c r="R184" s="12">
        <f t="shared" si="104"/>
        <v>0</v>
      </c>
      <c r="S184" s="12">
        <f t="shared" si="104"/>
        <v>0</v>
      </c>
      <c r="T184" s="12">
        <f t="shared" si="104"/>
        <v>0</v>
      </c>
      <c r="U184" s="12">
        <f t="shared" si="104"/>
        <v>0</v>
      </c>
      <c r="V184" s="12">
        <f t="shared" si="104"/>
        <v>0</v>
      </c>
      <c r="W184" s="12">
        <f t="shared" si="104"/>
        <v>0</v>
      </c>
      <c r="X184" s="12">
        <f t="shared" si="104"/>
        <v>0</v>
      </c>
      <c r="Y184" s="12">
        <f t="shared" si="104"/>
        <v>0</v>
      </c>
      <c r="Z184" s="12">
        <f t="shared" si="104"/>
        <v>0</v>
      </c>
      <c r="AA184" s="12">
        <f t="shared" si="104"/>
        <v>0</v>
      </c>
      <c r="AB184" s="12">
        <f t="shared" si="104"/>
        <v>-300</v>
      </c>
      <c r="AC184" s="12">
        <f t="shared" si="104"/>
        <v>-300</v>
      </c>
      <c r="AD184" s="12">
        <f t="shared" si="104"/>
        <v>0</v>
      </c>
      <c r="AE184" s="12">
        <f t="shared" si="104"/>
        <v>0</v>
      </c>
      <c r="AF184" s="12">
        <f t="shared" si="104"/>
        <v>-300</v>
      </c>
      <c r="AG184" s="12">
        <f t="shared" si="104"/>
        <v>0</v>
      </c>
      <c r="AH184" s="12">
        <f t="shared" si="104"/>
        <v>0</v>
      </c>
      <c r="AI184" s="12">
        <f t="shared" si="104"/>
        <v>0</v>
      </c>
      <c r="AJ184" s="12">
        <f t="shared" si="104"/>
        <v>0</v>
      </c>
      <c r="AK184" s="12">
        <f t="shared" si="104"/>
        <v>-225</v>
      </c>
      <c r="AL184" s="12">
        <f t="shared" si="104"/>
        <v>-375</v>
      </c>
      <c r="AM184" s="12">
        <f t="shared" si="104"/>
        <v>0</v>
      </c>
      <c r="AN184" s="12">
        <f t="shared" si="104"/>
        <v>0</v>
      </c>
      <c r="AO184" s="12">
        <f t="shared" si="104"/>
        <v>0</v>
      </c>
      <c r="AP184" s="12">
        <f t="shared" si="104"/>
        <v>173.74517</v>
      </c>
      <c r="AQ184" s="12">
        <f t="shared" si="104"/>
        <v>0</v>
      </c>
      <c r="AR184" s="12">
        <f t="shared" si="104"/>
        <v>0</v>
      </c>
      <c r="AS184" s="12">
        <f t="shared" si="104"/>
        <v>0</v>
      </c>
      <c r="AT184" s="12">
        <f t="shared" si="104"/>
        <v>57.915050000000001</v>
      </c>
      <c r="AU184" s="12">
        <f t="shared" si="104"/>
        <v>0</v>
      </c>
      <c r="AV184" s="12">
        <f t="shared" si="104"/>
        <v>0</v>
      </c>
      <c r="AW184" s="12">
        <f t="shared" si="104"/>
        <v>2176.3642400000003</v>
      </c>
      <c r="AX184" s="12">
        <f t="shared" si="104"/>
        <v>0</v>
      </c>
      <c r="AY184" s="12">
        <f t="shared" si="104"/>
        <v>0</v>
      </c>
      <c r="AZ184" s="12">
        <f t="shared" si="104"/>
        <v>0</v>
      </c>
      <c r="BA184" s="12">
        <f t="shared" si="104"/>
        <v>0</v>
      </c>
      <c r="BB184" s="12">
        <f t="shared" si="104"/>
        <v>46.332050000000002</v>
      </c>
      <c r="BC184" s="12">
        <f t="shared" si="104"/>
        <v>0</v>
      </c>
      <c r="BD184" s="12">
        <f t="shared" si="104"/>
        <v>0</v>
      </c>
      <c r="BE184" s="12">
        <f t="shared" si="104"/>
        <v>0</v>
      </c>
      <c r="BF184" s="12">
        <f t="shared" si="104"/>
        <v>0</v>
      </c>
      <c r="BG184" s="12">
        <f t="shared" si="104"/>
        <v>0</v>
      </c>
      <c r="BH184" s="12">
        <f t="shared" si="104"/>
        <v>0</v>
      </c>
      <c r="BI184" s="12">
        <f t="shared" si="104"/>
        <v>0</v>
      </c>
      <c r="BJ184" s="12">
        <f t="shared" si="104"/>
        <v>0</v>
      </c>
      <c r="BK184" s="12">
        <f t="shared" si="104"/>
        <v>0</v>
      </c>
      <c r="BL184" s="12">
        <f t="shared" si="104"/>
        <v>0</v>
      </c>
      <c r="BM184" s="12">
        <f t="shared" si="104"/>
        <v>0</v>
      </c>
      <c r="BN184" s="12">
        <f t="shared" si="104"/>
        <v>0</v>
      </c>
      <c r="BO184" s="12">
        <f t="shared" si="104"/>
        <v>0</v>
      </c>
      <c r="BP184" s="12">
        <f t="shared" si="104"/>
        <v>1.0141499999999999</v>
      </c>
      <c r="BQ184" s="12">
        <f t="shared" si="104"/>
        <v>0</v>
      </c>
      <c r="BR184" s="12">
        <f t="shared" si="104"/>
        <v>0</v>
      </c>
      <c r="BS184" s="12">
        <f t="shared" si="104"/>
        <v>0</v>
      </c>
      <c r="BT184" s="12">
        <f t="shared" ref="BT184:EE184" si="105">SUM(BT181:BT183)</f>
        <v>0</v>
      </c>
      <c r="BU184" s="12">
        <f t="shared" si="105"/>
        <v>0</v>
      </c>
      <c r="BV184" s="12">
        <f t="shared" si="105"/>
        <v>0</v>
      </c>
      <c r="BW184" s="12">
        <f t="shared" si="105"/>
        <v>0</v>
      </c>
      <c r="BX184" s="12">
        <f t="shared" si="105"/>
        <v>0</v>
      </c>
      <c r="BY184" s="12">
        <f t="shared" si="105"/>
        <v>0</v>
      </c>
      <c r="BZ184" s="12">
        <f t="shared" si="105"/>
        <v>0</v>
      </c>
      <c r="CA184" s="12">
        <f t="shared" si="105"/>
        <v>0</v>
      </c>
      <c r="CB184" s="12">
        <f t="shared" si="105"/>
        <v>0</v>
      </c>
      <c r="CC184" s="12">
        <f t="shared" si="105"/>
        <v>0</v>
      </c>
      <c r="CD184" s="12">
        <f t="shared" si="105"/>
        <v>0</v>
      </c>
      <c r="CE184" s="12">
        <f t="shared" si="105"/>
        <v>0</v>
      </c>
      <c r="CF184" s="12">
        <f t="shared" si="105"/>
        <v>0</v>
      </c>
      <c r="CG184" s="12">
        <f t="shared" si="105"/>
        <v>0</v>
      </c>
      <c r="CH184" s="12">
        <f t="shared" si="105"/>
        <v>0</v>
      </c>
      <c r="CI184" s="12">
        <f t="shared" si="105"/>
        <v>0</v>
      </c>
      <c r="CJ184" s="12">
        <f t="shared" si="105"/>
        <v>0</v>
      </c>
      <c r="CK184" s="12">
        <f t="shared" si="105"/>
        <v>0</v>
      </c>
      <c r="CL184" s="12">
        <f t="shared" si="105"/>
        <v>0</v>
      </c>
      <c r="CM184" s="12">
        <f t="shared" si="105"/>
        <v>0</v>
      </c>
      <c r="CN184" s="12">
        <f t="shared" si="105"/>
        <v>0</v>
      </c>
      <c r="CO184" s="12">
        <f t="shared" si="105"/>
        <v>0</v>
      </c>
      <c r="CP184" s="12">
        <f t="shared" si="105"/>
        <v>0</v>
      </c>
      <c r="CQ184" s="12">
        <f t="shared" si="105"/>
        <v>0</v>
      </c>
      <c r="CR184" s="12">
        <f t="shared" si="105"/>
        <v>0</v>
      </c>
      <c r="CS184" s="12">
        <f t="shared" si="105"/>
        <v>0</v>
      </c>
      <c r="CT184" s="12">
        <f t="shared" si="105"/>
        <v>0</v>
      </c>
      <c r="CU184" s="12">
        <f t="shared" si="105"/>
        <v>0</v>
      </c>
      <c r="CV184" s="12">
        <f t="shared" si="105"/>
        <v>0</v>
      </c>
      <c r="CW184" s="12">
        <f t="shared" si="105"/>
        <v>0</v>
      </c>
      <c r="CX184" s="12">
        <f t="shared" si="105"/>
        <v>0</v>
      </c>
      <c r="CY184" s="12">
        <f t="shared" si="105"/>
        <v>0</v>
      </c>
      <c r="CZ184" s="12">
        <f t="shared" si="105"/>
        <v>0</v>
      </c>
      <c r="DA184" s="12">
        <f t="shared" si="105"/>
        <v>0</v>
      </c>
      <c r="DB184" s="12">
        <f t="shared" si="105"/>
        <v>0</v>
      </c>
      <c r="DC184" s="12">
        <f t="shared" si="105"/>
        <v>0</v>
      </c>
      <c r="DD184" s="12">
        <f t="shared" si="105"/>
        <v>0</v>
      </c>
      <c r="DE184" s="12">
        <f t="shared" si="105"/>
        <v>0</v>
      </c>
      <c r="DF184" s="12">
        <f t="shared" si="105"/>
        <v>0</v>
      </c>
      <c r="DG184" s="12">
        <f t="shared" si="105"/>
        <v>0</v>
      </c>
      <c r="DH184" s="12">
        <f t="shared" si="105"/>
        <v>0</v>
      </c>
      <c r="DI184" s="12">
        <f t="shared" si="105"/>
        <v>0</v>
      </c>
      <c r="DJ184" s="12">
        <f t="shared" si="105"/>
        <v>0</v>
      </c>
      <c r="DK184" s="12">
        <f t="shared" si="105"/>
        <v>0</v>
      </c>
      <c r="DL184" s="12">
        <f t="shared" si="105"/>
        <v>0</v>
      </c>
      <c r="DM184" s="12">
        <f t="shared" si="105"/>
        <v>0</v>
      </c>
      <c r="DN184" s="12">
        <f t="shared" si="105"/>
        <v>0</v>
      </c>
      <c r="DO184" s="12">
        <f t="shared" si="105"/>
        <v>0</v>
      </c>
      <c r="DP184" s="12">
        <f t="shared" si="105"/>
        <v>0</v>
      </c>
      <c r="DQ184" s="12">
        <f t="shared" si="105"/>
        <v>0</v>
      </c>
      <c r="DR184" s="12">
        <f t="shared" si="105"/>
        <v>0</v>
      </c>
      <c r="DS184" s="12">
        <f t="shared" si="105"/>
        <v>0</v>
      </c>
      <c r="DT184" s="12">
        <f t="shared" si="105"/>
        <v>0</v>
      </c>
      <c r="DU184" s="12">
        <f t="shared" si="105"/>
        <v>0</v>
      </c>
      <c r="DV184" s="12">
        <f t="shared" si="105"/>
        <v>0</v>
      </c>
      <c r="DW184" s="12">
        <f t="shared" si="105"/>
        <v>0</v>
      </c>
      <c r="DX184" s="12">
        <f t="shared" si="105"/>
        <v>0</v>
      </c>
      <c r="DY184" s="12">
        <f t="shared" si="105"/>
        <v>0</v>
      </c>
      <c r="DZ184" s="12">
        <f t="shared" si="105"/>
        <v>0</v>
      </c>
      <c r="EA184" s="12">
        <f t="shared" si="105"/>
        <v>0</v>
      </c>
      <c r="EB184" s="12">
        <f t="shared" si="105"/>
        <v>0</v>
      </c>
      <c r="EC184" s="12">
        <f t="shared" si="105"/>
        <v>0</v>
      </c>
      <c r="ED184" s="12">
        <f t="shared" si="105"/>
        <v>0</v>
      </c>
      <c r="EE184" s="12">
        <f t="shared" si="105"/>
        <v>0</v>
      </c>
      <c r="EF184" s="12">
        <f t="shared" ref="EF184:GQ184" si="106">SUM(EF181:EF183)</f>
        <v>0</v>
      </c>
      <c r="EG184" s="12">
        <f t="shared" si="106"/>
        <v>0</v>
      </c>
      <c r="EH184" s="12">
        <f t="shared" si="106"/>
        <v>0</v>
      </c>
      <c r="EI184" s="12">
        <f t="shared" si="106"/>
        <v>0</v>
      </c>
      <c r="EJ184" s="12">
        <f t="shared" si="106"/>
        <v>0</v>
      </c>
      <c r="EK184" s="12">
        <f t="shared" si="106"/>
        <v>0</v>
      </c>
      <c r="EL184" s="12">
        <f t="shared" si="106"/>
        <v>0</v>
      </c>
      <c r="EM184" s="12">
        <f t="shared" si="106"/>
        <v>0</v>
      </c>
      <c r="EN184" s="12">
        <f t="shared" si="106"/>
        <v>0</v>
      </c>
      <c r="EO184" s="12">
        <f t="shared" si="106"/>
        <v>0</v>
      </c>
      <c r="EP184" s="12">
        <f t="shared" si="106"/>
        <v>0</v>
      </c>
      <c r="EQ184" s="12">
        <f t="shared" si="106"/>
        <v>0</v>
      </c>
      <c r="ER184" s="12">
        <f t="shared" si="106"/>
        <v>0</v>
      </c>
      <c r="ES184" s="12">
        <f t="shared" si="106"/>
        <v>0</v>
      </c>
      <c r="ET184" s="12">
        <f t="shared" si="106"/>
        <v>0</v>
      </c>
      <c r="EU184" s="12">
        <f t="shared" si="106"/>
        <v>0</v>
      </c>
      <c r="EV184" s="12">
        <f t="shared" si="106"/>
        <v>0</v>
      </c>
      <c r="EW184" s="12">
        <f t="shared" si="106"/>
        <v>0</v>
      </c>
      <c r="EX184" s="12">
        <f t="shared" si="106"/>
        <v>0</v>
      </c>
      <c r="EY184" s="12">
        <f t="shared" si="106"/>
        <v>0</v>
      </c>
      <c r="EZ184" s="12">
        <f t="shared" si="106"/>
        <v>0</v>
      </c>
      <c r="FA184" s="12">
        <f t="shared" si="106"/>
        <v>0</v>
      </c>
      <c r="FB184" s="12">
        <f t="shared" si="106"/>
        <v>0</v>
      </c>
      <c r="FC184" s="12">
        <f t="shared" si="106"/>
        <v>0</v>
      </c>
      <c r="FD184" s="12">
        <f t="shared" si="106"/>
        <v>0</v>
      </c>
      <c r="FE184" s="12">
        <f t="shared" si="106"/>
        <v>0</v>
      </c>
      <c r="FF184" s="12">
        <f t="shared" si="106"/>
        <v>0</v>
      </c>
      <c r="FG184" s="12">
        <f t="shared" si="106"/>
        <v>0</v>
      </c>
      <c r="FH184" s="12">
        <f t="shared" si="106"/>
        <v>0</v>
      </c>
      <c r="FI184" s="12">
        <f t="shared" si="106"/>
        <v>0</v>
      </c>
      <c r="FJ184" s="12">
        <f t="shared" si="106"/>
        <v>0</v>
      </c>
      <c r="FK184" s="12">
        <f t="shared" si="106"/>
        <v>0</v>
      </c>
      <c r="FL184" s="12">
        <f t="shared" si="106"/>
        <v>0</v>
      </c>
      <c r="FM184" s="12">
        <f t="shared" si="106"/>
        <v>0</v>
      </c>
      <c r="FN184" s="12">
        <f t="shared" si="106"/>
        <v>0</v>
      </c>
      <c r="FO184" s="12">
        <f t="shared" si="106"/>
        <v>0</v>
      </c>
      <c r="FP184" s="12">
        <f t="shared" si="106"/>
        <v>0</v>
      </c>
      <c r="FQ184" s="12">
        <f t="shared" si="106"/>
        <v>0</v>
      </c>
      <c r="FR184" s="12">
        <f t="shared" si="106"/>
        <v>0</v>
      </c>
      <c r="FS184" s="12">
        <f t="shared" si="106"/>
        <v>0</v>
      </c>
      <c r="FT184" s="12">
        <f t="shared" si="106"/>
        <v>0</v>
      </c>
      <c r="FU184" s="12">
        <f t="shared" si="106"/>
        <v>0</v>
      </c>
      <c r="FV184" s="12">
        <f t="shared" si="106"/>
        <v>0</v>
      </c>
      <c r="FW184" s="12">
        <f t="shared" si="106"/>
        <v>0</v>
      </c>
      <c r="FX184" s="12">
        <f t="shared" si="106"/>
        <v>0</v>
      </c>
      <c r="FY184" s="12">
        <f t="shared" si="106"/>
        <v>0</v>
      </c>
      <c r="FZ184" s="12">
        <f t="shared" si="106"/>
        <v>0</v>
      </c>
      <c r="GA184" s="12">
        <f t="shared" si="106"/>
        <v>0</v>
      </c>
      <c r="GB184" s="12">
        <f t="shared" si="106"/>
        <v>0</v>
      </c>
      <c r="GC184" s="12">
        <f t="shared" si="106"/>
        <v>0</v>
      </c>
      <c r="GD184" s="12">
        <f t="shared" si="106"/>
        <v>0</v>
      </c>
      <c r="GE184" s="12">
        <f t="shared" si="106"/>
        <v>0</v>
      </c>
      <c r="GF184" s="12">
        <f t="shared" si="106"/>
        <v>0</v>
      </c>
      <c r="GG184" s="12">
        <f t="shared" si="106"/>
        <v>0</v>
      </c>
      <c r="GH184" s="12">
        <f t="shared" si="106"/>
        <v>0</v>
      </c>
      <c r="GI184" s="12">
        <f t="shared" si="106"/>
        <v>0</v>
      </c>
      <c r="GJ184" s="12">
        <f t="shared" si="106"/>
        <v>0</v>
      </c>
      <c r="GK184" s="12">
        <f t="shared" si="106"/>
        <v>0</v>
      </c>
      <c r="GL184" s="12">
        <f t="shared" si="106"/>
        <v>0</v>
      </c>
      <c r="GM184" s="12">
        <f t="shared" si="106"/>
        <v>0</v>
      </c>
      <c r="GN184" s="12">
        <f t="shared" si="106"/>
        <v>0</v>
      </c>
      <c r="GO184" s="12">
        <f t="shared" si="106"/>
        <v>0</v>
      </c>
      <c r="GP184" s="12">
        <f t="shared" si="106"/>
        <v>0</v>
      </c>
      <c r="GQ184" s="12">
        <f t="shared" si="106"/>
        <v>0</v>
      </c>
      <c r="GR184" s="12">
        <f t="shared" ref="GR184:HE184" si="107">SUM(GR181:GR183)</f>
        <v>0</v>
      </c>
      <c r="GS184" s="12">
        <f t="shared" si="107"/>
        <v>0</v>
      </c>
      <c r="GT184" s="12">
        <f t="shared" si="107"/>
        <v>0</v>
      </c>
      <c r="GU184" s="12">
        <f t="shared" si="107"/>
        <v>0</v>
      </c>
      <c r="GV184" s="12">
        <f t="shared" si="107"/>
        <v>0</v>
      </c>
      <c r="GW184" s="12">
        <f t="shared" si="107"/>
        <v>0</v>
      </c>
      <c r="GX184" s="12">
        <f t="shared" si="107"/>
        <v>0</v>
      </c>
      <c r="GY184" s="12">
        <f t="shared" si="107"/>
        <v>0</v>
      </c>
      <c r="GZ184" s="12">
        <f t="shared" si="107"/>
        <v>0</v>
      </c>
      <c r="HA184" s="12">
        <f t="shared" si="107"/>
        <v>0</v>
      </c>
      <c r="HB184" s="12">
        <f t="shared" si="107"/>
        <v>0</v>
      </c>
      <c r="HC184" s="12">
        <f t="shared" si="107"/>
        <v>0</v>
      </c>
      <c r="HD184" s="12">
        <f t="shared" si="107"/>
        <v>0</v>
      </c>
      <c r="HE184" s="12">
        <f t="shared" si="107"/>
        <v>0</v>
      </c>
      <c r="HF184" s="12">
        <f>SUM(D184:HE184)</f>
        <v>955.37066000000027</v>
      </c>
      <c r="HG184" s="12"/>
      <c r="HH184" s="12">
        <f>HF184-HI184</f>
        <v>955.37066000000027</v>
      </c>
      <c r="HI184" s="12">
        <v>0</v>
      </c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</row>
    <row r="185" spans="1:240" ht="13" x14ac:dyDescent="0.3">
      <c r="A185" s="23"/>
      <c r="B185" s="20" t="s">
        <v>0</v>
      </c>
      <c r="C185" s="14">
        <f>XIRR(AB184:HE184,AB$4:HE$4)</f>
        <v>0.45047081112861642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  <c r="GS185" s="24"/>
      <c r="GT185" s="24"/>
      <c r="GU185" s="24"/>
      <c r="GV185" s="24"/>
      <c r="GW185" s="24"/>
      <c r="GX185" s="24"/>
      <c r="GY185" s="24"/>
      <c r="GZ185" s="24"/>
      <c r="HA185" s="24"/>
      <c r="HB185" s="24"/>
      <c r="HC185" s="24"/>
      <c r="HD185" s="24"/>
      <c r="HE185" s="24"/>
      <c r="HF185" s="16"/>
      <c r="HG185" s="16"/>
      <c r="HH185" s="16"/>
      <c r="HI185" s="16"/>
      <c r="HJ185" s="16"/>
      <c r="HK185" s="16"/>
      <c r="HL185" s="16"/>
      <c r="HM185" s="16"/>
      <c r="HN185" s="16"/>
      <c r="HO185" s="16"/>
      <c r="HP185" s="16"/>
      <c r="HQ185" s="16"/>
      <c r="HR185" s="16"/>
      <c r="HS185" s="16"/>
      <c r="HT185" s="16"/>
      <c r="HU185" s="16"/>
      <c r="HV185" s="16"/>
      <c r="HW185" s="16"/>
      <c r="HX185" s="16"/>
      <c r="HY185" s="16"/>
      <c r="HZ185" s="16"/>
      <c r="IA185" s="16"/>
      <c r="IB185" s="16"/>
      <c r="IC185" s="16"/>
      <c r="ID185" s="16"/>
      <c r="IE185" s="16"/>
      <c r="IF185" s="16"/>
    </row>
    <row r="186" spans="1:240" ht="13" x14ac:dyDescent="0.3">
      <c r="A186" s="23"/>
      <c r="B186" s="20" t="s">
        <v>11</v>
      </c>
      <c r="C186" s="25">
        <f>(HF182+HF183)/-HF181</f>
        <v>1.6369137733333337</v>
      </c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  <c r="GR186" s="26"/>
      <c r="GS186" s="26"/>
      <c r="GT186" s="26"/>
      <c r="GU186" s="26"/>
      <c r="GV186" s="26"/>
      <c r="GW186" s="26"/>
      <c r="GX186" s="26"/>
      <c r="GY186" s="26"/>
      <c r="GZ186" s="26"/>
      <c r="HA186" s="26"/>
      <c r="HB186" s="26"/>
      <c r="HC186" s="26"/>
      <c r="HD186" s="26"/>
      <c r="HE186" s="26"/>
      <c r="HF186" s="16"/>
      <c r="HG186" s="16"/>
      <c r="HH186" s="16"/>
      <c r="HI186" s="16"/>
      <c r="HJ186" s="16"/>
      <c r="HK186" s="16"/>
      <c r="HL186" s="16"/>
      <c r="HM186" s="16"/>
      <c r="HN186" s="16"/>
      <c r="HO186" s="16"/>
      <c r="HP186" s="16"/>
      <c r="HQ186" s="16"/>
      <c r="HR186" s="16"/>
      <c r="HS186" s="16"/>
      <c r="HT186" s="16"/>
      <c r="HU186" s="16"/>
      <c r="HV186" s="16"/>
      <c r="HW186" s="16"/>
      <c r="HX186" s="16"/>
      <c r="HY186" s="16"/>
      <c r="HZ186" s="16"/>
      <c r="IA186" s="16"/>
      <c r="IB186" s="16"/>
      <c r="IC186" s="16"/>
      <c r="ID186" s="16"/>
      <c r="IE186" s="16"/>
      <c r="IF186" s="16"/>
    </row>
    <row r="187" spans="1:240" ht="13" x14ac:dyDescent="0.3">
      <c r="A187" s="23"/>
      <c r="B187" s="5" t="s">
        <v>136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16"/>
      <c r="HP187" s="16"/>
      <c r="HQ187" s="16"/>
      <c r="HR187" s="16"/>
      <c r="HS187" s="16"/>
      <c r="HT187" s="16"/>
      <c r="HU187" s="16"/>
      <c r="HV187" s="16"/>
      <c r="HW187" s="16"/>
      <c r="HX187" s="16"/>
      <c r="HY187" s="16"/>
      <c r="HZ187" s="16"/>
      <c r="IA187" s="16"/>
      <c r="IB187" s="16"/>
      <c r="IC187" s="16"/>
      <c r="ID187" s="16"/>
      <c r="IE187" s="16"/>
      <c r="IF187" s="16"/>
    </row>
    <row r="188" spans="1:240" x14ac:dyDescent="0.25">
      <c r="B188" s="3" t="s">
        <v>214</v>
      </c>
      <c r="C188" s="5"/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-5115.491</v>
      </c>
      <c r="AD188" s="12">
        <v>0</v>
      </c>
      <c r="AE188" s="12">
        <v>-3410.3270000000002</v>
      </c>
      <c r="AF188" s="12">
        <v>0</v>
      </c>
      <c r="AG188" s="12">
        <v>0</v>
      </c>
      <c r="AH188" s="12">
        <v>-1705.1420000000001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2">
        <v>0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  <c r="DR188" s="12">
        <v>0</v>
      </c>
      <c r="DS188" s="12">
        <v>0</v>
      </c>
      <c r="DT188" s="12">
        <v>0</v>
      </c>
      <c r="DU188" s="12">
        <v>0</v>
      </c>
      <c r="DV188" s="12">
        <v>0</v>
      </c>
      <c r="DW188" s="12">
        <v>0</v>
      </c>
      <c r="DX188" s="12">
        <v>0</v>
      </c>
      <c r="DY188" s="12">
        <v>0</v>
      </c>
      <c r="DZ188" s="12">
        <v>0</v>
      </c>
      <c r="EA188" s="12">
        <v>0</v>
      </c>
      <c r="EB188" s="12">
        <v>0</v>
      </c>
      <c r="EC188" s="12">
        <v>0</v>
      </c>
      <c r="ED188" s="12">
        <v>0</v>
      </c>
      <c r="EE188" s="12">
        <v>0</v>
      </c>
      <c r="EF188" s="12">
        <v>0</v>
      </c>
      <c r="EG188" s="12">
        <v>0</v>
      </c>
      <c r="EH188" s="12">
        <v>0</v>
      </c>
      <c r="EI188" s="12">
        <v>0</v>
      </c>
      <c r="EJ188" s="12">
        <v>0</v>
      </c>
      <c r="EK188" s="12">
        <v>0</v>
      </c>
      <c r="EL188" s="12">
        <v>0</v>
      </c>
      <c r="EM188" s="12">
        <v>0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  <c r="ES188" s="12">
        <v>0</v>
      </c>
      <c r="ET188" s="12">
        <v>0</v>
      </c>
      <c r="EU188" s="12">
        <v>0</v>
      </c>
      <c r="EV188" s="12">
        <v>0</v>
      </c>
      <c r="EW188" s="12">
        <v>0</v>
      </c>
      <c r="EX188" s="12">
        <v>0</v>
      </c>
      <c r="EY188" s="12">
        <v>0</v>
      </c>
      <c r="EZ188" s="12">
        <v>0</v>
      </c>
      <c r="FA188" s="12">
        <v>0</v>
      </c>
      <c r="FB188" s="12">
        <v>0</v>
      </c>
      <c r="FC188" s="12">
        <v>0</v>
      </c>
      <c r="FD188" s="12">
        <v>0</v>
      </c>
      <c r="FE188" s="12">
        <v>0</v>
      </c>
      <c r="FF188" s="12">
        <v>0</v>
      </c>
      <c r="FG188" s="12">
        <v>0</v>
      </c>
      <c r="FH188" s="12">
        <v>0</v>
      </c>
      <c r="FI188" s="12">
        <v>0</v>
      </c>
      <c r="FJ188" s="12">
        <v>0</v>
      </c>
      <c r="FK188" s="12">
        <v>0</v>
      </c>
      <c r="FL188" s="12">
        <v>0</v>
      </c>
      <c r="FM188" s="12">
        <v>0</v>
      </c>
      <c r="FN188" s="12">
        <v>0</v>
      </c>
      <c r="FO188" s="12">
        <v>0</v>
      </c>
      <c r="FP188" s="12">
        <v>0</v>
      </c>
      <c r="FQ188" s="12">
        <v>0</v>
      </c>
      <c r="FR188" s="12">
        <v>0</v>
      </c>
      <c r="FS188" s="12">
        <v>0</v>
      </c>
      <c r="FT188" s="12">
        <v>0</v>
      </c>
      <c r="FU188" s="12">
        <v>0</v>
      </c>
      <c r="FV188" s="12">
        <v>0</v>
      </c>
      <c r="FW188" s="12">
        <v>0</v>
      </c>
      <c r="FX188" s="12">
        <v>0</v>
      </c>
      <c r="FY188" s="12">
        <v>0</v>
      </c>
      <c r="FZ188" s="12">
        <v>0</v>
      </c>
      <c r="GA188" s="12">
        <v>0</v>
      </c>
      <c r="GB188" s="12">
        <v>0</v>
      </c>
      <c r="GC188" s="12">
        <v>0</v>
      </c>
      <c r="GD188" s="12">
        <v>0</v>
      </c>
      <c r="GE188" s="12">
        <v>0</v>
      </c>
      <c r="GF188" s="12">
        <v>0</v>
      </c>
      <c r="GG188" s="12">
        <v>0</v>
      </c>
      <c r="GH188" s="12">
        <v>0</v>
      </c>
      <c r="GI188" s="12">
        <v>0</v>
      </c>
      <c r="GJ188" s="12">
        <v>0</v>
      </c>
      <c r="GK188" s="12">
        <v>0</v>
      </c>
      <c r="GL188" s="12">
        <v>0</v>
      </c>
      <c r="GM188" s="12">
        <v>0</v>
      </c>
      <c r="GN188" s="12">
        <v>0</v>
      </c>
      <c r="GO188" s="12">
        <v>0</v>
      </c>
      <c r="GP188" s="12">
        <v>0</v>
      </c>
      <c r="GQ188" s="12">
        <v>0</v>
      </c>
      <c r="GR188" s="12">
        <v>0</v>
      </c>
      <c r="GS188" s="12">
        <v>0</v>
      </c>
      <c r="GT188" s="12">
        <v>0</v>
      </c>
      <c r="GU188" s="12">
        <v>0</v>
      </c>
      <c r="GV188" s="12">
        <v>0</v>
      </c>
      <c r="GW188" s="12">
        <v>0</v>
      </c>
      <c r="GX188" s="12">
        <v>0</v>
      </c>
      <c r="GY188" s="12">
        <v>0</v>
      </c>
      <c r="GZ188" s="12">
        <v>0</v>
      </c>
      <c r="HA188" s="12">
        <v>0</v>
      </c>
      <c r="HB188" s="12">
        <v>0</v>
      </c>
      <c r="HC188" s="12">
        <v>0</v>
      </c>
      <c r="HD188" s="12">
        <v>0</v>
      </c>
      <c r="HE188" s="12">
        <v>0</v>
      </c>
      <c r="HF188" s="12">
        <f>SUM(D188:HE188)</f>
        <v>-10230.959999999999</v>
      </c>
      <c r="HG188" s="12"/>
      <c r="HH188" s="12">
        <f>HF188-HI188</f>
        <v>-10230.959999999999</v>
      </c>
      <c r="HI188" s="12">
        <v>0</v>
      </c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</row>
    <row r="189" spans="1:240" x14ac:dyDescent="0.25">
      <c r="B189" s="3" t="s">
        <v>215</v>
      </c>
      <c r="C189" s="5"/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102.30982</v>
      </c>
      <c r="AD189" s="12">
        <v>0</v>
      </c>
      <c r="AE189" s="12">
        <v>68.20653999999999</v>
      </c>
      <c r="AF189" s="12">
        <v>0</v>
      </c>
      <c r="AG189" s="12">
        <v>0</v>
      </c>
      <c r="AH189" s="12">
        <v>34.102839999999993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0</v>
      </c>
      <c r="CU189" s="12">
        <v>0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0</v>
      </c>
      <c r="DC189" s="12">
        <v>0</v>
      </c>
      <c r="DD189" s="12">
        <v>0</v>
      </c>
      <c r="DE189" s="12">
        <v>0</v>
      </c>
      <c r="DF189" s="12">
        <v>0</v>
      </c>
      <c r="DG189" s="12">
        <v>0</v>
      </c>
      <c r="DH189" s="12">
        <v>0</v>
      </c>
      <c r="DI189" s="12">
        <v>0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  <c r="DR189" s="12">
        <v>0</v>
      </c>
      <c r="DS189" s="12">
        <v>0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0</v>
      </c>
      <c r="EC189" s="12">
        <v>0</v>
      </c>
      <c r="ED189" s="12">
        <v>0</v>
      </c>
      <c r="EE189" s="12">
        <v>0</v>
      </c>
      <c r="EF189" s="12">
        <v>0</v>
      </c>
      <c r="EG189" s="12">
        <v>0</v>
      </c>
      <c r="EH189" s="12">
        <v>0</v>
      </c>
      <c r="EI189" s="12">
        <v>0</v>
      </c>
      <c r="EJ189" s="12">
        <v>0</v>
      </c>
      <c r="EK189" s="12">
        <v>0</v>
      </c>
      <c r="EL189" s="12">
        <v>0</v>
      </c>
      <c r="EM189" s="12">
        <v>0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0</v>
      </c>
      <c r="FY189" s="12">
        <v>0</v>
      </c>
      <c r="FZ189" s="12">
        <v>0</v>
      </c>
      <c r="GA189" s="12">
        <v>0</v>
      </c>
      <c r="GB189" s="12">
        <v>0</v>
      </c>
      <c r="GC189" s="12">
        <v>0</v>
      </c>
      <c r="GD189" s="12">
        <v>0</v>
      </c>
      <c r="GE189" s="12">
        <v>0</v>
      </c>
      <c r="GF189" s="12">
        <v>0</v>
      </c>
      <c r="GG189" s="12">
        <v>0</v>
      </c>
      <c r="GH189" s="12">
        <v>0</v>
      </c>
      <c r="GI189" s="12">
        <v>0</v>
      </c>
      <c r="GJ189" s="12">
        <v>0</v>
      </c>
      <c r="GK189" s="12">
        <v>0</v>
      </c>
      <c r="GL189" s="12">
        <v>0</v>
      </c>
      <c r="GM189" s="12">
        <v>0</v>
      </c>
      <c r="GN189" s="12">
        <v>0</v>
      </c>
      <c r="GO189" s="12">
        <v>0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v>0</v>
      </c>
      <c r="GW189" s="12">
        <v>0</v>
      </c>
      <c r="GX189" s="12">
        <v>0</v>
      </c>
      <c r="GY189" s="12">
        <v>0</v>
      </c>
      <c r="GZ189" s="12">
        <v>0</v>
      </c>
      <c r="HA189" s="12">
        <v>0</v>
      </c>
      <c r="HB189" s="12">
        <v>0</v>
      </c>
      <c r="HC189" s="12">
        <v>0</v>
      </c>
      <c r="HD189" s="12">
        <v>0</v>
      </c>
      <c r="HE189" s="12">
        <v>0</v>
      </c>
      <c r="HF189" s="12">
        <f>SUM(D189:HE189)</f>
        <v>204.61919999999998</v>
      </c>
      <c r="HG189" s="12"/>
      <c r="HH189" s="12">
        <f>HF189-HI189</f>
        <v>204.61919999999998</v>
      </c>
      <c r="HI189" s="12">
        <v>0</v>
      </c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</row>
    <row r="190" spans="1:240" ht="14" x14ac:dyDescent="0.4">
      <c r="B190" s="3" t="s">
        <v>216</v>
      </c>
      <c r="C190" s="5"/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32316.985000000001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489.92543000000001</v>
      </c>
      <c r="AU190" s="4">
        <v>2063.9398000000001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79.967300000000009</v>
      </c>
      <c r="BY190" s="4">
        <v>0</v>
      </c>
      <c r="BZ190" s="4">
        <v>0</v>
      </c>
      <c r="CA190" s="4">
        <v>0</v>
      </c>
      <c r="CB190" s="4">
        <v>4.1890499999999999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f>SUM(D190:HE190)</f>
        <v>34955.006580000001</v>
      </c>
      <c r="HG190" s="4"/>
      <c r="HH190" s="4">
        <f>HF190-HI190</f>
        <v>34955.006580000001</v>
      </c>
      <c r="HI190" s="4">
        <v>0</v>
      </c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</row>
    <row r="191" spans="1:240" x14ac:dyDescent="0.25">
      <c r="B191" s="8" t="s">
        <v>217</v>
      </c>
      <c r="C191" s="3"/>
      <c r="D191" s="12">
        <f>SUM(D188:D190)</f>
        <v>0</v>
      </c>
      <c r="E191" s="12">
        <f>SUM(E188:E190)</f>
        <v>0</v>
      </c>
      <c r="F191" s="12">
        <f>SUM(F188:F190)</f>
        <v>0</v>
      </c>
      <c r="G191" s="12">
        <f>SUM(G188:G190)</f>
        <v>0</v>
      </c>
      <c r="H191" s="12">
        <f t="shared" ref="H191:BS191" si="108">SUM(H188:H190)</f>
        <v>0</v>
      </c>
      <c r="I191" s="12">
        <f t="shared" si="108"/>
        <v>0</v>
      </c>
      <c r="J191" s="12">
        <f t="shared" si="108"/>
        <v>0</v>
      </c>
      <c r="K191" s="12">
        <f t="shared" si="108"/>
        <v>0</v>
      </c>
      <c r="L191" s="12">
        <f t="shared" si="108"/>
        <v>0</v>
      </c>
      <c r="M191" s="12">
        <f t="shared" si="108"/>
        <v>0</v>
      </c>
      <c r="N191" s="12">
        <f t="shared" si="108"/>
        <v>0</v>
      </c>
      <c r="O191" s="12">
        <f t="shared" si="108"/>
        <v>0</v>
      </c>
      <c r="P191" s="12">
        <f t="shared" si="108"/>
        <v>0</v>
      </c>
      <c r="Q191" s="12">
        <f t="shared" si="108"/>
        <v>0</v>
      </c>
      <c r="R191" s="12">
        <f t="shared" si="108"/>
        <v>0</v>
      </c>
      <c r="S191" s="12">
        <f t="shared" si="108"/>
        <v>0</v>
      </c>
      <c r="T191" s="12">
        <f t="shared" si="108"/>
        <v>0</v>
      </c>
      <c r="U191" s="12">
        <f t="shared" si="108"/>
        <v>0</v>
      </c>
      <c r="V191" s="12">
        <f t="shared" si="108"/>
        <v>0</v>
      </c>
      <c r="W191" s="12">
        <f t="shared" si="108"/>
        <v>0</v>
      </c>
      <c r="X191" s="12">
        <f t="shared" si="108"/>
        <v>0</v>
      </c>
      <c r="Y191" s="12">
        <f t="shared" si="108"/>
        <v>0</v>
      </c>
      <c r="Z191" s="12">
        <f t="shared" si="108"/>
        <v>0</v>
      </c>
      <c r="AA191" s="12">
        <f t="shared" si="108"/>
        <v>0</v>
      </c>
      <c r="AB191" s="12">
        <f t="shared" si="108"/>
        <v>0</v>
      </c>
      <c r="AC191" s="12">
        <f t="shared" si="108"/>
        <v>-5013.1811799999996</v>
      </c>
      <c r="AD191" s="12">
        <f t="shared" si="108"/>
        <v>0</v>
      </c>
      <c r="AE191" s="12">
        <f t="shared" si="108"/>
        <v>-3342.1204600000001</v>
      </c>
      <c r="AF191" s="12">
        <f t="shared" si="108"/>
        <v>0</v>
      </c>
      <c r="AG191" s="12">
        <f t="shared" si="108"/>
        <v>0</v>
      </c>
      <c r="AH191" s="12">
        <f t="shared" si="108"/>
        <v>-1671.03916</v>
      </c>
      <c r="AI191" s="12">
        <f t="shared" si="108"/>
        <v>0</v>
      </c>
      <c r="AJ191" s="12">
        <f t="shared" si="108"/>
        <v>0</v>
      </c>
      <c r="AK191" s="12">
        <f t="shared" si="108"/>
        <v>32316.985000000001</v>
      </c>
      <c r="AL191" s="12">
        <f t="shared" si="108"/>
        <v>0</v>
      </c>
      <c r="AM191" s="12">
        <f t="shared" si="108"/>
        <v>0</v>
      </c>
      <c r="AN191" s="12">
        <f t="shared" si="108"/>
        <v>0</v>
      </c>
      <c r="AO191" s="12">
        <f t="shared" si="108"/>
        <v>0</v>
      </c>
      <c r="AP191" s="12">
        <f t="shared" si="108"/>
        <v>0</v>
      </c>
      <c r="AQ191" s="12">
        <f t="shared" si="108"/>
        <v>0</v>
      </c>
      <c r="AR191" s="12">
        <f t="shared" si="108"/>
        <v>0</v>
      </c>
      <c r="AS191" s="12">
        <f t="shared" si="108"/>
        <v>0</v>
      </c>
      <c r="AT191" s="12">
        <f t="shared" si="108"/>
        <v>489.92543000000001</v>
      </c>
      <c r="AU191" s="12">
        <f t="shared" si="108"/>
        <v>2063.9398000000001</v>
      </c>
      <c r="AV191" s="12">
        <f t="shared" si="108"/>
        <v>0</v>
      </c>
      <c r="AW191" s="12">
        <f t="shared" si="108"/>
        <v>0</v>
      </c>
      <c r="AX191" s="12">
        <f t="shared" si="108"/>
        <v>0</v>
      </c>
      <c r="AY191" s="12">
        <f t="shared" si="108"/>
        <v>0</v>
      </c>
      <c r="AZ191" s="12">
        <f t="shared" si="108"/>
        <v>0</v>
      </c>
      <c r="BA191" s="12">
        <f t="shared" si="108"/>
        <v>0</v>
      </c>
      <c r="BB191" s="12">
        <f t="shared" si="108"/>
        <v>0</v>
      </c>
      <c r="BC191" s="12">
        <f t="shared" si="108"/>
        <v>0</v>
      </c>
      <c r="BD191" s="12">
        <f t="shared" si="108"/>
        <v>0</v>
      </c>
      <c r="BE191" s="12">
        <f t="shared" si="108"/>
        <v>0</v>
      </c>
      <c r="BF191" s="12">
        <f t="shared" si="108"/>
        <v>0</v>
      </c>
      <c r="BG191" s="12">
        <f t="shared" si="108"/>
        <v>0</v>
      </c>
      <c r="BH191" s="12">
        <f t="shared" si="108"/>
        <v>0</v>
      </c>
      <c r="BI191" s="12">
        <f t="shared" si="108"/>
        <v>0</v>
      </c>
      <c r="BJ191" s="12">
        <f t="shared" si="108"/>
        <v>0</v>
      </c>
      <c r="BK191" s="12">
        <f t="shared" si="108"/>
        <v>0</v>
      </c>
      <c r="BL191" s="12">
        <f t="shared" si="108"/>
        <v>0</v>
      </c>
      <c r="BM191" s="12">
        <f t="shared" si="108"/>
        <v>0</v>
      </c>
      <c r="BN191" s="12">
        <f t="shared" si="108"/>
        <v>0</v>
      </c>
      <c r="BO191" s="12">
        <f t="shared" si="108"/>
        <v>0</v>
      </c>
      <c r="BP191" s="12">
        <f t="shared" si="108"/>
        <v>0</v>
      </c>
      <c r="BQ191" s="12">
        <f t="shared" si="108"/>
        <v>0</v>
      </c>
      <c r="BR191" s="12">
        <f t="shared" si="108"/>
        <v>0</v>
      </c>
      <c r="BS191" s="12">
        <f t="shared" si="108"/>
        <v>0</v>
      </c>
      <c r="BT191" s="12">
        <f t="shared" ref="BT191:EE191" si="109">SUM(BT188:BT190)</f>
        <v>0</v>
      </c>
      <c r="BU191" s="12">
        <f t="shared" si="109"/>
        <v>0</v>
      </c>
      <c r="BV191" s="12">
        <f t="shared" si="109"/>
        <v>0</v>
      </c>
      <c r="BW191" s="12">
        <f t="shared" si="109"/>
        <v>0</v>
      </c>
      <c r="BX191" s="12">
        <f t="shared" si="109"/>
        <v>79.967300000000009</v>
      </c>
      <c r="BY191" s="12">
        <f t="shared" si="109"/>
        <v>0</v>
      </c>
      <c r="BZ191" s="12">
        <f t="shared" si="109"/>
        <v>0</v>
      </c>
      <c r="CA191" s="12">
        <f t="shared" si="109"/>
        <v>0</v>
      </c>
      <c r="CB191" s="12">
        <f t="shared" si="109"/>
        <v>4.1890499999999999</v>
      </c>
      <c r="CC191" s="12">
        <f t="shared" si="109"/>
        <v>0</v>
      </c>
      <c r="CD191" s="12">
        <f t="shared" si="109"/>
        <v>0</v>
      </c>
      <c r="CE191" s="12">
        <f t="shared" si="109"/>
        <v>0</v>
      </c>
      <c r="CF191" s="12">
        <f t="shared" si="109"/>
        <v>0</v>
      </c>
      <c r="CG191" s="12">
        <f t="shared" si="109"/>
        <v>0</v>
      </c>
      <c r="CH191" s="12">
        <f t="shared" si="109"/>
        <v>0</v>
      </c>
      <c r="CI191" s="12">
        <f t="shared" si="109"/>
        <v>0</v>
      </c>
      <c r="CJ191" s="12">
        <f t="shared" si="109"/>
        <v>0</v>
      </c>
      <c r="CK191" s="12">
        <f t="shared" si="109"/>
        <v>0</v>
      </c>
      <c r="CL191" s="12">
        <f t="shared" si="109"/>
        <v>0</v>
      </c>
      <c r="CM191" s="12">
        <f t="shared" si="109"/>
        <v>0</v>
      </c>
      <c r="CN191" s="12">
        <f t="shared" si="109"/>
        <v>0</v>
      </c>
      <c r="CO191" s="12">
        <f t="shared" si="109"/>
        <v>0</v>
      </c>
      <c r="CP191" s="12">
        <f t="shared" si="109"/>
        <v>0</v>
      </c>
      <c r="CQ191" s="12">
        <f t="shared" si="109"/>
        <v>0</v>
      </c>
      <c r="CR191" s="12">
        <f t="shared" si="109"/>
        <v>0</v>
      </c>
      <c r="CS191" s="12">
        <f t="shared" si="109"/>
        <v>0</v>
      </c>
      <c r="CT191" s="12">
        <f t="shared" si="109"/>
        <v>0</v>
      </c>
      <c r="CU191" s="12">
        <f t="shared" si="109"/>
        <v>0</v>
      </c>
      <c r="CV191" s="12">
        <f t="shared" si="109"/>
        <v>0</v>
      </c>
      <c r="CW191" s="12">
        <f t="shared" si="109"/>
        <v>0</v>
      </c>
      <c r="CX191" s="12">
        <f t="shared" si="109"/>
        <v>0</v>
      </c>
      <c r="CY191" s="12">
        <f t="shared" si="109"/>
        <v>0</v>
      </c>
      <c r="CZ191" s="12">
        <f t="shared" si="109"/>
        <v>0</v>
      </c>
      <c r="DA191" s="12">
        <f t="shared" si="109"/>
        <v>0</v>
      </c>
      <c r="DB191" s="12">
        <f t="shared" si="109"/>
        <v>0</v>
      </c>
      <c r="DC191" s="12">
        <f t="shared" si="109"/>
        <v>0</v>
      </c>
      <c r="DD191" s="12">
        <f t="shared" si="109"/>
        <v>0</v>
      </c>
      <c r="DE191" s="12">
        <f t="shared" si="109"/>
        <v>0</v>
      </c>
      <c r="DF191" s="12">
        <f t="shared" si="109"/>
        <v>0</v>
      </c>
      <c r="DG191" s="12">
        <f t="shared" si="109"/>
        <v>0</v>
      </c>
      <c r="DH191" s="12">
        <f t="shared" si="109"/>
        <v>0</v>
      </c>
      <c r="DI191" s="12">
        <f t="shared" si="109"/>
        <v>0</v>
      </c>
      <c r="DJ191" s="12">
        <f t="shared" si="109"/>
        <v>0</v>
      </c>
      <c r="DK191" s="12">
        <f t="shared" si="109"/>
        <v>0</v>
      </c>
      <c r="DL191" s="12">
        <f t="shared" si="109"/>
        <v>0</v>
      </c>
      <c r="DM191" s="12">
        <f t="shared" si="109"/>
        <v>0</v>
      </c>
      <c r="DN191" s="12">
        <f t="shared" si="109"/>
        <v>0</v>
      </c>
      <c r="DO191" s="12">
        <f t="shared" si="109"/>
        <v>0</v>
      </c>
      <c r="DP191" s="12">
        <f t="shared" si="109"/>
        <v>0</v>
      </c>
      <c r="DQ191" s="12">
        <f t="shared" si="109"/>
        <v>0</v>
      </c>
      <c r="DR191" s="12">
        <f t="shared" si="109"/>
        <v>0</v>
      </c>
      <c r="DS191" s="12">
        <f t="shared" si="109"/>
        <v>0</v>
      </c>
      <c r="DT191" s="12">
        <f t="shared" si="109"/>
        <v>0</v>
      </c>
      <c r="DU191" s="12">
        <f t="shared" si="109"/>
        <v>0</v>
      </c>
      <c r="DV191" s="12">
        <f t="shared" si="109"/>
        <v>0</v>
      </c>
      <c r="DW191" s="12">
        <f t="shared" si="109"/>
        <v>0</v>
      </c>
      <c r="DX191" s="12">
        <f t="shared" si="109"/>
        <v>0</v>
      </c>
      <c r="DY191" s="12">
        <f t="shared" si="109"/>
        <v>0</v>
      </c>
      <c r="DZ191" s="12">
        <f t="shared" si="109"/>
        <v>0</v>
      </c>
      <c r="EA191" s="12">
        <f t="shared" si="109"/>
        <v>0</v>
      </c>
      <c r="EB191" s="12">
        <f t="shared" si="109"/>
        <v>0</v>
      </c>
      <c r="EC191" s="12">
        <f t="shared" si="109"/>
        <v>0</v>
      </c>
      <c r="ED191" s="12">
        <f t="shared" si="109"/>
        <v>0</v>
      </c>
      <c r="EE191" s="12">
        <f t="shared" si="109"/>
        <v>0</v>
      </c>
      <c r="EF191" s="12">
        <f t="shared" ref="EF191:GQ191" si="110">SUM(EF188:EF190)</f>
        <v>0</v>
      </c>
      <c r="EG191" s="12">
        <f t="shared" si="110"/>
        <v>0</v>
      </c>
      <c r="EH191" s="12">
        <f t="shared" si="110"/>
        <v>0</v>
      </c>
      <c r="EI191" s="12">
        <f t="shared" si="110"/>
        <v>0</v>
      </c>
      <c r="EJ191" s="12">
        <f t="shared" si="110"/>
        <v>0</v>
      </c>
      <c r="EK191" s="12">
        <f t="shared" si="110"/>
        <v>0</v>
      </c>
      <c r="EL191" s="12">
        <f t="shared" si="110"/>
        <v>0</v>
      </c>
      <c r="EM191" s="12">
        <f t="shared" si="110"/>
        <v>0</v>
      </c>
      <c r="EN191" s="12">
        <f t="shared" si="110"/>
        <v>0</v>
      </c>
      <c r="EO191" s="12">
        <f t="shared" si="110"/>
        <v>0</v>
      </c>
      <c r="EP191" s="12">
        <f t="shared" si="110"/>
        <v>0</v>
      </c>
      <c r="EQ191" s="12">
        <f t="shared" si="110"/>
        <v>0</v>
      </c>
      <c r="ER191" s="12">
        <f t="shared" si="110"/>
        <v>0</v>
      </c>
      <c r="ES191" s="12">
        <f t="shared" si="110"/>
        <v>0</v>
      </c>
      <c r="ET191" s="12">
        <f t="shared" si="110"/>
        <v>0</v>
      </c>
      <c r="EU191" s="12">
        <f t="shared" si="110"/>
        <v>0</v>
      </c>
      <c r="EV191" s="12">
        <f t="shared" si="110"/>
        <v>0</v>
      </c>
      <c r="EW191" s="12">
        <f t="shared" si="110"/>
        <v>0</v>
      </c>
      <c r="EX191" s="12">
        <f t="shared" si="110"/>
        <v>0</v>
      </c>
      <c r="EY191" s="12">
        <f t="shared" si="110"/>
        <v>0</v>
      </c>
      <c r="EZ191" s="12">
        <f t="shared" si="110"/>
        <v>0</v>
      </c>
      <c r="FA191" s="12">
        <f t="shared" si="110"/>
        <v>0</v>
      </c>
      <c r="FB191" s="12">
        <f t="shared" si="110"/>
        <v>0</v>
      </c>
      <c r="FC191" s="12">
        <f t="shared" si="110"/>
        <v>0</v>
      </c>
      <c r="FD191" s="12">
        <f t="shared" si="110"/>
        <v>0</v>
      </c>
      <c r="FE191" s="12">
        <f t="shared" si="110"/>
        <v>0</v>
      </c>
      <c r="FF191" s="12">
        <f t="shared" si="110"/>
        <v>0</v>
      </c>
      <c r="FG191" s="12">
        <f t="shared" si="110"/>
        <v>0</v>
      </c>
      <c r="FH191" s="12">
        <f t="shared" si="110"/>
        <v>0</v>
      </c>
      <c r="FI191" s="12">
        <f t="shared" si="110"/>
        <v>0</v>
      </c>
      <c r="FJ191" s="12">
        <f t="shared" si="110"/>
        <v>0</v>
      </c>
      <c r="FK191" s="12">
        <f t="shared" si="110"/>
        <v>0</v>
      </c>
      <c r="FL191" s="12">
        <f t="shared" si="110"/>
        <v>0</v>
      </c>
      <c r="FM191" s="12">
        <f t="shared" si="110"/>
        <v>0</v>
      </c>
      <c r="FN191" s="12">
        <f t="shared" si="110"/>
        <v>0</v>
      </c>
      <c r="FO191" s="12">
        <f t="shared" si="110"/>
        <v>0</v>
      </c>
      <c r="FP191" s="12">
        <f t="shared" si="110"/>
        <v>0</v>
      </c>
      <c r="FQ191" s="12">
        <f t="shared" si="110"/>
        <v>0</v>
      </c>
      <c r="FR191" s="12">
        <f t="shared" si="110"/>
        <v>0</v>
      </c>
      <c r="FS191" s="12">
        <f t="shared" si="110"/>
        <v>0</v>
      </c>
      <c r="FT191" s="12">
        <f t="shared" si="110"/>
        <v>0</v>
      </c>
      <c r="FU191" s="12">
        <f t="shared" si="110"/>
        <v>0</v>
      </c>
      <c r="FV191" s="12">
        <f t="shared" si="110"/>
        <v>0</v>
      </c>
      <c r="FW191" s="12">
        <f t="shared" si="110"/>
        <v>0</v>
      </c>
      <c r="FX191" s="12">
        <f t="shared" si="110"/>
        <v>0</v>
      </c>
      <c r="FY191" s="12">
        <f t="shared" si="110"/>
        <v>0</v>
      </c>
      <c r="FZ191" s="12">
        <f t="shared" si="110"/>
        <v>0</v>
      </c>
      <c r="GA191" s="12">
        <f t="shared" si="110"/>
        <v>0</v>
      </c>
      <c r="GB191" s="12">
        <f t="shared" si="110"/>
        <v>0</v>
      </c>
      <c r="GC191" s="12">
        <f t="shared" si="110"/>
        <v>0</v>
      </c>
      <c r="GD191" s="12">
        <f t="shared" si="110"/>
        <v>0</v>
      </c>
      <c r="GE191" s="12">
        <f t="shared" si="110"/>
        <v>0</v>
      </c>
      <c r="GF191" s="12">
        <f t="shared" si="110"/>
        <v>0</v>
      </c>
      <c r="GG191" s="12">
        <f t="shared" si="110"/>
        <v>0</v>
      </c>
      <c r="GH191" s="12">
        <f t="shared" si="110"/>
        <v>0</v>
      </c>
      <c r="GI191" s="12">
        <f t="shared" si="110"/>
        <v>0</v>
      </c>
      <c r="GJ191" s="12">
        <f t="shared" si="110"/>
        <v>0</v>
      </c>
      <c r="GK191" s="12">
        <f t="shared" si="110"/>
        <v>0</v>
      </c>
      <c r="GL191" s="12">
        <f t="shared" si="110"/>
        <v>0</v>
      </c>
      <c r="GM191" s="12">
        <f t="shared" si="110"/>
        <v>0</v>
      </c>
      <c r="GN191" s="12">
        <f t="shared" si="110"/>
        <v>0</v>
      </c>
      <c r="GO191" s="12">
        <f t="shared" si="110"/>
        <v>0</v>
      </c>
      <c r="GP191" s="12">
        <f t="shared" si="110"/>
        <v>0</v>
      </c>
      <c r="GQ191" s="12">
        <f t="shared" si="110"/>
        <v>0</v>
      </c>
      <c r="GR191" s="12">
        <f t="shared" ref="GR191:HE191" si="111">SUM(GR188:GR190)</f>
        <v>0</v>
      </c>
      <c r="GS191" s="12">
        <f t="shared" si="111"/>
        <v>0</v>
      </c>
      <c r="GT191" s="12">
        <f t="shared" si="111"/>
        <v>0</v>
      </c>
      <c r="GU191" s="12">
        <f t="shared" si="111"/>
        <v>0</v>
      </c>
      <c r="GV191" s="12">
        <f t="shared" si="111"/>
        <v>0</v>
      </c>
      <c r="GW191" s="12">
        <f t="shared" si="111"/>
        <v>0</v>
      </c>
      <c r="GX191" s="12">
        <f t="shared" si="111"/>
        <v>0</v>
      </c>
      <c r="GY191" s="12">
        <f t="shared" si="111"/>
        <v>0</v>
      </c>
      <c r="GZ191" s="12">
        <f t="shared" si="111"/>
        <v>0</v>
      </c>
      <c r="HA191" s="12">
        <f t="shared" si="111"/>
        <v>0</v>
      </c>
      <c r="HB191" s="12">
        <f t="shared" si="111"/>
        <v>0</v>
      </c>
      <c r="HC191" s="12">
        <f t="shared" si="111"/>
        <v>0</v>
      </c>
      <c r="HD191" s="12">
        <f t="shared" si="111"/>
        <v>0</v>
      </c>
      <c r="HE191" s="12">
        <f t="shared" si="111"/>
        <v>0</v>
      </c>
      <c r="HF191" s="12">
        <f>SUM(D191:HE191)</f>
        <v>24928.665780000003</v>
      </c>
      <c r="HG191" s="12"/>
      <c r="HH191" s="12">
        <f>HF191-HI191</f>
        <v>24928.665780000003</v>
      </c>
      <c r="HI191" s="12">
        <v>0</v>
      </c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</row>
    <row r="192" spans="1:240" x14ac:dyDescent="0.25">
      <c r="B192" s="20" t="s">
        <v>0</v>
      </c>
      <c r="C192" s="14">
        <f>XIRR(AC191:HE191,AC$4:HE$4)</f>
        <v>7.2188212871551523</v>
      </c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16"/>
      <c r="HG192" s="16"/>
      <c r="HH192" s="16"/>
      <c r="HI192" s="16"/>
      <c r="HJ192" s="16"/>
      <c r="HK192" s="16"/>
      <c r="HL192" s="16"/>
      <c r="HM192" s="16"/>
      <c r="HN192" s="16"/>
      <c r="HO192" s="16"/>
      <c r="HP192" s="16"/>
      <c r="HQ192" s="16"/>
      <c r="HR192" s="16"/>
      <c r="HS192" s="16"/>
      <c r="HT192" s="16"/>
      <c r="HU192" s="16"/>
      <c r="HV192" s="16"/>
      <c r="HW192" s="16"/>
      <c r="HX192" s="16"/>
      <c r="HY192" s="16"/>
      <c r="HZ192" s="16"/>
      <c r="IA192" s="16"/>
      <c r="IB192" s="16"/>
      <c r="IC192" s="16"/>
      <c r="ID192" s="16"/>
      <c r="IE192" s="16"/>
      <c r="IF192" s="16"/>
    </row>
    <row r="193" spans="1:240" x14ac:dyDescent="0.25">
      <c r="B193" s="20" t="s">
        <v>11</v>
      </c>
      <c r="C193" s="25">
        <f>(HF189+HF190)/-HF188</f>
        <v>3.4365910706326686</v>
      </c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  <c r="GR193" s="26"/>
      <c r="GS193" s="26"/>
      <c r="GT193" s="26"/>
      <c r="GU193" s="26"/>
      <c r="GV193" s="26"/>
      <c r="GW193" s="26"/>
      <c r="GX193" s="26"/>
      <c r="GY193" s="26"/>
      <c r="GZ193" s="26"/>
      <c r="HA193" s="26"/>
      <c r="HB193" s="26"/>
      <c r="HC193" s="26"/>
      <c r="HD193" s="26"/>
      <c r="HE193" s="26"/>
      <c r="HF193" s="16"/>
      <c r="HG193" s="16"/>
      <c r="HH193" s="16"/>
      <c r="HI193" s="16"/>
      <c r="HJ193" s="16"/>
      <c r="HK193" s="16"/>
      <c r="HL193" s="16"/>
      <c r="HM193" s="16"/>
      <c r="HN193" s="16"/>
      <c r="HO193" s="16"/>
      <c r="HP193" s="16"/>
      <c r="HQ193" s="16"/>
      <c r="HR193" s="16"/>
      <c r="HS193" s="16"/>
      <c r="HT193" s="16"/>
      <c r="HU193" s="16"/>
      <c r="HV193" s="16"/>
      <c r="HW193" s="16"/>
      <c r="HX193" s="16"/>
      <c r="HY193" s="16"/>
      <c r="HZ193" s="16"/>
      <c r="IA193" s="16"/>
      <c r="IB193" s="16"/>
      <c r="IC193" s="16"/>
      <c r="ID193" s="16"/>
      <c r="IE193" s="16"/>
      <c r="IF193" s="16"/>
    </row>
    <row r="194" spans="1:240" ht="13" x14ac:dyDescent="0.3">
      <c r="A194" s="23"/>
      <c r="B194" s="5" t="s">
        <v>29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16"/>
      <c r="HP194" s="16"/>
      <c r="HQ194" s="16"/>
      <c r="HR194" s="16"/>
      <c r="HS194" s="16"/>
      <c r="HT194" s="16"/>
      <c r="HU194" s="16"/>
      <c r="HV194" s="16"/>
      <c r="HW194" s="16"/>
      <c r="HX194" s="16"/>
      <c r="HY194" s="16"/>
      <c r="HZ194" s="16"/>
      <c r="IA194" s="16"/>
      <c r="IB194" s="16"/>
      <c r="IC194" s="16"/>
      <c r="ID194" s="16"/>
      <c r="IE194" s="16"/>
      <c r="IF194" s="16"/>
    </row>
    <row r="195" spans="1:240" x14ac:dyDescent="0.25">
      <c r="B195" s="3" t="s">
        <v>214</v>
      </c>
      <c r="C195" s="5"/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-6700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0</v>
      </c>
      <c r="EO195" s="12">
        <v>0</v>
      </c>
      <c r="EP195" s="12">
        <v>0</v>
      </c>
      <c r="EQ195" s="12">
        <v>0</v>
      </c>
      <c r="ER195" s="12">
        <v>0</v>
      </c>
      <c r="ES195" s="12">
        <v>0</v>
      </c>
      <c r="ET195" s="12">
        <v>0</v>
      </c>
      <c r="EU195" s="12">
        <v>0</v>
      </c>
      <c r="EV195" s="12">
        <v>0</v>
      </c>
      <c r="EW195" s="12">
        <v>0</v>
      </c>
      <c r="EX195" s="12">
        <v>0</v>
      </c>
      <c r="EY195" s="12">
        <v>0</v>
      </c>
      <c r="EZ195" s="12">
        <v>0</v>
      </c>
      <c r="FA195" s="12">
        <v>0</v>
      </c>
      <c r="FB195" s="12">
        <v>0</v>
      </c>
      <c r="FC195" s="12">
        <v>0</v>
      </c>
      <c r="FD195" s="12">
        <v>0</v>
      </c>
      <c r="FE195" s="12">
        <v>0</v>
      </c>
      <c r="FF195" s="12">
        <v>0</v>
      </c>
      <c r="FG195" s="12">
        <v>0</v>
      </c>
      <c r="FH195" s="12">
        <v>0</v>
      </c>
      <c r="FI195" s="12">
        <v>0</v>
      </c>
      <c r="FJ195" s="12">
        <v>0</v>
      </c>
      <c r="FK195" s="12">
        <v>0</v>
      </c>
      <c r="FL195" s="12">
        <v>0</v>
      </c>
      <c r="FM195" s="12">
        <v>0</v>
      </c>
      <c r="FN195" s="12">
        <v>0</v>
      </c>
      <c r="FO195" s="12">
        <v>0</v>
      </c>
      <c r="FP195" s="12">
        <v>0</v>
      </c>
      <c r="FQ195" s="12">
        <v>0</v>
      </c>
      <c r="FR195" s="12">
        <v>0</v>
      </c>
      <c r="FS195" s="12">
        <v>0</v>
      </c>
      <c r="FT195" s="12">
        <v>0</v>
      </c>
      <c r="FU195" s="12">
        <v>0</v>
      </c>
      <c r="FV195" s="12">
        <v>0</v>
      </c>
      <c r="FW195" s="12">
        <v>0</v>
      </c>
      <c r="FX195" s="12">
        <v>0</v>
      </c>
      <c r="FY195" s="12">
        <v>0</v>
      </c>
      <c r="FZ195" s="12">
        <v>0</v>
      </c>
      <c r="GA195" s="12">
        <v>0</v>
      </c>
      <c r="GB195" s="12">
        <v>0</v>
      </c>
      <c r="GC195" s="12">
        <v>0</v>
      </c>
      <c r="GD195" s="12">
        <v>0</v>
      </c>
      <c r="GE195" s="12">
        <v>0</v>
      </c>
      <c r="GF195" s="12">
        <v>0</v>
      </c>
      <c r="GG195" s="12">
        <v>0</v>
      </c>
      <c r="GH195" s="12">
        <v>0</v>
      </c>
      <c r="GI195" s="12">
        <v>0</v>
      </c>
      <c r="GJ195" s="12">
        <v>0</v>
      </c>
      <c r="GK195" s="12">
        <v>0</v>
      </c>
      <c r="GL195" s="12">
        <v>0</v>
      </c>
      <c r="GM195" s="12">
        <v>0</v>
      </c>
      <c r="GN195" s="12">
        <v>0</v>
      </c>
      <c r="GO195" s="12">
        <v>0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f>SUM(D195:HE195)</f>
        <v>-6700</v>
      </c>
      <c r="HG195" s="12"/>
      <c r="HH195" s="12">
        <f>HF195-HI195</f>
        <v>-6700</v>
      </c>
      <c r="HI195" s="12">
        <v>0</v>
      </c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</row>
    <row r="196" spans="1:240" x14ac:dyDescent="0.25">
      <c r="B196" s="3" t="s">
        <v>215</v>
      </c>
      <c r="C196" s="5"/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12">
        <v>0</v>
      </c>
      <c r="EQ196" s="12">
        <v>0</v>
      </c>
      <c r="ER196" s="12">
        <v>0</v>
      </c>
      <c r="ES196" s="12">
        <v>0</v>
      </c>
      <c r="ET196" s="12">
        <v>0</v>
      </c>
      <c r="EU196" s="12">
        <v>0</v>
      </c>
      <c r="EV196" s="12">
        <v>0</v>
      </c>
      <c r="EW196" s="12">
        <v>0</v>
      </c>
      <c r="EX196" s="12">
        <v>0</v>
      </c>
      <c r="EY196" s="12">
        <v>0</v>
      </c>
      <c r="EZ196" s="12">
        <v>0</v>
      </c>
      <c r="FA196" s="12">
        <v>0</v>
      </c>
      <c r="FB196" s="12">
        <v>0</v>
      </c>
      <c r="FC196" s="12">
        <v>0</v>
      </c>
      <c r="FD196" s="12">
        <v>0</v>
      </c>
      <c r="FE196" s="12">
        <v>0</v>
      </c>
      <c r="FF196" s="12">
        <v>0</v>
      </c>
      <c r="FG196" s="12">
        <v>0</v>
      </c>
      <c r="FH196" s="12">
        <v>0</v>
      </c>
      <c r="FI196" s="12">
        <v>0</v>
      </c>
      <c r="FJ196" s="12">
        <v>0</v>
      </c>
      <c r="FK196" s="12">
        <v>0</v>
      </c>
      <c r="FL196" s="12">
        <v>0</v>
      </c>
      <c r="FM196" s="12">
        <v>0</v>
      </c>
      <c r="FN196" s="12">
        <v>0</v>
      </c>
      <c r="FO196" s="12">
        <v>0</v>
      </c>
      <c r="FP196" s="12">
        <v>0</v>
      </c>
      <c r="FQ196" s="12">
        <v>0</v>
      </c>
      <c r="FR196" s="12">
        <v>0</v>
      </c>
      <c r="FS196" s="12">
        <v>0</v>
      </c>
      <c r="FT196" s="12">
        <v>0</v>
      </c>
      <c r="FU196" s="12">
        <v>0</v>
      </c>
      <c r="FV196" s="12">
        <v>0</v>
      </c>
      <c r="FW196" s="12">
        <v>0</v>
      </c>
      <c r="FX196" s="12">
        <v>0</v>
      </c>
      <c r="FY196" s="12">
        <v>0</v>
      </c>
      <c r="FZ196" s="12">
        <v>0</v>
      </c>
      <c r="GA196" s="12">
        <v>0</v>
      </c>
      <c r="GB196" s="12">
        <v>0</v>
      </c>
      <c r="GC196" s="12">
        <v>0</v>
      </c>
      <c r="GD196" s="12">
        <v>0</v>
      </c>
      <c r="GE196" s="12">
        <v>0</v>
      </c>
      <c r="GF196" s="12">
        <v>0</v>
      </c>
      <c r="GG196" s="12">
        <v>0</v>
      </c>
      <c r="GH196" s="12">
        <v>0</v>
      </c>
      <c r="GI196" s="12">
        <v>0</v>
      </c>
      <c r="GJ196" s="12">
        <v>0</v>
      </c>
      <c r="GK196" s="12">
        <v>0</v>
      </c>
      <c r="GL196" s="12">
        <v>0</v>
      </c>
      <c r="GM196" s="12">
        <v>0</v>
      </c>
      <c r="GN196" s="12">
        <v>0</v>
      </c>
      <c r="GO196" s="12">
        <v>0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0</v>
      </c>
      <c r="HC196" s="12">
        <v>0</v>
      </c>
      <c r="HD196" s="12">
        <v>0</v>
      </c>
      <c r="HE196" s="12">
        <v>0</v>
      </c>
      <c r="HF196" s="12">
        <f>SUM(D196:HE196)</f>
        <v>0</v>
      </c>
      <c r="HG196" s="12"/>
      <c r="HH196" s="12">
        <f>HF196-HI196</f>
        <v>0</v>
      </c>
      <c r="HI196" s="12">
        <v>0</v>
      </c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</row>
    <row r="197" spans="1:240" ht="14" x14ac:dyDescent="0.4">
      <c r="B197" s="3" t="s">
        <v>216</v>
      </c>
      <c r="C197" s="5"/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  <c r="DA197" s="4">
        <v>0</v>
      </c>
      <c r="DB197" s="4">
        <v>0</v>
      </c>
      <c r="DC197" s="4">
        <v>0</v>
      </c>
      <c r="DD197" s="4">
        <v>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0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0</v>
      </c>
      <c r="DT197" s="4">
        <v>0</v>
      </c>
      <c r="DU197" s="4">
        <v>0</v>
      </c>
      <c r="DV197" s="4">
        <v>0</v>
      </c>
      <c r="DW197" s="4">
        <v>0</v>
      </c>
      <c r="DX197" s="4">
        <v>0</v>
      </c>
      <c r="DY197" s="4">
        <v>0</v>
      </c>
      <c r="DZ197" s="4">
        <v>0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591.80079000000001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f>SUM(D197:HE197)</f>
        <v>591.80079000000001</v>
      </c>
      <c r="HG197" s="4"/>
      <c r="HH197" s="4">
        <f>HF197-HI197</f>
        <v>591.80079000000001</v>
      </c>
      <c r="HI197" s="4">
        <v>0</v>
      </c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</row>
    <row r="198" spans="1:240" x14ac:dyDescent="0.25">
      <c r="B198" s="8" t="s">
        <v>217</v>
      </c>
      <c r="C198" s="3"/>
      <c r="D198" s="12">
        <f>SUM(D195:D197)</f>
        <v>0</v>
      </c>
      <c r="E198" s="12">
        <f>SUM(E195:E197)</f>
        <v>0</v>
      </c>
      <c r="F198" s="12">
        <f>SUM(F195:F197)</f>
        <v>0</v>
      </c>
      <c r="G198" s="12">
        <f>SUM(G195:G197)</f>
        <v>0</v>
      </c>
      <c r="H198" s="12">
        <f t="shared" ref="H198:BS198" si="112">SUM(H195:H197)</f>
        <v>0</v>
      </c>
      <c r="I198" s="12">
        <f t="shared" si="112"/>
        <v>0</v>
      </c>
      <c r="J198" s="12">
        <f t="shared" si="112"/>
        <v>0</v>
      </c>
      <c r="K198" s="12">
        <f t="shared" si="112"/>
        <v>0</v>
      </c>
      <c r="L198" s="12">
        <f t="shared" si="112"/>
        <v>0</v>
      </c>
      <c r="M198" s="12">
        <f t="shared" si="112"/>
        <v>0</v>
      </c>
      <c r="N198" s="12">
        <f t="shared" si="112"/>
        <v>0</v>
      </c>
      <c r="O198" s="12">
        <f t="shared" si="112"/>
        <v>0</v>
      </c>
      <c r="P198" s="12">
        <f t="shared" si="112"/>
        <v>0</v>
      </c>
      <c r="Q198" s="12">
        <f t="shared" si="112"/>
        <v>0</v>
      </c>
      <c r="R198" s="12">
        <f t="shared" si="112"/>
        <v>0</v>
      </c>
      <c r="S198" s="12">
        <f t="shared" si="112"/>
        <v>0</v>
      </c>
      <c r="T198" s="12">
        <f t="shared" si="112"/>
        <v>0</v>
      </c>
      <c r="U198" s="12">
        <f t="shared" si="112"/>
        <v>0</v>
      </c>
      <c r="V198" s="12">
        <f t="shared" si="112"/>
        <v>0</v>
      </c>
      <c r="W198" s="12">
        <f t="shared" si="112"/>
        <v>0</v>
      </c>
      <c r="X198" s="12">
        <f t="shared" si="112"/>
        <v>0</v>
      </c>
      <c r="Y198" s="12">
        <f t="shared" si="112"/>
        <v>0</v>
      </c>
      <c r="Z198" s="12">
        <f t="shared" si="112"/>
        <v>0</v>
      </c>
      <c r="AA198" s="12">
        <f t="shared" si="112"/>
        <v>0</v>
      </c>
      <c r="AB198" s="12">
        <f t="shared" si="112"/>
        <v>0</v>
      </c>
      <c r="AC198" s="12">
        <f t="shared" si="112"/>
        <v>0</v>
      </c>
      <c r="AD198" s="12">
        <f t="shared" si="112"/>
        <v>0</v>
      </c>
      <c r="AE198" s="12">
        <f t="shared" si="112"/>
        <v>0</v>
      </c>
      <c r="AF198" s="12">
        <f t="shared" si="112"/>
        <v>0</v>
      </c>
      <c r="AG198" s="12">
        <f t="shared" si="112"/>
        <v>0</v>
      </c>
      <c r="AH198" s="12">
        <f t="shared" si="112"/>
        <v>0</v>
      </c>
      <c r="AI198" s="12">
        <f t="shared" si="112"/>
        <v>0</v>
      </c>
      <c r="AJ198" s="12">
        <f t="shared" si="112"/>
        <v>0</v>
      </c>
      <c r="AK198" s="12">
        <f t="shared" si="112"/>
        <v>0</v>
      </c>
      <c r="AL198" s="12">
        <f t="shared" si="112"/>
        <v>0</v>
      </c>
      <c r="AM198" s="12">
        <f t="shared" si="112"/>
        <v>0</v>
      </c>
      <c r="AN198" s="12">
        <f t="shared" si="112"/>
        <v>0</v>
      </c>
      <c r="AO198" s="12">
        <f t="shared" si="112"/>
        <v>0</v>
      </c>
      <c r="AP198" s="12">
        <f t="shared" si="112"/>
        <v>0</v>
      </c>
      <c r="AQ198" s="12">
        <f t="shared" si="112"/>
        <v>0</v>
      </c>
      <c r="AR198" s="12">
        <f t="shared" si="112"/>
        <v>0</v>
      </c>
      <c r="AS198" s="12">
        <f t="shared" si="112"/>
        <v>0</v>
      </c>
      <c r="AT198" s="12">
        <f t="shared" si="112"/>
        <v>0</v>
      </c>
      <c r="AU198" s="12">
        <f t="shared" si="112"/>
        <v>0</v>
      </c>
      <c r="AV198" s="12">
        <f t="shared" si="112"/>
        <v>0</v>
      </c>
      <c r="AW198" s="12">
        <f t="shared" si="112"/>
        <v>0</v>
      </c>
      <c r="AX198" s="12">
        <f t="shared" si="112"/>
        <v>0</v>
      </c>
      <c r="AY198" s="12">
        <f t="shared" si="112"/>
        <v>0</v>
      </c>
      <c r="AZ198" s="12">
        <f t="shared" si="112"/>
        <v>0</v>
      </c>
      <c r="BA198" s="12">
        <f t="shared" si="112"/>
        <v>0</v>
      </c>
      <c r="BB198" s="12">
        <f t="shared" si="112"/>
        <v>0</v>
      </c>
      <c r="BC198" s="12">
        <f t="shared" si="112"/>
        <v>0</v>
      </c>
      <c r="BD198" s="12">
        <f t="shared" si="112"/>
        <v>0</v>
      </c>
      <c r="BE198" s="12">
        <f t="shared" si="112"/>
        <v>0</v>
      </c>
      <c r="BF198" s="12">
        <f t="shared" si="112"/>
        <v>0</v>
      </c>
      <c r="BG198" s="12">
        <f t="shared" si="112"/>
        <v>0</v>
      </c>
      <c r="BH198" s="12">
        <f t="shared" si="112"/>
        <v>0</v>
      </c>
      <c r="BI198" s="12">
        <f t="shared" si="112"/>
        <v>0</v>
      </c>
      <c r="BJ198" s="12">
        <f t="shared" si="112"/>
        <v>0</v>
      </c>
      <c r="BK198" s="12">
        <f t="shared" si="112"/>
        <v>0</v>
      </c>
      <c r="BL198" s="12">
        <f t="shared" si="112"/>
        <v>0</v>
      </c>
      <c r="BM198" s="12">
        <f t="shared" si="112"/>
        <v>0</v>
      </c>
      <c r="BN198" s="12">
        <f t="shared" si="112"/>
        <v>0</v>
      </c>
      <c r="BO198" s="12">
        <f t="shared" si="112"/>
        <v>0</v>
      </c>
      <c r="BP198" s="12">
        <f t="shared" si="112"/>
        <v>0</v>
      </c>
      <c r="BQ198" s="12">
        <f t="shared" si="112"/>
        <v>0</v>
      </c>
      <c r="BR198" s="12">
        <f t="shared" si="112"/>
        <v>0</v>
      </c>
      <c r="BS198" s="12">
        <f t="shared" si="112"/>
        <v>0</v>
      </c>
      <c r="BT198" s="12">
        <f t="shared" ref="BT198:EE198" si="113">SUM(BT195:BT197)</f>
        <v>0</v>
      </c>
      <c r="BU198" s="12">
        <f t="shared" si="113"/>
        <v>0</v>
      </c>
      <c r="BV198" s="12">
        <f t="shared" si="113"/>
        <v>0</v>
      </c>
      <c r="BW198" s="12">
        <f t="shared" si="113"/>
        <v>0</v>
      </c>
      <c r="BX198" s="12">
        <f t="shared" si="113"/>
        <v>0</v>
      </c>
      <c r="BY198" s="12">
        <f t="shared" si="113"/>
        <v>0</v>
      </c>
      <c r="BZ198" s="12">
        <f t="shared" si="113"/>
        <v>0</v>
      </c>
      <c r="CA198" s="12">
        <f t="shared" si="113"/>
        <v>0</v>
      </c>
      <c r="CB198" s="12">
        <f t="shared" si="113"/>
        <v>0</v>
      </c>
      <c r="CC198" s="12">
        <f t="shared" si="113"/>
        <v>0</v>
      </c>
      <c r="CD198" s="12">
        <f t="shared" si="113"/>
        <v>0</v>
      </c>
      <c r="CE198" s="12">
        <f t="shared" si="113"/>
        <v>0</v>
      </c>
      <c r="CF198" s="12">
        <f t="shared" si="113"/>
        <v>0</v>
      </c>
      <c r="CG198" s="12">
        <f t="shared" si="113"/>
        <v>0</v>
      </c>
      <c r="CH198" s="12">
        <f t="shared" si="113"/>
        <v>-6700</v>
      </c>
      <c r="CI198" s="12">
        <f t="shared" si="113"/>
        <v>0</v>
      </c>
      <c r="CJ198" s="12">
        <f t="shared" si="113"/>
        <v>0</v>
      </c>
      <c r="CK198" s="12">
        <f t="shared" si="113"/>
        <v>0</v>
      </c>
      <c r="CL198" s="12">
        <f t="shared" si="113"/>
        <v>0</v>
      </c>
      <c r="CM198" s="12">
        <f t="shared" si="113"/>
        <v>0</v>
      </c>
      <c r="CN198" s="12">
        <f t="shared" si="113"/>
        <v>0</v>
      </c>
      <c r="CO198" s="12">
        <f t="shared" si="113"/>
        <v>0</v>
      </c>
      <c r="CP198" s="12">
        <f t="shared" si="113"/>
        <v>0</v>
      </c>
      <c r="CQ198" s="12">
        <f t="shared" si="113"/>
        <v>0</v>
      </c>
      <c r="CR198" s="12">
        <f t="shared" si="113"/>
        <v>0</v>
      </c>
      <c r="CS198" s="12">
        <f t="shared" si="113"/>
        <v>0</v>
      </c>
      <c r="CT198" s="12">
        <f t="shared" si="113"/>
        <v>0</v>
      </c>
      <c r="CU198" s="12">
        <f t="shared" si="113"/>
        <v>0</v>
      </c>
      <c r="CV198" s="12">
        <f t="shared" si="113"/>
        <v>0</v>
      </c>
      <c r="CW198" s="12">
        <f t="shared" si="113"/>
        <v>0</v>
      </c>
      <c r="CX198" s="12">
        <f t="shared" si="113"/>
        <v>0</v>
      </c>
      <c r="CY198" s="12">
        <f t="shared" si="113"/>
        <v>0</v>
      </c>
      <c r="CZ198" s="12">
        <f t="shared" si="113"/>
        <v>0</v>
      </c>
      <c r="DA198" s="12">
        <f t="shared" si="113"/>
        <v>0</v>
      </c>
      <c r="DB198" s="12">
        <f t="shared" si="113"/>
        <v>0</v>
      </c>
      <c r="DC198" s="12">
        <f t="shared" si="113"/>
        <v>0</v>
      </c>
      <c r="DD198" s="12">
        <f t="shared" si="113"/>
        <v>0</v>
      </c>
      <c r="DE198" s="12">
        <f t="shared" si="113"/>
        <v>0</v>
      </c>
      <c r="DF198" s="12">
        <f t="shared" si="113"/>
        <v>0</v>
      </c>
      <c r="DG198" s="12">
        <f t="shared" si="113"/>
        <v>0</v>
      </c>
      <c r="DH198" s="12">
        <f t="shared" si="113"/>
        <v>0</v>
      </c>
      <c r="DI198" s="12">
        <f t="shared" si="113"/>
        <v>0</v>
      </c>
      <c r="DJ198" s="12">
        <f t="shared" si="113"/>
        <v>0</v>
      </c>
      <c r="DK198" s="12">
        <f t="shared" si="113"/>
        <v>0</v>
      </c>
      <c r="DL198" s="12">
        <f t="shared" si="113"/>
        <v>0</v>
      </c>
      <c r="DM198" s="12">
        <f t="shared" si="113"/>
        <v>0</v>
      </c>
      <c r="DN198" s="12">
        <f t="shared" si="113"/>
        <v>0</v>
      </c>
      <c r="DO198" s="12">
        <f t="shared" si="113"/>
        <v>0</v>
      </c>
      <c r="DP198" s="12">
        <f t="shared" si="113"/>
        <v>0</v>
      </c>
      <c r="DQ198" s="12">
        <f t="shared" si="113"/>
        <v>0</v>
      </c>
      <c r="DR198" s="12">
        <f t="shared" si="113"/>
        <v>0</v>
      </c>
      <c r="DS198" s="12">
        <f t="shared" si="113"/>
        <v>0</v>
      </c>
      <c r="DT198" s="12">
        <f t="shared" si="113"/>
        <v>0</v>
      </c>
      <c r="DU198" s="12">
        <f t="shared" si="113"/>
        <v>0</v>
      </c>
      <c r="DV198" s="12">
        <f t="shared" si="113"/>
        <v>0</v>
      </c>
      <c r="DW198" s="12">
        <f t="shared" si="113"/>
        <v>0</v>
      </c>
      <c r="DX198" s="12">
        <f t="shared" si="113"/>
        <v>0</v>
      </c>
      <c r="DY198" s="12">
        <f t="shared" si="113"/>
        <v>0</v>
      </c>
      <c r="DZ198" s="12">
        <f t="shared" si="113"/>
        <v>0</v>
      </c>
      <c r="EA198" s="12">
        <f t="shared" si="113"/>
        <v>0</v>
      </c>
      <c r="EB198" s="12">
        <f t="shared" si="113"/>
        <v>0</v>
      </c>
      <c r="EC198" s="12">
        <f t="shared" si="113"/>
        <v>0</v>
      </c>
      <c r="ED198" s="12">
        <f t="shared" si="113"/>
        <v>0</v>
      </c>
      <c r="EE198" s="12">
        <f t="shared" si="113"/>
        <v>0</v>
      </c>
      <c r="EF198" s="12">
        <f t="shared" ref="EF198:GQ198" si="114">SUM(EF195:EF197)</f>
        <v>0</v>
      </c>
      <c r="EG198" s="12">
        <f t="shared" si="114"/>
        <v>0</v>
      </c>
      <c r="EH198" s="12">
        <f t="shared" si="114"/>
        <v>0</v>
      </c>
      <c r="EI198" s="12">
        <f t="shared" si="114"/>
        <v>0</v>
      </c>
      <c r="EJ198" s="12">
        <f t="shared" si="114"/>
        <v>0</v>
      </c>
      <c r="EK198" s="12">
        <f t="shared" si="114"/>
        <v>0</v>
      </c>
      <c r="EL198" s="12">
        <f t="shared" si="114"/>
        <v>0</v>
      </c>
      <c r="EM198" s="12">
        <f t="shared" si="114"/>
        <v>0</v>
      </c>
      <c r="EN198" s="12">
        <f t="shared" si="114"/>
        <v>0</v>
      </c>
      <c r="EO198" s="12">
        <f t="shared" si="114"/>
        <v>0</v>
      </c>
      <c r="EP198" s="12">
        <f t="shared" si="114"/>
        <v>0</v>
      </c>
      <c r="EQ198" s="12">
        <f t="shared" si="114"/>
        <v>0</v>
      </c>
      <c r="ER198" s="12">
        <f t="shared" si="114"/>
        <v>0</v>
      </c>
      <c r="ES198" s="12">
        <f t="shared" si="114"/>
        <v>0</v>
      </c>
      <c r="ET198" s="12">
        <f t="shared" si="114"/>
        <v>0</v>
      </c>
      <c r="EU198" s="12">
        <f t="shared" si="114"/>
        <v>0</v>
      </c>
      <c r="EV198" s="12">
        <f t="shared" si="114"/>
        <v>0</v>
      </c>
      <c r="EW198" s="12">
        <f t="shared" si="114"/>
        <v>0</v>
      </c>
      <c r="EX198" s="12">
        <f t="shared" si="114"/>
        <v>0</v>
      </c>
      <c r="EY198" s="12">
        <f t="shared" si="114"/>
        <v>0</v>
      </c>
      <c r="EZ198" s="12">
        <f t="shared" si="114"/>
        <v>0</v>
      </c>
      <c r="FA198" s="12">
        <f t="shared" si="114"/>
        <v>0</v>
      </c>
      <c r="FB198" s="12">
        <f t="shared" si="114"/>
        <v>0</v>
      </c>
      <c r="FC198" s="12">
        <f t="shared" si="114"/>
        <v>0</v>
      </c>
      <c r="FD198" s="12">
        <f t="shared" si="114"/>
        <v>0</v>
      </c>
      <c r="FE198" s="12">
        <f t="shared" si="114"/>
        <v>0</v>
      </c>
      <c r="FF198" s="12">
        <f t="shared" si="114"/>
        <v>0</v>
      </c>
      <c r="FG198" s="12">
        <f t="shared" si="114"/>
        <v>0</v>
      </c>
      <c r="FH198" s="12">
        <f t="shared" si="114"/>
        <v>0</v>
      </c>
      <c r="FI198" s="12">
        <f t="shared" si="114"/>
        <v>0</v>
      </c>
      <c r="FJ198" s="12">
        <f t="shared" si="114"/>
        <v>0</v>
      </c>
      <c r="FK198" s="12">
        <f t="shared" si="114"/>
        <v>0</v>
      </c>
      <c r="FL198" s="12">
        <f t="shared" si="114"/>
        <v>0</v>
      </c>
      <c r="FM198" s="12">
        <f t="shared" si="114"/>
        <v>0</v>
      </c>
      <c r="FN198" s="12">
        <f t="shared" si="114"/>
        <v>0</v>
      </c>
      <c r="FO198" s="12">
        <f t="shared" si="114"/>
        <v>0</v>
      </c>
      <c r="FP198" s="12">
        <f t="shared" si="114"/>
        <v>0</v>
      </c>
      <c r="FQ198" s="12">
        <f t="shared" si="114"/>
        <v>0</v>
      </c>
      <c r="FR198" s="12">
        <f t="shared" si="114"/>
        <v>0</v>
      </c>
      <c r="FS198" s="12">
        <f t="shared" si="114"/>
        <v>0</v>
      </c>
      <c r="FT198" s="12">
        <f t="shared" si="114"/>
        <v>0</v>
      </c>
      <c r="FU198" s="12">
        <f t="shared" si="114"/>
        <v>0</v>
      </c>
      <c r="FV198" s="12">
        <f t="shared" si="114"/>
        <v>0</v>
      </c>
      <c r="FW198" s="12">
        <f t="shared" si="114"/>
        <v>0</v>
      </c>
      <c r="FX198" s="12">
        <f t="shared" si="114"/>
        <v>0</v>
      </c>
      <c r="FY198" s="12">
        <f t="shared" si="114"/>
        <v>0</v>
      </c>
      <c r="FZ198" s="12">
        <f t="shared" si="114"/>
        <v>0</v>
      </c>
      <c r="GA198" s="12">
        <f t="shared" si="114"/>
        <v>0</v>
      </c>
      <c r="GB198" s="12">
        <f t="shared" si="114"/>
        <v>0</v>
      </c>
      <c r="GC198" s="12">
        <f t="shared" si="114"/>
        <v>0</v>
      </c>
      <c r="GD198" s="12">
        <f t="shared" si="114"/>
        <v>0</v>
      </c>
      <c r="GE198" s="12">
        <f t="shared" si="114"/>
        <v>0</v>
      </c>
      <c r="GF198" s="12">
        <f t="shared" si="114"/>
        <v>0</v>
      </c>
      <c r="GG198" s="12">
        <f t="shared" si="114"/>
        <v>0</v>
      </c>
      <c r="GH198" s="12">
        <f t="shared" si="114"/>
        <v>0</v>
      </c>
      <c r="GI198" s="12">
        <f t="shared" si="114"/>
        <v>0</v>
      </c>
      <c r="GJ198" s="12">
        <f t="shared" si="114"/>
        <v>0</v>
      </c>
      <c r="GK198" s="12">
        <f t="shared" si="114"/>
        <v>0</v>
      </c>
      <c r="GL198" s="12">
        <f t="shared" si="114"/>
        <v>0</v>
      </c>
      <c r="GM198" s="12">
        <f t="shared" si="114"/>
        <v>0</v>
      </c>
      <c r="GN198" s="12">
        <f t="shared" si="114"/>
        <v>0</v>
      </c>
      <c r="GO198" s="12">
        <f t="shared" si="114"/>
        <v>0</v>
      </c>
      <c r="GP198" s="12">
        <f t="shared" si="114"/>
        <v>0</v>
      </c>
      <c r="GQ198" s="12">
        <f t="shared" si="114"/>
        <v>0</v>
      </c>
      <c r="GR198" s="12">
        <f t="shared" ref="GR198:HE198" si="115">SUM(GR195:GR197)</f>
        <v>0</v>
      </c>
      <c r="GS198" s="12">
        <f t="shared" si="115"/>
        <v>591.80079000000001</v>
      </c>
      <c r="GT198" s="12">
        <f t="shared" si="115"/>
        <v>0</v>
      </c>
      <c r="GU198" s="12">
        <f t="shared" si="115"/>
        <v>0</v>
      </c>
      <c r="GV198" s="12">
        <f t="shared" si="115"/>
        <v>0</v>
      </c>
      <c r="GW198" s="12">
        <f t="shared" si="115"/>
        <v>0</v>
      </c>
      <c r="GX198" s="12">
        <f t="shared" si="115"/>
        <v>0</v>
      </c>
      <c r="GY198" s="12">
        <f t="shared" si="115"/>
        <v>0</v>
      </c>
      <c r="GZ198" s="12">
        <f t="shared" si="115"/>
        <v>0</v>
      </c>
      <c r="HA198" s="12">
        <f t="shared" si="115"/>
        <v>0</v>
      </c>
      <c r="HB198" s="12">
        <f t="shared" si="115"/>
        <v>0</v>
      </c>
      <c r="HC198" s="12">
        <f t="shared" si="115"/>
        <v>0</v>
      </c>
      <c r="HD198" s="12">
        <f t="shared" si="115"/>
        <v>0</v>
      </c>
      <c r="HE198" s="12">
        <f t="shared" si="115"/>
        <v>0</v>
      </c>
      <c r="HF198" s="12">
        <f>SUM(D198:HE198)</f>
        <v>-6108.1992099999998</v>
      </c>
      <c r="HG198" s="12"/>
      <c r="HH198" s="12">
        <f>HF198-HI198</f>
        <v>-6108.1992099999998</v>
      </c>
      <c r="HI198" s="12">
        <v>0</v>
      </c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</row>
    <row r="199" spans="1:240" x14ac:dyDescent="0.25">
      <c r="B199" s="20" t="s">
        <v>0</v>
      </c>
      <c r="C199" s="14">
        <f>XIRR(CH198:HE198,CH$4:HE$4,-0.1)</f>
        <v>-0.22341770045459272</v>
      </c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  <c r="GS199" s="24"/>
      <c r="GT199" s="24"/>
      <c r="GU199" s="24"/>
      <c r="GV199" s="24"/>
      <c r="GW199" s="24"/>
      <c r="GX199" s="24"/>
      <c r="GY199" s="24"/>
      <c r="GZ199" s="24"/>
      <c r="HA199" s="24"/>
      <c r="HB199" s="24"/>
      <c r="HC199" s="24"/>
      <c r="HD199" s="24"/>
      <c r="HE199" s="24"/>
      <c r="HF199" s="16"/>
      <c r="HG199" s="16"/>
      <c r="HH199" s="16"/>
      <c r="HI199" s="16"/>
      <c r="HJ199" s="16"/>
      <c r="HK199" s="16"/>
      <c r="HL199" s="16"/>
      <c r="HM199" s="16"/>
      <c r="HN199" s="16"/>
      <c r="HO199" s="16"/>
      <c r="HP199" s="16"/>
      <c r="HQ199" s="16"/>
      <c r="HR199" s="16"/>
      <c r="HS199" s="16"/>
      <c r="HT199" s="16"/>
      <c r="HU199" s="16"/>
      <c r="HV199" s="16"/>
      <c r="HW199" s="16"/>
      <c r="HX199" s="16"/>
      <c r="HY199" s="16"/>
      <c r="HZ199" s="16"/>
      <c r="IA199" s="16"/>
      <c r="IB199" s="16"/>
      <c r="IC199" s="16"/>
      <c r="ID199" s="16"/>
      <c r="IE199" s="16"/>
      <c r="IF199" s="16"/>
    </row>
    <row r="200" spans="1:240" x14ac:dyDescent="0.25">
      <c r="A200" s="11"/>
      <c r="B200" s="20" t="s">
        <v>11</v>
      </c>
      <c r="C200" s="25">
        <f>(HF196+HF197)/-HF195</f>
        <v>8.832847611940299E-2</v>
      </c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  <c r="GR200" s="26"/>
      <c r="GS200" s="26"/>
      <c r="GT200" s="26"/>
      <c r="GU200" s="26"/>
      <c r="GV200" s="26"/>
      <c r="GW200" s="26"/>
      <c r="GX200" s="26"/>
      <c r="GY200" s="26"/>
      <c r="GZ200" s="26"/>
      <c r="HA200" s="26"/>
      <c r="HB200" s="26"/>
      <c r="HC200" s="26"/>
      <c r="HD200" s="26"/>
      <c r="HE200" s="26"/>
      <c r="HF200" s="16"/>
      <c r="HG200" s="16"/>
      <c r="HH200" s="16"/>
      <c r="HI200" s="16"/>
      <c r="HJ200" s="16"/>
      <c r="HK200" s="16"/>
      <c r="HL200" s="16"/>
      <c r="HM200" s="16"/>
      <c r="HN200" s="16"/>
      <c r="HO200" s="16"/>
      <c r="HP200" s="16"/>
      <c r="HQ200" s="16"/>
      <c r="HR200" s="16"/>
      <c r="HS200" s="16"/>
      <c r="HT200" s="16"/>
      <c r="HU200" s="16"/>
      <c r="HV200" s="16"/>
      <c r="HW200" s="16"/>
      <c r="HX200" s="16"/>
      <c r="HY200" s="16"/>
      <c r="HZ200" s="16"/>
      <c r="IA200" s="16"/>
      <c r="IB200" s="16"/>
      <c r="IC200" s="16"/>
      <c r="ID200" s="16"/>
      <c r="IE200" s="16"/>
      <c r="IF200" s="16"/>
    </row>
    <row r="201" spans="1:240" ht="13" x14ac:dyDescent="0.3">
      <c r="B201" s="9" t="s">
        <v>241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16"/>
      <c r="HP201" s="16"/>
      <c r="HQ201" s="16"/>
      <c r="HR201" s="16"/>
      <c r="HS201" s="16"/>
      <c r="HT201" s="16"/>
      <c r="HU201" s="16"/>
      <c r="HV201" s="16"/>
      <c r="HW201" s="16"/>
      <c r="HX201" s="16"/>
      <c r="HY201" s="16"/>
      <c r="HZ201" s="16"/>
      <c r="IA201" s="16"/>
      <c r="IB201" s="16"/>
      <c r="IC201" s="16"/>
      <c r="ID201" s="16"/>
      <c r="IE201" s="16"/>
      <c r="IF201" s="16"/>
    </row>
    <row r="202" spans="1:240" x14ac:dyDescent="0.25">
      <c r="B202" s="10" t="s">
        <v>214</v>
      </c>
      <c r="C202" s="5"/>
      <c r="D202" s="12">
        <f t="shared" ref="D202:BO204" si="116">D6+D13+D20+D27+D34+D41+D48+D55+D62+D69+D76+D90+D83+D97+D104+D111+D118+D125+D132+D139+D146+D153+D160+D167+D174+D181+D188+D195</f>
        <v>0</v>
      </c>
      <c r="E202" s="12">
        <f t="shared" si="116"/>
        <v>0</v>
      </c>
      <c r="F202" s="12">
        <f t="shared" si="116"/>
        <v>0</v>
      </c>
      <c r="G202" s="12">
        <f t="shared" si="116"/>
        <v>-155.19999999999999</v>
      </c>
      <c r="H202" s="12">
        <f t="shared" si="116"/>
        <v>-13833.779610000001</v>
      </c>
      <c r="I202" s="12">
        <f t="shared" si="116"/>
        <v>-27343.227039999998</v>
      </c>
      <c r="J202" s="12">
        <f t="shared" si="116"/>
        <v>669.91305000000011</v>
      </c>
      <c r="K202" s="12">
        <f t="shared" si="116"/>
        <v>-2096.6637300000002</v>
      </c>
      <c r="L202" s="12">
        <f t="shared" si="116"/>
        <v>-890</v>
      </c>
      <c r="M202" s="12">
        <f t="shared" si="116"/>
        <v>-8403.1270000000004</v>
      </c>
      <c r="N202" s="12">
        <f t="shared" si="116"/>
        <v>-4639.4890000000005</v>
      </c>
      <c r="O202" s="12">
        <f t="shared" si="116"/>
        <v>-18121.73358</v>
      </c>
      <c r="P202" s="12">
        <f t="shared" si="116"/>
        <v>-23206.306689999998</v>
      </c>
      <c r="Q202" s="12">
        <f t="shared" si="116"/>
        <v>-16307.419530000001</v>
      </c>
      <c r="R202" s="12">
        <f t="shared" si="116"/>
        <v>-13367.271089999998</v>
      </c>
      <c r="S202" s="12">
        <f t="shared" si="116"/>
        <v>-1250</v>
      </c>
      <c r="T202" s="12">
        <f t="shared" si="116"/>
        <v>-51043.485390000002</v>
      </c>
      <c r="U202" s="12">
        <f t="shared" si="116"/>
        <v>-10600</v>
      </c>
      <c r="V202" s="12">
        <f t="shared" si="116"/>
        <v>-17095.612240000002</v>
      </c>
      <c r="W202" s="12">
        <f t="shared" si="116"/>
        <v>-10623.039000000001</v>
      </c>
      <c r="X202" s="12">
        <f t="shared" si="116"/>
        <v>-30028.061140000002</v>
      </c>
      <c r="Y202" s="12">
        <f t="shared" si="116"/>
        <v>-89688.543999999994</v>
      </c>
      <c r="Z202" s="12">
        <f t="shared" si="116"/>
        <v>-10129.70694</v>
      </c>
      <c r="AA202" s="12">
        <f t="shared" si="116"/>
        <v>-71483.021919999999</v>
      </c>
      <c r="AB202" s="12">
        <f t="shared" si="116"/>
        <v>-57101.043999999994</v>
      </c>
      <c r="AC202" s="12">
        <f t="shared" si="116"/>
        <v>-20524.519200000002</v>
      </c>
      <c r="AD202" s="12">
        <f t="shared" si="116"/>
        <v>-4541.8814700000003</v>
      </c>
      <c r="AE202" s="12">
        <f t="shared" si="116"/>
        <v>-22103.231380000001</v>
      </c>
      <c r="AF202" s="12">
        <f t="shared" si="116"/>
        <v>-42022.66287</v>
      </c>
      <c r="AG202" s="12">
        <f t="shared" si="116"/>
        <v>-7914.7652899999994</v>
      </c>
      <c r="AH202" s="12">
        <f t="shared" si="116"/>
        <v>-11622.963229999999</v>
      </c>
      <c r="AI202" s="12">
        <f t="shared" si="116"/>
        <v>-22397.625769999999</v>
      </c>
      <c r="AJ202" s="12">
        <f t="shared" si="116"/>
        <v>4679.430620000001</v>
      </c>
      <c r="AK202" s="12">
        <f t="shared" si="116"/>
        <v>-29113.019899999999</v>
      </c>
      <c r="AL202" s="12">
        <f t="shared" si="116"/>
        <v>-17132.310539999999</v>
      </c>
      <c r="AM202" s="12">
        <f t="shared" si="116"/>
        <v>-3313.058</v>
      </c>
      <c r="AN202" s="12">
        <f t="shared" si="116"/>
        <v>-29433.228089999997</v>
      </c>
      <c r="AO202" s="12">
        <f t="shared" si="116"/>
        <v>-4366.0008099999995</v>
      </c>
      <c r="AP202" s="12">
        <f t="shared" si="116"/>
        <v>-14402.31637</v>
      </c>
      <c r="AQ202" s="12">
        <f t="shared" si="116"/>
        <v>-22760.673239999996</v>
      </c>
      <c r="AR202" s="12">
        <f t="shared" si="116"/>
        <v>-5541.941859999999</v>
      </c>
      <c r="AS202" s="12">
        <f t="shared" si="116"/>
        <v>-7898.5710099999997</v>
      </c>
      <c r="AT202" s="12">
        <f t="shared" si="116"/>
        <v>-18407.527239999999</v>
      </c>
      <c r="AU202" s="12">
        <f t="shared" si="116"/>
        <v>-3060.3898100000001</v>
      </c>
      <c r="AV202" s="12">
        <f t="shared" si="116"/>
        <v>-10456.89904</v>
      </c>
      <c r="AW202" s="12">
        <f t="shared" si="116"/>
        <v>-13713.709000000001</v>
      </c>
      <c r="AX202" s="12">
        <f t="shared" si="116"/>
        <v>-4020.4079999999999</v>
      </c>
      <c r="AY202" s="12">
        <f t="shared" si="116"/>
        <v>-3668.6219999999998</v>
      </c>
      <c r="AZ202" s="12">
        <f t="shared" si="116"/>
        <v>-145.09700000000001</v>
      </c>
      <c r="BA202" s="12">
        <f t="shared" si="116"/>
        <v>0</v>
      </c>
      <c r="BB202" s="12">
        <f t="shared" si="116"/>
        <v>-11073.779350000001</v>
      </c>
      <c r="BC202" s="12">
        <f t="shared" si="116"/>
        <v>-5829.5919999999996</v>
      </c>
      <c r="BD202" s="12">
        <f t="shared" si="116"/>
        <v>-12153.07835</v>
      </c>
      <c r="BE202" s="12">
        <f t="shared" si="116"/>
        <v>-24315.485119999998</v>
      </c>
      <c r="BF202" s="12">
        <f t="shared" si="116"/>
        <v>0</v>
      </c>
      <c r="BG202" s="12">
        <f t="shared" si="116"/>
        <v>-13353.127349999999</v>
      </c>
      <c r="BH202" s="12">
        <f t="shared" si="116"/>
        <v>-1301.2180800000001</v>
      </c>
      <c r="BI202" s="12">
        <f t="shared" si="116"/>
        <v>-17222.925190000002</v>
      </c>
      <c r="BJ202" s="12">
        <f t="shared" si="116"/>
        <v>-2381.2044599999999</v>
      </c>
      <c r="BK202" s="12">
        <f t="shared" si="116"/>
        <v>-2613.5275200000001</v>
      </c>
      <c r="BL202" s="12">
        <f t="shared" si="116"/>
        <v>0</v>
      </c>
      <c r="BM202" s="12">
        <f t="shared" si="116"/>
        <v>-9637.2922400000007</v>
      </c>
      <c r="BN202" s="12">
        <f t="shared" si="116"/>
        <v>0</v>
      </c>
      <c r="BO202" s="12">
        <f t="shared" si="116"/>
        <v>0</v>
      </c>
      <c r="BP202" s="12">
        <f t="shared" ref="BP202:EA204" si="117">BP6+BP13+BP20+BP27+BP34+BP41+BP48+BP55+BP62+BP69+BP76+BP90+BP83+BP97+BP104+BP111+BP118+BP125+BP132+BP139+BP146+BP153+BP160+BP167+BP174+BP181+BP188+BP195</f>
        <v>-11346.239020000001</v>
      </c>
      <c r="BQ202" s="12">
        <f t="shared" si="117"/>
        <v>-19.875</v>
      </c>
      <c r="BR202" s="12">
        <f t="shared" si="117"/>
        <v>-2687.2529299999997</v>
      </c>
      <c r="BS202" s="12">
        <f t="shared" si="117"/>
        <v>-10193.067140000001</v>
      </c>
      <c r="BT202" s="12">
        <f t="shared" si="117"/>
        <v>0</v>
      </c>
      <c r="BU202" s="12">
        <f t="shared" si="117"/>
        <v>0</v>
      </c>
      <c r="BV202" s="12">
        <f t="shared" si="117"/>
        <v>0</v>
      </c>
      <c r="BW202" s="12">
        <f t="shared" si="117"/>
        <v>-96.730999999999995</v>
      </c>
      <c r="BX202" s="12">
        <f t="shared" si="117"/>
        <v>-543.79744999999991</v>
      </c>
      <c r="BY202" s="12">
        <f t="shared" si="117"/>
        <v>-528.92506000000003</v>
      </c>
      <c r="BZ202" s="12">
        <f t="shared" si="117"/>
        <v>0</v>
      </c>
      <c r="CA202" s="12">
        <f t="shared" si="117"/>
        <v>0</v>
      </c>
      <c r="CB202" s="12">
        <f t="shared" si="117"/>
        <v>0</v>
      </c>
      <c r="CC202" s="12">
        <f t="shared" si="117"/>
        <v>-44.902230000000003</v>
      </c>
      <c r="CD202" s="12">
        <f t="shared" si="117"/>
        <v>0</v>
      </c>
      <c r="CE202" s="12">
        <f t="shared" si="117"/>
        <v>-713.02346999999997</v>
      </c>
      <c r="CF202" s="12">
        <f t="shared" si="117"/>
        <v>-1064.7472399999999</v>
      </c>
      <c r="CG202" s="12">
        <f t="shared" si="117"/>
        <v>0</v>
      </c>
      <c r="CH202" s="12">
        <f t="shared" si="117"/>
        <v>0</v>
      </c>
      <c r="CI202" s="12">
        <f t="shared" si="117"/>
        <v>-2000</v>
      </c>
      <c r="CJ202" s="12">
        <f t="shared" si="117"/>
        <v>0</v>
      </c>
      <c r="CK202" s="12">
        <f t="shared" si="117"/>
        <v>0</v>
      </c>
      <c r="CL202" s="12">
        <f t="shared" si="117"/>
        <v>0</v>
      </c>
      <c r="CM202" s="12">
        <f t="shared" si="117"/>
        <v>0</v>
      </c>
      <c r="CN202" s="12">
        <f t="shared" si="117"/>
        <v>0</v>
      </c>
      <c r="CO202" s="12">
        <f t="shared" si="117"/>
        <v>-83.223140000000001</v>
      </c>
      <c r="CP202" s="12">
        <f t="shared" si="117"/>
        <v>-1273.9330400000001</v>
      </c>
      <c r="CQ202" s="12">
        <f t="shared" si="117"/>
        <v>0</v>
      </c>
      <c r="CR202" s="12">
        <f t="shared" si="117"/>
        <v>0</v>
      </c>
      <c r="CS202" s="12">
        <f t="shared" si="117"/>
        <v>0</v>
      </c>
      <c r="CT202" s="12">
        <f t="shared" si="117"/>
        <v>0</v>
      </c>
      <c r="CU202" s="12">
        <f t="shared" si="117"/>
        <v>0</v>
      </c>
      <c r="CV202" s="12">
        <f t="shared" si="117"/>
        <v>0</v>
      </c>
      <c r="CW202" s="12">
        <f t="shared" si="117"/>
        <v>-16</v>
      </c>
      <c r="CX202" s="12">
        <f t="shared" si="117"/>
        <v>0</v>
      </c>
      <c r="CY202" s="12">
        <f t="shared" si="117"/>
        <v>0</v>
      </c>
      <c r="CZ202" s="12">
        <f t="shared" si="117"/>
        <v>0</v>
      </c>
      <c r="DA202" s="12">
        <f t="shared" si="117"/>
        <v>-79.255350000000007</v>
      </c>
      <c r="DB202" s="12">
        <f t="shared" si="117"/>
        <v>0</v>
      </c>
      <c r="DC202" s="12">
        <f t="shared" si="117"/>
        <v>0</v>
      </c>
      <c r="DD202" s="12">
        <f t="shared" si="117"/>
        <v>0</v>
      </c>
      <c r="DE202" s="12">
        <f t="shared" si="117"/>
        <v>0</v>
      </c>
      <c r="DF202" s="12">
        <f t="shared" si="117"/>
        <v>0</v>
      </c>
      <c r="DG202" s="12">
        <f t="shared" si="117"/>
        <v>0</v>
      </c>
      <c r="DH202" s="12">
        <f t="shared" si="117"/>
        <v>0</v>
      </c>
      <c r="DI202" s="12">
        <f t="shared" si="117"/>
        <v>0</v>
      </c>
      <c r="DJ202" s="12">
        <f t="shared" si="117"/>
        <v>-991.33226999999999</v>
      </c>
      <c r="DK202" s="12">
        <f t="shared" si="117"/>
        <v>0</v>
      </c>
      <c r="DL202" s="12">
        <f t="shared" si="117"/>
        <v>0</v>
      </c>
      <c r="DM202" s="12">
        <f t="shared" si="117"/>
        <v>-36.485410000000002</v>
      </c>
      <c r="DN202" s="12">
        <f t="shared" si="117"/>
        <v>-0.2</v>
      </c>
      <c r="DO202" s="12">
        <f t="shared" si="117"/>
        <v>0</v>
      </c>
      <c r="DP202" s="12">
        <f t="shared" si="117"/>
        <v>0</v>
      </c>
      <c r="DQ202" s="12">
        <f t="shared" si="117"/>
        <v>0</v>
      </c>
      <c r="DR202" s="12">
        <f t="shared" si="117"/>
        <v>0</v>
      </c>
      <c r="DS202" s="12">
        <f t="shared" si="117"/>
        <v>0</v>
      </c>
      <c r="DT202" s="12">
        <f t="shared" si="117"/>
        <v>0</v>
      </c>
      <c r="DU202" s="12">
        <f t="shared" si="117"/>
        <v>0</v>
      </c>
      <c r="DV202" s="12">
        <f t="shared" si="117"/>
        <v>0</v>
      </c>
      <c r="DW202" s="12">
        <f t="shared" si="117"/>
        <v>0</v>
      </c>
      <c r="DX202" s="12">
        <f t="shared" si="117"/>
        <v>0</v>
      </c>
      <c r="DY202" s="12">
        <f t="shared" si="117"/>
        <v>0</v>
      </c>
      <c r="DZ202" s="12">
        <f t="shared" si="117"/>
        <v>-17.03079</v>
      </c>
      <c r="EA202" s="12">
        <f t="shared" si="117"/>
        <v>0</v>
      </c>
      <c r="EB202" s="12">
        <f t="shared" ref="EB202:GM204" si="118">EB6+EB13+EB20+EB27+EB34+EB41+EB48+EB55+EB62+EB69+EB76+EB90+EB83+EB97+EB104+EB111+EB118+EB125+EB132+EB139+EB146+EB153+EB160+EB167+EB174+EB181+EB188+EB195</f>
        <v>-4.4822600000000001</v>
      </c>
      <c r="EC202" s="12">
        <f t="shared" si="118"/>
        <v>0</v>
      </c>
      <c r="ED202" s="12">
        <f t="shared" si="118"/>
        <v>0</v>
      </c>
      <c r="EE202" s="12">
        <f t="shared" si="118"/>
        <v>0</v>
      </c>
      <c r="EF202" s="12">
        <f t="shared" si="118"/>
        <v>0</v>
      </c>
      <c r="EG202" s="12">
        <f t="shared" si="118"/>
        <v>0</v>
      </c>
      <c r="EH202" s="12">
        <f t="shared" si="118"/>
        <v>0</v>
      </c>
      <c r="EI202" s="12">
        <f t="shared" si="118"/>
        <v>0</v>
      </c>
      <c r="EJ202" s="12">
        <f t="shared" si="118"/>
        <v>0</v>
      </c>
      <c r="EK202" s="12">
        <f t="shared" si="118"/>
        <v>0</v>
      </c>
      <c r="EL202" s="12">
        <f t="shared" si="118"/>
        <v>-1.8717000000000001</v>
      </c>
      <c r="EM202" s="12">
        <f t="shared" si="118"/>
        <v>0</v>
      </c>
      <c r="EN202" s="12">
        <f t="shared" si="118"/>
        <v>0</v>
      </c>
      <c r="EO202" s="12">
        <f t="shared" si="118"/>
        <v>0</v>
      </c>
      <c r="EP202" s="12">
        <f t="shared" si="118"/>
        <v>0</v>
      </c>
      <c r="EQ202" s="12">
        <f t="shared" si="118"/>
        <v>0</v>
      </c>
      <c r="ER202" s="12">
        <f t="shared" si="118"/>
        <v>0</v>
      </c>
      <c r="ES202" s="12">
        <f t="shared" si="118"/>
        <v>0</v>
      </c>
      <c r="ET202" s="12">
        <f t="shared" si="118"/>
        <v>0</v>
      </c>
      <c r="EU202" s="12">
        <f t="shared" si="118"/>
        <v>0</v>
      </c>
      <c r="EV202" s="12">
        <f t="shared" si="118"/>
        <v>0</v>
      </c>
      <c r="EW202" s="12">
        <f t="shared" si="118"/>
        <v>0</v>
      </c>
      <c r="EX202" s="12">
        <f t="shared" si="118"/>
        <v>0</v>
      </c>
      <c r="EY202" s="12">
        <f t="shared" si="118"/>
        <v>0</v>
      </c>
      <c r="EZ202" s="12">
        <f t="shared" si="118"/>
        <v>-3.0709400000000002</v>
      </c>
      <c r="FA202" s="12">
        <f t="shared" si="118"/>
        <v>0</v>
      </c>
      <c r="FB202" s="12">
        <f t="shared" si="118"/>
        <v>0</v>
      </c>
      <c r="FC202" s="12">
        <f t="shared" si="118"/>
        <v>0</v>
      </c>
      <c r="FD202" s="12">
        <f t="shared" si="118"/>
        <v>0</v>
      </c>
      <c r="FE202" s="12">
        <f t="shared" si="118"/>
        <v>0</v>
      </c>
      <c r="FF202" s="12">
        <f t="shared" si="118"/>
        <v>0</v>
      </c>
      <c r="FG202" s="12">
        <f t="shared" si="118"/>
        <v>0</v>
      </c>
      <c r="FH202" s="12">
        <f t="shared" si="118"/>
        <v>0</v>
      </c>
      <c r="FI202" s="12">
        <f t="shared" si="118"/>
        <v>0</v>
      </c>
      <c r="FJ202" s="12">
        <f t="shared" si="118"/>
        <v>0</v>
      </c>
      <c r="FK202" s="12">
        <f t="shared" si="118"/>
        <v>0</v>
      </c>
      <c r="FL202" s="12">
        <f t="shared" si="118"/>
        <v>0</v>
      </c>
      <c r="FM202" s="12">
        <f t="shared" si="118"/>
        <v>0</v>
      </c>
      <c r="FN202" s="12">
        <f t="shared" si="118"/>
        <v>0</v>
      </c>
      <c r="FO202" s="12">
        <f t="shared" si="118"/>
        <v>0</v>
      </c>
      <c r="FP202" s="12">
        <f t="shared" si="118"/>
        <v>0</v>
      </c>
      <c r="FQ202" s="12">
        <f t="shared" si="118"/>
        <v>0</v>
      </c>
      <c r="FR202" s="12">
        <f t="shared" si="118"/>
        <v>0</v>
      </c>
      <c r="FS202" s="12">
        <f t="shared" si="118"/>
        <v>0</v>
      </c>
      <c r="FT202" s="12">
        <f t="shared" si="118"/>
        <v>0</v>
      </c>
      <c r="FU202" s="12">
        <f t="shared" si="118"/>
        <v>0</v>
      </c>
      <c r="FV202" s="12">
        <f t="shared" si="118"/>
        <v>0</v>
      </c>
      <c r="FW202" s="12">
        <f t="shared" si="118"/>
        <v>0</v>
      </c>
      <c r="FX202" s="12">
        <f t="shared" si="118"/>
        <v>0</v>
      </c>
      <c r="FY202" s="12">
        <f t="shared" si="118"/>
        <v>0</v>
      </c>
      <c r="FZ202" s="12">
        <f t="shared" si="118"/>
        <v>0</v>
      </c>
      <c r="GA202" s="12">
        <f t="shared" si="118"/>
        <v>0</v>
      </c>
      <c r="GB202" s="12">
        <f t="shared" si="118"/>
        <v>0</v>
      </c>
      <c r="GC202" s="12">
        <f t="shared" si="118"/>
        <v>0</v>
      </c>
      <c r="GD202" s="12">
        <f t="shared" si="118"/>
        <v>0</v>
      </c>
      <c r="GE202" s="12">
        <f t="shared" si="118"/>
        <v>0</v>
      </c>
      <c r="GF202" s="12">
        <f t="shared" si="118"/>
        <v>0</v>
      </c>
      <c r="GG202" s="12">
        <f t="shared" si="118"/>
        <v>0</v>
      </c>
      <c r="GH202" s="12">
        <f t="shared" si="118"/>
        <v>0</v>
      </c>
      <c r="GI202" s="12">
        <f t="shared" si="118"/>
        <v>0</v>
      </c>
      <c r="GJ202" s="12">
        <f t="shared" si="118"/>
        <v>0</v>
      </c>
      <c r="GK202" s="12">
        <f t="shared" si="118"/>
        <v>0</v>
      </c>
      <c r="GL202" s="12">
        <f t="shared" si="118"/>
        <v>0</v>
      </c>
      <c r="GM202" s="12">
        <f t="shared" si="118"/>
        <v>0</v>
      </c>
      <c r="GN202" s="12">
        <f t="shared" ref="GN202:HE204" si="119">GN6+GN13+GN20+GN27+GN34+GN41+GN48+GN55+GN62+GN69+GN76+GN90+GN83+GN97+GN104+GN111+GN118+GN125+GN132+GN139+GN146+GN153+GN160+GN167+GN174+GN181+GN188+GN195</f>
        <v>0</v>
      </c>
      <c r="GO202" s="12">
        <f t="shared" si="119"/>
        <v>0</v>
      </c>
      <c r="GP202" s="12">
        <f t="shared" si="119"/>
        <v>0</v>
      </c>
      <c r="GQ202" s="12">
        <f t="shared" si="119"/>
        <v>0</v>
      </c>
      <c r="GR202" s="12">
        <f t="shared" si="119"/>
        <v>0</v>
      </c>
      <c r="GS202" s="12">
        <f t="shared" si="119"/>
        <v>0</v>
      </c>
      <c r="GT202" s="12">
        <f t="shared" si="119"/>
        <v>0</v>
      </c>
      <c r="GU202" s="12">
        <f t="shared" si="119"/>
        <v>0</v>
      </c>
      <c r="GV202" s="12">
        <f t="shared" si="119"/>
        <v>0</v>
      </c>
      <c r="GW202" s="12">
        <f t="shared" si="119"/>
        <v>0</v>
      </c>
      <c r="GX202" s="12">
        <f t="shared" si="119"/>
        <v>0</v>
      </c>
      <c r="GY202" s="12">
        <f t="shared" si="119"/>
        <v>0</v>
      </c>
      <c r="GZ202" s="12">
        <f t="shared" si="119"/>
        <v>0</v>
      </c>
      <c r="HA202" s="12">
        <f t="shared" si="119"/>
        <v>0</v>
      </c>
      <c r="HB202" s="12">
        <f t="shared" si="119"/>
        <v>0</v>
      </c>
      <c r="HC202" s="12">
        <f t="shared" si="119"/>
        <v>0</v>
      </c>
      <c r="HD202" s="12">
        <f t="shared" si="119"/>
        <v>0</v>
      </c>
      <c r="HE202" s="12">
        <f t="shared" si="119"/>
        <v>0</v>
      </c>
      <c r="HF202" s="12">
        <f>SUM(D202:HE202)</f>
        <v>-922245.48444999976</v>
      </c>
      <c r="HG202" s="12"/>
      <c r="HH202" s="12">
        <f>HF202-HI202</f>
        <v>-922245.48444999976</v>
      </c>
      <c r="HI202" s="12">
        <v>0</v>
      </c>
      <c r="HJ202" s="12"/>
      <c r="HK202" s="12"/>
      <c r="HL202" s="16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</row>
    <row r="203" spans="1:240" x14ac:dyDescent="0.25">
      <c r="B203" s="10" t="s">
        <v>215</v>
      </c>
      <c r="C203" s="5"/>
      <c r="D203" s="12">
        <f t="shared" si="116"/>
        <v>0</v>
      </c>
      <c r="E203" s="12">
        <f t="shared" si="116"/>
        <v>0</v>
      </c>
      <c r="F203" s="12">
        <f t="shared" si="116"/>
        <v>0</v>
      </c>
      <c r="G203" s="12">
        <f t="shared" si="116"/>
        <v>3.1040000000000001</v>
      </c>
      <c r="H203" s="12">
        <f t="shared" si="116"/>
        <v>276.67619000000002</v>
      </c>
      <c r="I203" s="12">
        <f t="shared" si="116"/>
        <v>546.86500000000001</v>
      </c>
      <c r="J203" s="12">
        <f t="shared" si="116"/>
        <v>0</v>
      </c>
      <c r="K203" s="12">
        <f t="shared" si="116"/>
        <v>29.59543</v>
      </c>
      <c r="L203" s="12">
        <f t="shared" si="116"/>
        <v>30.137840000000001</v>
      </c>
      <c r="M203" s="12">
        <f t="shared" si="116"/>
        <v>19.8</v>
      </c>
      <c r="N203" s="12">
        <f t="shared" si="116"/>
        <v>241.05147000000002</v>
      </c>
      <c r="O203" s="12">
        <f t="shared" si="116"/>
        <v>276.35931999999997</v>
      </c>
      <c r="P203" s="12">
        <f t="shared" si="116"/>
        <v>283.46057000000002</v>
      </c>
      <c r="Q203" s="12">
        <f t="shared" si="116"/>
        <v>120</v>
      </c>
      <c r="R203" s="12">
        <f t="shared" si="116"/>
        <v>424.76215999999999</v>
      </c>
      <c r="S203" s="12">
        <f t="shared" si="116"/>
        <v>30.6</v>
      </c>
      <c r="T203" s="12">
        <f t="shared" si="116"/>
        <v>812.24513999999999</v>
      </c>
      <c r="U203" s="12">
        <f t="shared" si="116"/>
        <v>397.26213000000001</v>
      </c>
      <c r="V203" s="12">
        <f t="shared" si="116"/>
        <v>213.8</v>
      </c>
      <c r="W203" s="12">
        <f t="shared" si="116"/>
        <v>186.44879999999998</v>
      </c>
      <c r="X203" s="12">
        <f t="shared" si="116"/>
        <v>700.92162000000008</v>
      </c>
      <c r="Y203" s="12">
        <f t="shared" si="116"/>
        <v>1650.5086199999998</v>
      </c>
      <c r="Z203" s="12">
        <f t="shared" si="116"/>
        <v>148.26213000000001</v>
      </c>
      <c r="AA203" s="12">
        <f t="shared" si="116"/>
        <v>1478.1232484000002</v>
      </c>
      <c r="AB203" s="12">
        <f t="shared" si="116"/>
        <v>907.95946000000004</v>
      </c>
      <c r="AC203" s="12">
        <f t="shared" si="116"/>
        <v>592.05588</v>
      </c>
      <c r="AD203" s="12">
        <f t="shared" si="116"/>
        <v>90.83762999999999</v>
      </c>
      <c r="AE203" s="12">
        <f t="shared" si="116"/>
        <v>408.66353000000004</v>
      </c>
      <c r="AF203" s="12">
        <f t="shared" si="116"/>
        <v>506.10416999999995</v>
      </c>
      <c r="AG203" s="12">
        <f t="shared" si="116"/>
        <v>261.59663</v>
      </c>
      <c r="AH203" s="12">
        <f t="shared" si="116"/>
        <v>232.0592</v>
      </c>
      <c r="AI203" s="12">
        <f t="shared" si="116"/>
        <v>429.95299999999997</v>
      </c>
      <c r="AJ203" s="12">
        <f t="shared" si="116"/>
        <v>84.476769999999988</v>
      </c>
      <c r="AK203" s="12">
        <f t="shared" si="116"/>
        <v>305.32817999999997</v>
      </c>
      <c r="AL203" s="12">
        <f t="shared" si="116"/>
        <v>284.95204999999999</v>
      </c>
      <c r="AM203" s="12">
        <f t="shared" si="116"/>
        <v>292.52699999999999</v>
      </c>
      <c r="AN203" s="12">
        <f t="shared" si="116"/>
        <v>296.81550999999996</v>
      </c>
      <c r="AO203" s="12">
        <f t="shared" si="116"/>
        <v>379.67901000000001</v>
      </c>
      <c r="AP203" s="12">
        <f t="shared" si="116"/>
        <v>173.20766</v>
      </c>
      <c r="AQ203" s="12">
        <f t="shared" si="116"/>
        <v>306.55092000000002</v>
      </c>
      <c r="AR203" s="12">
        <f t="shared" si="116"/>
        <v>185.00934999999998</v>
      </c>
      <c r="AS203" s="12">
        <f t="shared" si="116"/>
        <v>247.59946000000002</v>
      </c>
      <c r="AT203" s="12">
        <f t="shared" si="116"/>
        <v>485.35368000000005</v>
      </c>
      <c r="AU203" s="12">
        <f t="shared" si="116"/>
        <v>245.70779999999999</v>
      </c>
      <c r="AV203" s="12">
        <f t="shared" si="116"/>
        <v>62</v>
      </c>
      <c r="AW203" s="12">
        <f t="shared" si="116"/>
        <v>192.102</v>
      </c>
      <c r="AX203" s="12">
        <f t="shared" si="116"/>
        <v>259.78589999999997</v>
      </c>
      <c r="AY203" s="12">
        <f t="shared" si="116"/>
        <v>73.372</v>
      </c>
      <c r="AZ203" s="12">
        <f t="shared" si="116"/>
        <v>0</v>
      </c>
      <c r="BA203" s="12">
        <f t="shared" si="116"/>
        <v>0</v>
      </c>
      <c r="BB203" s="12">
        <f t="shared" si="116"/>
        <v>185.32818</v>
      </c>
      <c r="BC203" s="12">
        <f t="shared" si="116"/>
        <v>116.592</v>
      </c>
      <c r="BD203" s="12">
        <f t="shared" si="116"/>
        <v>194.26248000000001</v>
      </c>
      <c r="BE203" s="12">
        <f t="shared" si="116"/>
        <v>486.14404000000002</v>
      </c>
      <c r="BF203" s="12">
        <f t="shared" si="116"/>
        <v>0</v>
      </c>
      <c r="BG203" s="12">
        <f t="shared" si="116"/>
        <v>268.26247999999998</v>
      </c>
      <c r="BH203" s="12">
        <f t="shared" si="116"/>
        <v>6.3</v>
      </c>
      <c r="BI203" s="12">
        <f t="shared" si="116"/>
        <v>276.9119</v>
      </c>
      <c r="BJ203" s="12">
        <f t="shared" si="116"/>
        <v>84.4</v>
      </c>
      <c r="BK203" s="12">
        <f t="shared" si="116"/>
        <v>0</v>
      </c>
      <c r="BL203" s="12">
        <f t="shared" si="116"/>
        <v>52.27055</v>
      </c>
      <c r="BM203" s="12">
        <f t="shared" si="116"/>
        <v>185.32818</v>
      </c>
      <c r="BN203" s="12">
        <f t="shared" si="116"/>
        <v>0</v>
      </c>
      <c r="BO203" s="12">
        <f t="shared" si="116"/>
        <v>0</v>
      </c>
      <c r="BP203" s="12">
        <f t="shared" si="117"/>
        <v>222.39382000000001</v>
      </c>
      <c r="BQ203" s="12">
        <f t="shared" si="117"/>
        <v>0</v>
      </c>
      <c r="BR203" s="12">
        <f t="shared" si="117"/>
        <v>0</v>
      </c>
      <c r="BS203" s="12">
        <f t="shared" si="117"/>
        <v>203.86133999999998</v>
      </c>
      <c r="BT203" s="12">
        <f t="shared" si="117"/>
        <v>0</v>
      </c>
      <c r="BU203" s="12">
        <f t="shared" si="117"/>
        <v>0</v>
      </c>
      <c r="BV203" s="12">
        <f t="shared" si="117"/>
        <v>0</v>
      </c>
      <c r="BW203" s="12">
        <f t="shared" si="117"/>
        <v>0</v>
      </c>
      <c r="BX203" s="12">
        <f t="shared" si="117"/>
        <v>0</v>
      </c>
      <c r="BY203" s="12">
        <f t="shared" si="117"/>
        <v>0</v>
      </c>
      <c r="BZ203" s="12">
        <f t="shared" si="117"/>
        <v>0</v>
      </c>
      <c r="CA203" s="12">
        <f t="shared" si="117"/>
        <v>0</v>
      </c>
      <c r="CB203" s="12">
        <f t="shared" si="117"/>
        <v>0</v>
      </c>
      <c r="CC203" s="12">
        <f t="shared" si="117"/>
        <v>0</v>
      </c>
      <c r="CD203" s="12">
        <f t="shared" si="117"/>
        <v>0</v>
      </c>
      <c r="CE203" s="12">
        <f t="shared" si="117"/>
        <v>0</v>
      </c>
      <c r="CF203" s="12">
        <f t="shared" si="117"/>
        <v>0</v>
      </c>
      <c r="CG203" s="12">
        <f t="shared" si="117"/>
        <v>0</v>
      </c>
      <c r="CH203" s="12">
        <f t="shared" si="117"/>
        <v>0</v>
      </c>
      <c r="CI203" s="12">
        <f t="shared" si="117"/>
        <v>0</v>
      </c>
      <c r="CJ203" s="12">
        <f t="shared" si="117"/>
        <v>0</v>
      </c>
      <c r="CK203" s="12">
        <f t="shared" si="117"/>
        <v>0</v>
      </c>
      <c r="CL203" s="12">
        <f t="shared" si="117"/>
        <v>0</v>
      </c>
      <c r="CM203" s="12">
        <f t="shared" si="117"/>
        <v>0</v>
      </c>
      <c r="CN203" s="12">
        <f t="shared" si="117"/>
        <v>0</v>
      </c>
      <c r="CO203" s="12">
        <f t="shared" si="117"/>
        <v>0</v>
      </c>
      <c r="CP203" s="12">
        <f t="shared" si="117"/>
        <v>0</v>
      </c>
      <c r="CQ203" s="12">
        <f t="shared" si="117"/>
        <v>0</v>
      </c>
      <c r="CR203" s="12">
        <f t="shared" si="117"/>
        <v>0</v>
      </c>
      <c r="CS203" s="12">
        <f t="shared" si="117"/>
        <v>0</v>
      </c>
      <c r="CT203" s="12">
        <f t="shared" si="117"/>
        <v>0</v>
      </c>
      <c r="CU203" s="12">
        <f t="shared" si="117"/>
        <v>0</v>
      </c>
      <c r="CV203" s="12">
        <f t="shared" si="117"/>
        <v>0</v>
      </c>
      <c r="CW203" s="12">
        <f t="shared" si="117"/>
        <v>0</v>
      </c>
      <c r="CX203" s="12">
        <f t="shared" si="117"/>
        <v>0</v>
      </c>
      <c r="CY203" s="12">
        <f t="shared" si="117"/>
        <v>0</v>
      </c>
      <c r="CZ203" s="12">
        <f t="shared" si="117"/>
        <v>0</v>
      </c>
      <c r="DA203" s="12">
        <f t="shared" si="117"/>
        <v>0</v>
      </c>
      <c r="DB203" s="12">
        <f t="shared" si="117"/>
        <v>0</v>
      </c>
      <c r="DC203" s="12">
        <f t="shared" si="117"/>
        <v>0</v>
      </c>
      <c r="DD203" s="12">
        <f t="shared" si="117"/>
        <v>0</v>
      </c>
      <c r="DE203" s="12">
        <f t="shared" si="117"/>
        <v>0</v>
      </c>
      <c r="DF203" s="12">
        <f t="shared" si="117"/>
        <v>0</v>
      </c>
      <c r="DG203" s="12">
        <f t="shared" si="117"/>
        <v>0</v>
      </c>
      <c r="DH203" s="12">
        <f t="shared" si="117"/>
        <v>0</v>
      </c>
      <c r="DI203" s="12">
        <f t="shared" si="117"/>
        <v>0</v>
      </c>
      <c r="DJ203" s="12">
        <f t="shared" si="117"/>
        <v>0</v>
      </c>
      <c r="DK203" s="12">
        <f t="shared" si="117"/>
        <v>0</v>
      </c>
      <c r="DL203" s="12">
        <f t="shared" si="117"/>
        <v>0</v>
      </c>
      <c r="DM203" s="12">
        <f t="shared" si="117"/>
        <v>0</v>
      </c>
      <c r="DN203" s="12">
        <f t="shared" si="117"/>
        <v>0</v>
      </c>
      <c r="DO203" s="12">
        <f t="shared" si="117"/>
        <v>0</v>
      </c>
      <c r="DP203" s="12">
        <f t="shared" si="117"/>
        <v>0</v>
      </c>
      <c r="DQ203" s="12">
        <f t="shared" si="117"/>
        <v>0</v>
      </c>
      <c r="DR203" s="12">
        <f t="shared" si="117"/>
        <v>0</v>
      </c>
      <c r="DS203" s="12">
        <f t="shared" si="117"/>
        <v>0</v>
      </c>
      <c r="DT203" s="12">
        <f t="shared" si="117"/>
        <v>0</v>
      </c>
      <c r="DU203" s="12">
        <f t="shared" si="117"/>
        <v>0</v>
      </c>
      <c r="DV203" s="12">
        <f t="shared" si="117"/>
        <v>0</v>
      </c>
      <c r="DW203" s="12">
        <f t="shared" si="117"/>
        <v>0</v>
      </c>
      <c r="DX203" s="12">
        <f t="shared" si="117"/>
        <v>0</v>
      </c>
      <c r="DY203" s="12">
        <f t="shared" si="117"/>
        <v>0</v>
      </c>
      <c r="DZ203" s="12">
        <f t="shared" si="117"/>
        <v>0</v>
      </c>
      <c r="EA203" s="12">
        <f t="shared" si="117"/>
        <v>0</v>
      </c>
      <c r="EB203" s="12">
        <f t="shared" si="118"/>
        <v>0</v>
      </c>
      <c r="EC203" s="12">
        <f t="shared" si="118"/>
        <v>0</v>
      </c>
      <c r="ED203" s="12">
        <f t="shared" si="118"/>
        <v>0</v>
      </c>
      <c r="EE203" s="12">
        <f t="shared" si="118"/>
        <v>0</v>
      </c>
      <c r="EF203" s="12">
        <f t="shared" si="118"/>
        <v>0</v>
      </c>
      <c r="EG203" s="12">
        <f t="shared" si="118"/>
        <v>0</v>
      </c>
      <c r="EH203" s="12">
        <f t="shared" si="118"/>
        <v>0</v>
      </c>
      <c r="EI203" s="12">
        <f t="shared" si="118"/>
        <v>0</v>
      </c>
      <c r="EJ203" s="12">
        <f t="shared" si="118"/>
        <v>0</v>
      </c>
      <c r="EK203" s="12">
        <f t="shared" si="118"/>
        <v>0</v>
      </c>
      <c r="EL203" s="12">
        <f t="shared" si="118"/>
        <v>0</v>
      </c>
      <c r="EM203" s="12">
        <f t="shared" si="118"/>
        <v>0</v>
      </c>
      <c r="EN203" s="12">
        <f t="shared" si="118"/>
        <v>0</v>
      </c>
      <c r="EO203" s="12">
        <f t="shared" si="118"/>
        <v>0</v>
      </c>
      <c r="EP203" s="12">
        <f t="shared" si="118"/>
        <v>0</v>
      </c>
      <c r="EQ203" s="12">
        <f t="shared" si="118"/>
        <v>0</v>
      </c>
      <c r="ER203" s="12">
        <f t="shared" si="118"/>
        <v>0</v>
      </c>
      <c r="ES203" s="12">
        <f t="shared" si="118"/>
        <v>0</v>
      </c>
      <c r="ET203" s="12">
        <f t="shared" si="118"/>
        <v>0</v>
      </c>
      <c r="EU203" s="12">
        <f t="shared" si="118"/>
        <v>0</v>
      </c>
      <c r="EV203" s="12">
        <f t="shared" si="118"/>
        <v>0</v>
      </c>
      <c r="EW203" s="12">
        <f t="shared" si="118"/>
        <v>0</v>
      </c>
      <c r="EX203" s="12">
        <f t="shared" si="118"/>
        <v>0</v>
      </c>
      <c r="EY203" s="12">
        <f t="shared" si="118"/>
        <v>0</v>
      </c>
      <c r="EZ203" s="12">
        <f t="shared" si="118"/>
        <v>0</v>
      </c>
      <c r="FA203" s="12">
        <f t="shared" si="118"/>
        <v>0</v>
      </c>
      <c r="FB203" s="12">
        <f t="shared" si="118"/>
        <v>0</v>
      </c>
      <c r="FC203" s="12">
        <f t="shared" si="118"/>
        <v>0</v>
      </c>
      <c r="FD203" s="12">
        <f t="shared" si="118"/>
        <v>0</v>
      </c>
      <c r="FE203" s="12">
        <f t="shared" si="118"/>
        <v>0</v>
      </c>
      <c r="FF203" s="12">
        <f t="shared" si="118"/>
        <v>0</v>
      </c>
      <c r="FG203" s="12">
        <f t="shared" si="118"/>
        <v>0</v>
      </c>
      <c r="FH203" s="12">
        <f t="shared" si="118"/>
        <v>0</v>
      </c>
      <c r="FI203" s="12">
        <f t="shared" si="118"/>
        <v>0</v>
      </c>
      <c r="FJ203" s="12">
        <f t="shared" si="118"/>
        <v>0</v>
      </c>
      <c r="FK203" s="12">
        <f t="shared" si="118"/>
        <v>0</v>
      </c>
      <c r="FL203" s="12">
        <f t="shared" si="118"/>
        <v>0</v>
      </c>
      <c r="FM203" s="12">
        <f t="shared" si="118"/>
        <v>0</v>
      </c>
      <c r="FN203" s="12">
        <f t="shared" si="118"/>
        <v>0</v>
      </c>
      <c r="FO203" s="12">
        <f t="shared" si="118"/>
        <v>0</v>
      </c>
      <c r="FP203" s="12">
        <f t="shared" si="118"/>
        <v>0</v>
      </c>
      <c r="FQ203" s="12">
        <f t="shared" si="118"/>
        <v>0</v>
      </c>
      <c r="FR203" s="12">
        <f t="shared" si="118"/>
        <v>0</v>
      </c>
      <c r="FS203" s="12">
        <f t="shared" si="118"/>
        <v>0</v>
      </c>
      <c r="FT203" s="12">
        <f t="shared" si="118"/>
        <v>0</v>
      </c>
      <c r="FU203" s="12">
        <f t="shared" si="118"/>
        <v>0</v>
      </c>
      <c r="FV203" s="12">
        <f t="shared" si="118"/>
        <v>0</v>
      </c>
      <c r="FW203" s="12">
        <f t="shared" si="118"/>
        <v>0</v>
      </c>
      <c r="FX203" s="12">
        <f t="shared" si="118"/>
        <v>0</v>
      </c>
      <c r="FY203" s="12">
        <f t="shared" si="118"/>
        <v>0</v>
      </c>
      <c r="FZ203" s="12">
        <f t="shared" si="118"/>
        <v>0</v>
      </c>
      <c r="GA203" s="12">
        <f t="shared" si="118"/>
        <v>0</v>
      </c>
      <c r="GB203" s="12">
        <f t="shared" si="118"/>
        <v>0</v>
      </c>
      <c r="GC203" s="12">
        <f t="shared" si="118"/>
        <v>0</v>
      </c>
      <c r="GD203" s="12">
        <f t="shared" si="118"/>
        <v>0</v>
      </c>
      <c r="GE203" s="12">
        <f t="shared" si="118"/>
        <v>0</v>
      </c>
      <c r="GF203" s="12">
        <f t="shared" si="118"/>
        <v>0</v>
      </c>
      <c r="GG203" s="12">
        <f t="shared" si="118"/>
        <v>0</v>
      </c>
      <c r="GH203" s="12">
        <f t="shared" si="118"/>
        <v>0</v>
      </c>
      <c r="GI203" s="12">
        <f t="shared" si="118"/>
        <v>0</v>
      </c>
      <c r="GJ203" s="12">
        <f t="shared" si="118"/>
        <v>0</v>
      </c>
      <c r="GK203" s="12">
        <f t="shared" si="118"/>
        <v>0</v>
      </c>
      <c r="GL203" s="12">
        <f t="shared" si="118"/>
        <v>0</v>
      </c>
      <c r="GM203" s="12">
        <f t="shared" si="118"/>
        <v>0</v>
      </c>
      <c r="GN203" s="12">
        <f t="shared" si="119"/>
        <v>0</v>
      </c>
      <c r="GO203" s="12">
        <f t="shared" si="119"/>
        <v>0</v>
      </c>
      <c r="GP203" s="12">
        <f t="shared" si="119"/>
        <v>0</v>
      </c>
      <c r="GQ203" s="12">
        <f t="shared" si="119"/>
        <v>0</v>
      </c>
      <c r="GR203" s="12">
        <f t="shared" si="119"/>
        <v>0</v>
      </c>
      <c r="GS203" s="12">
        <f t="shared" si="119"/>
        <v>0</v>
      </c>
      <c r="GT203" s="12">
        <f t="shared" si="119"/>
        <v>0</v>
      </c>
      <c r="GU203" s="12">
        <f t="shared" si="119"/>
        <v>0</v>
      </c>
      <c r="GV203" s="12">
        <f t="shared" si="119"/>
        <v>0</v>
      </c>
      <c r="GW203" s="12">
        <f t="shared" si="119"/>
        <v>0</v>
      </c>
      <c r="GX203" s="12">
        <f t="shared" si="119"/>
        <v>0</v>
      </c>
      <c r="GY203" s="12">
        <f t="shared" si="119"/>
        <v>0</v>
      </c>
      <c r="GZ203" s="12">
        <f t="shared" si="119"/>
        <v>0</v>
      </c>
      <c r="HA203" s="12">
        <f t="shared" si="119"/>
        <v>0</v>
      </c>
      <c r="HB203" s="12">
        <f t="shared" si="119"/>
        <v>0</v>
      </c>
      <c r="HC203" s="12">
        <f t="shared" si="119"/>
        <v>0</v>
      </c>
      <c r="HD203" s="12">
        <f t="shared" si="119"/>
        <v>0</v>
      </c>
      <c r="HE203" s="12">
        <f t="shared" si="119"/>
        <v>0</v>
      </c>
      <c r="HF203" s="12">
        <f>SUM(D203:HE203)</f>
        <v>17455.735428400003</v>
      </c>
      <c r="HG203" s="12"/>
      <c r="HH203" s="12">
        <f>HF203-HI203</f>
        <v>17455.735428400003</v>
      </c>
      <c r="HI203" s="12">
        <v>0</v>
      </c>
      <c r="HJ203" s="12"/>
      <c r="HK203" s="12"/>
      <c r="HL203" s="16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</row>
    <row r="204" spans="1:240" ht="14" x14ac:dyDescent="0.4">
      <c r="B204" s="10" t="s">
        <v>216</v>
      </c>
      <c r="C204" s="5"/>
      <c r="D204" s="4">
        <f t="shared" si="116"/>
        <v>0</v>
      </c>
      <c r="E204" s="4">
        <f t="shared" si="116"/>
        <v>0</v>
      </c>
      <c r="F204" s="4">
        <f t="shared" si="116"/>
        <v>0</v>
      </c>
      <c r="G204" s="4">
        <f t="shared" si="116"/>
        <v>0</v>
      </c>
      <c r="H204" s="4">
        <f t="shared" si="116"/>
        <v>0</v>
      </c>
      <c r="I204" s="4">
        <f t="shared" si="116"/>
        <v>0</v>
      </c>
      <c r="J204" s="4">
        <f t="shared" si="116"/>
        <v>0</v>
      </c>
      <c r="K204" s="4">
        <f t="shared" si="116"/>
        <v>0</v>
      </c>
      <c r="L204" s="4">
        <f t="shared" si="116"/>
        <v>0</v>
      </c>
      <c r="M204" s="4">
        <f t="shared" si="116"/>
        <v>0</v>
      </c>
      <c r="N204" s="4">
        <f t="shared" si="116"/>
        <v>0</v>
      </c>
      <c r="O204" s="4">
        <f t="shared" si="116"/>
        <v>0</v>
      </c>
      <c r="P204" s="4">
        <f t="shared" si="116"/>
        <v>0</v>
      </c>
      <c r="Q204" s="4">
        <f t="shared" si="116"/>
        <v>2303.81</v>
      </c>
      <c r="R204" s="4">
        <f t="shared" si="116"/>
        <v>0</v>
      </c>
      <c r="S204" s="4">
        <f t="shared" si="116"/>
        <v>441.95610999999997</v>
      </c>
      <c r="T204" s="4">
        <f t="shared" si="116"/>
        <v>0</v>
      </c>
      <c r="U204" s="4">
        <f t="shared" si="116"/>
        <v>0</v>
      </c>
      <c r="V204" s="4">
        <f t="shared" si="116"/>
        <v>624.77873999999997</v>
      </c>
      <c r="W204" s="4">
        <f t="shared" si="116"/>
        <v>0</v>
      </c>
      <c r="X204" s="4">
        <f t="shared" si="116"/>
        <v>253.39099999999999</v>
      </c>
      <c r="Y204" s="4">
        <f t="shared" si="116"/>
        <v>183.58439999999999</v>
      </c>
      <c r="Z204" s="4">
        <f t="shared" si="116"/>
        <v>0</v>
      </c>
      <c r="AA204" s="4">
        <f t="shared" si="116"/>
        <v>0</v>
      </c>
      <c r="AB204" s="4">
        <f t="shared" si="116"/>
        <v>320.05788000000001</v>
      </c>
      <c r="AC204" s="4">
        <f t="shared" si="116"/>
        <v>9042.1270000000004</v>
      </c>
      <c r="AD204" s="4">
        <f t="shared" si="116"/>
        <v>1198.2864</v>
      </c>
      <c r="AE204" s="4">
        <f t="shared" si="116"/>
        <v>423.67561999999998</v>
      </c>
      <c r="AF204" s="4">
        <f t="shared" si="116"/>
        <v>0</v>
      </c>
      <c r="AG204" s="4">
        <f t="shared" si="116"/>
        <v>0</v>
      </c>
      <c r="AH204" s="4">
        <f t="shared" si="116"/>
        <v>3816.9587800000004</v>
      </c>
      <c r="AI204" s="4">
        <f t="shared" si="116"/>
        <v>0.5</v>
      </c>
      <c r="AJ204" s="4">
        <f t="shared" si="116"/>
        <v>3811.8400999999994</v>
      </c>
      <c r="AK204" s="4">
        <f t="shared" si="116"/>
        <v>33031.391130000004</v>
      </c>
      <c r="AL204" s="4">
        <f t="shared" si="116"/>
        <v>0.57499999999999996</v>
      </c>
      <c r="AM204" s="4">
        <f t="shared" si="116"/>
        <v>4950</v>
      </c>
      <c r="AN204" s="4">
        <f t="shared" si="116"/>
        <v>834.88201000000004</v>
      </c>
      <c r="AO204" s="4">
        <f t="shared" si="116"/>
        <v>0</v>
      </c>
      <c r="AP204" s="4">
        <f t="shared" si="116"/>
        <v>143497.99342000001</v>
      </c>
      <c r="AQ204" s="4">
        <f t="shared" si="116"/>
        <v>950.42096000000004</v>
      </c>
      <c r="AR204" s="4">
        <f t="shared" si="116"/>
        <v>19885.951000000001</v>
      </c>
      <c r="AS204" s="4">
        <f t="shared" si="116"/>
        <v>4201.1108899999999</v>
      </c>
      <c r="AT204" s="4">
        <f t="shared" si="116"/>
        <v>1804.8926200000001</v>
      </c>
      <c r="AU204" s="4">
        <f t="shared" si="116"/>
        <v>86608.787799999991</v>
      </c>
      <c r="AV204" s="4">
        <f t="shared" si="116"/>
        <v>0</v>
      </c>
      <c r="AW204" s="4">
        <f t="shared" si="116"/>
        <v>65157.034420000011</v>
      </c>
      <c r="AX204" s="4">
        <f t="shared" si="116"/>
        <v>145979.24552</v>
      </c>
      <c r="AY204" s="4">
        <f t="shared" si="116"/>
        <v>128107.80935</v>
      </c>
      <c r="AZ204" s="4">
        <f t="shared" si="116"/>
        <v>209669.71835000004</v>
      </c>
      <c r="BA204" s="4">
        <f t="shared" si="116"/>
        <v>52975.716870000004</v>
      </c>
      <c r="BB204" s="4">
        <f t="shared" si="116"/>
        <v>134000.45140000002</v>
      </c>
      <c r="BC204" s="4">
        <f t="shared" si="116"/>
        <v>1271.24549</v>
      </c>
      <c r="BD204" s="4">
        <f t="shared" si="116"/>
        <v>19730.513170000002</v>
      </c>
      <c r="BE204" s="4">
        <f t="shared" si="116"/>
        <v>4882.0286599999999</v>
      </c>
      <c r="BF204" s="4">
        <f t="shared" si="116"/>
        <v>1296.0575399999998</v>
      </c>
      <c r="BG204" s="4">
        <f t="shared" si="116"/>
        <v>1.5958800000000002</v>
      </c>
      <c r="BH204" s="4">
        <f t="shared" si="116"/>
        <v>0</v>
      </c>
      <c r="BI204" s="4">
        <f t="shared" si="116"/>
        <v>4490.9937900000004</v>
      </c>
      <c r="BJ204" s="4">
        <f t="shared" si="116"/>
        <v>13871.70059</v>
      </c>
      <c r="BK204" s="4">
        <f t="shared" si="116"/>
        <v>113925.28401</v>
      </c>
      <c r="BL204" s="4">
        <f t="shared" si="116"/>
        <v>30404.521330000003</v>
      </c>
      <c r="BM204" s="4">
        <f t="shared" si="116"/>
        <v>47586.794569999998</v>
      </c>
      <c r="BN204" s="4">
        <f t="shared" si="116"/>
        <v>1324.89256</v>
      </c>
      <c r="BO204" s="4">
        <f t="shared" si="116"/>
        <v>17597.22696</v>
      </c>
      <c r="BP204" s="4">
        <f t="shared" si="117"/>
        <v>60050.835239999993</v>
      </c>
      <c r="BQ204" s="4">
        <f t="shared" si="117"/>
        <v>12504.82512</v>
      </c>
      <c r="BR204" s="4">
        <f t="shared" si="117"/>
        <v>918.30286000000001</v>
      </c>
      <c r="BS204" s="4">
        <f t="shared" si="117"/>
        <v>10458.34402</v>
      </c>
      <c r="BT204" s="4">
        <f t="shared" si="117"/>
        <v>365.40199999999999</v>
      </c>
      <c r="BU204" s="4">
        <f t="shared" si="117"/>
        <v>1507.8283899999997</v>
      </c>
      <c r="BV204" s="4">
        <f t="shared" si="117"/>
        <v>3680.8952799999997</v>
      </c>
      <c r="BW204" s="4">
        <f t="shared" si="117"/>
        <v>10012.0669</v>
      </c>
      <c r="BX204" s="4">
        <f t="shared" si="117"/>
        <v>739.08088999999995</v>
      </c>
      <c r="BY204" s="4">
        <f t="shared" si="117"/>
        <v>0</v>
      </c>
      <c r="BZ204" s="4">
        <f t="shared" si="117"/>
        <v>0</v>
      </c>
      <c r="CA204" s="4">
        <f t="shared" si="117"/>
        <v>7514.9878700000008</v>
      </c>
      <c r="CB204" s="4">
        <f t="shared" si="117"/>
        <v>337643.60950999998</v>
      </c>
      <c r="CC204" s="4">
        <f t="shared" si="117"/>
        <v>0</v>
      </c>
      <c r="CD204" s="4">
        <f t="shared" si="117"/>
        <v>751.48933999999997</v>
      </c>
      <c r="CE204" s="4">
        <f t="shared" si="117"/>
        <v>18953.801749999999</v>
      </c>
      <c r="CF204" s="4">
        <f t="shared" si="117"/>
        <v>903.00876000000005</v>
      </c>
      <c r="CG204" s="4">
        <f t="shared" si="117"/>
        <v>1301.02037</v>
      </c>
      <c r="CH204" s="4">
        <f t="shared" si="117"/>
        <v>18922.760880000002</v>
      </c>
      <c r="CI204" s="4">
        <f t="shared" si="117"/>
        <v>408.69200000000001</v>
      </c>
      <c r="CJ204" s="4">
        <f t="shared" si="117"/>
        <v>1420.4000699999999</v>
      </c>
      <c r="CK204" s="4">
        <f t="shared" si="117"/>
        <v>120</v>
      </c>
      <c r="CL204" s="4">
        <f t="shared" si="117"/>
        <v>0</v>
      </c>
      <c r="CM204" s="4">
        <f t="shared" si="117"/>
        <v>848.10748999999998</v>
      </c>
      <c r="CN204" s="4">
        <f t="shared" si="117"/>
        <v>21855.67859</v>
      </c>
      <c r="CO204" s="4">
        <f t="shared" si="117"/>
        <v>0</v>
      </c>
      <c r="CP204" s="4">
        <f t="shared" si="117"/>
        <v>888.65737999999999</v>
      </c>
      <c r="CQ204" s="4">
        <f t="shared" si="117"/>
        <v>714.40607999999997</v>
      </c>
      <c r="CR204" s="4">
        <f t="shared" si="117"/>
        <v>2674.61933</v>
      </c>
      <c r="CS204" s="4">
        <f t="shared" si="117"/>
        <v>870.37979000000007</v>
      </c>
      <c r="CT204" s="4">
        <f t="shared" si="117"/>
        <v>78.594999999999999</v>
      </c>
      <c r="CU204" s="4">
        <f t="shared" si="117"/>
        <v>2581.98533</v>
      </c>
      <c r="CV204" s="4">
        <f t="shared" si="117"/>
        <v>1152.9449</v>
      </c>
      <c r="CW204" s="4">
        <f t="shared" si="117"/>
        <v>3097.2123999999999</v>
      </c>
      <c r="CX204" s="4">
        <f t="shared" si="117"/>
        <v>2582.92733</v>
      </c>
      <c r="CY204" s="4">
        <f t="shared" si="117"/>
        <v>869.3486200000001</v>
      </c>
      <c r="CZ204" s="4">
        <f t="shared" si="117"/>
        <v>9421.7702399999998</v>
      </c>
      <c r="DA204" s="4">
        <f t="shared" si="117"/>
        <v>2581.0103300000001</v>
      </c>
      <c r="DB204" s="4">
        <f t="shared" si="117"/>
        <v>166.37236999999999</v>
      </c>
      <c r="DC204" s="4">
        <f t="shared" si="117"/>
        <v>5.4103500000000002</v>
      </c>
      <c r="DD204" s="4">
        <f t="shared" si="117"/>
        <v>36441.879679999998</v>
      </c>
      <c r="DE204" s="4">
        <f t="shared" si="117"/>
        <v>166.73440999999997</v>
      </c>
      <c r="DF204" s="4">
        <f t="shared" si="117"/>
        <v>506.74826000000002</v>
      </c>
      <c r="DG204" s="4">
        <f t="shared" si="117"/>
        <v>1307.4501699999998</v>
      </c>
      <c r="DH204" s="4">
        <f t="shared" si="117"/>
        <v>166.80620999999999</v>
      </c>
      <c r="DI204" s="4">
        <f t="shared" si="117"/>
        <v>7.2847499999999998</v>
      </c>
      <c r="DJ204" s="4">
        <f t="shared" si="117"/>
        <v>248.39499999999998</v>
      </c>
      <c r="DK204" s="4">
        <f t="shared" si="117"/>
        <v>11851.476930000001</v>
      </c>
      <c r="DL204" s="4">
        <f t="shared" si="117"/>
        <v>3184.9099699999997</v>
      </c>
      <c r="DM204" s="4">
        <f t="shared" si="117"/>
        <v>0</v>
      </c>
      <c r="DN204" s="4">
        <f t="shared" si="117"/>
        <v>2645.9138199999998</v>
      </c>
      <c r="DO204" s="4">
        <f t="shared" si="117"/>
        <v>21227.19831</v>
      </c>
      <c r="DP204" s="4">
        <f t="shared" si="117"/>
        <v>1170.5174399999999</v>
      </c>
      <c r="DQ204" s="4">
        <f t="shared" si="117"/>
        <v>231.35233000000002</v>
      </c>
      <c r="DR204" s="4">
        <f t="shared" si="117"/>
        <v>0</v>
      </c>
      <c r="DS204" s="4">
        <f t="shared" si="117"/>
        <v>706.47896999999989</v>
      </c>
      <c r="DT204" s="4">
        <f t="shared" si="117"/>
        <v>4300.225269999999</v>
      </c>
      <c r="DU204" s="4">
        <f t="shared" si="117"/>
        <v>1594.0515700000001</v>
      </c>
      <c r="DV204" s="4">
        <f t="shared" si="117"/>
        <v>4725.50317</v>
      </c>
      <c r="DW204" s="4">
        <f t="shared" si="117"/>
        <v>904.93883000000005</v>
      </c>
      <c r="DX204" s="4">
        <f t="shared" si="117"/>
        <v>1329.307</v>
      </c>
      <c r="DY204" s="4">
        <f t="shared" si="117"/>
        <v>0</v>
      </c>
      <c r="DZ204" s="4">
        <f t="shared" si="117"/>
        <v>741.02701000000002</v>
      </c>
      <c r="EA204" s="4">
        <f t="shared" si="117"/>
        <v>0</v>
      </c>
      <c r="EB204" s="4">
        <f t="shared" si="118"/>
        <v>22.945</v>
      </c>
      <c r="EC204" s="4">
        <f t="shared" si="118"/>
        <v>586.81183999999996</v>
      </c>
      <c r="ED204" s="4">
        <f t="shared" si="118"/>
        <v>0</v>
      </c>
      <c r="EE204" s="4">
        <f t="shared" si="118"/>
        <v>15.324999999999999</v>
      </c>
      <c r="EF204" s="4">
        <f t="shared" si="118"/>
        <v>711.97283999999991</v>
      </c>
      <c r="EG204" s="4">
        <f t="shared" si="118"/>
        <v>3.149</v>
      </c>
      <c r="EH204" s="4">
        <f t="shared" si="118"/>
        <v>16.251000000000001</v>
      </c>
      <c r="EI204" s="4">
        <f t="shared" si="118"/>
        <v>581.96384</v>
      </c>
      <c r="EJ204" s="4">
        <f t="shared" si="118"/>
        <v>123.66921000000001</v>
      </c>
      <c r="EK204" s="4">
        <f t="shared" si="118"/>
        <v>0</v>
      </c>
      <c r="EL204" s="4">
        <f t="shared" si="118"/>
        <v>89.026109999999989</v>
      </c>
      <c r="EM204" s="4">
        <f t="shared" si="118"/>
        <v>0</v>
      </c>
      <c r="EN204" s="4">
        <f t="shared" si="118"/>
        <v>9.0109999999999992</v>
      </c>
      <c r="EO204" s="4">
        <f t="shared" si="118"/>
        <v>56.328000000000003</v>
      </c>
      <c r="EP204" s="4">
        <f t="shared" si="118"/>
        <v>0</v>
      </c>
      <c r="EQ204" s="4">
        <f t="shared" si="118"/>
        <v>182.81619000000001</v>
      </c>
      <c r="ER204" s="4">
        <f t="shared" si="118"/>
        <v>0</v>
      </c>
      <c r="ES204" s="4">
        <f t="shared" si="118"/>
        <v>0</v>
      </c>
      <c r="ET204" s="4">
        <f t="shared" si="118"/>
        <v>0</v>
      </c>
      <c r="EU204" s="4">
        <f t="shared" si="118"/>
        <v>0</v>
      </c>
      <c r="EV204" s="4">
        <f t="shared" si="118"/>
        <v>124.40992</v>
      </c>
      <c r="EW204" s="4">
        <f t="shared" si="118"/>
        <v>0</v>
      </c>
      <c r="EX204" s="4">
        <f t="shared" si="118"/>
        <v>0</v>
      </c>
      <c r="EY204" s="4">
        <f t="shared" si="118"/>
        <v>0</v>
      </c>
      <c r="EZ204" s="4">
        <f t="shared" si="118"/>
        <v>31.396000000000001</v>
      </c>
      <c r="FA204" s="4">
        <f t="shared" si="118"/>
        <v>0</v>
      </c>
      <c r="FB204" s="4">
        <f t="shared" si="118"/>
        <v>0</v>
      </c>
      <c r="FC204" s="4">
        <f t="shared" si="118"/>
        <v>30.548999999999999</v>
      </c>
      <c r="FD204" s="4">
        <f t="shared" si="118"/>
        <v>0</v>
      </c>
      <c r="FE204" s="4">
        <f t="shared" si="118"/>
        <v>0</v>
      </c>
      <c r="FF204" s="4">
        <f t="shared" si="118"/>
        <v>337.14375000000001</v>
      </c>
      <c r="FG204" s="4">
        <f t="shared" si="118"/>
        <v>0</v>
      </c>
      <c r="FH204" s="4">
        <f t="shared" si="118"/>
        <v>988.22852999999998</v>
      </c>
      <c r="FI204" s="4">
        <f t="shared" si="118"/>
        <v>0</v>
      </c>
      <c r="FJ204" s="4">
        <f t="shared" si="118"/>
        <v>0</v>
      </c>
      <c r="FK204" s="4">
        <f t="shared" si="118"/>
        <v>113.99891000000001</v>
      </c>
      <c r="FL204" s="4">
        <f t="shared" si="118"/>
        <v>319.72919000000002</v>
      </c>
      <c r="FM204" s="4">
        <f t="shared" si="118"/>
        <v>849.28840000000002</v>
      </c>
      <c r="FN204" s="4">
        <f t="shared" si="118"/>
        <v>1078.1476300000002</v>
      </c>
      <c r="FO204" s="4">
        <f t="shared" si="118"/>
        <v>125.39632</v>
      </c>
      <c r="FP204" s="4">
        <f t="shared" si="118"/>
        <v>64.799329999999998</v>
      </c>
      <c r="FQ204" s="4">
        <f t="shared" si="118"/>
        <v>0</v>
      </c>
      <c r="FR204" s="4">
        <f t="shared" si="118"/>
        <v>100.28313009999999</v>
      </c>
      <c r="FS204" s="4">
        <f t="shared" si="118"/>
        <v>553.01113000000009</v>
      </c>
      <c r="FT204" s="4">
        <f t="shared" si="118"/>
        <v>95.227999999999994</v>
      </c>
      <c r="FU204" s="4">
        <f t="shared" si="118"/>
        <v>0</v>
      </c>
      <c r="FV204" s="4">
        <f t="shared" si="118"/>
        <v>0</v>
      </c>
      <c r="FW204" s="4">
        <f t="shared" si="118"/>
        <v>0</v>
      </c>
      <c r="FX204" s="4">
        <f t="shared" si="118"/>
        <v>56.853000000000002</v>
      </c>
      <c r="FY204" s="4">
        <f t="shared" si="118"/>
        <v>0</v>
      </c>
      <c r="FZ204" s="4">
        <f t="shared" si="118"/>
        <v>0</v>
      </c>
      <c r="GA204" s="4">
        <f t="shared" si="118"/>
        <v>165.18286000000001</v>
      </c>
      <c r="GB204" s="4">
        <f t="shared" si="118"/>
        <v>0</v>
      </c>
      <c r="GC204" s="4">
        <f t="shared" si="118"/>
        <v>0</v>
      </c>
      <c r="GD204" s="4">
        <f t="shared" si="118"/>
        <v>104.58799999999999</v>
      </c>
      <c r="GE204" s="4">
        <f t="shared" si="118"/>
        <v>0</v>
      </c>
      <c r="GF204" s="4">
        <f t="shared" si="118"/>
        <v>2150.0677199999996</v>
      </c>
      <c r="GG204" s="4">
        <f t="shared" si="118"/>
        <v>0</v>
      </c>
      <c r="GH204" s="4">
        <f t="shared" si="118"/>
        <v>0</v>
      </c>
      <c r="GI204" s="4">
        <f t="shared" si="118"/>
        <v>0</v>
      </c>
      <c r="GJ204" s="4">
        <f t="shared" si="118"/>
        <v>0</v>
      </c>
      <c r="GK204" s="4">
        <f t="shared" si="118"/>
        <v>0</v>
      </c>
      <c r="GL204" s="4">
        <f t="shared" si="118"/>
        <v>0</v>
      </c>
      <c r="GM204" s="4">
        <f t="shared" si="118"/>
        <v>0</v>
      </c>
      <c r="GN204" s="4">
        <f t="shared" si="119"/>
        <v>0</v>
      </c>
      <c r="GO204" s="4">
        <f t="shared" si="119"/>
        <v>0</v>
      </c>
      <c r="GP204" s="4">
        <f t="shared" si="119"/>
        <v>1.3280000000000001</v>
      </c>
      <c r="GQ204" s="4">
        <f t="shared" si="119"/>
        <v>0</v>
      </c>
      <c r="GR204" s="4">
        <f t="shared" si="119"/>
        <v>0</v>
      </c>
      <c r="GS204" s="4">
        <f t="shared" si="119"/>
        <v>591.80079000000001</v>
      </c>
      <c r="GT204" s="4">
        <f t="shared" si="119"/>
        <v>0</v>
      </c>
      <c r="GU204" s="4">
        <f t="shared" si="119"/>
        <v>0</v>
      </c>
      <c r="GV204" s="4">
        <f t="shared" si="119"/>
        <v>0</v>
      </c>
      <c r="GW204" s="4">
        <f t="shared" si="119"/>
        <v>0</v>
      </c>
      <c r="GX204" s="4">
        <f t="shared" si="119"/>
        <v>0</v>
      </c>
      <c r="GY204" s="4">
        <f t="shared" si="119"/>
        <v>0</v>
      </c>
      <c r="GZ204" s="4">
        <f t="shared" si="119"/>
        <v>0</v>
      </c>
      <c r="HA204" s="4">
        <f t="shared" si="119"/>
        <v>0</v>
      </c>
      <c r="HB204" s="4">
        <f t="shared" si="119"/>
        <v>0</v>
      </c>
      <c r="HC204" s="4">
        <f t="shared" si="119"/>
        <v>0</v>
      </c>
      <c r="HD204" s="4">
        <f t="shared" si="119"/>
        <v>0</v>
      </c>
      <c r="HE204" s="4">
        <f t="shared" si="119"/>
        <v>0</v>
      </c>
      <c r="HF204" s="4">
        <f>SUM(D204:HE204)</f>
        <v>1952765.4758401001</v>
      </c>
      <c r="HG204" s="4"/>
      <c r="HH204" s="4">
        <f>HF204-HI204</f>
        <v>1952765.4758401001</v>
      </c>
      <c r="HI204" s="4">
        <v>0</v>
      </c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</row>
    <row r="205" spans="1:240" ht="13" thickBot="1" x14ac:dyDescent="0.3">
      <c r="B205" s="29" t="s">
        <v>217</v>
      </c>
      <c r="C205" s="3"/>
      <c r="D205" s="12">
        <f>SUM(D202:D204)</f>
        <v>0</v>
      </c>
      <c r="E205" s="12">
        <f t="shared" ref="E205:BP205" si="120">SUM(E202:E204)</f>
        <v>0</v>
      </c>
      <c r="F205" s="12">
        <f t="shared" si="120"/>
        <v>0</v>
      </c>
      <c r="G205" s="12">
        <f t="shared" si="120"/>
        <v>-152.09599999999998</v>
      </c>
      <c r="H205" s="12">
        <f t="shared" si="120"/>
        <v>-13557.103420000001</v>
      </c>
      <c r="I205" s="12">
        <f t="shared" si="120"/>
        <v>-26796.362039999996</v>
      </c>
      <c r="J205" s="12">
        <f t="shared" si="120"/>
        <v>669.91305000000011</v>
      </c>
      <c r="K205" s="12">
        <f t="shared" si="120"/>
        <v>-2067.0683000000004</v>
      </c>
      <c r="L205" s="12">
        <f t="shared" si="120"/>
        <v>-859.86216000000002</v>
      </c>
      <c r="M205" s="12">
        <f t="shared" si="120"/>
        <v>-8383.3270000000011</v>
      </c>
      <c r="N205" s="12">
        <f t="shared" si="120"/>
        <v>-4398.4375300000002</v>
      </c>
      <c r="O205" s="12">
        <f t="shared" si="120"/>
        <v>-17845.374260000001</v>
      </c>
      <c r="P205" s="12">
        <f t="shared" si="120"/>
        <v>-22922.846119999998</v>
      </c>
      <c r="Q205" s="12">
        <f t="shared" si="120"/>
        <v>-13883.609530000002</v>
      </c>
      <c r="R205" s="12">
        <f t="shared" si="120"/>
        <v>-12942.508929999998</v>
      </c>
      <c r="S205" s="12">
        <f t="shared" si="120"/>
        <v>-777.44389000000012</v>
      </c>
      <c r="T205" s="12">
        <f t="shared" si="120"/>
        <v>-50231.240250000003</v>
      </c>
      <c r="U205" s="12">
        <f t="shared" si="120"/>
        <v>-10202.737870000001</v>
      </c>
      <c r="V205" s="12">
        <f t="shared" si="120"/>
        <v>-16257.033500000003</v>
      </c>
      <c r="W205" s="12">
        <f t="shared" si="120"/>
        <v>-10436.590200000001</v>
      </c>
      <c r="X205" s="12">
        <f t="shared" si="120"/>
        <v>-29073.748520000001</v>
      </c>
      <c r="Y205" s="12">
        <f t="shared" si="120"/>
        <v>-87854.450979999994</v>
      </c>
      <c r="Z205" s="12">
        <f t="shared" si="120"/>
        <v>-9981.4448100000009</v>
      </c>
      <c r="AA205" s="12">
        <f t="shared" si="120"/>
        <v>-70004.898671599993</v>
      </c>
      <c r="AB205" s="12">
        <f t="shared" si="120"/>
        <v>-55873.026659999996</v>
      </c>
      <c r="AC205" s="12">
        <f t="shared" si="120"/>
        <v>-10890.336320000002</v>
      </c>
      <c r="AD205" s="12">
        <f t="shared" si="120"/>
        <v>-3252.7574400000003</v>
      </c>
      <c r="AE205" s="12">
        <f t="shared" si="120"/>
        <v>-21270.892229999998</v>
      </c>
      <c r="AF205" s="12">
        <f t="shared" si="120"/>
        <v>-41516.558700000001</v>
      </c>
      <c r="AG205" s="12">
        <f t="shared" si="120"/>
        <v>-7653.1686599999994</v>
      </c>
      <c r="AH205" s="12">
        <f t="shared" si="120"/>
        <v>-7573.9452499999989</v>
      </c>
      <c r="AI205" s="12">
        <f t="shared" si="120"/>
        <v>-21967.172769999997</v>
      </c>
      <c r="AJ205" s="12">
        <f t="shared" si="120"/>
        <v>8575.7474900000016</v>
      </c>
      <c r="AK205" s="12">
        <f t="shared" si="120"/>
        <v>4223.6994100000047</v>
      </c>
      <c r="AL205" s="12">
        <f t="shared" si="120"/>
        <v>-16846.783489999998</v>
      </c>
      <c r="AM205" s="12">
        <f t="shared" si="120"/>
        <v>1929.4690000000001</v>
      </c>
      <c r="AN205" s="12">
        <f t="shared" si="120"/>
        <v>-28301.530569999995</v>
      </c>
      <c r="AO205" s="12">
        <f t="shared" si="120"/>
        <v>-3986.3217999999997</v>
      </c>
      <c r="AP205" s="12">
        <f t="shared" si="120"/>
        <v>129268.88471000001</v>
      </c>
      <c r="AQ205" s="12">
        <f t="shared" si="120"/>
        <v>-21503.701359999995</v>
      </c>
      <c r="AR205" s="12">
        <f t="shared" si="120"/>
        <v>14529.018490000002</v>
      </c>
      <c r="AS205" s="12">
        <f t="shared" si="120"/>
        <v>-3449.8606599999994</v>
      </c>
      <c r="AT205" s="12">
        <f t="shared" si="120"/>
        <v>-16117.280939999999</v>
      </c>
      <c r="AU205" s="12">
        <f t="shared" si="120"/>
        <v>83794.105789999987</v>
      </c>
      <c r="AV205" s="12">
        <f t="shared" si="120"/>
        <v>-10394.89904</v>
      </c>
      <c r="AW205" s="12">
        <f t="shared" si="120"/>
        <v>51635.427420000007</v>
      </c>
      <c r="AX205" s="12">
        <f t="shared" si="120"/>
        <v>142218.62341999999</v>
      </c>
      <c r="AY205" s="12">
        <f t="shared" si="120"/>
        <v>124512.55935</v>
      </c>
      <c r="AZ205" s="12">
        <f t="shared" si="120"/>
        <v>209524.62135000003</v>
      </c>
      <c r="BA205" s="12">
        <f t="shared" si="120"/>
        <v>52975.716870000004</v>
      </c>
      <c r="BB205" s="12">
        <f t="shared" si="120"/>
        <v>123112.00023000002</v>
      </c>
      <c r="BC205" s="12">
        <f t="shared" si="120"/>
        <v>-4441.7545099999998</v>
      </c>
      <c r="BD205" s="12">
        <f t="shared" si="120"/>
        <v>7771.6973000000016</v>
      </c>
      <c r="BE205" s="12">
        <f t="shared" si="120"/>
        <v>-18947.312419999998</v>
      </c>
      <c r="BF205" s="12">
        <f t="shared" si="120"/>
        <v>1296.0575399999998</v>
      </c>
      <c r="BG205" s="12">
        <f t="shared" si="120"/>
        <v>-13083.268989999999</v>
      </c>
      <c r="BH205" s="12">
        <f t="shared" si="120"/>
        <v>-1294.9180800000001</v>
      </c>
      <c r="BI205" s="12">
        <f t="shared" si="120"/>
        <v>-12455.019500000002</v>
      </c>
      <c r="BJ205" s="12">
        <f t="shared" si="120"/>
        <v>11574.896130000001</v>
      </c>
      <c r="BK205" s="12">
        <f t="shared" si="120"/>
        <v>111311.75649</v>
      </c>
      <c r="BL205" s="12">
        <f t="shared" si="120"/>
        <v>30456.791880000004</v>
      </c>
      <c r="BM205" s="12">
        <f t="shared" si="120"/>
        <v>38134.83051</v>
      </c>
      <c r="BN205" s="12">
        <f t="shared" si="120"/>
        <v>1324.89256</v>
      </c>
      <c r="BO205" s="12">
        <f t="shared" si="120"/>
        <v>17597.22696</v>
      </c>
      <c r="BP205" s="12">
        <f t="shared" si="120"/>
        <v>48926.99003999999</v>
      </c>
      <c r="BQ205" s="12">
        <f t="shared" ref="BQ205:EB205" si="121">SUM(BQ202:BQ204)</f>
        <v>12484.95012</v>
      </c>
      <c r="BR205" s="12">
        <f t="shared" si="121"/>
        <v>-1768.9500699999996</v>
      </c>
      <c r="BS205" s="12">
        <f t="shared" si="121"/>
        <v>469.13821999999891</v>
      </c>
      <c r="BT205" s="12">
        <f t="shared" si="121"/>
        <v>365.40199999999999</v>
      </c>
      <c r="BU205" s="12">
        <f t="shared" si="121"/>
        <v>1507.8283899999997</v>
      </c>
      <c r="BV205" s="12">
        <f t="shared" si="121"/>
        <v>3680.8952799999997</v>
      </c>
      <c r="BW205" s="12">
        <f t="shared" si="121"/>
        <v>9915.3359</v>
      </c>
      <c r="BX205" s="12">
        <f t="shared" si="121"/>
        <v>195.28344000000004</v>
      </c>
      <c r="BY205" s="12">
        <f t="shared" si="121"/>
        <v>-528.92506000000003</v>
      </c>
      <c r="BZ205" s="12">
        <f t="shared" si="121"/>
        <v>0</v>
      </c>
      <c r="CA205" s="12">
        <f t="shared" si="121"/>
        <v>7514.9878700000008</v>
      </c>
      <c r="CB205" s="12">
        <f t="shared" si="121"/>
        <v>337643.60950999998</v>
      </c>
      <c r="CC205" s="12">
        <f t="shared" si="121"/>
        <v>-44.902230000000003</v>
      </c>
      <c r="CD205" s="12">
        <f t="shared" si="121"/>
        <v>751.48933999999997</v>
      </c>
      <c r="CE205" s="12">
        <f t="shared" si="121"/>
        <v>18240.778279999999</v>
      </c>
      <c r="CF205" s="12">
        <f t="shared" si="121"/>
        <v>-161.73847999999987</v>
      </c>
      <c r="CG205" s="12">
        <f t="shared" si="121"/>
        <v>1301.02037</v>
      </c>
      <c r="CH205" s="12">
        <f t="shared" si="121"/>
        <v>18922.760880000002</v>
      </c>
      <c r="CI205" s="12">
        <f t="shared" si="121"/>
        <v>-1591.308</v>
      </c>
      <c r="CJ205" s="12">
        <f t="shared" si="121"/>
        <v>1420.4000699999999</v>
      </c>
      <c r="CK205" s="12">
        <f t="shared" si="121"/>
        <v>120</v>
      </c>
      <c r="CL205" s="12">
        <f t="shared" si="121"/>
        <v>0</v>
      </c>
      <c r="CM205" s="12">
        <f t="shared" si="121"/>
        <v>848.10748999999998</v>
      </c>
      <c r="CN205" s="12">
        <f t="shared" si="121"/>
        <v>21855.67859</v>
      </c>
      <c r="CO205" s="12">
        <f t="shared" si="121"/>
        <v>-83.223140000000001</v>
      </c>
      <c r="CP205" s="12">
        <f t="shared" si="121"/>
        <v>-385.27566000000013</v>
      </c>
      <c r="CQ205" s="12">
        <f t="shared" si="121"/>
        <v>714.40607999999997</v>
      </c>
      <c r="CR205" s="12">
        <f t="shared" si="121"/>
        <v>2674.61933</v>
      </c>
      <c r="CS205" s="12">
        <f t="shared" si="121"/>
        <v>870.37979000000007</v>
      </c>
      <c r="CT205" s="12">
        <f t="shared" si="121"/>
        <v>78.594999999999999</v>
      </c>
      <c r="CU205" s="12">
        <f t="shared" si="121"/>
        <v>2581.98533</v>
      </c>
      <c r="CV205" s="12">
        <f t="shared" si="121"/>
        <v>1152.9449</v>
      </c>
      <c r="CW205" s="12">
        <f t="shared" si="121"/>
        <v>3081.2123999999999</v>
      </c>
      <c r="CX205" s="12">
        <f t="shared" si="121"/>
        <v>2582.92733</v>
      </c>
      <c r="CY205" s="12">
        <f t="shared" si="121"/>
        <v>869.3486200000001</v>
      </c>
      <c r="CZ205" s="12">
        <f t="shared" si="121"/>
        <v>9421.7702399999998</v>
      </c>
      <c r="DA205" s="12">
        <f t="shared" si="121"/>
        <v>2501.7549800000002</v>
      </c>
      <c r="DB205" s="12">
        <f t="shared" si="121"/>
        <v>166.37236999999999</v>
      </c>
      <c r="DC205" s="12">
        <f t="shared" si="121"/>
        <v>5.4103500000000002</v>
      </c>
      <c r="DD205" s="12">
        <f t="shared" si="121"/>
        <v>36441.879679999998</v>
      </c>
      <c r="DE205" s="12">
        <f t="shared" si="121"/>
        <v>166.73440999999997</v>
      </c>
      <c r="DF205" s="12">
        <f t="shared" si="121"/>
        <v>506.74826000000002</v>
      </c>
      <c r="DG205" s="12">
        <f t="shared" si="121"/>
        <v>1307.4501699999998</v>
      </c>
      <c r="DH205" s="12">
        <f t="shared" si="121"/>
        <v>166.80620999999999</v>
      </c>
      <c r="DI205" s="12">
        <f t="shared" si="121"/>
        <v>7.2847499999999998</v>
      </c>
      <c r="DJ205" s="12">
        <f t="shared" si="121"/>
        <v>-742.93727000000001</v>
      </c>
      <c r="DK205" s="12">
        <f t="shared" si="121"/>
        <v>11851.476930000001</v>
      </c>
      <c r="DL205" s="12">
        <f t="shared" si="121"/>
        <v>3184.9099699999997</v>
      </c>
      <c r="DM205" s="12">
        <f t="shared" si="121"/>
        <v>-36.485410000000002</v>
      </c>
      <c r="DN205" s="12">
        <f t="shared" si="121"/>
        <v>2645.7138199999999</v>
      </c>
      <c r="DO205" s="12">
        <f t="shared" si="121"/>
        <v>21227.19831</v>
      </c>
      <c r="DP205" s="12">
        <f t="shared" si="121"/>
        <v>1170.5174399999999</v>
      </c>
      <c r="DQ205" s="12">
        <f t="shared" si="121"/>
        <v>231.35233000000002</v>
      </c>
      <c r="DR205" s="12">
        <f t="shared" si="121"/>
        <v>0</v>
      </c>
      <c r="DS205" s="12">
        <f t="shared" si="121"/>
        <v>706.47896999999989</v>
      </c>
      <c r="DT205" s="12">
        <f t="shared" si="121"/>
        <v>4300.225269999999</v>
      </c>
      <c r="DU205" s="12">
        <f t="shared" si="121"/>
        <v>1594.0515700000001</v>
      </c>
      <c r="DV205" s="12">
        <f t="shared" si="121"/>
        <v>4725.50317</v>
      </c>
      <c r="DW205" s="12">
        <f t="shared" si="121"/>
        <v>904.93883000000005</v>
      </c>
      <c r="DX205" s="12">
        <f t="shared" si="121"/>
        <v>1329.307</v>
      </c>
      <c r="DY205" s="12">
        <f t="shared" si="121"/>
        <v>0</v>
      </c>
      <c r="DZ205" s="12">
        <f t="shared" si="121"/>
        <v>723.99621999999999</v>
      </c>
      <c r="EA205" s="12">
        <f t="shared" si="121"/>
        <v>0</v>
      </c>
      <c r="EB205" s="12">
        <f t="shared" si="121"/>
        <v>18.46274</v>
      </c>
      <c r="EC205" s="12">
        <f t="shared" ref="EC205:GN205" si="122">SUM(EC202:EC204)</f>
        <v>586.81183999999996</v>
      </c>
      <c r="ED205" s="12">
        <f t="shared" si="122"/>
        <v>0</v>
      </c>
      <c r="EE205" s="12">
        <f t="shared" si="122"/>
        <v>15.324999999999999</v>
      </c>
      <c r="EF205" s="12">
        <f t="shared" si="122"/>
        <v>711.97283999999991</v>
      </c>
      <c r="EG205" s="12">
        <f t="shared" si="122"/>
        <v>3.149</v>
      </c>
      <c r="EH205" s="12">
        <f t="shared" si="122"/>
        <v>16.251000000000001</v>
      </c>
      <c r="EI205" s="12">
        <f t="shared" si="122"/>
        <v>581.96384</v>
      </c>
      <c r="EJ205" s="12">
        <f t="shared" si="122"/>
        <v>123.66921000000001</v>
      </c>
      <c r="EK205" s="12">
        <f t="shared" si="122"/>
        <v>0</v>
      </c>
      <c r="EL205" s="12">
        <f t="shared" si="122"/>
        <v>87.154409999999984</v>
      </c>
      <c r="EM205" s="12">
        <f t="shared" si="122"/>
        <v>0</v>
      </c>
      <c r="EN205" s="12">
        <f t="shared" si="122"/>
        <v>9.0109999999999992</v>
      </c>
      <c r="EO205" s="12">
        <f t="shared" si="122"/>
        <v>56.328000000000003</v>
      </c>
      <c r="EP205" s="12">
        <f t="shared" si="122"/>
        <v>0</v>
      </c>
      <c r="EQ205" s="12">
        <f t="shared" si="122"/>
        <v>182.81619000000001</v>
      </c>
      <c r="ER205" s="12">
        <f t="shared" si="122"/>
        <v>0</v>
      </c>
      <c r="ES205" s="12">
        <f t="shared" si="122"/>
        <v>0</v>
      </c>
      <c r="ET205" s="12">
        <f t="shared" si="122"/>
        <v>0</v>
      </c>
      <c r="EU205" s="12">
        <f t="shared" si="122"/>
        <v>0</v>
      </c>
      <c r="EV205" s="12">
        <f t="shared" si="122"/>
        <v>124.40992</v>
      </c>
      <c r="EW205" s="12">
        <f t="shared" si="122"/>
        <v>0</v>
      </c>
      <c r="EX205" s="12">
        <f t="shared" si="122"/>
        <v>0</v>
      </c>
      <c r="EY205" s="12">
        <f t="shared" si="122"/>
        <v>0</v>
      </c>
      <c r="EZ205" s="12">
        <f t="shared" si="122"/>
        <v>28.325060000000001</v>
      </c>
      <c r="FA205" s="12">
        <f t="shared" si="122"/>
        <v>0</v>
      </c>
      <c r="FB205" s="12">
        <f t="shared" si="122"/>
        <v>0</v>
      </c>
      <c r="FC205" s="12">
        <f t="shared" si="122"/>
        <v>30.548999999999999</v>
      </c>
      <c r="FD205" s="12">
        <f t="shared" si="122"/>
        <v>0</v>
      </c>
      <c r="FE205" s="12">
        <f t="shared" si="122"/>
        <v>0</v>
      </c>
      <c r="FF205" s="12">
        <f t="shared" si="122"/>
        <v>337.14375000000001</v>
      </c>
      <c r="FG205" s="12">
        <f t="shared" si="122"/>
        <v>0</v>
      </c>
      <c r="FH205" s="12">
        <f t="shared" si="122"/>
        <v>988.22852999999998</v>
      </c>
      <c r="FI205" s="12">
        <f t="shared" si="122"/>
        <v>0</v>
      </c>
      <c r="FJ205" s="12">
        <f t="shared" si="122"/>
        <v>0</v>
      </c>
      <c r="FK205" s="12">
        <f t="shared" si="122"/>
        <v>113.99891000000001</v>
      </c>
      <c r="FL205" s="12">
        <f t="shared" si="122"/>
        <v>319.72919000000002</v>
      </c>
      <c r="FM205" s="12">
        <f t="shared" si="122"/>
        <v>849.28840000000002</v>
      </c>
      <c r="FN205" s="12">
        <f t="shared" si="122"/>
        <v>1078.1476300000002</v>
      </c>
      <c r="FO205" s="12">
        <f t="shared" si="122"/>
        <v>125.39632</v>
      </c>
      <c r="FP205" s="12">
        <f t="shared" si="122"/>
        <v>64.799329999999998</v>
      </c>
      <c r="FQ205" s="12">
        <f t="shared" si="122"/>
        <v>0</v>
      </c>
      <c r="FR205" s="12">
        <f t="shared" si="122"/>
        <v>100.28313009999999</v>
      </c>
      <c r="FS205" s="12">
        <f t="shared" si="122"/>
        <v>553.01113000000009</v>
      </c>
      <c r="FT205" s="12">
        <f t="shared" si="122"/>
        <v>95.227999999999994</v>
      </c>
      <c r="FU205" s="12">
        <f t="shared" si="122"/>
        <v>0</v>
      </c>
      <c r="FV205" s="12">
        <f t="shared" si="122"/>
        <v>0</v>
      </c>
      <c r="FW205" s="12">
        <f t="shared" si="122"/>
        <v>0</v>
      </c>
      <c r="FX205" s="12">
        <f t="shared" si="122"/>
        <v>56.853000000000002</v>
      </c>
      <c r="FY205" s="12">
        <f t="shared" si="122"/>
        <v>0</v>
      </c>
      <c r="FZ205" s="12">
        <f t="shared" si="122"/>
        <v>0</v>
      </c>
      <c r="GA205" s="12">
        <f t="shared" si="122"/>
        <v>165.18286000000001</v>
      </c>
      <c r="GB205" s="12">
        <f t="shared" si="122"/>
        <v>0</v>
      </c>
      <c r="GC205" s="12">
        <f t="shared" si="122"/>
        <v>0</v>
      </c>
      <c r="GD205" s="12">
        <f t="shared" si="122"/>
        <v>104.58799999999999</v>
      </c>
      <c r="GE205" s="12">
        <f t="shared" si="122"/>
        <v>0</v>
      </c>
      <c r="GF205" s="12">
        <f t="shared" si="122"/>
        <v>2150.0677199999996</v>
      </c>
      <c r="GG205" s="12">
        <f t="shared" si="122"/>
        <v>0</v>
      </c>
      <c r="GH205" s="12">
        <f t="shared" si="122"/>
        <v>0</v>
      </c>
      <c r="GI205" s="12">
        <f t="shared" si="122"/>
        <v>0</v>
      </c>
      <c r="GJ205" s="12">
        <f t="shared" si="122"/>
        <v>0</v>
      </c>
      <c r="GK205" s="12">
        <f t="shared" si="122"/>
        <v>0</v>
      </c>
      <c r="GL205" s="12">
        <f t="shared" si="122"/>
        <v>0</v>
      </c>
      <c r="GM205" s="12">
        <f t="shared" si="122"/>
        <v>0</v>
      </c>
      <c r="GN205" s="12">
        <f t="shared" si="122"/>
        <v>0</v>
      </c>
      <c r="GO205" s="12">
        <f t="shared" ref="GO205:HE205" si="123">SUM(GO202:GO204)</f>
        <v>0</v>
      </c>
      <c r="GP205" s="12">
        <f t="shared" si="123"/>
        <v>1.3280000000000001</v>
      </c>
      <c r="GQ205" s="12">
        <f t="shared" si="123"/>
        <v>0</v>
      </c>
      <c r="GR205" s="12">
        <f t="shared" si="123"/>
        <v>0</v>
      </c>
      <c r="GS205" s="12">
        <f t="shared" si="123"/>
        <v>591.80079000000001</v>
      </c>
      <c r="GT205" s="12">
        <f t="shared" si="123"/>
        <v>0</v>
      </c>
      <c r="GU205" s="12">
        <f t="shared" si="123"/>
        <v>0</v>
      </c>
      <c r="GV205" s="12">
        <f t="shared" si="123"/>
        <v>0</v>
      </c>
      <c r="GW205" s="12">
        <f t="shared" si="123"/>
        <v>0</v>
      </c>
      <c r="GX205" s="12">
        <f t="shared" si="123"/>
        <v>0</v>
      </c>
      <c r="GY205" s="12">
        <f t="shared" si="123"/>
        <v>0</v>
      </c>
      <c r="GZ205" s="12">
        <f t="shared" si="123"/>
        <v>0</v>
      </c>
      <c r="HA205" s="12">
        <f t="shared" si="123"/>
        <v>0</v>
      </c>
      <c r="HB205" s="12">
        <f t="shared" si="123"/>
        <v>0</v>
      </c>
      <c r="HC205" s="12">
        <f t="shared" si="123"/>
        <v>0</v>
      </c>
      <c r="HD205" s="12">
        <f t="shared" si="123"/>
        <v>0</v>
      </c>
      <c r="HE205" s="12">
        <f t="shared" si="123"/>
        <v>0</v>
      </c>
      <c r="HF205" s="12">
        <f>SUM(D205:HE205)</f>
        <v>1047975.7268185</v>
      </c>
      <c r="HG205" s="12"/>
      <c r="HH205" s="12">
        <f>HF205-HI205</f>
        <v>1047975.7268185</v>
      </c>
      <c r="HI205" s="12">
        <v>0</v>
      </c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</row>
    <row r="206" spans="1:240" ht="13" x14ac:dyDescent="0.3">
      <c r="B206" s="20" t="s">
        <v>0</v>
      </c>
      <c r="C206" s="30">
        <f>XIRR(G205:HE205,G$4:HE$4)</f>
        <v>0.38399904370307925</v>
      </c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27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</row>
    <row r="207" spans="1:240" ht="13.5" thickBot="1" x14ac:dyDescent="0.35">
      <c r="B207" s="20" t="s">
        <v>11</v>
      </c>
      <c r="C207" s="31">
        <f>(HF203+HF204)/-HF202</f>
        <v>2.1363305589329964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27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</row>
  </sheetData>
  <pageMargins left="0.75" right="0.75" top="1" bottom="1" header="0.5" footer="0.5"/>
  <pageSetup scale="60" orientation="portrait" r:id="rId1"/>
  <headerFooter alignWithMargins="0">
    <oddHeader>&amp;C&amp;G</oddHeader>
    <oddFooter>&amp;C&amp;G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5103-1028-4F85-A0D0-CB23E3A722E1}">
  <dimension ref="A1:GB145"/>
  <sheetViews>
    <sheetView zoomScaleNormal="70" workbookViewId="0">
      <pane xSplit="2" topLeftCell="C1" activePane="topRight" state="frozen"/>
      <selection activeCell="N43" sqref="N43"/>
      <selection pane="topRight" activeCell="C1" sqref="C1"/>
    </sheetView>
  </sheetViews>
  <sheetFormatPr defaultColWidth="9.1796875" defaultRowHeight="12.5" x14ac:dyDescent="0.25"/>
  <cols>
    <col min="1" max="1" width="17" customWidth="1"/>
    <col min="2" max="2" width="75.7265625" customWidth="1"/>
    <col min="3" max="4" width="10.1796875" bestFit="1" customWidth="1"/>
    <col min="5" max="5" width="10.54296875" bestFit="1" customWidth="1"/>
    <col min="6" max="9" width="9.26953125" bestFit="1" customWidth="1"/>
    <col min="10" max="10" width="10.1796875" bestFit="1" customWidth="1"/>
    <col min="11" max="20" width="9.26953125" bestFit="1" customWidth="1"/>
    <col min="21" max="21" width="11.54296875" customWidth="1"/>
    <col min="22" max="24" width="9.26953125" bestFit="1" customWidth="1"/>
    <col min="25" max="25" width="10.54296875" bestFit="1" customWidth="1"/>
    <col min="26" max="147" width="9.26953125" bestFit="1" customWidth="1"/>
    <col min="149" max="149" width="10.54296875" bestFit="1" customWidth="1"/>
    <col min="150" max="150" width="10.453125" customWidth="1"/>
    <col min="151" max="152" width="15.7265625" customWidth="1"/>
    <col min="184" max="184" width="9.1796875" customWidth="1"/>
  </cols>
  <sheetData>
    <row r="1" spans="1:184" ht="13" x14ac:dyDescent="0.3">
      <c r="B1" s="1" t="s">
        <v>210</v>
      </c>
    </row>
    <row r="2" spans="1:184" ht="13" x14ac:dyDescent="0.3">
      <c r="A2" s="21"/>
      <c r="B2" t="s">
        <v>251</v>
      </c>
    </row>
    <row r="3" spans="1:184" ht="13" x14ac:dyDescent="0.3">
      <c r="A3" s="21"/>
      <c r="EU3" s="11" t="s">
        <v>211</v>
      </c>
    </row>
    <row r="4" spans="1:184" ht="13" x14ac:dyDescent="0.3">
      <c r="B4" s="15" t="s">
        <v>242</v>
      </c>
      <c r="D4" s="16">
        <v>37256</v>
      </c>
      <c r="E4" s="16">
        <f t="shared" ref="E4:BP4" si="0">EOMONTH(D4,1)</f>
        <v>37287</v>
      </c>
      <c r="F4" s="16">
        <f t="shared" si="0"/>
        <v>37315</v>
      </c>
      <c r="G4" s="16">
        <f t="shared" si="0"/>
        <v>37346</v>
      </c>
      <c r="H4" s="16">
        <f t="shared" si="0"/>
        <v>37376</v>
      </c>
      <c r="I4" s="16">
        <f t="shared" si="0"/>
        <v>37407</v>
      </c>
      <c r="J4" s="16">
        <f t="shared" si="0"/>
        <v>37437</v>
      </c>
      <c r="K4" s="16">
        <f t="shared" si="0"/>
        <v>37468</v>
      </c>
      <c r="L4" s="16">
        <f t="shared" si="0"/>
        <v>37499</v>
      </c>
      <c r="M4" s="16">
        <f t="shared" si="0"/>
        <v>37529</v>
      </c>
      <c r="N4" s="16">
        <f t="shared" si="0"/>
        <v>37560</v>
      </c>
      <c r="O4" s="16">
        <f t="shared" si="0"/>
        <v>37590</v>
      </c>
      <c r="P4" s="16">
        <f t="shared" si="0"/>
        <v>37621</v>
      </c>
      <c r="Q4" s="16">
        <f t="shared" si="0"/>
        <v>37652</v>
      </c>
      <c r="R4" s="16">
        <f t="shared" si="0"/>
        <v>37680</v>
      </c>
      <c r="S4" s="16">
        <f t="shared" si="0"/>
        <v>37711</v>
      </c>
      <c r="T4" s="16">
        <f t="shared" si="0"/>
        <v>37741</v>
      </c>
      <c r="U4" s="16">
        <f t="shared" si="0"/>
        <v>37772</v>
      </c>
      <c r="V4" s="16">
        <f t="shared" si="0"/>
        <v>37802</v>
      </c>
      <c r="W4" s="16">
        <f t="shared" si="0"/>
        <v>37833</v>
      </c>
      <c r="X4" s="16">
        <f t="shared" si="0"/>
        <v>37864</v>
      </c>
      <c r="Y4" s="16">
        <f t="shared" si="0"/>
        <v>37894</v>
      </c>
      <c r="Z4" s="16">
        <f t="shared" si="0"/>
        <v>37925</v>
      </c>
      <c r="AA4" s="16">
        <f t="shared" si="0"/>
        <v>37955</v>
      </c>
      <c r="AB4" s="16">
        <f t="shared" si="0"/>
        <v>37986</v>
      </c>
      <c r="AC4" s="16">
        <f t="shared" si="0"/>
        <v>38017</v>
      </c>
      <c r="AD4" s="16">
        <f t="shared" si="0"/>
        <v>38046</v>
      </c>
      <c r="AE4" s="16">
        <f t="shared" si="0"/>
        <v>38077</v>
      </c>
      <c r="AF4" s="16">
        <f t="shared" si="0"/>
        <v>38107</v>
      </c>
      <c r="AG4" s="16">
        <f t="shared" si="0"/>
        <v>38138</v>
      </c>
      <c r="AH4" s="16">
        <f t="shared" si="0"/>
        <v>38168</v>
      </c>
      <c r="AI4" s="16">
        <f t="shared" si="0"/>
        <v>38199</v>
      </c>
      <c r="AJ4" s="16">
        <f t="shared" si="0"/>
        <v>38230</v>
      </c>
      <c r="AK4" s="16">
        <f t="shared" si="0"/>
        <v>38260</v>
      </c>
      <c r="AL4" s="16">
        <f t="shared" si="0"/>
        <v>38291</v>
      </c>
      <c r="AM4" s="16">
        <f t="shared" si="0"/>
        <v>38321</v>
      </c>
      <c r="AN4" s="16">
        <f t="shared" si="0"/>
        <v>38352</v>
      </c>
      <c r="AO4" s="16">
        <f t="shared" si="0"/>
        <v>38383</v>
      </c>
      <c r="AP4" s="16">
        <f t="shared" si="0"/>
        <v>38411</v>
      </c>
      <c r="AQ4" s="16">
        <f t="shared" si="0"/>
        <v>38442</v>
      </c>
      <c r="AR4" s="16">
        <f t="shared" si="0"/>
        <v>38472</v>
      </c>
      <c r="AS4" s="16">
        <f t="shared" si="0"/>
        <v>38503</v>
      </c>
      <c r="AT4" s="16">
        <f t="shared" si="0"/>
        <v>38533</v>
      </c>
      <c r="AU4" s="16">
        <f t="shared" si="0"/>
        <v>38564</v>
      </c>
      <c r="AV4" s="16">
        <f t="shared" si="0"/>
        <v>38595</v>
      </c>
      <c r="AW4" s="16">
        <f t="shared" si="0"/>
        <v>38625</v>
      </c>
      <c r="AX4" s="16">
        <f t="shared" si="0"/>
        <v>38656</v>
      </c>
      <c r="AY4" s="16">
        <f t="shared" si="0"/>
        <v>38686</v>
      </c>
      <c r="AZ4" s="16">
        <f t="shared" si="0"/>
        <v>38717</v>
      </c>
      <c r="BA4" s="16">
        <f t="shared" si="0"/>
        <v>38748</v>
      </c>
      <c r="BB4" s="16">
        <f t="shared" si="0"/>
        <v>38776</v>
      </c>
      <c r="BC4" s="16">
        <f t="shared" si="0"/>
        <v>38807</v>
      </c>
      <c r="BD4" s="16">
        <f t="shared" si="0"/>
        <v>38837</v>
      </c>
      <c r="BE4" s="16">
        <f t="shared" si="0"/>
        <v>38868</v>
      </c>
      <c r="BF4" s="16">
        <f t="shared" si="0"/>
        <v>38898</v>
      </c>
      <c r="BG4" s="16">
        <f t="shared" si="0"/>
        <v>38929</v>
      </c>
      <c r="BH4" s="16">
        <f t="shared" si="0"/>
        <v>38960</v>
      </c>
      <c r="BI4" s="16">
        <f t="shared" si="0"/>
        <v>38990</v>
      </c>
      <c r="BJ4" s="16">
        <f t="shared" si="0"/>
        <v>39021</v>
      </c>
      <c r="BK4" s="16">
        <f t="shared" si="0"/>
        <v>39051</v>
      </c>
      <c r="BL4" s="16">
        <f t="shared" si="0"/>
        <v>39082</v>
      </c>
      <c r="BM4" s="16">
        <f t="shared" si="0"/>
        <v>39113</v>
      </c>
      <c r="BN4" s="16">
        <f t="shared" si="0"/>
        <v>39141</v>
      </c>
      <c r="BO4" s="16">
        <f t="shared" si="0"/>
        <v>39172</v>
      </c>
      <c r="BP4" s="16">
        <f t="shared" si="0"/>
        <v>39202</v>
      </c>
      <c r="BQ4" s="16">
        <f t="shared" ref="BQ4:EB4" si="1">EOMONTH(BP4,1)</f>
        <v>39233</v>
      </c>
      <c r="BR4" s="16">
        <f t="shared" si="1"/>
        <v>39263</v>
      </c>
      <c r="BS4" s="16">
        <f t="shared" si="1"/>
        <v>39294</v>
      </c>
      <c r="BT4" s="16">
        <f t="shared" si="1"/>
        <v>39325</v>
      </c>
      <c r="BU4" s="16">
        <f t="shared" si="1"/>
        <v>39355</v>
      </c>
      <c r="BV4" s="16">
        <f t="shared" si="1"/>
        <v>39386</v>
      </c>
      <c r="BW4" s="16">
        <f t="shared" si="1"/>
        <v>39416</v>
      </c>
      <c r="BX4" s="16">
        <f t="shared" si="1"/>
        <v>39447</v>
      </c>
      <c r="BY4" s="16">
        <f t="shared" si="1"/>
        <v>39478</v>
      </c>
      <c r="BZ4" s="16">
        <f t="shared" si="1"/>
        <v>39507</v>
      </c>
      <c r="CA4" s="16">
        <f t="shared" si="1"/>
        <v>39538</v>
      </c>
      <c r="CB4" s="16">
        <f t="shared" si="1"/>
        <v>39568</v>
      </c>
      <c r="CC4" s="16">
        <f t="shared" si="1"/>
        <v>39599</v>
      </c>
      <c r="CD4" s="16">
        <f t="shared" si="1"/>
        <v>39629</v>
      </c>
      <c r="CE4" s="16">
        <f t="shared" si="1"/>
        <v>39660</v>
      </c>
      <c r="CF4" s="16">
        <f t="shared" si="1"/>
        <v>39691</v>
      </c>
      <c r="CG4" s="16">
        <f t="shared" si="1"/>
        <v>39721</v>
      </c>
      <c r="CH4" s="16">
        <f t="shared" si="1"/>
        <v>39752</v>
      </c>
      <c r="CI4" s="16">
        <f t="shared" si="1"/>
        <v>39782</v>
      </c>
      <c r="CJ4" s="16">
        <f t="shared" si="1"/>
        <v>39813</v>
      </c>
      <c r="CK4" s="16">
        <f t="shared" si="1"/>
        <v>39844</v>
      </c>
      <c r="CL4" s="16">
        <f t="shared" si="1"/>
        <v>39872</v>
      </c>
      <c r="CM4" s="16">
        <f t="shared" si="1"/>
        <v>39903</v>
      </c>
      <c r="CN4" s="16">
        <f t="shared" si="1"/>
        <v>39933</v>
      </c>
      <c r="CO4" s="16">
        <f t="shared" si="1"/>
        <v>39964</v>
      </c>
      <c r="CP4" s="16">
        <f t="shared" si="1"/>
        <v>39994</v>
      </c>
      <c r="CQ4" s="16">
        <f t="shared" si="1"/>
        <v>40025</v>
      </c>
      <c r="CR4" s="16">
        <f t="shared" si="1"/>
        <v>40056</v>
      </c>
      <c r="CS4" s="16">
        <f t="shared" si="1"/>
        <v>40086</v>
      </c>
      <c r="CT4" s="16">
        <f t="shared" si="1"/>
        <v>40117</v>
      </c>
      <c r="CU4" s="16">
        <f t="shared" si="1"/>
        <v>40147</v>
      </c>
      <c r="CV4" s="16">
        <f t="shared" si="1"/>
        <v>40178</v>
      </c>
      <c r="CW4" s="16">
        <f t="shared" si="1"/>
        <v>40209</v>
      </c>
      <c r="CX4" s="16">
        <f t="shared" si="1"/>
        <v>40237</v>
      </c>
      <c r="CY4" s="16">
        <f t="shared" si="1"/>
        <v>40268</v>
      </c>
      <c r="CZ4" s="16">
        <f t="shared" si="1"/>
        <v>40298</v>
      </c>
      <c r="DA4" s="16">
        <f t="shared" si="1"/>
        <v>40329</v>
      </c>
      <c r="DB4" s="16">
        <f t="shared" si="1"/>
        <v>40359</v>
      </c>
      <c r="DC4" s="16">
        <f t="shared" si="1"/>
        <v>40390</v>
      </c>
      <c r="DD4" s="16">
        <f t="shared" si="1"/>
        <v>40421</v>
      </c>
      <c r="DE4" s="16">
        <f t="shared" si="1"/>
        <v>40451</v>
      </c>
      <c r="DF4" s="16">
        <f t="shared" si="1"/>
        <v>40482</v>
      </c>
      <c r="DG4" s="16">
        <f t="shared" si="1"/>
        <v>40512</v>
      </c>
      <c r="DH4" s="16">
        <f t="shared" si="1"/>
        <v>40543</v>
      </c>
      <c r="DI4" s="16">
        <f t="shared" si="1"/>
        <v>40574</v>
      </c>
      <c r="DJ4" s="16">
        <f t="shared" si="1"/>
        <v>40602</v>
      </c>
      <c r="DK4" s="16">
        <f t="shared" si="1"/>
        <v>40633</v>
      </c>
      <c r="DL4" s="16">
        <f t="shared" si="1"/>
        <v>40663</v>
      </c>
      <c r="DM4" s="16">
        <f t="shared" si="1"/>
        <v>40694</v>
      </c>
      <c r="DN4" s="16">
        <f t="shared" si="1"/>
        <v>40724</v>
      </c>
      <c r="DO4" s="16">
        <f t="shared" si="1"/>
        <v>40755</v>
      </c>
      <c r="DP4" s="16">
        <f t="shared" si="1"/>
        <v>40786</v>
      </c>
      <c r="DQ4" s="16">
        <f t="shared" si="1"/>
        <v>40816</v>
      </c>
      <c r="DR4" s="16">
        <f t="shared" si="1"/>
        <v>40847</v>
      </c>
      <c r="DS4" s="16">
        <f t="shared" si="1"/>
        <v>40877</v>
      </c>
      <c r="DT4" s="16">
        <f t="shared" si="1"/>
        <v>40908</v>
      </c>
      <c r="DU4" s="16">
        <f t="shared" si="1"/>
        <v>40939</v>
      </c>
      <c r="DV4" s="16">
        <f t="shared" si="1"/>
        <v>40968</v>
      </c>
      <c r="DW4" s="16">
        <f t="shared" si="1"/>
        <v>40999</v>
      </c>
      <c r="DX4" s="16">
        <f t="shared" si="1"/>
        <v>41029</v>
      </c>
      <c r="DY4" s="16">
        <f t="shared" si="1"/>
        <v>41060</v>
      </c>
      <c r="DZ4" s="16">
        <f t="shared" si="1"/>
        <v>41090</v>
      </c>
      <c r="EA4" s="16">
        <f t="shared" si="1"/>
        <v>41121</v>
      </c>
      <c r="EB4" s="16">
        <f t="shared" si="1"/>
        <v>41152</v>
      </c>
      <c r="EC4" s="16">
        <f t="shared" ref="EC4:ER4" si="2">EOMONTH(EB4,1)</f>
        <v>41182</v>
      </c>
      <c r="ED4" s="16">
        <f t="shared" si="2"/>
        <v>41213</v>
      </c>
      <c r="EE4" s="16">
        <f t="shared" si="2"/>
        <v>41243</v>
      </c>
      <c r="EF4" s="16">
        <f t="shared" si="2"/>
        <v>41274</v>
      </c>
      <c r="EG4" s="16">
        <f t="shared" si="2"/>
        <v>41305</v>
      </c>
      <c r="EH4" s="16">
        <f t="shared" si="2"/>
        <v>41333</v>
      </c>
      <c r="EI4" s="16">
        <f t="shared" si="2"/>
        <v>41364</v>
      </c>
      <c r="EJ4" s="16">
        <f t="shared" si="2"/>
        <v>41394</v>
      </c>
      <c r="EK4" s="16">
        <f t="shared" si="2"/>
        <v>41425</v>
      </c>
      <c r="EL4" s="16">
        <f t="shared" si="2"/>
        <v>41455</v>
      </c>
      <c r="EM4" s="16">
        <f t="shared" si="2"/>
        <v>41486</v>
      </c>
      <c r="EN4" s="16">
        <f t="shared" si="2"/>
        <v>41517</v>
      </c>
      <c r="EO4" s="16">
        <f t="shared" si="2"/>
        <v>41547</v>
      </c>
      <c r="EP4" s="16">
        <f t="shared" si="2"/>
        <v>41578</v>
      </c>
      <c r="EQ4" s="16">
        <f t="shared" si="2"/>
        <v>41608</v>
      </c>
      <c r="ER4" s="16">
        <f t="shared" si="2"/>
        <v>41639</v>
      </c>
      <c r="ES4" s="22" t="s">
        <v>8</v>
      </c>
      <c r="ET4" s="16"/>
      <c r="EU4" s="11" t="s">
        <v>252</v>
      </c>
      <c r="EV4" s="11" t="s">
        <v>213</v>
      </c>
      <c r="EW4" s="16"/>
      <c r="EX4" s="16"/>
      <c r="EY4" s="22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22"/>
      <c r="FY4" s="16"/>
      <c r="FZ4" s="16"/>
      <c r="GA4" s="16"/>
      <c r="GB4" s="16"/>
    </row>
    <row r="5" spans="1:184" ht="13" x14ac:dyDescent="0.3">
      <c r="A5" s="23"/>
      <c r="B5" s="5" t="s">
        <v>153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22"/>
      <c r="FY5" s="16"/>
      <c r="FZ5" s="16"/>
      <c r="GA5" s="16"/>
      <c r="GB5" s="16"/>
    </row>
    <row r="6" spans="1:184" x14ac:dyDescent="0.25">
      <c r="B6" s="3" t="s">
        <v>214</v>
      </c>
      <c r="C6" s="5"/>
      <c r="D6" s="12">
        <v>-4804.5965200000001</v>
      </c>
      <c r="E6" s="12">
        <v>-4975.7960000000003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-2547.7710000000002</v>
      </c>
      <c r="L6" s="12">
        <v>0</v>
      </c>
      <c r="M6" s="12">
        <v>1.0477378964424133E-12</v>
      </c>
      <c r="N6" s="12">
        <v>0</v>
      </c>
      <c r="O6" s="12">
        <v>-849.25699999999995</v>
      </c>
      <c r="P6" s="12">
        <v>-849.25699999999995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1.979060471057892E-12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f>SUM(D6:ER6)</f>
        <v>-14026.677519999997</v>
      </c>
      <c r="ET6" s="12"/>
      <c r="EU6" s="12">
        <f>ES6-EV6</f>
        <v>-14026.677519999997</v>
      </c>
      <c r="EV6" s="12">
        <v>0</v>
      </c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6"/>
      <c r="FZ6" s="16"/>
      <c r="GA6" s="16"/>
      <c r="GB6" s="16"/>
    </row>
    <row r="7" spans="1:184" x14ac:dyDescent="0.25">
      <c r="B7" s="3" t="s">
        <v>215</v>
      </c>
      <c r="C7" s="5"/>
      <c r="D7" s="12">
        <v>96.022600000000011</v>
      </c>
      <c r="E7" s="12">
        <v>99.516000000000005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50.955419999999997</v>
      </c>
      <c r="L7" s="12">
        <v>0</v>
      </c>
      <c r="M7" s="12">
        <v>0</v>
      </c>
      <c r="N7" s="12">
        <v>0</v>
      </c>
      <c r="O7" s="12">
        <v>16.985139999999998</v>
      </c>
      <c r="P7" s="12">
        <v>16.985139999999998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f>SUM(D7:ER7)</f>
        <v>280.46430000000004</v>
      </c>
      <c r="ET7" s="12"/>
      <c r="EU7" s="12">
        <f>ES7-EV7</f>
        <v>280.46430000000004</v>
      </c>
      <c r="EV7" s="12">
        <v>0</v>
      </c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6"/>
      <c r="FZ7" s="16"/>
      <c r="GA7" s="16"/>
      <c r="GB7" s="16"/>
    </row>
    <row r="8" spans="1:184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65000.92</v>
      </c>
      <c r="AA8" s="4">
        <v>0</v>
      </c>
      <c r="AB8" s="4">
        <v>0</v>
      </c>
      <c r="AC8" s="4">
        <v>0</v>
      </c>
      <c r="AD8" s="4">
        <v>540.55291</v>
      </c>
      <c r="AE8" s="4">
        <v>654.28247999999996</v>
      </c>
      <c r="AF8" s="4">
        <v>326.92028000000005</v>
      </c>
      <c r="AG8" s="4">
        <v>224.56630999999999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3380.5998399999999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f>SUM(D8:ER8)</f>
        <v>70127.841819999987</v>
      </c>
      <c r="ET8" s="4"/>
      <c r="EU8" s="4">
        <f>ES8-EV8</f>
        <v>70127.841819999987</v>
      </c>
      <c r="EV8" s="4">
        <v>0</v>
      </c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16"/>
      <c r="FZ8" s="16"/>
      <c r="GA8" s="16"/>
      <c r="GB8" s="16"/>
    </row>
    <row r="9" spans="1:184" x14ac:dyDescent="0.25">
      <c r="B9" s="8" t="s">
        <v>217</v>
      </c>
      <c r="C9" s="3"/>
      <c r="D9" s="12">
        <f>SUM(D6:D8)</f>
        <v>-4708.5739199999998</v>
      </c>
      <c r="E9" s="12">
        <f t="shared" ref="E9:BP9" si="3">SUM(E6:E8)</f>
        <v>-4876.2800000000007</v>
      </c>
      <c r="F9" s="12">
        <f t="shared" si="3"/>
        <v>0</v>
      </c>
      <c r="G9" s="12">
        <f t="shared" si="3"/>
        <v>0</v>
      </c>
      <c r="H9" s="12">
        <f t="shared" si="3"/>
        <v>0</v>
      </c>
      <c r="I9" s="12">
        <f t="shared" si="3"/>
        <v>0</v>
      </c>
      <c r="J9" s="12">
        <f t="shared" si="3"/>
        <v>0</v>
      </c>
      <c r="K9" s="12">
        <f t="shared" si="3"/>
        <v>-2496.8155800000004</v>
      </c>
      <c r="L9" s="12">
        <f t="shared" si="3"/>
        <v>0</v>
      </c>
      <c r="M9" s="12">
        <f t="shared" si="3"/>
        <v>1.0477378964424133E-12</v>
      </c>
      <c r="N9" s="12">
        <f t="shared" si="3"/>
        <v>0</v>
      </c>
      <c r="O9" s="12">
        <f t="shared" si="3"/>
        <v>-832.27185999999995</v>
      </c>
      <c r="P9" s="12">
        <f t="shared" si="3"/>
        <v>-832.27185999999995</v>
      </c>
      <c r="Q9" s="12">
        <f t="shared" si="3"/>
        <v>0</v>
      </c>
      <c r="R9" s="12">
        <f t="shared" si="3"/>
        <v>0</v>
      </c>
      <c r="S9" s="12">
        <f t="shared" si="3"/>
        <v>0</v>
      </c>
      <c r="T9" s="12">
        <f t="shared" si="3"/>
        <v>0</v>
      </c>
      <c r="U9" s="12">
        <f t="shared" si="3"/>
        <v>0</v>
      </c>
      <c r="V9" s="12">
        <f t="shared" si="3"/>
        <v>0</v>
      </c>
      <c r="W9" s="12">
        <f t="shared" si="3"/>
        <v>1.979060471057892E-12</v>
      </c>
      <c r="X9" s="12">
        <f t="shared" si="3"/>
        <v>0</v>
      </c>
      <c r="Y9" s="12">
        <f t="shared" si="3"/>
        <v>0</v>
      </c>
      <c r="Z9" s="12">
        <f t="shared" si="3"/>
        <v>65000.92</v>
      </c>
      <c r="AA9" s="12">
        <f t="shared" si="3"/>
        <v>0</v>
      </c>
      <c r="AB9" s="12">
        <f t="shared" si="3"/>
        <v>0</v>
      </c>
      <c r="AC9" s="12">
        <f t="shared" si="3"/>
        <v>0</v>
      </c>
      <c r="AD9" s="12">
        <f t="shared" si="3"/>
        <v>540.55291</v>
      </c>
      <c r="AE9" s="12">
        <f t="shared" si="3"/>
        <v>654.28247999999996</v>
      </c>
      <c r="AF9" s="12">
        <f t="shared" si="3"/>
        <v>326.92028000000005</v>
      </c>
      <c r="AG9" s="12">
        <f t="shared" si="3"/>
        <v>224.56630999999999</v>
      </c>
      <c r="AH9" s="12">
        <f t="shared" si="3"/>
        <v>0</v>
      </c>
      <c r="AI9" s="12">
        <f t="shared" si="3"/>
        <v>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3380.5998399999999</v>
      </c>
      <c r="AN9" s="12">
        <f t="shared" si="3"/>
        <v>0</v>
      </c>
      <c r="AO9" s="12">
        <f t="shared" si="3"/>
        <v>0</v>
      </c>
      <c r="AP9" s="12">
        <f t="shared" si="3"/>
        <v>0</v>
      </c>
      <c r="AQ9" s="12">
        <f t="shared" si="3"/>
        <v>0</v>
      </c>
      <c r="AR9" s="12">
        <f t="shared" si="3"/>
        <v>0</v>
      </c>
      <c r="AS9" s="12">
        <f t="shared" si="3"/>
        <v>0</v>
      </c>
      <c r="AT9" s="12">
        <f t="shared" si="3"/>
        <v>0</v>
      </c>
      <c r="AU9" s="12">
        <f t="shared" si="3"/>
        <v>0</v>
      </c>
      <c r="AV9" s="12">
        <f t="shared" si="3"/>
        <v>0</v>
      </c>
      <c r="AW9" s="12">
        <f t="shared" si="3"/>
        <v>0</v>
      </c>
      <c r="AX9" s="12">
        <f t="shared" si="3"/>
        <v>0</v>
      </c>
      <c r="AY9" s="12">
        <f t="shared" si="3"/>
        <v>0</v>
      </c>
      <c r="AZ9" s="12">
        <f t="shared" si="3"/>
        <v>0</v>
      </c>
      <c r="BA9" s="12">
        <f t="shared" si="3"/>
        <v>0</v>
      </c>
      <c r="BB9" s="12">
        <f t="shared" si="3"/>
        <v>0</v>
      </c>
      <c r="BC9" s="12">
        <f t="shared" si="3"/>
        <v>0</v>
      </c>
      <c r="BD9" s="12">
        <f t="shared" si="3"/>
        <v>0</v>
      </c>
      <c r="BE9" s="12">
        <f t="shared" si="3"/>
        <v>0</v>
      </c>
      <c r="BF9" s="12">
        <f t="shared" si="3"/>
        <v>0</v>
      </c>
      <c r="BG9" s="12">
        <f t="shared" si="3"/>
        <v>0</v>
      </c>
      <c r="BH9" s="12">
        <f t="shared" si="3"/>
        <v>0</v>
      </c>
      <c r="BI9" s="12">
        <f t="shared" si="3"/>
        <v>0</v>
      </c>
      <c r="BJ9" s="12">
        <f t="shared" si="3"/>
        <v>0</v>
      </c>
      <c r="BK9" s="12">
        <f t="shared" si="3"/>
        <v>0</v>
      </c>
      <c r="BL9" s="12">
        <f t="shared" si="3"/>
        <v>0</v>
      </c>
      <c r="BM9" s="12">
        <f t="shared" si="3"/>
        <v>0</v>
      </c>
      <c r="BN9" s="12">
        <f t="shared" si="3"/>
        <v>0</v>
      </c>
      <c r="BO9" s="12">
        <f t="shared" si="3"/>
        <v>0</v>
      </c>
      <c r="BP9" s="12">
        <f t="shared" si="3"/>
        <v>0</v>
      </c>
      <c r="BQ9" s="12">
        <f t="shared" ref="BQ9:EB9" si="4">SUM(BQ6:BQ8)</f>
        <v>0</v>
      </c>
      <c r="BR9" s="12">
        <f t="shared" si="4"/>
        <v>0</v>
      </c>
      <c r="BS9" s="12">
        <f t="shared" si="4"/>
        <v>0</v>
      </c>
      <c r="BT9" s="12">
        <f t="shared" si="4"/>
        <v>0</v>
      </c>
      <c r="BU9" s="12">
        <f t="shared" si="4"/>
        <v>0</v>
      </c>
      <c r="BV9" s="12">
        <f t="shared" si="4"/>
        <v>0</v>
      </c>
      <c r="BW9" s="12">
        <f t="shared" si="4"/>
        <v>0</v>
      </c>
      <c r="BX9" s="12">
        <f t="shared" si="4"/>
        <v>0</v>
      </c>
      <c r="BY9" s="12">
        <f t="shared" si="4"/>
        <v>0</v>
      </c>
      <c r="BZ9" s="12">
        <f t="shared" si="4"/>
        <v>0</v>
      </c>
      <c r="CA9" s="12">
        <f t="shared" si="4"/>
        <v>0</v>
      </c>
      <c r="CB9" s="12">
        <f t="shared" si="4"/>
        <v>0</v>
      </c>
      <c r="CC9" s="12">
        <f t="shared" si="4"/>
        <v>0</v>
      </c>
      <c r="CD9" s="12">
        <f t="shared" si="4"/>
        <v>0</v>
      </c>
      <c r="CE9" s="12">
        <f t="shared" si="4"/>
        <v>0</v>
      </c>
      <c r="CF9" s="12">
        <f t="shared" si="4"/>
        <v>0</v>
      </c>
      <c r="CG9" s="12">
        <f t="shared" si="4"/>
        <v>0</v>
      </c>
      <c r="CH9" s="12">
        <f t="shared" si="4"/>
        <v>0</v>
      </c>
      <c r="CI9" s="12">
        <f t="shared" si="4"/>
        <v>0</v>
      </c>
      <c r="CJ9" s="12">
        <f t="shared" si="4"/>
        <v>0</v>
      </c>
      <c r="CK9" s="12">
        <f t="shared" si="4"/>
        <v>0</v>
      </c>
      <c r="CL9" s="12">
        <f t="shared" si="4"/>
        <v>0</v>
      </c>
      <c r="CM9" s="12">
        <f t="shared" si="4"/>
        <v>0</v>
      </c>
      <c r="CN9" s="12">
        <f t="shared" si="4"/>
        <v>0</v>
      </c>
      <c r="CO9" s="12">
        <f t="shared" si="4"/>
        <v>0</v>
      </c>
      <c r="CP9" s="12">
        <f t="shared" si="4"/>
        <v>0</v>
      </c>
      <c r="CQ9" s="12">
        <f t="shared" si="4"/>
        <v>0</v>
      </c>
      <c r="CR9" s="12">
        <f t="shared" si="4"/>
        <v>0</v>
      </c>
      <c r="CS9" s="12">
        <f t="shared" si="4"/>
        <v>0</v>
      </c>
      <c r="CT9" s="12">
        <f t="shared" si="4"/>
        <v>0</v>
      </c>
      <c r="CU9" s="12">
        <f t="shared" si="4"/>
        <v>0</v>
      </c>
      <c r="CV9" s="12">
        <f t="shared" si="4"/>
        <v>0</v>
      </c>
      <c r="CW9" s="12">
        <f t="shared" si="4"/>
        <v>0</v>
      </c>
      <c r="CX9" s="12">
        <f t="shared" si="4"/>
        <v>0</v>
      </c>
      <c r="CY9" s="12">
        <f t="shared" si="4"/>
        <v>0</v>
      </c>
      <c r="CZ9" s="12">
        <f t="shared" si="4"/>
        <v>0</v>
      </c>
      <c r="DA9" s="12">
        <f t="shared" si="4"/>
        <v>0</v>
      </c>
      <c r="DB9" s="12">
        <f t="shared" si="4"/>
        <v>0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0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ref="EC9:ER9" si="5">SUM(EC6:EC8)</f>
        <v>0</v>
      </c>
      <c r="ED9" s="12">
        <f t="shared" si="5"/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 t="shared" si="5"/>
        <v>0</v>
      </c>
      <c r="EM9" s="12">
        <f t="shared" si="5"/>
        <v>0</v>
      </c>
      <c r="EN9" s="12">
        <f t="shared" si="5"/>
        <v>0</v>
      </c>
      <c r="EO9" s="12">
        <f t="shared" si="5"/>
        <v>0</v>
      </c>
      <c r="EP9" s="12">
        <f t="shared" si="5"/>
        <v>0</v>
      </c>
      <c r="EQ9" s="12">
        <f t="shared" si="5"/>
        <v>0</v>
      </c>
      <c r="ER9" s="12">
        <f t="shared" si="5"/>
        <v>0</v>
      </c>
      <c r="ES9" s="12">
        <f>SUM(D9:ER9)</f>
        <v>56381.628600000004</v>
      </c>
      <c r="ET9" s="12"/>
      <c r="EU9" s="12">
        <f>ES9-EV9</f>
        <v>56381.628600000004</v>
      </c>
      <c r="EV9" s="12">
        <v>0</v>
      </c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6"/>
      <c r="FZ9" s="16"/>
      <c r="GA9" s="16"/>
      <c r="GB9" s="16"/>
    </row>
    <row r="10" spans="1:184" x14ac:dyDescent="0.25">
      <c r="B10" s="20" t="s">
        <v>0</v>
      </c>
      <c r="C10" s="14">
        <f>XIRR(D9:ER9,D$4:ER$4)</f>
        <v>1.6518711447715764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22"/>
      <c r="FY10" s="16"/>
      <c r="FZ10" s="16"/>
      <c r="GA10" s="16"/>
      <c r="GB10" s="16"/>
    </row>
    <row r="11" spans="1:184" x14ac:dyDescent="0.25">
      <c r="B11" s="20" t="s">
        <v>11</v>
      </c>
      <c r="C11" s="25">
        <f>(ES7+ES8)/-ES6</f>
        <v>5.0195996892070847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22"/>
      <c r="FY11" s="16"/>
      <c r="FZ11" s="16"/>
      <c r="GA11" s="16"/>
      <c r="GB11" s="16"/>
    </row>
    <row r="12" spans="1:184" ht="13" x14ac:dyDescent="0.3">
      <c r="A12" s="23"/>
      <c r="B12" s="5" t="s">
        <v>155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22"/>
      <c r="FY12" s="16"/>
      <c r="FZ12" s="16"/>
      <c r="GA12" s="16"/>
      <c r="GB12" s="16"/>
    </row>
    <row r="13" spans="1:184" x14ac:dyDescent="0.25">
      <c r="B13" s="3" t="s">
        <v>214</v>
      </c>
      <c r="C13" s="5"/>
      <c r="D13" s="12">
        <v>-775</v>
      </c>
      <c r="E13" s="12">
        <v>0</v>
      </c>
      <c r="F13" s="12">
        <v>-888</v>
      </c>
      <c r="G13" s="12">
        <v>0</v>
      </c>
      <c r="H13" s="12">
        <v>0</v>
      </c>
      <c r="I13" s="12">
        <v>0</v>
      </c>
      <c r="J13" s="12">
        <v>-411.6293</v>
      </c>
      <c r="K13" s="12">
        <v>-1516.8</v>
      </c>
      <c r="L13" s="12">
        <v>0</v>
      </c>
      <c r="M13" s="12">
        <v>4.0745362639427186E-13</v>
      </c>
      <c r="N13" s="12">
        <v>0</v>
      </c>
      <c r="O13" s="12">
        <v>-480</v>
      </c>
      <c r="P13" s="12">
        <v>-288</v>
      </c>
      <c r="Q13" s="12">
        <v>0</v>
      </c>
      <c r="R13" s="12">
        <v>-1920</v>
      </c>
      <c r="S13" s="12">
        <v>0</v>
      </c>
      <c r="T13" s="12">
        <v>0</v>
      </c>
      <c r="U13" s="12">
        <v>0</v>
      </c>
      <c r="V13" s="12">
        <v>0</v>
      </c>
      <c r="W13" s="12">
        <v>1.1641532182693482E-12</v>
      </c>
      <c r="X13" s="12">
        <v>-11558.7472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f>SUM(D13:ER13)</f>
        <v>-17838.176499999998</v>
      </c>
      <c r="ET13" s="12"/>
      <c r="EU13" s="12">
        <f>ES13-EV13</f>
        <v>-17838.176499999998</v>
      </c>
      <c r="EV13" s="12">
        <v>0</v>
      </c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6"/>
      <c r="FZ13" s="16"/>
      <c r="GA13" s="16"/>
      <c r="GB13" s="16"/>
    </row>
    <row r="14" spans="1:184" x14ac:dyDescent="0.25">
      <c r="B14" s="3" t="s">
        <v>215</v>
      </c>
      <c r="C14" s="5"/>
      <c r="D14" s="12">
        <v>51.101030000000002</v>
      </c>
      <c r="E14" s="12">
        <v>0</v>
      </c>
      <c r="F14" s="12">
        <v>17.760000000000002</v>
      </c>
      <c r="G14" s="12">
        <v>0</v>
      </c>
      <c r="H14" s="12">
        <v>0</v>
      </c>
      <c r="I14" s="12">
        <v>0</v>
      </c>
      <c r="J14" s="12">
        <v>8.2325900000000001</v>
      </c>
      <c r="K14" s="12">
        <v>30.335999999999999</v>
      </c>
      <c r="L14" s="12">
        <v>0</v>
      </c>
      <c r="M14" s="12">
        <v>0</v>
      </c>
      <c r="N14" s="12">
        <v>0</v>
      </c>
      <c r="O14" s="12">
        <v>9.6</v>
      </c>
      <c r="P14" s="12">
        <v>5.76</v>
      </c>
      <c r="Q14" s="12">
        <v>0</v>
      </c>
      <c r="R14" s="12">
        <v>38.4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22.08</v>
      </c>
      <c r="Y14" s="12">
        <v>209.09494000000001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f>SUM(D14:ER14)</f>
        <v>392.36455999999998</v>
      </c>
      <c r="ET14" s="12"/>
      <c r="EU14" s="12">
        <f>ES14-EV14</f>
        <v>392.36455999999998</v>
      </c>
      <c r="EV14" s="12">
        <v>0</v>
      </c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6"/>
      <c r="FZ14" s="16"/>
      <c r="GA14" s="16"/>
      <c r="GB14" s="16"/>
    </row>
    <row r="15" spans="1:184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38872.536</v>
      </c>
      <c r="AM15" s="4">
        <v>0</v>
      </c>
      <c r="AN15" s="4">
        <v>0</v>
      </c>
      <c r="AO15" s="4">
        <v>0</v>
      </c>
      <c r="AP15" s="4">
        <v>0</v>
      </c>
      <c r="AQ15" s="4">
        <v>999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134.32395000000002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f>SUM(D15:ER15)</f>
        <v>40005.859949999998</v>
      </c>
      <c r="ET15" s="4"/>
      <c r="EU15" s="4">
        <f>ES15-EV15</f>
        <v>40005.859949999998</v>
      </c>
      <c r="EV15" s="4">
        <v>0</v>
      </c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16"/>
      <c r="FZ15" s="16"/>
      <c r="GA15" s="16"/>
      <c r="GB15" s="16"/>
    </row>
    <row r="16" spans="1:184" x14ac:dyDescent="0.25">
      <c r="B16" s="8" t="s">
        <v>217</v>
      </c>
      <c r="C16" s="3"/>
      <c r="D16" s="12">
        <f>SUM(D13:D15)</f>
        <v>-723.89896999999996</v>
      </c>
      <c r="E16" s="12">
        <f t="shared" ref="E16:BP16" si="6">SUM(E13:E15)</f>
        <v>0</v>
      </c>
      <c r="F16" s="12">
        <f t="shared" si="6"/>
        <v>-870.24</v>
      </c>
      <c r="G16" s="12">
        <f t="shared" si="6"/>
        <v>0</v>
      </c>
      <c r="H16" s="12">
        <f t="shared" si="6"/>
        <v>0</v>
      </c>
      <c r="I16" s="12">
        <f t="shared" si="6"/>
        <v>0</v>
      </c>
      <c r="J16" s="12">
        <f t="shared" si="6"/>
        <v>-403.39670999999998</v>
      </c>
      <c r="K16" s="12">
        <f t="shared" si="6"/>
        <v>-1486.4639999999999</v>
      </c>
      <c r="L16" s="12">
        <f t="shared" si="6"/>
        <v>0</v>
      </c>
      <c r="M16" s="12">
        <f t="shared" si="6"/>
        <v>4.0745362639427186E-13</v>
      </c>
      <c r="N16" s="12">
        <f t="shared" si="6"/>
        <v>0</v>
      </c>
      <c r="O16" s="12">
        <f t="shared" si="6"/>
        <v>-470.4</v>
      </c>
      <c r="P16" s="12">
        <f t="shared" si="6"/>
        <v>-282.24</v>
      </c>
      <c r="Q16" s="12">
        <f t="shared" si="6"/>
        <v>0</v>
      </c>
      <c r="R16" s="12">
        <f t="shared" si="6"/>
        <v>-1881.6</v>
      </c>
      <c r="S16" s="12">
        <f t="shared" si="6"/>
        <v>0</v>
      </c>
      <c r="T16" s="12">
        <f t="shared" si="6"/>
        <v>0</v>
      </c>
      <c r="U16" s="12">
        <f t="shared" si="6"/>
        <v>0</v>
      </c>
      <c r="V16" s="12">
        <f t="shared" si="6"/>
        <v>0</v>
      </c>
      <c r="W16" s="12">
        <f t="shared" si="6"/>
        <v>1.1641532182693482E-12</v>
      </c>
      <c r="X16" s="12">
        <f t="shared" si="6"/>
        <v>-11536.6672</v>
      </c>
      <c r="Y16" s="12">
        <f t="shared" si="6"/>
        <v>209.09494000000001</v>
      </c>
      <c r="Z16" s="12">
        <f t="shared" si="6"/>
        <v>0</v>
      </c>
      <c r="AA16" s="12">
        <f t="shared" si="6"/>
        <v>0</v>
      </c>
      <c r="AB16" s="12">
        <f t="shared" si="6"/>
        <v>0</v>
      </c>
      <c r="AC16" s="12">
        <f t="shared" si="6"/>
        <v>0</v>
      </c>
      <c r="AD16" s="12">
        <f t="shared" si="6"/>
        <v>0</v>
      </c>
      <c r="AE16" s="12">
        <f t="shared" si="6"/>
        <v>0</v>
      </c>
      <c r="AF16" s="12">
        <f t="shared" si="6"/>
        <v>0</v>
      </c>
      <c r="AG16" s="12">
        <f t="shared" si="6"/>
        <v>0</v>
      </c>
      <c r="AH16" s="12">
        <f t="shared" si="6"/>
        <v>0</v>
      </c>
      <c r="AI16" s="12">
        <f t="shared" si="6"/>
        <v>0</v>
      </c>
      <c r="AJ16" s="12">
        <f t="shared" si="6"/>
        <v>0</v>
      </c>
      <c r="AK16" s="12">
        <f t="shared" si="6"/>
        <v>0</v>
      </c>
      <c r="AL16" s="12">
        <f t="shared" si="6"/>
        <v>38872.536</v>
      </c>
      <c r="AM16" s="12">
        <f t="shared" si="6"/>
        <v>0</v>
      </c>
      <c r="AN16" s="12">
        <f t="shared" si="6"/>
        <v>0</v>
      </c>
      <c r="AO16" s="12">
        <f t="shared" si="6"/>
        <v>0</v>
      </c>
      <c r="AP16" s="12">
        <f t="shared" si="6"/>
        <v>0</v>
      </c>
      <c r="AQ16" s="12">
        <f t="shared" si="6"/>
        <v>999</v>
      </c>
      <c r="AR16" s="12">
        <f t="shared" si="6"/>
        <v>0</v>
      </c>
      <c r="AS16" s="12">
        <f t="shared" si="6"/>
        <v>0</v>
      </c>
      <c r="AT16" s="12">
        <f t="shared" si="6"/>
        <v>0</v>
      </c>
      <c r="AU16" s="12">
        <f t="shared" si="6"/>
        <v>0</v>
      </c>
      <c r="AV16" s="12">
        <f t="shared" si="6"/>
        <v>0</v>
      </c>
      <c r="AW16" s="12">
        <f t="shared" si="6"/>
        <v>0</v>
      </c>
      <c r="AX16" s="12">
        <f t="shared" si="6"/>
        <v>0</v>
      </c>
      <c r="AY16" s="12">
        <f t="shared" si="6"/>
        <v>0</v>
      </c>
      <c r="AZ16" s="12">
        <f t="shared" si="6"/>
        <v>134.32395000000002</v>
      </c>
      <c r="BA16" s="12">
        <f t="shared" si="6"/>
        <v>0</v>
      </c>
      <c r="BB16" s="12">
        <f t="shared" si="6"/>
        <v>0</v>
      </c>
      <c r="BC16" s="12">
        <f t="shared" si="6"/>
        <v>0</v>
      </c>
      <c r="BD16" s="12">
        <f t="shared" si="6"/>
        <v>0</v>
      </c>
      <c r="BE16" s="12">
        <f t="shared" si="6"/>
        <v>0</v>
      </c>
      <c r="BF16" s="12">
        <f t="shared" si="6"/>
        <v>0</v>
      </c>
      <c r="BG16" s="12">
        <f t="shared" si="6"/>
        <v>0</v>
      </c>
      <c r="BH16" s="12">
        <f t="shared" si="6"/>
        <v>0</v>
      </c>
      <c r="BI16" s="12">
        <f t="shared" si="6"/>
        <v>0</v>
      </c>
      <c r="BJ16" s="12">
        <f t="shared" si="6"/>
        <v>0</v>
      </c>
      <c r="BK16" s="12">
        <f t="shared" si="6"/>
        <v>0</v>
      </c>
      <c r="BL16" s="12">
        <f t="shared" si="6"/>
        <v>0</v>
      </c>
      <c r="BM16" s="12">
        <f t="shared" si="6"/>
        <v>0</v>
      </c>
      <c r="BN16" s="12">
        <f t="shared" si="6"/>
        <v>0</v>
      </c>
      <c r="BO16" s="12">
        <f t="shared" si="6"/>
        <v>0</v>
      </c>
      <c r="BP16" s="12">
        <f t="shared" si="6"/>
        <v>0</v>
      </c>
      <c r="BQ16" s="12">
        <f t="shared" ref="BQ16:EB16" si="7">SUM(BQ13:BQ15)</f>
        <v>0</v>
      </c>
      <c r="BR16" s="12">
        <f t="shared" si="7"/>
        <v>0</v>
      </c>
      <c r="BS16" s="12">
        <f t="shared" si="7"/>
        <v>0</v>
      </c>
      <c r="BT16" s="12">
        <f t="shared" si="7"/>
        <v>0</v>
      </c>
      <c r="BU16" s="12">
        <f t="shared" si="7"/>
        <v>0</v>
      </c>
      <c r="BV16" s="12">
        <f t="shared" si="7"/>
        <v>0</v>
      </c>
      <c r="BW16" s="12">
        <f t="shared" si="7"/>
        <v>0</v>
      </c>
      <c r="BX16" s="12">
        <f t="shared" si="7"/>
        <v>0</v>
      </c>
      <c r="BY16" s="12">
        <f t="shared" si="7"/>
        <v>0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0</v>
      </c>
      <c r="CD16" s="12">
        <f t="shared" si="7"/>
        <v>0</v>
      </c>
      <c r="CE16" s="12">
        <f t="shared" si="7"/>
        <v>0</v>
      </c>
      <c r="CF16" s="12">
        <f t="shared" si="7"/>
        <v>0</v>
      </c>
      <c r="CG16" s="12">
        <f t="shared" si="7"/>
        <v>0</v>
      </c>
      <c r="CH16" s="12">
        <f t="shared" si="7"/>
        <v>0</v>
      </c>
      <c r="CI16" s="12">
        <f t="shared" si="7"/>
        <v>0</v>
      </c>
      <c r="CJ16" s="12">
        <f t="shared" si="7"/>
        <v>0</v>
      </c>
      <c r="CK16" s="12">
        <f t="shared" si="7"/>
        <v>0</v>
      </c>
      <c r="CL16" s="12">
        <f t="shared" si="7"/>
        <v>0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0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0</v>
      </c>
      <c r="DJ16" s="12">
        <f t="shared" si="7"/>
        <v>0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si="7"/>
        <v>0</v>
      </c>
      <c r="EC16" s="12">
        <f t="shared" ref="EC16:ER16" si="8">SUM(EC13:EC15)</f>
        <v>0</v>
      </c>
      <c r="ED16" s="12">
        <f t="shared" si="8"/>
        <v>0</v>
      </c>
      <c r="EE16" s="12">
        <f t="shared" si="8"/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 t="shared" si="8"/>
        <v>0</v>
      </c>
      <c r="EM16" s="12">
        <f t="shared" si="8"/>
        <v>0</v>
      </c>
      <c r="EN16" s="12">
        <f t="shared" si="8"/>
        <v>0</v>
      </c>
      <c r="EO16" s="12">
        <f t="shared" si="8"/>
        <v>0</v>
      </c>
      <c r="EP16" s="12">
        <f t="shared" si="8"/>
        <v>0</v>
      </c>
      <c r="EQ16" s="12">
        <f t="shared" si="8"/>
        <v>0</v>
      </c>
      <c r="ER16" s="12">
        <f t="shared" si="8"/>
        <v>0</v>
      </c>
      <c r="ES16" s="12">
        <f>SUM(D16:ER16)</f>
        <v>22560.048010000002</v>
      </c>
      <c r="ET16" s="12"/>
      <c r="EU16" s="12">
        <f>ES16-EV16</f>
        <v>22560.048010000002</v>
      </c>
      <c r="EV16" s="12">
        <v>0</v>
      </c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6"/>
      <c r="FZ16" s="16"/>
      <c r="GA16" s="16"/>
      <c r="GB16" s="16"/>
    </row>
    <row r="17" spans="1:184" x14ac:dyDescent="0.25">
      <c r="B17" s="20" t="s">
        <v>0</v>
      </c>
      <c r="C17" s="14">
        <f>XIRR(D16:ER16,D$4:ER$4)</f>
        <v>0.67211903929710393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22"/>
      <c r="FY17" s="16"/>
      <c r="FZ17" s="16"/>
      <c r="GA17" s="16"/>
      <c r="GB17" s="16"/>
    </row>
    <row r="18" spans="1:184" x14ac:dyDescent="0.25">
      <c r="B18" s="20" t="s">
        <v>11</v>
      </c>
      <c r="C18" s="25">
        <f>(ES14+ES15)/-ES13</f>
        <v>2.2647059529879638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22"/>
      <c r="FY18" s="16"/>
      <c r="FZ18" s="16"/>
      <c r="GA18" s="16"/>
      <c r="GB18" s="16"/>
    </row>
    <row r="19" spans="1:184" ht="13" x14ac:dyDescent="0.3">
      <c r="A19" s="23"/>
      <c r="B19" s="5" t="s">
        <v>160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22"/>
      <c r="FY19" s="16"/>
      <c r="FZ19" s="16"/>
      <c r="GA19" s="16"/>
      <c r="GB19" s="16"/>
    </row>
    <row r="20" spans="1:184" x14ac:dyDescent="0.25">
      <c r="B20" s="3" t="s">
        <v>214</v>
      </c>
      <c r="C20" s="5"/>
      <c r="D20" s="12">
        <v>0</v>
      </c>
      <c r="E20" s="12">
        <v>-328.75</v>
      </c>
      <c r="F20" s="12">
        <v>0</v>
      </c>
      <c r="G20" s="12">
        <v>-193.75</v>
      </c>
      <c r="H20" s="12">
        <v>0</v>
      </c>
      <c r="I20" s="12">
        <v>0</v>
      </c>
      <c r="J20" s="12">
        <v>0</v>
      </c>
      <c r="K20" s="12">
        <v>-218</v>
      </c>
      <c r="L20" s="12">
        <v>0</v>
      </c>
      <c r="M20" s="12">
        <v>-6.5483618527650828E-14</v>
      </c>
      <c r="N20" s="12">
        <v>0</v>
      </c>
      <c r="O20" s="12">
        <v>0</v>
      </c>
      <c r="P20" s="12">
        <v>-170</v>
      </c>
      <c r="Q20" s="12">
        <v>0</v>
      </c>
      <c r="R20" s="12">
        <v>0</v>
      </c>
      <c r="S20" s="12">
        <v>-197.625</v>
      </c>
      <c r="T20" s="12">
        <v>0</v>
      </c>
      <c r="U20" s="12">
        <v>-202.5</v>
      </c>
      <c r="V20" s="12">
        <v>-2401.3384999999998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-3000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f>SUM(D20:ER20)</f>
        <v>-6711.9634999999998</v>
      </c>
      <c r="ET20" s="12"/>
      <c r="EU20" s="12">
        <f>ES20-EV20</f>
        <v>-6711.9634999999998</v>
      </c>
      <c r="EV20" s="12">
        <v>0</v>
      </c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6"/>
      <c r="FZ20" s="16"/>
      <c r="GA20" s="16"/>
      <c r="GB20" s="16"/>
    </row>
    <row r="21" spans="1:184" x14ac:dyDescent="0.25">
      <c r="B21" s="3" t="s">
        <v>215</v>
      </c>
      <c r="C21" s="5"/>
      <c r="D21" s="12">
        <v>0</v>
      </c>
      <c r="E21" s="12">
        <v>6.5750000000000002</v>
      </c>
      <c r="F21" s="12">
        <v>0</v>
      </c>
      <c r="G21" s="12">
        <v>0</v>
      </c>
      <c r="H21" s="12">
        <v>0</v>
      </c>
      <c r="I21" s="12">
        <v>3.875</v>
      </c>
      <c r="J21" s="12">
        <v>0</v>
      </c>
      <c r="K21" s="12">
        <v>2.2999999999999998</v>
      </c>
      <c r="L21" s="12">
        <v>0</v>
      </c>
      <c r="M21" s="12">
        <v>0</v>
      </c>
      <c r="N21" s="12">
        <v>2.06</v>
      </c>
      <c r="O21" s="12">
        <v>0</v>
      </c>
      <c r="P21" s="12">
        <v>0</v>
      </c>
      <c r="Q21" s="12">
        <v>3.4</v>
      </c>
      <c r="R21" s="12">
        <v>0</v>
      </c>
      <c r="S21" s="12">
        <v>3.9525000000000001</v>
      </c>
      <c r="T21" s="12">
        <v>0</v>
      </c>
      <c r="U21" s="12">
        <v>4.05</v>
      </c>
      <c r="V21" s="12">
        <v>48.026780000000002</v>
      </c>
      <c r="W21" s="12">
        <v>0</v>
      </c>
      <c r="X21" s="12">
        <v>21.793010000000002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60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f>SUM(D21:ER21)</f>
        <v>156.03229000000002</v>
      </c>
      <c r="ET21" s="12"/>
      <c r="EU21" s="12">
        <f>ES21-EV21</f>
        <v>156.03229000000002</v>
      </c>
      <c r="EV21" s="12">
        <v>0</v>
      </c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6"/>
      <c r="FZ21" s="16"/>
      <c r="GA21" s="16"/>
      <c r="GB21" s="16"/>
    </row>
    <row r="22" spans="1:184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21235.149000000001</v>
      </c>
      <c r="BA22" s="4">
        <v>0</v>
      </c>
      <c r="BB22" s="4">
        <v>0</v>
      </c>
      <c r="BC22" s="4">
        <v>0</v>
      </c>
      <c r="BD22" s="4">
        <v>1077.3389999999999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376.36111999999997</v>
      </c>
      <c r="BT22" s="4">
        <v>0.5285700000000001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f>SUM(D22:ER22)</f>
        <v>22689.377690000001</v>
      </c>
      <c r="ET22" s="4"/>
      <c r="EU22" s="4">
        <f>ES22-EV22</f>
        <v>22689.377690000001</v>
      </c>
      <c r="EV22" s="4">
        <v>0</v>
      </c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16"/>
      <c r="FZ22" s="16"/>
      <c r="GA22" s="16"/>
      <c r="GB22" s="16"/>
    </row>
    <row r="23" spans="1:184" x14ac:dyDescent="0.25">
      <c r="B23" s="8" t="s">
        <v>217</v>
      </c>
      <c r="C23" s="3"/>
      <c r="D23" s="12">
        <f>SUM(D20:D22)</f>
        <v>0</v>
      </c>
      <c r="E23" s="12">
        <f t="shared" ref="E23:BP23" si="9">SUM(E20:E22)</f>
        <v>-322.17500000000001</v>
      </c>
      <c r="F23" s="12">
        <f t="shared" si="9"/>
        <v>0</v>
      </c>
      <c r="G23" s="12">
        <f t="shared" si="9"/>
        <v>-193.75</v>
      </c>
      <c r="H23" s="12">
        <f t="shared" si="9"/>
        <v>0</v>
      </c>
      <c r="I23" s="12">
        <f t="shared" si="9"/>
        <v>3.875</v>
      </c>
      <c r="J23" s="12">
        <f t="shared" si="9"/>
        <v>0</v>
      </c>
      <c r="K23" s="12">
        <f t="shared" si="9"/>
        <v>-215.7</v>
      </c>
      <c r="L23" s="12">
        <f t="shared" si="9"/>
        <v>0</v>
      </c>
      <c r="M23" s="12">
        <f t="shared" si="9"/>
        <v>-6.5483618527650828E-14</v>
      </c>
      <c r="N23" s="12">
        <f t="shared" si="9"/>
        <v>2.06</v>
      </c>
      <c r="O23" s="12">
        <f t="shared" si="9"/>
        <v>0</v>
      </c>
      <c r="P23" s="12">
        <f t="shared" si="9"/>
        <v>-170</v>
      </c>
      <c r="Q23" s="12">
        <f t="shared" si="9"/>
        <v>3.4</v>
      </c>
      <c r="R23" s="12">
        <f t="shared" si="9"/>
        <v>0</v>
      </c>
      <c r="S23" s="12">
        <f t="shared" si="9"/>
        <v>-193.67250000000001</v>
      </c>
      <c r="T23" s="12">
        <f t="shared" si="9"/>
        <v>0</v>
      </c>
      <c r="U23" s="12">
        <f t="shared" si="9"/>
        <v>-198.45</v>
      </c>
      <c r="V23" s="12">
        <f t="shared" si="9"/>
        <v>-2353.3117199999997</v>
      </c>
      <c r="W23" s="12">
        <f t="shared" si="9"/>
        <v>0</v>
      </c>
      <c r="X23" s="12">
        <f t="shared" si="9"/>
        <v>21.793010000000002</v>
      </c>
      <c r="Y23" s="12">
        <f t="shared" si="9"/>
        <v>0</v>
      </c>
      <c r="Z23" s="12">
        <f t="shared" si="9"/>
        <v>0</v>
      </c>
      <c r="AA23" s="12">
        <f t="shared" si="9"/>
        <v>0</v>
      </c>
      <c r="AB23" s="12">
        <f t="shared" si="9"/>
        <v>0</v>
      </c>
      <c r="AC23" s="12">
        <f t="shared" si="9"/>
        <v>0</v>
      </c>
      <c r="AD23" s="12">
        <f t="shared" si="9"/>
        <v>0</v>
      </c>
      <c r="AE23" s="12">
        <f t="shared" si="9"/>
        <v>0</v>
      </c>
      <c r="AF23" s="12">
        <f t="shared" si="9"/>
        <v>0</v>
      </c>
      <c r="AG23" s="12">
        <f t="shared" si="9"/>
        <v>0</v>
      </c>
      <c r="AH23" s="12">
        <f t="shared" si="9"/>
        <v>0</v>
      </c>
      <c r="AI23" s="12">
        <f t="shared" si="9"/>
        <v>0</v>
      </c>
      <c r="AJ23" s="12">
        <f t="shared" si="9"/>
        <v>0</v>
      </c>
      <c r="AK23" s="12">
        <f t="shared" si="9"/>
        <v>0</v>
      </c>
      <c r="AL23" s="12">
        <f t="shared" si="9"/>
        <v>-2940</v>
      </c>
      <c r="AM23" s="12">
        <f t="shared" si="9"/>
        <v>0</v>
      </c>
      <c r="AN23" s="12">
        <f t="shared" si="9"/>
        <v>0</v>
      </c>
      <c r="AO23" s="12">
        <f t="shared" si="9"/>
        <v>0</v>
      </c>
      <c r="AP23" s="12">
        <f t="shared" si="9"/>
        <v>0</v>
      </c>
      <c r="AQ23" s="12">
        <f t="shared" si="9"/>
        <v>0</v>
      </c>
      <c r="AR23" s="12">
        <f t="shared" si="9"/>
        <v>0</v>
      </c>
      <c r="AS23" s="12">
        <f t="shared" si="9"/>
        <v>0</v>
      </c>
      <c r="AT23" s="12">
        <f t="shared" si="9"/>
        <v>0</v>
      </c>
      <c r="AU23" s="12">
        <f t="shared" si="9"/>
        <v>0</v>
      </c>
      <c r="AV23" s="12">
        <f t="shared" si="9"/>
        <v>0</v>
      </c>
      <c r="AW23" s="12">
        <f t="shared" si="9"/>
        <v>0</v>
      </c>
      <c r="AX23" s="12">
        <f t="shared" si="9"/>
        <v>0</v>
      </c>
      <c r="AY23" s="12">
        <f t="shared" si="9"/>
        <v>0</v>
      </c>
      <c r="AZ23" s="12">
        <f t="shared" si="9"/>
        <v>21235.149000000001</v>
      </c>
      <c r="BA23" s="12">
        <f t="shared" si="9"/>
        <v>0</v>
      </c>
      <c r="BB23" s="12">
        <f t="shared" si="9"/>
        <v>0</v>
      </c>
      <c r="BC23" s="12">
        <f t="shared" si="9"/>
        <v>0</v>
      </c>
      <c r="BD23" s="12">
        <f t="shared" si="9"/>
        <v>1077.3389999999999</v>
      </c>
      <c r="BE23" s="12">
        <f t="shared" si="9"/>
        <v>0</v>
      </c>
      <c r="BF23" s="12">
        <f t="shared" si="9"/>
        <v>0</v>
      </c>
      <c r="BG23" s="12">
        <f t="shared" si="9"/>
        <v>0</v>
      </c>
      <c r="BH23" s="12">
        <f t="shared" si="9"/>
        <v>0</v>
      </c>
      <c r="BI23" s="12">
        <f t="shared" si="9"/>
        <v>0</v>
      </c>
      <c r="BJ23" s="12">
        <f t="shared" si="9"/>
        <v>0</v>
      </c>
      <c r="BK23" s="12">
        <f t="shared" si="9"/>
        <v>0</v>
      </c>
      <c r="BL23" s="12">
        <f t="shared" si="9"/>
        <v>0</v>
      </c>
      <c r="BM23" s="12">
        <f t="shared" si="9"/>
        <v>0</v>
      </c>
      <c r="BN23" s="12">
        <f t="shared" si="9"/>
        <v>0</v>
      </c>
      <c r="BO23" s="12">
        <f t="shared" si="9"/>
        <v>0</v>
      </c>
      <c r="BP23" s="12">
        <f t="shared" si="9"/>
        <v>0</v>
      </c>
      <c r="BQ23" s="12">
        <f t="shared" ref="BQ23:EB23" si="10">SUM(BQ20:BQ22)</f>
        <v>0</v>
      </c>
      <c r="BR23" s="12">
        <f t="shared" si="10"/>
        <v>0</v>
      </c>
      <c r="BS23" s="12">
        <f t="shared" si="10"/>
        <v>376.36111999999997</v>
      </c>
      <c r="BT23" s="12">
        <f t="shared" si="10"/>
        <v>0.5285700000000001</v>
      </c>
      <c r="BU23" s="12">
        <f t="shared" si="10"/>
        <v>0</v>
      </c>
      <c r="BV23" s="12">
        <f t="shared" si="10"/>
        <v>0</v>
      </c>
      <c r="BW23" s="12">
        <f t="shared" si="10"/>
        <v>0</v>
      </c>
      <c r="BX23" s="12">
        <f t="shared" si="10"/>
        <v>0</v>
      </c>
      <c r="BY23" s="12">
        <f t="shared" si="10"/>
        <v>0</v>
      </c>
      <c r="BZ23" s="12">
        <f t="shared" si="10"/>
        <v>0</v>
      </c>
      <c r="CA23" s="12">
        <f t="shared" si="10"/>
        <v>0</v>
      </c>
      <c r="CB23" s="12">
        <f t="shared" si="10"/>
        <v>0</v>
      </c>
      <c r="CC23" s="12">
        <f t="shared" si="10"/>
        <v>0</v>
      </c>
      <c r="CD23" s="12">
        <f t="shared" si="10"/>
        <v>0</v>
      </c>
      <c r="CE23" s="12">
        <f t="shared" si="10"/>
        <v>0</v>
      </c>
      <c r="CF23" s="12">
        <f t="shared" si="10"/>
        <v>0</v>
      </c>
      <c r="CG23" s="12">
        <f t="shared" si="10"/>
        <v>0</v>
      </c>
      <c r="CH23" s="12">
        <f t="shared" si="10"/>
        <v>0</v>
      </c>
      <c r="CI23" s="12">
        <f t="shared" si="10"/>
        <v>0</v>
      </c>
      <c r="CJ23" s="12">
        <f t="shared" si="10"/>
        <v>0</v>
      </c>
      <c r="CK23" s="12">
        <f t="shared" si="10"/>
        <v>0</v>
      </c>
      <c r="CL23" s="12">
        <f t="shared" si="10"/>
        <v>0</v>
      </c>
      <c r="CM23" s="12">
        <f t="shared" si="10"/>
        <v>0</v>
      </c>
      <c r="CN23" s="12">
        <f t="shared" si="10"/>
        <v>0</v>
      </c>
      <c r="CO23" s="12">
        <f t="shared" si="10"/>
        <v>0</v>
      </c>
      <c r="CP23" s="12">
        <f t="shared" si="10"/>
        <v>0</v>
      </c>
      <c r="CQ23" s="12">
        <f t="shared" si="10"/>
        <v>0</v>
      </c>
      <c r="CR23" s="12">
        <f t="shared" si="10"/>
        <v>0</v>
      </c>
      <c r="CS23" s="12">
        <f t="shared" si="10"/>
        <v>0</v>
      </c>
      <c r="CT23" s="12">
        <f t="shared" si="10"/>
        <v>0</v>
      </c>
      <c r="CU23" s="12">
        <f t="shared" si="10"/>
        <v>0</v>
      </c>
      <c r="CV23" s="12">
        <f t="shared" si="10"/>
        <v>0</v>
      </c>
      <c r="CW23" s="12">
        <f t="shared" si="10"/>
        <v>0</v>
      </c>
      <c r="CX23" s="12">
        <f t="shared" si="10"/>
        <v>0</v>
      </c>
      <c r="CY23" s="12">
        <f t="shared" si="10"/>
        <v>0</v>
      </c>
      <c r="CZ23" s="12">
        <f t="shared" si="10"/>
        <v>0</v>
      </c>
      <c r="DA23" s="12">
        <f t="shared" si="10"/>
        <v>0</v>
      </c>
      <c r="DB23" s="12">
        <f t="shared" si="10"/>
        <v>0</v>
      </c>
      <c r="DC23" s="12">
        <f t="shared" si="10"/>
        <v>0</v>
      </c>
      <c r="DD23" s="12">
        <f t="shared" si="10"/>
        <v>0</v>
      </c>
      <c r="DE23" s="12">
        <f t="shared" si="10"/>
        <v>0</v>
      </c>
      <c r="DF23" s="12">
        <f t="shared" si="10"/>
        <v>0</v>
      </c>
      <c r="DG23" s="12">
        <f t="shared" si="10"/>
        <v>0</v>
      </c>
      <c r="DH23" s="12">
        <f t="shared" si="10"/>
        <v>0</v>
      </c>
      <c r="DI23" s="12">
        <f t="shared" si="10"/>
        <v>0</v>
      </c>
      <c r="DJ23" s="12">
        <f t="shared" si="10"/>
        <v>0</v>
      </c>
      <c r="DK23" s="12">
        <f t="shared" si="10"/>
        <v>0</v>
      </c>
      <c r="DL23" s="12">
        <f t="shared" si="10"/>
        <v>0</v>
      </c>
      <c r="DM23" s="12">
        <f t="shared" si="10"/>
        <v>0</v>
      </c>
      <c r="DN23" s="12">
        <f t="shared" si="10"/>
        <v>0</v>
      </c>
      <c r="DO23" s="12">
        <f t="shared" si="10"/>
        <v>0</v>
      </c>
      <c r="DP23" s="12">
        <f t="shared" si="10"/>
        <v>0</v>
      </c>
      <c r="DQ23" s="12">
        <f t="shared" si="10"/>
        <v>0</v>
      </c>
      <c r="DR23" s="12">
        <f t="shared" si="10"/>
        <v>0</v>
      </c>
      <c r="DS23" s="12">
        <f t="shared" si="10"/>
        <v>0</v>
      </c>
      <c r="DT23" s="12">
        <f t="shared" si="10"/>
        <v>0</v>
      </c>
      <c r="DU23" s="12">
        <f t="shared" si="10"/>
        <v>0</v>
      </c>
      <c r="DV23" s="12">
        <f t="shared" si="10"/>
        <v>0</v>
      </c>
      <c r="DW23" s="12">
        <f t="shared" si="10"/>
        <v>0</v>
      </c>
      <c r="DX23" s="12">
        <f t="shared" si="10"/>
        <v>0</v>
      </c>
      <c r="DY23" s="12">
        <f t="shared" si="10"/>
        <v>0</v>
      </c>
      <c r="DZ23" s="12">
        <f t="shared" si="10"/>
        <v>0</v>
      </c>
      <c r="EA23" s="12">
        <f t="shared" si="10"/>
        <v>0</v>
      </c>
      <c r="EB23" s="12">
        <f t="shared" si="10"/>
        <v>0</v>
      </c>
      <c r="EC23" s="12">
        <f t="shared" ref="EC23:ER23" si="11">SUM(EC20:EC22)</f>
        <v>0</v>
      </c>
      <c r="ED23" s="12">
        <f t="shared" si="11"/>
        <v>0</v>
      </c>
      <c r="EE23" s="12">
        <f t="shared" si="11"/>
        <v>0</v>
      </c>
      <c r="EF23" s="12">
        <f t="shared" si="11"/>
        <v>0</v>
      </c>
      <c r="EG23" s="12">
        <f t="shared" si="11"/>
        <v>0</v>
      </c>
      <c r="EH23" s="12">
        <f t="shared" si="11"/>
        <v>0</v>
      </c>
      <c r="EI23" s="12">
        <f t="shared" si="11"/>
        <v>0</v>
      </c>
      <c r="EJ23" s="12">
        <f t="shared" si="11"/>
        <v>0</v>
      </c>
      <c r="EK23" s="12">
        <f t="shared" si="11"/>
        <v>0</v>
      </c>
      <c r="EL23" s="12">
        <f t="shared" si="11"/>
        <v>0</v>
      </c>
      <c r="EM23" s="12">
        <f t="shared" si="11"/>
        <v>0</v>
      </c>
      <c r="EN23" s="12">
        <f t="shared" si="11"/>
        <v>0</v>
      </c>
      <c r="EO23" s="12">
        <f t="shared" si="11"/>
        <v>0</v>
      </c>
      <c r="EP23" s="12">
        <f t="shared" si="11"/>
        <v>0</v>
      </c>
      <c r="EQ23" s="12">
        <f t="shared" si="11"/>
        <v>0</v>
      </c>
      <c r="ER23" s="12">
        <f t="shared" si="11"/>
        <v>0</v>
      </c>
      <c r="ES23" s="12">
        <f>SUM(D23:ER23)</f>
        <v>16133.446480000001</v>
      </c>
      <c r="ET23" s="12"/>
      <c r="EU23" s="12">
        <f>ES23-EV23</f>
        <v>16133.446480000001</v>
      </c>
      <c r="EV23" s="12">
        <v>0</v>
      </c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6"/>
      <c r="FZ23" s="16"/>
      <c r="GA23" s="16"/>
      <c r="GB23" s="16"/>
    </row>
    <row r="24" spans="1:184" x14ac:dyDescent="0.25">
      <c r="B24" s="20" t="s">
        <v>0</v>
      </c>
      <c r="C24" s="14">
        <f>XIRR(E23:ER23,E$4:ER$4)</f>
        <v>0.7088139891624452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22"/>
      <c r="FY24" s="16"/>
      <c r="FZ24" s="16"/>
      <c r="GA24" s="16"/>
      <c r="GB24" s="16"/>
    </row>
    <row r="25" spans="1:184" x14ac:dyDescent="0.25">
      <c r="B25" s="20" t="s">
        <v>11</v>
      </c>
      <c r="C25" s="25">
        <f>(ES21+ES22)/-ES20</f>
        <v>3.4036850736747901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22"/>
      <c r="FY25" s="16"/>
      <c r="FZ25" s="16"/>
      <c r="GA25" s="16"/>
      <c r="GB25" s="16"/>
    </row>
    <row r="26" spans="1:184" ht="13" x14ac:dyDescent="0.3">
      <c r="A26" s="23"/>
      <c r="B26" s="5" t="s">
        <v>152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22"/>
      <c r="FY26" s="16"/>
      <c r="FZ26" s="16"/>
      <c r="GA26" s="16"/>
      <c r="GB26" s="16"/>
    </row>
    <row r="27" spans="1:184" x14ac:dyDescent="0.25">
      <c r="B27" s="3" t="s">
        <v>214</v>
      </c>
      <c r="C27" s="5"/>
      <c r="D27" s="12">
        <v>0</v>
      </c>
      <c r="E27" s="12">
        <v>0</v>
      </c>
      <c r="F27" s="12">
        <v>0</v>
      </c>
      <c r="G27" s="12">
        <v>-387.40919999999994</v>
      </c>
      <c r="H27" s="12">
        <v>0</v>
      </c>
      <c r="I27" s="12">
        <v>0</v>
      </c>
      <c r="J27" s="12">
        <v>-174.33414000000002</v>
      </c>
      <c r="K27" s="12">
        <v>0</v>
      </c>
      <c r="L27" s="12">
        <v>0</v>
      </c>
      <c r="M27" s="12">
        <v>-213.07505999999984</v>
      </c>
      <c r="N27" s="12">
        <v>-169.49151999999998</v>
      </c>
      <c r="O27" s="12">
        <v>-500</v>
      </c>
      <c r="P27" s="12">
        <v>-6248.1840000000002</v>
      </c>
      <c r="Q27" s="12">
        <v>0</v>
      </c>
      <c r="R27" s="12">
        <v>-130.71544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f>SUM(D27:ER27)</f>
        <v>-7823.2093599999998</v>
      </c>
      <c r="ET27" s="12"/>
      <c r="EU27" s="12">
        <f>ES27-EV27</f>
        <v>-7823.2093599999998</v>
      </c>
      <c r="EV27" s="12">
        <v>0</v>
      </c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6"/>
      <c r="FZ27" s="16"/>
      <c r="GA27" s="16"/>
      <c r="GB27" s="16"/>
    </row>
    <row r="28" spans="1:184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8</v>
      </c>
      <c r="H28" s="12">
        <v>0</v>
      </c>
      <c r="I28" s="12">
        <v>0</v>
      </c>
      <c r="J28" s="12">
        <v>0</v>
      </c>
      <c r="K28" s="12">
        <v>3.6</v>
      </c>
      <c r="L28" s="12">
        <v>0</v>
      </c>
      <c r="M28" s="12">
        <v>0</v>
      </c>
      <c r="N28" s="12">
        <v>7.6513299999999997</v>
      </c>
      <c r="O28" s="12">
        <v>0</v>
      </c>
      <c r="P28" s="12">
        <v>0</v>
      </c>
      <c r="Q28" s="12">
        <v>0</v>
      </c>
      <c r="R28" s="12">
        <v>134.96369000000001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f>SUM(D28:ER28)</f>
        <v>154.21502000000001</v>
      </c>
      <c r="ET28" s="12"/>
      <c r="EU28" s="12">
        <f>ES28-EV28</f>
        <v>154.21502000000001</v>
      </c>
      <c r="EV28" s="12">
        <v>0</v>
      </c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6"/>
      <c r="FZ28" s="16"/>
      <c r="GA28" s="16"/>
      <c r="GB28" s="16"/>
    </row>
    <row r="29" spans="1:184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8635.8649700000005</v>
      </c>
      <c r="S29" s="4">
        <v>0</v>
      </c>
      <c r="T29" s="4">
        <v>0</v>
      </c>
      <c r="U29" s="4">
        <v>3.6856499999999999</v>
      </c>
      <c r="V29" s="4">
        <v>2.2232699999999999</v>
      </c>
      <c r="W29" s="4">
        <v>1.9781</v>
      </c>
      <c r="X29" s="4">
        <v>2.7105650012100004</v>
      </c>
      <c r="Y29" s="4">
        <v>2.14751</v>
      </c>
      <c r="Z29" s="4">
        <v>2.0689499999999996</v>
      </c>
      <c r="AA29" s="4">
        <v>0</v>
      </c>
      <c r="AB29" s="4">
        <v>3.9329000000000001</v>
      </c>
      <c r="AC29" s="4">
        <v>2.0603899999999999</v>
      </c>
      <c r="AD29" s="4">
        <v>3.54759</v>
      </c>
      <c r="AE29" s="4">
        <v>4.4813499999999999</v>
      </c>
      <c r="AF29" s="4">
        <v>5.0933000000000002</v>
      </c>
      <c r="AG29" s="4">
        <v>0</v>
      </c>
      <c r="AH29" s="4">
        <v>7.5260800000000003</v>
      </c>
      <c r="AI29" s="4">
        <v>11.717700000000001</v>
      </c>
      <c r="AJ29" s="4">
        <v>4.9006800000000004</v>
      </c>
      <c r="AK29" s="4">
        <v>0</v>
      </c>
      <c r="AL29" s="4">
        <v>9.718119999999999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200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f>SUM(D29:ER29)</f>
        <v>8903.657125001213</v>
      </c>
      <c r="ET29" s="4"/>
      <c r="EU29" s="4">
        <f>ES29-EV29</f>
        <v>8903.657125001213</v>
      </c>
      <c r="EV29" s="4">
        <v>0</v>
      </c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16"/>
      <c r="FZ29" s="16"/>
      <c r="GA29" s="16"/>
      <c r="GB29" s="16"/>
    </row>
    <row r="30" spans="1:184" x14ac:dyDescent="0.25">
      <c r="B30" s="8" t="s">
        <v>217</v>
      </c>
      <c r="C30" s="3"/>
      <c r="D30" s="12">
        <f>SUM(D27:D29)</f>
        <v>0</v>
      </c>
      <c r="E30" s="12">
        <f t="shared" ref="E30:BP30" si="12">SUM(E27:E29)</f>
        <v>0</v>
      </c>
      <c r="F30" s="12">
        <f t="shared" si="12"/>
        <v>0</v>
      </c>
      <c r="G30" s="12">
        <f t="shared" si="12"/>
        <v>-379.40919999999994</v>
      </c>
      <c r="H30" s="12">
        <f t="shared" si="12"/>
        <v>0</v>
      </c>
      <c r="I30" s="12">
        <f t="shared" si="12"/>
        <v>0</v>
      </c>
      <c r="J30" s="12">
        <f t="shared" si="12"/>
        <v>-174.33414000000002</v>
      </c>
      <c r="K30" s="12">
        <f t="shared" si="12"/>
        <v>3.6</v>
      </c>
      <c r="L30" s="12">
        <f t="shared" si="12"/>
        <v>0</v>
      </c>
      <c r="M30" s="12">
        <f t="shared" si="12"/>
        <v>-213.07505999999984</v>
      </c>
      <c r="N30" s="12">
        <f t="shared" si="12"/>
        <v>-161.84018999999998</v>
      </c>
      <c r="O30" s="12">
        <f t="shared" si="12"/>
        <v>-500</v>
      </c>
      <c r="P30" s="12">
        <f t="shared" si="12"/>
        <v>-6248.1840000000002</v>
      </c>
      <c r="Q30" s="12">
        <f t="shared" si="12"/>
        <v>0</v>
      </c>
      <c r="R30" s="12">
        <f t="shared" si="12"/>
        <v>8640.1132200000011</v>
      </c>
      <c r="S30" s="12">
        <f t="shared" si="12"/>
        <v>0</v>
      </c>
      <c r="T30" s="12">
        <f t="shared" si="12"/>
        <v>0</v>
      </c>
      <c r="U30" s="12">
        <f t="shared" si="12"/>
        <v>3.6856499999999999</v>
      </c>
      <c r="V30" s="12">
        <f t="shared" si="12"/>
        <v>2.2232699999999999</v>
      </c>
      <c r="W30" s="12">
        <f t="shared" si="12"/>
        <v>1.9781</v>
      </c>
      <c r="X30" s="12">
        <f t="shared" si="12"/>
        <v>2.7105650012100004</v>
      </c>
      <c r="Y30" s="12">
        <f t="shared" si="12"/>
        <v>2.14751</v>
      </c>
      <c r="Z30" s="12">
        <f t="shared" si="12"/>
        <v>2.0689499999999996</v>
      </c>
      <c r="AA30" s="12">
        <f t="shared" si="12"/>
        <v>0</v>
      </c>
      <c r="AB30" s="12">
        <f t="shared" si="12"/>
        <v>3.9329000000000001</v>
      </c>
      <c r="AC30" s="12">
        <f t="shared" si="12"/>
        <v>2.0603899999999999</v>
      </c>
      <c r="AD30" s="12">
        <f t="shared" si="12"/>
        <v>3.54759</v>
      </c>
      <c r="AE30" s="12">
        <f t="shared" si="12"/>
        <v>4.4813499999999999</v>
      </c>
      <c r="AF30" s="12">
        <f t="shared" si="12"/>
        <v>5.0933000000000002</v>
      </c>
      <c r="AG30" s="12">
        <f t="shared" si="12"/>
        <v>0</v>
      </c>
      <c r="AH30" s="12">
        <f t="shared" si="12"/>
        <v>7.5260800000000003</v>
      </c>
      <c r="AI30" s="12">
        <f t="shared" si="12"/>
        <v>11.717700000000001</v>
      </c>
      <c r="AJ30" s="12">
        <f t="shared" si="12"/>
        <v>4.9006800000000004</v>
      </c>
      <c r="AK30" s="12">
        <f t="shared" si="12"/>
        <v>0</v>
      </c>
      <c r="AL30" s="12">
        <f t="shared" si="12"/>
        <v>9.718119999999999</v>
      </c>
      <c r="AM30" s="12">
        <f t="shared" si="12"/>
        <v>0</v>
      </c>
      <c r="AN30" s="12">
        <f t="shared" si="12"/>
        <v>0</v>
      </c>
      <c r="AO30" s="12">
        <f t="shared" si="12"/>
        <v>0</v>
      </c>
      <c r="AP30" s="12">
        <f t="shared" si="12"/>
        <v>0</v>
      </c>
      <c r="AQ30" s="12">
        <f t="shared" si="12"/>
        <v>0</v>
      </c>
      <c r="AR30" s="12">
        <f t="shared" si="12"/>
        <v>0</v>
      </c>
      <c r="AS30" s="12">
        <f t="shared" si="12"/>
        <v>0</v>
      </c>
      <c r="AT30" s="12">
        <f t="shared" si="12"/>
        <v>0</v>
      </c>
      <c r="AU30" s="12">
        <f t="shared" si="12"/>
        <v>0</v>
      </c>
      <c r="AV30" s="12">
        <f t="shared" si="12"/>
        <v>0</v>
      </c>
      <c r="AW30" s="12">
        <f t="shared" si="12"/>
        <v>0</v>
      </c>
      <c r="AX30" s="12">
        <f t="shared" si="12"/>
        <v>0</v>
      </c>
      <c r="AY30" s="12">
        <f t="shared" si="12"/>
        <v>0</v>
      </c>
      <c r="AZ30" s="12">
        <f t="shared" si="12"/>
        <v>0</v>
      </c>
      <c r="BA30" s="12">
        <f t="shared" si="12"/>
        <v>0</v>
      </c>
      <c r="BB30" s="12">
        <f t="shared" si="12"/>
        <v>0</v>
      </c>
      <c r="BC30" s="12">
        <f t="shared" si="12"/>
        <v>0</v>
      </c>
      <c r="BD30" s="12">
        <f t="shared" si="12"/>
        <v>0</v>
      </c>
      <c r="BE30" s="12">
        <f t="shared" si="12"/>
        <v>0</v>
      </c>
      <c r="BF30" s="12">
        <f t="shared" si="12"/>
        <v>0</v>
      </c>
      <c r="BG30" s="12">
        <f t="shared" si="12"/>
        <v>200</v>
      </c>
      <c r="BH30" s="12">
        <f t="shared" si="12"/>
        <v>0</v>
      </c>
      <c r="BI30" s="12">
        <f t="shared" si="12"/>
        <v>0</v>
      </c>
      <c r="BJ30" s="12">
        <f t="shared" si="12"/>
        <v>0</v>
      </c>
      <c r="BK30" s="12">
        <f t="shared" si="12"/>
        <v>0</v>
      </c>
      <c r="BL30" s="12">
        <f t="shared" si="12"/>
        <v>0</v>
      </c>
      <c r="BM30" s="12">
        <f t="shared" si="12"/>
        <v>0</v>
      </c>
      <c r="BN30" s="12">
        <f t="shared" si="12"/>
        <v>0</v>
      </c>
      <c r="BO30" s="12">
        <f t="shared" si="12"/>
        <v>0</v>
      </c>
      <c r="BP30" s="12">
        <f t="shared" si="12"/>
        <v>0</v>
      </c>
      <c r="BQ30" s="12">
        <f t="shared" ref="BQ30:EB30" si="13">SUM(BQ27:BQ29)</f>
        <v>0</v>
      </c>
      <c r="BR30" s="12">
        <f t="shared" si="13"/>
        <v>0</v>
      </c>
      <c r="BS30" s="12">
        <f t="shared" si="13"/>
        <v>0</v>
      </c>
      <c r="BT30" s="12">
        <f t="shared" si="13"/>
        <v>0</v>
      </c>
      <c r="BU30" s="12">
        <f t="shared" si="13"/>
        <v>0</v>
      </c>
      <c r="BV30" s="12">
        <f t="shared" si="13"/>
        <v>0</v>
      </c>
      <c r="BW30" s="12">
        <f t="shared" si="13"/>
        <v>0</v>
      </c>
      <c r="BX30" s="12">
        <f t="shared" si="13"/>
        <v>0</v>
      </c>
      <c r="BY30" s="12">
        <f t="shared" si="13"/>
        <v>0</v>
      </c>
      <c r="BZ30" s="12">
        <f t="shared" si="13"/>
        <v>0</v>
      </c>
      <c r="CA30" s="12">
        <f t="shared" si="13"/>
        <v>0</v>
      </c>
      <c r="CB30" s="12">
        <f t="shared" si="13"/>
        <v>0</v>
      </c>
      <c r="CC30" s="12">
        <f t="shared" si="13"/>
        <v>0</v>
      </c>
      <c r="CD30" s="12">
        <f t="shared" si="13"/>
        <v>0</v>
      </c>
      <c r="CE30" s="12">
        <f t="shared" si="13"/>
        <v>0</v>
      </c>
      <c r="CF30" s="12">
        <f t="shared" si="13"/>
        <v>0</v>
      </c>
      <c r="CG30" s="12">
        <f t="shared" si="13"/>
        <v>0</v>
      </c>
      <c r="CH30" s="12">
        <f t="shared" si="13"/>
        <v>0</v>
      </c>
      <c r="CI30" s="12">
        <f t="shared" si="13"/>
        <v>0</v>
      </c>
      <c r="CJ30" s="12">
        <f t="shared" si="13"/>
        <v>0</v>
      </c>
      <c r="CK30" s="12">
        <f t="shared" si="13"/>
        <v>0</v>
      </c>
      <c r="CL30" s="12">
        <f t="shared" si="13"/>
        <v>0</v>
      </c>
      <c r="CM30" s="12">
        <f t="shared" si="13"/>
        <v>0</v>
      </c>
      <c r="CN30" s="12">
        <f t="shared" si="13"/>
        <v>0</v>
      </c>
      <c r="CO30" s="12">
        <f t="shared" si="13"/>
        <v>0</v>
      </c>
      <c r="CP30" s="12">
        <f t="shared" si="13"/>
        <v>0</v>
      </c>
      <c r="CQ30" s="12">
        <f t="shared" si="13"/>
        <v>0</v>
      </c>
      <c r="CR30" s="12">
        <f t="shared" si="13"/>
        <v>0</v>
      </c>
      <c r="CS30" s="12">
        <f t="shared" si="13"/>
        <v>0</v>
      </c>
      <c r="CT30" s="12">
        <f t="shared" si="13"/>
        <v>0</v>
      </c>
      <c r="CU30" s="12">
        <f t="shared" si="13"/>
        <v>0</v>
      </c>
      <c r="CV30" s="12">
        <f t="shared" si="13"/>
        <v>0</v>
      </c>
      <c r="CW30" s="12">
        <f t="shared" si="13"/>
        <v>0</v>
      </c>
      <c r="CX30" s="12">
        <f t="shared" si="13"/>
        <v>0</v>
      </c>
      <c r="CY30" s="12">
        <f t="shared" si="13"/>
        <v>0</v>
      </c>
      <c r="CZ30" s="12">
        <f t="shared" si="13"/>
        <v>0</v>
      </c>
      <c r="DA30" s="12">
        <f t="shared" si="13"/>
        <v>0</v>
      </c>
      <c r="DB30" s="12">
        <f t="shared" si="13"/>
        <v>0</v>
      </c>
      <c r="DC30" s="12">
        <f t="shared" si="13"/>
        <v>0</v>
      </c>
      <c r="DD30" s="12">
        <f t="shared" si="13"/>
        <v>0</v>
      </c>
      <c r="DE30" s="12">
        <f t="shared" si="13"/>
        <v>0</v>
      </c>
      <c r="DF30" s="12">
        <f t="shared" si="13"/>
        <v>0</v>
      </c>
      <c r="DG30" s="12">
        <f t="shared" si="13"/>
        <v>0</v>
      </c>
      <c r="DH30" s="12">
        <f t="shared" si="13"/>
        <v>0</v>
      </c>
      <c r="DI30" s="12">
        <f t="shared" si="13"/>
        <v>0</v>
      </c>
      <c r="DJ30" s="12">
        <f t="shared" si="13"/>
        <v>0</v>
      </c>
      <c r="DK30" s="12">
        <f t="shared" si="13"/>
        <v>0</v>
      </c>
      <c r="DL30" s="12">
        <f t="shared" si="13"/>
        <v>0</v>
      </c>
      <c r="DM30" s="12">
        <f t="shared" si="13"/>
        <v>0</v>
      </c>
      <c r="DN30" s="12">
        <f t="shared" si="13"/>
        <v>0</v>
      </c>
      <c r="DO30" s="12">
        <f t="shared" si="13"/>
        <v>0</v>
      </c>
      <c r="DP30" s="12">
        <f t="shared" si="13"/>
        <v>0</v>
      </c>
      <c r="DQ30" s="12">
        <f t="shared" si="13"/>
        <v>0</v>
      </c>
      <c r="DR30" s="12">
        <f t="shared" si="13"/>
        <v>0</v>
      </c>
      <c r="DS30" s="12">
        <f t="shared" si="13"/>
        <v>0</v>
      </c>
      <c r="DT30" s="12">
        <f t="shared" si="13"/>
        <v>0</v>
      </c>
      <c r="DU30" s="12">
        <f t="shared" si="13"/>
        <v>0</v>
      </c>
      <c r="DV30" s="12">
        <f t="shared" si="13"/>
        <v>0</v>
      </c>
      <c r="DW30" s="12">
        <f t="shared" si="13"/>
        <v>0</v>
      </c>
      <c r="DX30" s="12">
        <f t="shared" si="13"/>
        <v>0</v>
      </c>
      <c r="DY30" s="12">
        <f t="shared" si="13"/>
        <v>0</v>
      </c>
      <c r="DZ30" s="12">
        <f t="shared" si="13"/>
        <v>0</v>
      </c>
      <c r="EA30" s="12">
        <f t="shared" si="13"/>
        <v>0</v>
      </c>
      <c r="EB30" s="12">
        <f t="shared" si="13"/>
        <v>0</v>
      </c>
      <c r="EC30" s="12">
        <f t="shared" ref="EC30:ER30" si="14">SUM(EC27:EC29)</f>
        <v>0</v>
      </c>
      <c r="ED30" s="12">
        <f t="shared" si="14"/>
        <v>0</v>
      </c>
      <c r="EE30" s="12">
        <f t="shared" si="14"/>
        <v>0</v>
      </c>
      <c r="EF30" s="12">
        <f t="shared" si="14"/>
        <v>0</v>
      </c>
      <c r="EG30" s="12">
        <f t="shared" si="14"/>
        <v>0</v>
      </c>
      <c r="EH30" s="12">
        <f t="shared" si="14"/>
        <v>0</v>
      </c>
      <c r="EI30" s="12">
        <f t="shared" si="14"/>
        <v>0</v>
      </c>
      <c r="EJ30" s="12">
        <f t="shared" si="14"/>
        <v>0</v>
      </c>
      <c r="EK30" s="12">
        <f t="shared" si="14"/>
        <v>0</v>
      </c>
      <c r="EL30" s="12">
        <f t="shared" si="14"/>
        <v>0</v>
      </c>
      <c r="EM30" s="12">
        <f t="shared" si="14"/>
        <v>0</v>
      </c>
      <c r="EN30" s="12">
        <f t="shared" si="14"/>
        <v>0</v>
      </c>
      <c r="EO30" s="12">
        <f t="shared" si="14"/>
        <v>0</v>
      </c>
      <c r="EP30" s="12">
        <f t="shared" si="14"/>
        <v>0</v>
      </c>
      <c r="EQ30" s="12">
        <f t="shared" si="14"/>
        <v>0</v>
      </c>
      <c r="ER30" s="12">
        <f t="shared" si="14"/>
        <v>0</v>
      </c>
      <c r="ES30" s="12">
        <f>SUM(D30:ER30)</f>
        <v>1234.6627850012114</v>
      </c>
      <c r="ET30" s="12"/>
      <c r="EU30" s="12">
        <f>ES30-EV30</f>
        <v>1234.6627850012114</v>
      </c>
      <c r="EV30" s="12">
        <v>0</v>
      </c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6"/>
      <c r="FZ30" s="16"/>
      <c r="GA30" s="16"/>
      <c r="GB30" s="16"/>
    </row>
    <row r="31" spans="1:184" x14ac:dyDescent="0.25">
      <c r="B31" s="20" t="s">
        <v>0</v>
      </c>
      <c r="C31" s="14">
        <f>XIRR(G30:ER30,G$4:ER$4)</f>
        <v>0.7114259362220765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22"/>
      <c r="FY31" s="16"/>
      <c r="FZ31" s="16"/>
      <c r="GA31" s="16"/>
      <c r="GB31" s="16"/>
    </row>
    <row r="32" spans="1:184" x14ac:dyDescent="0.25">
      <c r="B32" s="20" t="s">
        <v>11</v>
      </c>
      <c r="C32" s="25">
        <f>(ES28+ES29)/-ES27</f>
        <v>1.1578204964466416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22"/>
      <c r="FY32" s="16"/>
      <c r="FZ32" s="16"/>
      <c r="GA32" s="16"/>
      <c r="GB32" s="16"/>
    </row>
    <row r="33" spans="1:184" ht="13" x14ac:dyDescent="0.3">
      <c r="A33" s="23"/>
      <c r="B33" s="5" t="s">
        <v>169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22"/>
      <c r="FY33" s="16"/>
      <c r="FZ33" s="16"/>
      <c r="GA33" s="16"/>
      <c r="GB33" s="16"/>
    </row>
    <row r="34" spans="1:184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-1000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-2482.7585999999997</v>
      </c>
      <c r="T34" s="12">
        <v>0</v>
      </c>
      <c r="U34" s="12">
        <v>0</v>
      </c>
      <c r="V34" s="12">
        <v>-18206.896399999998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-3310.3447999999999</v>
      </c>
      <c r="AC34" s="12">
        <v>-32291.528859999999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f>SUM(D34:ER34)</f>
        <v>-57291.528659999996</v>
      </c>
      <c r="ET34" s="12"/>
      <c r="EU34" s="12">
        <f>ES34-EV34</f>
        <v>-57291.528659999996</v>
      </c>
      <c r="EV34" s="12">
        <v>0</v>
      </c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6"/>
      <c r="FZ34" s="16"/>
      <c r="GA34" s="16"/>
      <c r="GB34" s="16"/>
    </row>
    <row r="35" spans="1:184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f>SUM(D35:ER35)</f>
        <v>0</v>
      </c>
      <c r="ET35" s="12"/>
      <c r="EU35" s="12">
        <f>ES35-EV35</f>
        <v>0</v>
      </c>
      <c r="EV35" s="12">
        <v>0</v>
      </c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6"/>
      <c r="FZ35" s="16"/>
      <c r="GA35" s="16"/>
      <c r="GB35" s="16"/>
    </row>
    <row r="36" spans="1:184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232139.72700000001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f>SUM(D36:ER36)</f>
        <v>232139.72700000001</v>
      </c>
      <c r="ET36" s="4"/>
      <c r="EU36" s="4">
        <f>ES36-EV36</f>
        <v>232139.72700000001</v>
      </c>
      <c r="EV36" s="4">
        <v>0</v>
      </c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16"/>
      <c r="FZ36" s="16"/>
      <c r="GA36" s="16"/>
      <c r="GB36" s="16"/>
    </row>
    <row r="37" spans="1:184" x14ac:dyDescent="0.25">
      <c r="B37" s="8" t="s">
        <v>217</v>
      </c>
      <c r="C37" s="3"/>
      <c r="D37" s="12">
        <f>SUM(D34:D36)</f>
        <v>0</v>
      </c>
      <c r="E37" s="12">
        <f t="shared" ref="E37:BP37" si="15">SUM(E34:E36)</f>
        <v>0</v>
      </c>
      <c r="F37" s="12">
        <f t="shared" si="15"/>
        <v>0</v>
      </c>
      <c r="G37" s="12">
        <f t="shared" si="15"/>
        <v>0</v>
      </c>
      <c r="H37" s="12">
        <f t="shared" si="15"/>
        <v>0</v>
      </c>
      <c r="I37" s="12">
        <f t="shared" si="15"/>
        <v>-1000</v>
      </c>
      <c r="J37" s="12">
        <f t="shared" si="15"/>
        <v>0</v>
      </c>
      <c r="K37" s="12">
        <f t="shared" si="15"/>
        <v>0</v>
      </c>
      <c r="L37" s="12">
        <f t="shared" si="15"/>
        <v>0</v>
      </c>
      <c r="M37" s="12">
        <f t="shared" si="15"/>
        <v>0</v>
      </c>
      <c r="N37" s="12">
        <f t="shared" si="15"/>
        <v>0</v>
      </c>
      <c r="O37" s="12">
        <f t="shared" si="15"/>
        <v>0</v>
      </c>
      <c r="P37" s="12">
        <f t="shared" si="15"/>
        <v>0</v>
      </c>
      <c r="Q37" s="12">
        <f t="shared" si="15"/>
        <v>0</v>
      </c>
      <c r="R37" s="12">
        <f t="shared" si="15"/>
        <v>0</v>
      </c>
      <c r="S37" s="12">
        <f t="shared" si="15"/>
        <v>-2482.7585999999997</v>
      </c>
      <c r="T37" s="12">
        <f t="shared" si="15"/>
        <v>0</v>
      </c>
      <c r="U37" s="12">
        <f t="shared" si="15"/>
        <v>0</v>
      </c>
      <c r="V37" s="12">
        <f t="shared" si="15"/>
        <v>-18206.896399999998</v>
      </c>
      <c r="W37" s="12">
        <f t="shared" si="15"/>
        <v>0</v>
      </c>
      <c r="X37" s="12">
        <f t="shared" si="15"/>
        <v>0</v>
      </c>
      <c r="Y37" s="12">
        <f t="shared" si="15"/>
        <v>0</v>
      </c>
      <c r="Z37" s="12">
        <f t="shared" si="15"/>
        <v>0</v>
      </c>
      <c r="AA37" s="12">
        <f t="shared" si="15"/>
        <v>0</v>
      </c>
      <c r="AB37" s="12">
        <f t="shared" si="15"/>
        <v>-3310.3447999999999</v>
      </c>
      <c r="AC37" s="12">
        <f t="shared" si="15"/>
        <v>-32291.528859999999</v>
      </c>
      <c r="AD37" s="12">
        <f t="shared" si="15"/>
        <v>0</v>
      </c>
      <c r="AE37" s="12">
        <f t="shared" si="15"/>
        <v>0</v>
      </c>
      <c r="AF37" s="12">
        <f t="shared" si="15"/>
        <v>0</v>
      </c>
      <c r="AG37" s="12">
        <f t="shared" si="15"/>
        <v>0</v>
      </c>
      <c r="AH37" s="12">
        <f t="shared" si="15"/>
        <v>0</v>
      </c>
      <c r="AI37" s="12">
        <f t="shared" si="15"/>
        <v>0</v>
      </c>
      <c r="AJ37" s="12">
        <f t="shared" si="15"/>
        <v>0</v>
      </c>
      <c r="AK37" s="12">
        <f t="shared" si="15"/>
        <v>0</v>
      </c>
      <c r="AL37" s="12">
        <f t="shared" si="15"/>
        <v>0</v>
      </c>
      <c r="AM37" s="12">
        <f t="shared" si="15"/>
        <v>0</v>
      </c>
      <c r="AN37" s="12">
        <f t="shared" si="15"/>
        <v>0</v>
      </c>
      <c r="AO37" s="12">
        <f t="shared" si="15"/>
        <v>0</v>
      </c>
      <c r="AP37" s="12">
        <f t="shared" si="15"/>
        <v>0</v>
      </c>
      <c r="AQ37" s="12">
        <f t="shared" si="15"/>
        <v>0</v>
      </c>
      <c r="AR37" s="12">
        <f t="shared" si="15"/>
        <v>0</v>
      </c>
      <c r="AS37" s="12">
        <f t="shared" si="15"/>
        <v>0</v>
      </c>
      <c r="AT37" s="12">
        <f t="shared" si="15"/>
        <v>0</v>
      </c>
      <c r="AU37" s="12">
        <f t="shared" si="15"/>
        <v>0</v>
      </c>
      <c r="AV37" s="12">
        <f t="shared" si="15"/>
        <v>232139.72700000001</v>
      </c>
      <c r="AW37" s="12">
        <f t="shared" si="15"/>
        <v>0</v>
      </c>
      <c r="AX37" s="12">
        <f t="shared" si="15"/>
        <v>0</v>
      </c>
      <c r="AY37" s="12">
        <f t="shared" si="15"/>
        <v>0</v>
      </c>
      <c r="AZ37" s="12">
        <f t="shared" si="15"/>
        <v>0</v>
      </c>
      <c r="BA37" s="12">
        <f t="shared" si="15"/>
        <v>0</v>
      </c>
      <c r="BB37" s="12">
        <f t="shared" si="15"/>
        <v>0</v>
      </c>
      <c r="BC37" s="12">
        <f t="shared" si="15"/>
        <v>0</v>
      </c>
      <c r="BD37" s="12">
        <f t="shared" si="15"/>
        <v>0</v>
      </c>
      <c r="BE37" s="12">
        <f t="shared" si="15"/>
        <v>0</v>
      </c>
      <c r="BF37" s="12">
        <f t="shared" si="15"/>
        <v>0</v>
      </c>
      <c r="BG37" s="12">
        <f t="shared" si="15"/>
        <v>0</v>
      </c>
      <c r="BH37" s="12">
        <f t="shared" si="15"/>
        <v>0</v>
      </c>
      <c r="BI37" s="12">
        <f t="shared" si="15"/>
        <v>0</v>
      </c>
      <c r="BJ37" s="12">
        <f t="shared" si="15"/>
        <v>0</v>
      </c>
      <c r="BK37" s="12">
        <f t="shared" si="15"/>
        <v>0</v>
      </c>
      <c r="BL37" s="12">
        <f t="shared" si="15"/>
        <v>0</v>
      </c>
      <c r="BM37" s="12">
        <f t="shared" si="15"/>
        <v>0</v>
      </c>
      <c r="BN37" s="12">
        <f t="shared" si="15"/>
        <v>0</v>
      </c>
      <c r="BO37" s="12">
        <f t="shared" si="15"/>
        <v>0</v>
      </c>
      <c r="BP37" s="12">
        <f t="shared" si="15"/>
        <v>0</v>
      </c>
      <c r="BQ37" s="12">
        <f t="shared" ref="BQ37:EB37" si="16">SUM(BQ34:BQ36)</f>
        <v>0</v>
      </c>
      <c r="BR37" s="12">
        <f t="shared" si="16"/>
        <v>0</v>
      </c>
      <c r="BS37" s="12">
        <f t="shared" si="16"/>
        <v>0</v>
      </c>
      <c r="BT37" s="12">
        <f t="shared" si="16"/>
        <v>0</v>
      </c>
      <c r="BU37" s="12">
        <f t="shared" si="16"/>
        <v>0</v>
      </c>
      <c r="BV37" s="12">
        <f t="shared" si="16"/>
        <v>0</v>
      </c>
      <c r="BW37" s="12">
        <f t="shared" si="16"/>
        <v>0</v>
      </c>
      <c r="BX37" s="12">
        <f t="shared" si="16"/>
        <v>0</v>
      </c>
      <c r="BY37" s="12">
        <f t="shared" si="16"/>
        <v>0</v>
      </c>
      <c r="BZ37" s="12">
        <f t="shared" si="16"/>
        <v>0</v>
      </c>
      <c r="CA37" s="12">
        <f t="shared" si="16"/>
        <v>0</v>
      </c>
      <c r="CB37" s="12">
        <f t="shared" si="16"/>
        <v>0</v>
      </c>
      <c r="CC37" s="12">
        <f t="shared" si="16"/>
        <v>0</v>
      </c>
      <c r="CD37" s="12">
        <f t="shared" si="16"/>
        <v>0</v>
      </c>
      <c r="CE37" s="12">
        <f t="shared" si="16"/>
        <v>0</v>
      </c>
      <c r="CF37" s="12">
        <f t="shared" si="16"/>
        <v>0</v>
      </c>
      <c r="CG37" s="12">
        <f t="shared" si="16"/>
        <v>0</v>
      </c>
      <c r="CH37" s="12">
        <f t="shared" si="16"/>
        <v>0</v>
      </c>
      <c r="CI37" s="12">
        <f t="shared" si="16"/>
        <v>0</v>
      </c>
      <c r="CJ37" s="12">
        <f t="shared" si="16"/>
        <v>0</v>
      </c>
      <c r="CK37" s="12">
        <f t="shared" si="16"/>
        <v>0</v>
      </c>
      <c r="CL37" s="12">
        <f t="shared" si="16"/>
        <v>0</v>
      </c>
      <c r="CM37" s="12">
        <f t="shared" si="16"/>
        <v>0</v>
      </c>
      <c r="CN37" s="12">
        <f t="shared" si="16"/>
        <v>0</v>
      </c>
      <c r="CO37" s="12">
        <f t="shared" si="16"/>
        <v>0</v>
      </c>
      <c r="CP37" s="12">
        <f t="shared" si="16"/>
        <v>0</v>
      </c>
      <c r="CQ37" s="12">
        <f t="shared" si="16"/>
        <v>0</v>
      </c>
      <c r="CR37" s="12">
        <f t="shared" si="16"/>
        <v>0</v>
      </c>
      <c r="CS37" s="12">
        <f t="shared" si="16"/>
        <v>0</v>
      </c>
      <c r="CT37" s="12">
        <f t="shared" si="16"/>
        <v>0</v>
      </c>
      <c r="CU37" s="12">
        <f t="shared" si="16"/>
        <v>0</v>
      </c>
      <c r="CV37" s="12">
        <f t="shared" si="16"/>
        <v>0</v>
      </c>
      <c r="CW37" s="12">
        <f t="shared" si="16"/>
        <v>0</v>
      </c>
      <c r="CX37" s="12">
        <f t="shared" si="16"/>
        <v>0</v>
      </c>
      <c r="CY37" s="12">
        <f t="shared" si="16"/>
        <v>0</v>
      </c>
      <c r="CZ37" s="12">
        <f t="shared" si="16"/>
        <v>0</v>
      </c>
      <c r="DA37" s="12">
        <f t="shared" si="16"/>
        <v>0</v>
      </c>
      <c r="DB37" s="12">
        <f t="shared" si="16"/>
        <v>0</v>
      </c>
      <c r="DC37" s="12">
        <f t="shared" si="16"/>
        <v>0</v>
      </c>
      <c r="DD37" s="12">
        <f t="shared" si="16"/>
        <v>0</v>
      </c>
      <c r="DE37" s="12">
        <f t="shared" si="16"/>
        <v>0</v>
      </c>
      <c r="DF37" s="12">
        <f t="shared" si="16"/>
        <v>0</v>
      </c>
      <c r="DG37" s="12">
        <f t="shared" si="16"/>
        <v>0</v>
      </c>
      <c r="DH37" s="12">
        <f t="shared" si="16"/>
        <v>0</v>
      </c>
      <c r="DI37" s="12">
        <f t="shared" si="16"/>
        <v>0</v>
      </c>
      <c r="DJ37" s="12">
        <f t="shared" si="16"/>
        <v>0</v>
      </c>
      <c r="DK37" s="12">
        <f t="shared" si="16"/>
        <v>0</v>
      </c>
      <c r="DL37" s="12">
        <f t="shared" si="16"/>
        <v>0</v>
      </c>
      <c r="DM37" s="12">
        <f t="shared" si="16"/>
        <v>0</v>
      </c>
      <c r="DN37" s="12">
        <f t="shared" si="16"/>
        <v>0</v>
      </c>
      <c r="DO37" s="12">
        <f t="shared" si="16"/>
        <v>0</v>
      </c>
      <c r="DP37" s="12">
        <f t="shared" si="16"/>
        <v>0</v>
      </c>
      <c r="DQ37" s="12">
        <f t="shared" si="16"/>
        <v>0</v>
      </c>
      <c r="DR37" s="12">
        <f t="shared" si="16"/>
        <v>0</v>
      </c>
      <c r="DS37" s="12">
        <f t="shared" si="16"/>
        <v>0</v>
      </c>
      <c r="DT37" s="12">
        <f t="shared" si="16"/>
        <v>0</v>
      </c>
      <c r="DU37" s="12">
        <f t="shared" si="16"/>
        <v>0</v>
      </c>
      <c r="DV37" s="12">
        <f t="shared" si="16"/>
        <v>0</v>
      </c>
      <c r="DW37" s="12">
        <f t="shared" si="16"/>
        <v>0</v>
      </c>
      <c r="DX37" s="12">
        <f t="shared" si="16"/>
        <v>0</v>
      </c>
      <c r="DY37" s="12">
        <f t="shared" si="16"/>
        <v>0</v>
      </c>
      <c r="DZ37" s="12">
        <f t="shared" si="16"/>
        <v>0</v>
      </c>
      <c r="EA37" s="12">
        <f t="shared" si="16"/>
        <v>0</v>
      </c>
      <c r="EB37" s="12">
        <f t="shared" si="16"/>
        <v>0</v>
      </c>
      <c r="EC37" s="12">
        <f t="shared" ref="EC37:ER37" si="17">SUM(EC34:EC36)</f>
        <v>0</v>
      </c>
      <c r="ED37" s="12">
        <f t="shared" si="17"/>
        <v>0</v>
      </c>
      <c r="EE37" s="12">
        <f t="shared" si="17"/>
        <v>0</v>
      </c>
      <c r="EF37" s="12">
        <f t="shared" si="17"/>
        <v>0</v>
      </c>
      <c r="EG37" s="12">
        <f t="shared" si="17"/>
        <v>0</v>
      </c>
      <c r="EH37" s="12">
        <f t="shared" si="17"/>
        <v>0</v>
      </c>
      <c r="EI37" s="12">
        <f t="shared" si="17"/>
        <v>0</v>
      </c>
      <c r="EJ37" s="12">
        <f t="shared" si="17"/>
        <v>0</v>
      </c>
      <c r="EK37" s="12">
        <f t="shared" si="17"/>
        <v>0</v>
      </c>
      <c r="EL37" s="12">
        <f t="shared" si="17"/>
        <v>0</v>
      </c>
      <c r="EM37" s="12">
        <f t="shared" si="17"/>
        <v>0</v>
      </c>
      <c r="EN37" s="12">
        <f t="shared" si="17"/>
        <v>0</v>
      </c>
      <c r="EO37" s="12">
        <f t="shared" si="17"/>
        <v>0</v>
      </c>
      <c r="EP37" s="12">
        <f t="shared" si="17"/>
        <v>0</v>
      </c>
      <c r="EQ37" s="12">
        <f t="shared" si="17"/>
        <v>0</v>
      </c>
      <c r="ER37" s="12">
        <f t="shared" si="17"/>
        <v>0</v>
      </c>
      <c r="ES37" s="12">
        <f>SUM(D37:ER37)</f>
        <v>174848.19834</v>
      </c>
      <c r="ET37" s="12"/>
      <c r="EU37" s="12">
        <f>ES37-EV37</f>
        <v>174848.19834</v>
      </c>
      <c r="EV37" s="12">
        <v>0</v>
      </c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6"/>
      <c r="FZ37" s="16"/>
      <c r="GA37" s="16"/>
      <c r="GB37" s="16"/>
    </row>
    <row r="38" spans="1:184" x14ac:dyDescent="0.25">
      <c r="B38" s="20" t="s">
        <v>0</v>
      </c>
      <c r="C38" s="14">
        <f>XIRR(I37:ER37,I$4:ER$4)</f>
        <v>1.0942113757133485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22"/>
      <c r="FY38" s="16"/>
      <c r="FZ38" s="16"/>
      <c r="GA38" s="16"/>
      <c r="GB38" s="16"/>
    </row>
    <row r="39" spans="1:184" x14ac:dyDescent="0.25">
      <c r="B39" s="20" t="s">
        <v>11</v>
      </c>
      <c r="C39" s="25">
        <f>(ES35+ES36)/-ES34</f>
        <v>4.051903177128457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22"/>
      <c r="FY39" s="16"/>
      <c r="FZ39" s="16"/>
      <c r="GA39" s="16"/>
      <c r="GB39" s="16"/>
    </row>
    <row r="40" spans="1:184" ht="13" x14ac:dyDescent="0.3">
      <c r="A40" s="23"/>
      <c r="B40" s="5" t="s">
        <v>154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22"/>
      <c r="FY40" s="16"/>
      <c r="FZ40" s="16"/>
      <c r="GA40" s="16"/>
      <c r="GB40" s="16"/>
    </row>
    <row r="41" spans="1:184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-1500</v>
      </c>
      <c r="J41" s="12">
        <v>0</v>
      </c>
      <c r="K41" s="12">
        <v>-28500</v>
      </c>
      <c r="L41" s="12">
        <v>0</v>
      </c>
      <c r="M41" s="12">
        <v>-9.3132257461547854E-13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f>SUM(D41:ER41)</f>
        <v>-30000</v>
      </c>
      <c r="ET41" s="12"/>
      <c r="EU41" s="12">
        <f>ES41-EV41</f>
        <v>-30000</v>
      </c>
      <c r="EV41" s="12">
        <v>0</v>
      </c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6"/>
      <c r="FZ41" s="16"/>
      <c r="GA41" s="16"/>
      <c r="GB41" s="16"/>
    </row>
    <row r="42" spans="1:184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765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f>SUM(D42:ER42)</f>
        <v>765</v>
      </c>
      <c r="ET42" s="12"/>
      <c r="EU42" s="12">
        <f>ES42-EV42</f>
        <v>765</v>
      </c>
      <c r="EV42" s="12">
        <v>0</v>
      </c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6"/>
      <c r="FZ42" s="16"/>
      <c r="GA42" s="16"/>
      <c r="GB42" s="16"/>
    </row>
    <row r="43" spans="1:184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948.40496999999993</v>
      </c>
      <c r="T43" s="4">
        <v>0</v>
      </c>
      <c r="U43" s="4">
        <v>0</v>
      </c>
      <c r="V43" s="4">
        <v>959.05691000000002</v>
      </c>
      <c r="W43" s="4">
        <v>-1.7462298274040223E-13</v>
      </c>
      <c r="X43" s="4">
        <v>0</v>
      </c>
      <c r="Y43" s="4">
        <v>969.70192000000009</v>
      </c>
      <c r="Z43" s="4">
        <v>0</v>
      </c>
      <c r="AA43" s="4">
        <v>0</v>
      </c>
      <c r="AB43" s="4">
        <v>0</v>
      </c>
      <c r="AC43" s="4">
        <v>58223.99121</v>
      </c>
      <c r="AD43" s="4">
        <v>0</v>
      </c>
      <c r="AE43" s="4">
        <v>0</v>
      </c>
      <c r="AF43" s="4">
        <v>500.76764000000003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1994.56899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f>SUM(D43:ER43)</f>
        <v>63596.49164</v>
      </c>
      <c r="ET43" s="4"/>
      <c r="EU43" s="4">
        <f>ES43-EV43</f>
        <v>63596.49164</v>
      </c>
      <c r="EV43" s="4">
        <v>0</v>
      </c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16"/>
      <c r="FZ43" s="16"/>
      <c r="GA43" s="16"/>
      <c r="GB43" s="16"/>
    </row>
    <row r="44" spans="1:184" x14ac:dyDescent="0.25">
      <c r="B44" s="8" t="s">
        <v>217</v>
      </c>
      <c r="C44" s="3"/>
      <c r="D44" s="12">
        <f>SUM(D41:D43)</f>
        <v>0</v>
      </c>
      <c r="E44" s="12">
        <f t="shared" ref="E44:BP44" si="18">SUM(E41:E43)</f>
        <v>0</v>
      </c>
      <c r="F44" s="12">
        <f t="shared" si="18"/>
        <v>0</v>
      </c>
      <c r="G44" s="12">
        <f t="shared" si="18"/>
        <v>0</v>
      </c>
      <c r="H44" s="12">
        <f t="shared" si="18"/>
        <v>0</v>
      </c>
      <c r="I44" s="12">
        <f t="shared" si="18"/>
        <v>-1500</v>
      </c>
      <c r="J44" s="12">
        <f t="shared" si="18"/>
        <v>0</v>
      </c>
      <c r="K44" s="12">
        <f t="shared" si="18"/>
        <v>-27735</v>
      </c>
      <c r="L44" s="12">
        <f t="shared" si="18"/>
        <v>0</v>
      </c>
      <c r="M44" s="12">
        <f t="shared" si="18"/>
        <v>-9.3132257461547854E-13</v>
      </c>
      <c r="N44" s="12">
        <f t="shared" si="18"/>
        <v>0</v>
      </c>
      <c r="O44" s="12">
        <f t="shared" si="18"/>
        <v>0</v>
      </c>
      <c r="P44" s="12">
        <f t="shared" si="18"/>
        <v>0</v>
      </c>
      <c r="Q44" s="12">
        <f t="shared" si="18"/>
        <v>0</v>
      </c>
      <c r="R44" s="12">
        <f t="shared" si="18"/>
        <v>0</v>
      </c>
      <c r="S44" s="12">
        <f t="shared" si="18"/>
        <v>948.40496999999993</v>
      </c>
      <c r="T44" s="12">
        <f t="shared" si="18"/>
        <v>0</v>
      </c>
      <c r="U44" s="12">
        <f t="shared" si="18"/>
        <v>0</v>
      </c>
      <c r="V44" s="12">
        <f t="shared" si="18"/>
        <v>959.05691000000002</v>
      </c>
      <c r="W44" s="12">
        <f t="shared" si="18"/>
        <v>-1.7462298274040223E-13</v>
      </c>
      <c r="X44" s="12">
        <f t="shared" si="18"/>
        <v>0</v>
      </c>
      <c r="Y44" s="12">
        <f t="shared" si="18"/>
        <v>969.70192000000009</v>
      </c>
      <c r="Z44" s="12">
        <f t="shared" si="18"/>
        <v>0</v>
      </c>
      <c r="AA44" s="12">
        <f t="shared" si="18"/>
        <v>0</v>
      </c>
      <c r="AB44" s="12">
        <f t="shared" si="18"/>
        <v>0</v>
      </c>
      <c r="AC44" s="12">
        <f t="shared" si="18"/>
        <v>58223.99121</v>
      </c>
      <c r="AD44" s="12">
        <f t="shared" si="18"/>
        <v>0</v>
      </c>
      <c r="AE44" s="12">
        <f t="shared" si="18"/>
        <v>0</v>
      </c>
      <c r="AF44" s="12">
        <f t="shared" si="18"/>
        <v>500.76764000000003</v>
      </c>
      <c r="AG44" s="12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1994.56899</v>
      </c>
      <c r="AO44" s="12">
        <f t="shared" si="18"/>
        <v>0</v>
      </c>
      <c r="AP44" s="12">
        <f t="shared" si="18"/>
        <v>0</v>
      </c>
      <c r="AQ44" s="12">
        <f t="shared" si="18"/>
        <v>0</v>
      </c>
      <c r="AR44" s="12">
        <f t="shared" si="18"/>
        <v>0</v>
      </c>
      <c r="AS44" s="12">
        <f t="shared" si="18"/>
        <v>0</v>
      </c>
      <c r="AT44" s="12">
        <f t="shared" si="18"/>
        <v>0</v>
      </c>
      <c r="AU44" s="12">
        <f t="shared" si="18"/>
        <v>0</v>
      </c>
      <c r="AV44" s="12">
        <f t="shared" si="18"/>
        <v>0</v>
      </c>
      <c r="AW44" s="12">
        <f t="shared" si="18"/>
        <v>0</v>
      </c>
      <c r="AX44" s="12">
        <f t="shared" si="18"/>
        <v>0</v>
      </c>
      <c r="AY44" s="12">
        <f t="shared" si="18"/>
        <v>0</v>
      </c>
      <c r="AZ44" s="12">
        <f t="shared" si="18"/>
        <v>0</v>
      </c>
      <c r="BA44" s="12">
        <f t="shared" si="18"/>
        <v>0</v>
      </c>
      <c r="BB44" s="12">
        <f t="shared" si="18"/>
        <v>0</v>
      </c>
      <c r="BC44" s="12">
        <f t="shared" si="18"/>
        <v>0</v>
      </c>
      <c r="BD44" s="12">
        <f t="shared" si="18"/>
        <v>0</v>
      </c>
      <c r="BE44" s="12">
        <f t="shared" si="18"/>
        <v>0</v>
      </c>
      <c r="BF44" s="12">
        <f t="shared" si="18"/>
        <v>0</v>
      </c>
      <c r="BG44" s="12">
        <f t="shared" si="18"/>
        <v>0</v>
      </c>
      <c r="BH44" s="12">
        <f t="shared" si="18"/>
        <v>0</v>
      </c>
      <c r="BI44" s="12">
        <f t="shared" si="18"/>
        <v>0</v>
      </c>
      <c r="BJ44" s="12">
        <f t="shared" si="18"/>
        <v>0</v>
      </c>
      <c r="BK44" s="12">
        <f t="shared" si="18"/>
        <v>0</v>
      </c>
      <c r="BL44" s="12">
        <f t="shared" si="18"/>
        <v>0</v>
      </c>
      <c r="BM44" s="12">
        <f t="shared" si="18"/>
        <v>0</v>
      </c>
      <c r="BN44" s="12">
        <f t="shared" si="18"/>
        <v>0</v>
      </c>
      <c r="BO44" s="12">
        <f t="shared" si="18"/>
        <v>0</v>
      </c>
      <c r="BP44" s="12">
        <f t="shared" si="18"/>
        <v>0</v>
      </c>
      <c r="BQ44" s="12">
        <f t="shared" ref="BQ44:EB44" si="19">SUM(BQ41:BQ43)</f>
        <v>0</v>
      </c>
      <c r="BR44" s="12">
        <f t="shared" si="19"/>
        <v>0</v>
      </c>
      <c r="BS44" s="12">
        <f t="shared" si="19"/>
        <v>0</v>
      </c>
      <c r="BT44" s="12">
        <f t="shared" si="19"/>
        <v>0</v>
      </c>
      <c r="BU44" s="12">
        <f t="shared" si="19"/>
        <v>0</v>
      </c>
      <c r="BV44" s="12">
        <f t="shared" si="19"/>
        <v>0</v>
      </c>
      <c r="BW44" s="12">
        <f t="shared" si="19"/>
        <v>0</v>
      </c>
      <c r="BX44" s="12">
        <f t="shared" si="19"/>
        <v>0</v>
      </c>
      <c r="BY44" s="12">
        <f t="shared" si="19"/>
        <v>0</v>
      </c>
      <c r="BZ44" s="12">
        <f t="shared" si="19"/>
        <v>0</v>
      </c>
      <c r="CA44" s="12">
        <f t="shared" si="19"/>
        <v>0</v>
      </c>
      <c r="CB44" s="12">
        <f t="shared" si="19"/>
        <v>0</v>
      </c>
      <c r="CC44" s="12">
        <f t="shared" si="19"/>
        <v>0</v>
      </c>
      <c r="CD44" s="12">
        <f t="shared" si="19"/>
        <v>0</v>
      </c>
      <c r="CE44" s="12">
        <f t="shared" si="19"/>
        <v>0</v>
      </c>
      <c r="CF44" s="12">
        <f t="shared" si="19"/>
        <v>0</v>
      </c>
      <c r="CG44" s="12">
        <f t="shared" si="19"/>
        <v>0</v>
      </c>
      <c r="CH44" s="12">
        <f t="shared" si="19"/>
        <v>0</v>
      </c>
      <c r="CI44" s="12">
        <f t="shared" si="19"/>
        <v>0</v>
      </c>
      <c r="CJ44" s="12">
        <f t="shared" si="19"/>
        <v>0</v>
      </c>
      <c r="CK44" s="12">
        <f t="shared" si="19"/>
        <v>0</v>
      </c>
      <c r="CL44" s="12">
        <f t="shared" si="19"/>
        <v>0</v>
      </c>
      <c r="CM44" s="12">
        <f t="shared" si="19"/>
        <v>0</v>
      </c>
      <c r="CN44" s="12">
        <f t="shared" si="19"/>
        <v>0</v>
      </c>
      <c r="CO44" s="12">
        <f t="shared" si="19"/>
        <v>0</v>
      </c>
      <c r="CP44" s="12">
        <f t="shared" si="19"/>
        <v>0</v>
      </c>
      <c r="CQ44" s="12">
        <f t="shared" si="19"/>
        <v>0</v>
      </c>
      <c r="CR44" s="12">
        <f t="shared" si="19"/>
        <v>0</v>
      </c>
      <c r="CS44" s="12">
        <f t="shared" si="19"/>
        <v>0</v>
      </c>
      <c r="CT44" s="12">
        <f t="shared" si="19"/>
        <v>0</v>
      </c>
      <c r="CU44" s="12">
        <f t="shared" si="19"/>
        <v>0</v>
      </c>
      <c r="CV44" s="12">
        <f t="shared" si="19"/>
        <v>0</v>
      </c>
      <c r="CW44" s="12">
        <f t="shared" si="19"/>
        <v>0</v>
      </c>
      <c r="CX44" s="12">
        <f t="shared" si="19"/>
        <v>0</v>
      </c>
      <c r="CY44" s="12">
        <f t="shared" si="19"/>
        <v>0</v>
      </c>
      <c r="CZ44" s="12">
        <f t="shared" si="19"/>
        <v>0</v>
      </c>
      <c r="DA44" s="12">
        <f t="shared" si="19"/>
        <v>0</v>
      </c>
      <c r="DB44" s="12">
        <f t="shared" si="19"/>
        <v>0</v>
      </c>
      <c r="DC44" s="12">
        <f t="shared" si="19"/>
        <v>0</v>
      </c>
      <c r="DD44" s="12">
        <f t="shared" si="19"/>
        <v>0</v>
      </c>
      <c r="DE44" s="12">
        <f t="shared" si="19"/>
        <v>0</v>
      </c>
      <c r="DF44" s="12">
        <f t="shared" si="19"/>
        <v>0</v>
      </c>
      <c r="DG44" s="12">
        <f t="shared" si="19"/>
        <v>0</v>
      </c>
      <c r="DH44" s="12">
        <f t="shared" si="19"/>
        <v>0</v>
      </c>
      <c r="DI44" s="12">
        <f t="shared" si="19"/>
        <v>0</v>
      </c>
      <c r="DJ44" s="12">
        <f t="shared" si="19"/>
        <v>0</v>
      </c>
      <c r="DK44" s="12">
        <f t="shared" si="19"/>
        <v>0</v>
      </c>
      <c r="DL44" s="12">
        <f t="shared" si="19"/>
        <v>0</v>
      </c>
      <c r="DM44" s="12">
        <f t="shared" si="19"/>
        <v>0</v>
      </c>
      <c r="DN44" s="12">
        <f t="shared" si="19"/>
        <v>0</v>
      </c>
      <c r="DO44" s="12">
        <f t="shared" si="19"/>
        <v>0</v>
      </c>
      <c r="DP44" s="12">
        <f t="shared" si="19"/>
        <v>0</v>
      </c>
      <c r="DQ44" s="12">
        <f t="shared" si="19"/>
        <v>0</v>
      </c>
      <c r="DR44" s="12">
        <f t="shared" si="19"/>
        <v>0</v>
      </c>
      <c r="DS44" s="12">
        <f t="shared" si="19"/>
        <v>0</v>
      </c>
      <c r="DT44" s="12">
        <f t="shared" si="19"/>
        <v>0</v>
      </c>
      <c r="DU44" s="12">
        <f t="shared" si="19"/>
        <v>0</v>
      </c>
      <c r="DV44" s="12">
        <f t="shared" si="19"/>
        <v>0</v>
      </c>
      <c r="DW44" s="12">
        <f t="shared" si="19"/>
        <v>0</v>
      </c>
      <c r="DX44" s="12">
        <f t="shared" si="19"/>
        <v>0</v>
      </c>
      <c r="DY44" s="12">
        <f t="shared" si="19"/>
        <v>0</v>
      </c>
      <c r="DZ44" s="12">
        <f t="shared" si="19"/>
        <v>0</v>
      </c>
      <c r="EA44" s="12">
        <f t="shared" si="19"/>
        <v>0</v>
      </c>
      <c r="EB44" s="12">
        <f t="shared" si="19"/>
        <v>0</v>
      </c>
      <c r="EC44" s="12">
        <f t="shared" ref="EC44:ER44" si="20">SUM(EC41:EC43)</f>
        <v>0</v>
      </c>
      <c r="ED44" s="12">
        <f t="shared" si="20"/>
        <v>0</v>
      </c>
      <c r="EE44" s="12">
        <f t="shared" si="20"/>
        <v>0</v>
      </c>
      <c r="EF44" s="12">
        <f t="shared" si="20"/>
        <v>0</v>
      </c>
      <c r="EG44" s="12">
        <f t="shared" si="20"/>
        <v>0</v>
      </c>
      <c r="EH44" s="12">
        <f t="shared" si="20"/>
        <v>0</v>
      </c>
      <c r="EI44" s="12">
        <f t="shared" si="20"/>
        <v>0</v>
      </c>
      <c r="EJ44" s="12">
        <f t="shared" si="20"/>
        <v>0</v>
      </c>
      <c r="EK44" s="12">
        <f t="shared" si="20"/>
        <v>0</v>
      </c>
      <c r="EL44" s="12">
        <f t="shared" si="20"/>
        <v>0</v>
      </c>
      <c r="EM44" s="12">
        <f t="shared" si="20"/>
        <v>0</v>
      </c>
      <c r="EN44" s="12">
        <f t="shared" si="20"/>
        <v>0</v>
      </c>
      <c r="EO44" s="12">
        <f t="shared" si="20"/>
        <v>0</v>
      </c>
      <c r="EP44" s="12">
        <f t="shared" si="20"/>
        <v>0</v>
      </c>
      <c r="EQ44" s="12">
        <f t="shared" si="20"/>
        <v>0</v>
      </c>
      <c r="ER44" s="12">
        <f t="shared" si="20"/>
        <v>0</v>
      </c>
      <c r="ES44" s="12">
        <f>SUM(D44:ER44)</f>
        <v>34361.49164</v>
      </c>
      <c r="ET44" s="12"/>
      <c r="EU44" s="12">
        <f>ES44-EV44</f>
        <v>34361.49164</v>
      </c>
      <c r="EV44" s="12">
        <v>0</v>
      </c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6"/>
      <c r="FZ44" s="16"/>
      <c r="GA44" s="16"/>
      <c r="GB44" s="16"/>
    </row>
    <row r="45" spans="1:184" x14ac:dyDescent="0.25">
      <c r="B45" s="20" t="s">
        <v>0</v>
      </c>
      <c r="C45" s="14">
        <f>XIRR(I44:ER44,I$4:ER$4)</f>
        <v>0.67532008290290835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22"/>
      <c r="FY45" s="16"/>
      <c r="FZ45" s="16"/>
      <c r="GA45" s="16"/>
      <c r="GB45" s="16"/>
    </row>
    <row r="46" spans="1:184" x14ac:dyDescent="0.25">
      <c r="B46" s="20" t="s">
        <v>11</v>
      </c>
      <c r="C46" s="25">
        <f>(ES42+ES43)/-ES41</f>
        <v>2.1453830546666666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22"/>
      <c r="FY46" s="16"/>
      <c r="FZ46" s="16"/>
      <c r="GA46" s="16"/>
      <c r="GB46" s="16"/>
    </row>
    <row r="47" spans="1:184" ht="13" x14ac:dyDescent="0.3">
      <c r="A47" s="23"/>
      <c r="B47" s="5" t="s">
        <v>156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22"/>
      <c r="FY47" s="16"/>
      <c r="FZ47" s="16"/>
      <c r="GA47" s="16"/>
      <c r="GB47" s="16"/>
    </row>
    <row r="48" spans="1:184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-2000</v>
      </c>
      <c r="U48" s="12">
        <v>-28000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f>SUM(D48:ER48)</f>
        <v>-30000</v>
      </c>
      <c r="ET48" s="12"/>
      <c r="EU48" s="12">
        <f>ES48-EV48</f>
        <v>-30000</v>
      </c>
      <c r="EV48" s="12">
        <v>0</v>
      </c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6"/>
      <c r="FZ48" s="16"/>
      <c r="GA48" s="16"/>
      <c r="GB48" s="16"/>
    </row>
    <row r="49" spans="1:184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375</v>
      </c>
      <c r="W49" s="12">
        <v>0</v>
      </c>
      <c r="X49" s="12">
        <v>156.92935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f>SUM(D49:ER49)</f>
        <v>531.92935</v>
      </c>
      <c r="ET49" s="12"/>
      <c r="EU49" s="12">
        <f>ES49-EV49</f>
        <v>531.92935</v>
      </c>
      <c r="EV49" s="12">
        <v>0</v>
      </c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6"/>
      <c r="FZ49" s="16"/>
      <c r="GA49" s="16"/>
      <c r="GB49" s="16"/>
    </row>
    <row r="50" spans="1:184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29.245950000000001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41922.83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1952.68082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f>SUM(D50:ER50)</f>
        <v>43904.75677</v>
      </c>
      <c r="ET50" s="4"/>
      <c r="EU50" s="4">
        <f>ES50-EV50</f>
        <v>43904.75677</v>
      </c>
      <c r="EV50" s="4">
        <v>0</v>
      </c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16"/>
      <c r="FZ50" s="16"/>
      <c r="GA50" s="16"/>
      <c r="GB50" s="16"/>
    </row>
    <row r="51" spans="1:184" x14ac:dyDescent="0.25">
      <c r="B51" s="8" t="s">
        <v>217</v>
      </c>
      <c r="C51" s="3"/>
      <c r="D51" s="12">
        <f>SUM(D48:D50)</f>
        <v>0</v>
      </c>
      <c r="E51" s="12">
        <f t="shared" ref="E51:BP51" si="21">SUM(E48:E50)</f>
        <v>0</v>
      </c>
      <c r="F51" s="12">
        <f t="shared" si="21"/>
        <v>0</v>
      </c>
      <c r="G51" s="12">
        <f t="shared" si="21"/>
        <v>0</v>
      </c>
      <c r="H51" s="12">
        <f t="shared" si="21"/>
        <v>0</v>
      </c>
      <c r="I51" s="12">
        <f t="shared" si="21"/>
        <v>0</v>
      </c>
      <c r="J51" s="12">
        <f t="shared" si="21"/>
        <v>0</v>
      </c>
      <c r="K51" s="12">
        <f t="shared" si="21"/>
        <v>0</v>
      </c>
      <c r="L51" s="12">
        <f t="shared" si="21"/>
        <v>0</v>
      </c>
      <c r="M51" s="12">
        <f t="shared" si="21"/>
        <v>0</v>
      </c>
      <c r="N51" s="12">
        <f t="shared" si="21"/>
        <v>0</v>
      </c>
      <c r="O51" s="12">
        <f t="shared" si="21"/>
        <v>0</v>
      </c>
      <c r="P51" s="12">
        <f t="shared" si="21"/>
        <v>0</v>
      </c>
      <c r="Q51" s="12">
        <f t="shared" si="21"/>
        <v>0</v>
      </c>
      <c r="R51" s="12">
        <f t="shared" si="21"/>
        <v>0</v>
      </c>
      <c r="S51" s="12">
        <f t="shared" si="21"/>
        <v>0</v>
      </c>
      <c r="T51" s="12">
        <f t="shared" si="21"/>
        <v>-2000</v>
      </c>
      <c r="U51" s="12">
        <f t="shared" si="21"/>
        <v>-28000</v>
      </c>
      <c r="V51" s="12">
        <f t="shared" si="21"/>
        <v>404.24594999999999</v>
      </c>
      <c r="W51" s="12">
        <f t="shared" si="21"/>
        <v>0</v>
      </c>
      <c r="X51" s="12">
        <f t="shared" si="21"/>
        <v>156.92935</v>
      </c>
      <c r="Y51" s="12">
        <f t="shared" si="21"/>
        <v>0</v>
      </c>
      <c r="Z51" s="12">
        <f t="shared" si="21"/>
        <v>0</v>
      </c>
      <c r="AA51" s="12">
        <f t="shared" si="21"/>
        <v>0</v>
      </c>
      <c r="AB51" s="12">
        <f t="shared" si="21"/>
        <v>0</v>
      </c>
      <c r="AC51" s="12">
        <f t="shared" si="21"/>
        <v>0</v>
      </c>
      <c r="AD51" s="12">
        <f t="shared" si="21"/>
        <v>0</v>
      </c>
      <c r="AE51" s="12">
        <f t="shared" si="21"/>
        <v>0</v>
      </c>
      <c r="AF51" s="12">
        <f t="shared" si="21"/>
        <v>0</v>
      </c>
      <c r="AG51" s="12">
        <f t="shared" si="21"/>
        <v>0</v>
      </c>
      <c r="AH51" s="12">
        <f t="shared" si="21"/>
        <v>0</v>
      </c>
      <c r="AI51" s="12">
        <f t="shared" si="21"/>
        <v>0</v>
      </c>
      <c r="AJ51" s="12">
        <f t="shared" si="21"/>
        <v>0</v>
      </c>
      <c r="AK51" s="12">
        <f t="shared" si="21"/>
        <v>0</v>
      </c>
      <c r="AL51" s="12">
        <f t="shared" si="21"/>
        <v>0</v>
      </c>
      <c r="AM51" s="12">
        <f t="shared" si="21"/>
        <v>0</v>
      </c>
      <c r="AN51" s="12">
        <f t="shared" si="21"/>
        <v>0</v>
      </c>
      <c r="AO51" s="12">
        <f t="shared" si="21"/>
        <v>0</v>
      </c>
      <c r="AP51" s="12">
        <f t="shared" si="21"/>
        <v>0</v>
      </c>
      <c r="AQ51" s="12">
        <f t="shared" si="21"/>
        <v>41922.83</v>
      </c>
      <c r="AR51" s="12">
        <f t="shared" si="21"/>
        <v>0</v>
      </c>
      <c r="AS51" s="12">
        <f t="shared" si="21"/>
        <v>0</v>
      </c>
      <c r="AT51" s="12">
        <f t="shared" si="21"/>
        <v>0</v>
      </c>
      <c r="AU51" s="12">
        <f t="shared" si="21"/>
        <v>0</v>
      </c>
      <c r="AV51" s="12">
        <f t="shared" si="21"/>
        <v>0</v>
      </c>
      <c r="AW51" s="12">
        <f t="shared" si="21"/>
        <v>0</v>
      </c>
      <c r="AX51" s="12">
        <f t="shared" si="21"/>
        <v>0</v>
      </c>
      <c r="AY51" s="12">
        <f t="shared" si="21"/>
        <v>0</v>
      </c>
      <c r="AZ51" s="12">
        <f t="shared" si="21"/>
        <v>1952.68082</v>
      </c>
      <c r="BA51" s="12">
        <f t="shared" si="21"/>
        <v>0</v>
      </c>
      <c r="BB51" s="12">
        <f t="shared" si="21"/>
        <v>0</v>
      </c>
      <c r="BC51" s="12">
        <f t="shared" si="21"/>
        <v>0</v>
      </c>
      <c r="BD51" s="12">
        <f t="shared" si="21"/>
        <v>0</v>
      </c>
      <c r="BE51" s="12">
        <f t="shared" si="21"/>
        <v>0</v>
      </c>
      <c r="BF51" s="12">
        <f t="shared" si="21"/>
        <v>0</v>
      </c>
      <c r="BG51" s="12">
        <f t="shared" si="21"/>
        <v>0</v>
      </c>
      <c r="BH51" s="12">
        <f t="shared" si="21"/>
        <v>0</v>
      </c>
      <c r="BI51" s="12">
        <f t="shared" si="21"/>
        <v>0</v>
      </c>
      <c r="BJ51" s="12">
        <f t="shared" si="21"/>
        <v>0</v>
      </c>
      <c r="BK51" s="12">
        <f t="shared" si="21"/>
        <v>0</v>
      </c>
      <c r="BL51" s="12">
        <f t="shared" si="21"/>
        <v>0</v>
      </c>
      <c r="BM51" s="12">
        <f t="shared" si="21"/>
        <v>0</v>
      </c>
      <c r="BN51" s="12">
        <f t="shared" si="21"/>
        <v>0</v>
      </c>
      <c r="BO51" s="12">
        <f t="shared" si="21"/>
        <v>0</v>
      </c>
      <c r="BP51" s="12">
        <f t="shared" si="21"/>
        <v>0</v>
      </c>
      <c r="BQ51" s="12">
        <f t="shared" ref="BQ51:EB51" si="22">SUM(BQ48:BQ50)</f>
        <v>0</v>
      </c>
      <c r="BR51" s="12">
        <f t="shared" si="22"/>
        <v>0</v>
      </c>
      <c r="BS51" s="12">
        <f t="shared" si="22"/>
        <v>0</v>
      </c>
      <c r="BT51" s="12">
        <f t="shared" si="22"/>
        <v>0</v>
      </c>
      <c r="BU51" s="12">
        <f t="shared" si="22"/>
        <v>0</v>
      </c>
      <c r="BV51" s="12">
        <f t="shared" si="22"/>
        <v>0</v>
      </c>
      <c r="BW51" s="12">
        <f t="shared" si="22"/>
        <v>0</v>
      </c>
      <c r="BX51" s="12">
        <f t="shared" si="22"/>
        <v>0</v>
      </c>
      <c r="BY51" s="12">
        <f t="shared" si="22"/>
        <v>0</v>
      </c>
      <c r="BZ51" s="12">
        <f t="shared" si="22"/>
        <v>0</v>
      </c>
      <c r="CA51" s="12">
        <f t="shared" si="22"/>
        <v>0</v>
      </c>
      <c r="CB51" s="12">
        <f t="shared" si="22"/>
        <v>0</v>
      </c>
      <c r="CC51" s="12">
        <f t="shared" si="22"/>
        <v>0</v>
      </c>
      <c r="CD51" s="12">
        <f t="shared" si="22"/>
        <v>0</v>
      </c>
      <c r="CE51" s="12">
        <f t="shared" si="22"/>
        <v>0</v>
      </c>
      <c r="CF51" s="12">
        <f t="shared" si="22"/>
        <v>0</v>
      </c>
      <c r="CG51" s="12">
        <f t="shared" si="22"/>
        <v>0</v>
      </c>
      <c r="CH51" s="12">
        <f t="shared" si="22"/>
        <v>0</v>
      </c>
      <c r="CI51" s="12">
        <f t="shared" si="22"/>
        <v>0</v>
      </c>
      <c r="CJ51" s="12">
        <f t="shared" si="22"/>
        <v>0</v>
      </c>
      <c r="CK51" s="12">
        <f t="shared" si="22"/>
        <v>0</v>
      </c>
      <c r="CL51" s="12">
        <f t="shared" si="22"/>
        <v>0</v>
      </c>
      <c r="CM51" s="12">
        <f t="shared" si="22"/>
        <v>0</v>
      </c>
      <c r="CN51" s="12">
        <f t="shared" si="22"/>
        <v>0</v>
      </c>
      <c r="CO51" s="12">
        <f t="shared" si="22"/>
        <v>0</v>
      </c>
      <c r="CP51" s="12">
        <f t="shared" si="22"/>
        <v>0</v>
      </c>
      <c r="CQ51" s="12">
        <f t="shared" si="22"/>
        <v>0</v>
      </c>
      <c r="CR51" s="12">
        <f t="shared" si="22"/>
        <v>0</v>
      </c>
      <c r="CS51" s="12">
        <f t="shared" si="22"/>
        <v>0</v>
      </c>
      <c r="CT51" s="12">
        <f t="shared" si="22"/>
        <v>0</v>
      </c>
      <c r="CU51" s="12">
        <f t="shared" si="22"/>
        <v>0</v>
      </c>
      <c r="CV51" s="12">
        <f t="shared" si="22"/>
        <v>0</v>
      </c>
      <c r="CW51" s="12">
        <f t="shared" si="22"/>
        <v>0</v>
      </c>
      <c r="CX51" s="12">
        <f t="shared" si="22"/>
        <v>0</v>
      </c>
      <c r="CY51" s="12">
        <f t="shared" si="22"/>
        <v>0</v>
      </c>
      <c r="CZ51" s="12">
        <f t="shared" si="22"/>
        <v>0</v>
      </c>
      <c r="DA51" s="12">
        <f t="shared" si="22"/>
        <v>0</v>
      </c>
      <c r="DB51" s="12">
        <f t="shared" si="22"/>
        <v>0</v>
      </c>
      <c r="DC51" s="12">
        <f t="shared" si="22"/>
        <v>0</v>
      </c>
      <c r="DD51" s="12">
        <f t="shared" si="22"/>
        <v>0</v>
      </c>
      <c r="DE51" s="12">
        <f t="shared" si="22"/>
        <v>0</v>
      </c>
      <c r="DF51" s="12">
        <f t="shared" si="22"/>
        <v>0</v>
      </c>
      <c r="DG51" s="12">
        <f t="shared" si="22"/>
        <v>0</v>
      </c>
      <c r="DH51" s="12">
        <f t="shared" si="22"/>
        <v>0</v>
      </c>
      <c r="DI51" s="12">
        <f t="shared" si="22"/>
        <v>0</v>
      </c>
      <c r="DJ51" s="12">
        <f t="shared" si="22"/>
        <v>0</v>
      </c>
      <c r="DK51" s="12">
        <f t="shared" si="22"/>
        <v>0</v>
      </c>
      <c r="DL51" s="12">
        <f t="shared" si="22"/>
        <v>0</v>
      </c>
      <c r="DM51" s="12">
        <f t="shared" si="22"/>
        <v>0</v>
      </c>
      <c r="DN51" s="12">
        <f t="shared" si="22"/>
        <v>0</v>
      </c>
      <c r="DO51" s="12">
        <f t="shared" si="22"/>
        <v>0</v>
      </c>
      <c r="DP51" s="12">
        <f t="shared" si="22"/>
        <v>0</v>
      </c>
      <c r="DQ51" s="12">
        <f t="shared" si="22"/>
        <v>0</v>
      </c>
      <c r="DR51" s="12">
        <f t="shared" si="22"/>
        <v>0</v>
      </c>
      <c r="DS51" s="12">
        <f t="shared" si="22"/>
        <v>0</v>
      </c>
      <c r="DT51" s="12">
        <f t="shared" si="22"/>
        <v>0</v>
      </c>
      <c r="DU51" s="12">
        <f t="shared" si="22"/>
        <v>0</v>
      </c>
      <c r="DV51" s="12">
        <f t="shared" si="22"/>
        <v>0</v>
      </c>
      <c r="DW51" s="12">
        <f t="shared" si="22"/>
        <v>0</v>
      </c>
      <c r="DX51" s="12">
        <f t="shared" si="22"/>
        <v>0</v>
      </c>
      <c r="DY51" s="12">
        <f t="shared" si="22"/>
        <v>0</v>
      </c>
      <c r="DZ51" s="12">
        <f t="shared" si="22"/>
        <v>0</v>
      </c>
      <c r="EA51" s="12">
        <f t="shared" si="22"/>
        <v>0</v>
      </c>
      <c r="EB51" s="12">
        <f t="shared" si="22"/>
        <v>0</v>
      </c>
      <c r="EC51" s="12">
        <f t="shared" ref="EC51:ER51" si="23">SUM(EC48:EC50)</f>
        <v>0</v>
      </c>
      <c r="ED51" s="12">
        <f t="shared" si="23"/>
        <v>0</v>
      </c>
      <c r="EE51" s="12">
        <f t="shared" si="23"/>
        <v>0</v>
      </c>
      <c r="EF51" s="12">
        <f t="shared" si="23"/>
        <v>0</v>
      </c>
      <c r="EG51" s="12">
        <f t="shared" si="23"/>
        <v>0</v>
      </c>
      <c r="EH51" s="12">
        <f t="shared" si="23"/>
        <v>0</v>
      </c>
      <c r="EI51" s="12">
        <f t="shared" si="23"/>
        <v>0</v>
      </c>
      <c r="EJ51" s="12">
        <f t="shared" si="23"/>
        <v>0</v>
      </c>
      <c r="EK51" s="12">
        <f t="shared" si="23"/>
        <v>0</v>
      </c>
      <c r="EL51" s="12">
        <f t="shared" si="23"/>
        <v>0</v>
      </c>
      <c r="EM51" s="12">
        <f t="shared" si="23"/>
        <v>0</v>
      </c>
      <c r="EN51" s="12">
        <f t="shared" si="23"/>
        <v>0</v>
      </c>
      <c r="EO51" s="12">
        <f t="shared" si="23"/>
        <v>0</v>
      </c>
      <c r="EP51" s="12">
        <f t="shared" si="23"/>
        <v>0</v>
      </c>
      <c r="EQ51" s="12">
        <f t="shared" si="23"/>
        <v>0</v>
      </c>
      <c r="ER51" s="12">
        <f t="shared" si="23"/>
        <v>0</v>
      </c>
      <c r="ES51" s="12">
        <f>SUM(D51:ER51)</f>
        <v>14436.68612</v>
      </c>
      <c r="ET51" s="12"/>
      <c r="EU51" s="12">
        <f>ES51-EV51</f>
        <v>14436.68612</v>
      </c>
      <c r="EV51" s="12">
        <v>0</v>
      </c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6"/>
      <c r="FZ51" s="16"/>
      <c r="GA51" s="16"/>
      <c r="GB51" s="16"/>
    </row>
    <row r="52" spans="1:184" x14ac:dyDescent="0.25">
      <c r="B52" s="20" t="s">
        <v>0</v>
      </c>
      <c r="C52" s="14">
        <f>XIRR(T51:ER51,T$4:ER$4)</f>
        <v>0.23717299103736875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22"/>
      <c r="FY52" s="16"/>
      <c r="FZ52" s="16"/>
      <c r="GA52" s="16"/>
      <c r="GB52" s="16"/>
    </row>
    <row r="53" spans="1:184" x14ac:dyDescent="0.25">
      <c r="B53" s="20" t="s">
        <v>11</v>
      </c>
      <c r="C53" s="25">
        <f>(ES49+ES50)/-ES48</f>
        <v>1.4812228706666666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22"/>
      <c r="FY53" s="16"/>
      <c r="FZ53" s="16"/>
      <c r="GA53" s="16"/>
      <c r="GB53" s="16"/>
    </row>
    <row r="54" spans="1:184" ht="13" x14ac:dyDescent="0.3">
      <c r="A54" s="23"/>
      <c r="B54" s="5" t="s">
        <v>157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22"/>
      <c r="FY54" s="16"/>
      <c r="FZ54" s="16"/>
      <c r="GA54" s="16"/>
      <c r="GB54" s="16"/>
    </row>
    <row r="55" spans="1:184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-1000</v>
      </c>
      <c r="Z55" s="12">
        <v>-7349.9129999999996</v>
      </c>
      <c r="AA55" s="12">
        <v>-10650.087</v>
      </c>
      <c r="AB55" s="12">
        <v>0</v>
      </c>
      <c r="AC55" s="12">
        <v>-1613.588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f>SUM(D55:ER55)</f>
        <v>-20613.588</v>
      </c>
      <c r="ET55" s="12"/>
      <c r="EU55" s="12">
        <f>ES55-EV55</f>
        <v>-20613.588</v>
      </c>
      <c r="EV55" s="12">
        <v>0</v>
      </c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6"/>
      <c r="FZ55" s="16"/>
      <c r="GA55" s="16"/>
      <c r="GB55" s="16"/>
    </row>
    <row r="56" spans="1:184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380</v>
      </c>
      <c r="AB56" s="12">
        <v>0</v>
      </c>
      <c r="AC56" s="12">
        <v>32.271999999999998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f>SUM(D56:ER56)</f>
        <v>412.27199999999999</v>
      </c>
      <c r="ET56" s="12"/>
      <c r="EU56" s="12">
        <f>ES56-EV56</f>
        <v>412.27199999999999</v>
      </c>
      <c r="EV56" s="12">
        <v>0</v>
      </c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6"/>
      <c r="FZ56" s="16"/>
      <c r="GA56" s="16"/>
      <c r="GB56" s="16"/>
    </row>
    <row r="57" spans="1:184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122917.609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2714.2860000000001</v>
      </c>
      <c r="AY57" s="4">
        <v>79.258769999999998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f>SUM(D57:ER57)</f>
        <v>125711.15376999999</v>
      </c>
      <c r="ET57" s="4"/>
      <c r="EU57" s="4">
        <f>ES57-EV57</f>
        <v>125711.15376999999</v>
      </c>
      <c r="EV57" s="4">
        <v>0</v>
      </c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16"/>
      <c r="FZ57" s="16"/>
      <c r="GA57" s="16"/>
      <c r="GB57" s="16"/>
    </row>
    <row r="58" spans="1:184" x14ac:dyDescent="0.25">
      <c r="B58" s="8" t="s">
        <v>217</v>
      </c>
      <c r="C58" s="3"/>
      <c r="D58" s="12">
        <f>SUM(D55:D57)</f>
        <v>0</v>
      </c>
      <c r="E58" s="12">
        <f t="shared" ref="E58:BP58" si="24">SUM(E55:E57)</f>
        <v>0</v>
      </c>
      <c r="F58" s="12">
        <f t="shared" si="24"/>
        <v>0</v>
      </c>
      <c r="G58" s="12">
        <f t="shared" si="24"/>
        <v>0</v>
      </c>
      <c r="H58" s="12">
        <f t="shared" si="24"/>
        <v>0</v>
      </c>
      <c r="I58" s="12">
        <f t="shared" si="24"/>
        <v>0</v>
      </c>
      <c r="J58" s="12">
        <f t="shared" si="24"/>
        <v>0</v>
      </c>
      <c r="K58" s="12">
        <f t="shared" si="24"/>
        <v>0</v>
      </c>
      <c r="L58" s="12">
        <f t="shared" si="24"/>
        <v>0</v>
      </c>
      <c r="M58" s="12">
        <f t="shared" si="24"/>
        <v>0</v>
      </c>
      <c r="N58" s="12">
        <f t="shared" si="24"/>
        <v>0</v>
      </c>
      <c r="O58" s="12">
        <f t="shared" si="24"/>
        <v>0</v>
      </c>
      <c r="P58" s="12">
        <f t="shared" si="24"/>
        <v>0</v>
      </c>
      <c r="Q58" s="12">
        <f t="shared" si="24"/>
        <v>0</v>
      </c>
      <c r="R58" s="12">
        <f t="shared" si="24"/>
        <v>0</v>
      </c>
      <c r="S58" s="12">
        <f t="shared" si="24"/>
        <v>0</v>
      </c>
      <c r="T58" s="12">
        <f t="shared" si="24"/>
        <v>0</v>
      </c>
      <c r="U58" s="12">
        <f t="shared" si="24"/>
        <v>0</v>
      </c>
      <c r="V58" s="12">
        <f t="shared" si="24"/>
        <v>0</v>
      </c>
      <c r="W58" s="12">
        <f t="shared" si="24"/>
        <v>0</v>
      </c>
      <c r="X58" s="12">
        <f t="shared" si="24"/>
        <v>0</v>
      </c>
      <c r="Y58" s="12">
        <f t="shared" si="24"/>
        <v>-1000</v>
      </c>
      <c r="Z58" s="12">
        <f t="shared" si="24"/>
        <v>-7349.9129999999996</v>
      </c>
      <c r="AA58" s="12">
        <f t="shared" si="24"/>
        <v>-10270.087</v>
      </c>
      <c r="AB58" s="12">
        <f t="shared" si="24"/>
        <v>0</v>
      </c>
      <c r="AC58" s="12">
        <f t="shared" si="24"/>
        <v>-1581.316</v>
      </c>
      <c r="AD58" s="12">
        <f t="shared" si="24"/>
        <v>0</v>
      </c>
      <c r="AE58" s="12">
        <f t="shared" si="24"/>
        <v>0</v>
      </c>
      <c r="AF58" s="12">
        <f t="shared" si="24"/>
        <v>0</v>
      </c>
      <c r="AG58" s="12">
        <f t="shared" si="24"/>
        <v>0</v>
      </c>
      <c r="AH58" s="12">
        <f t="shared" si="24"/>
        <v>0</v>
      </c>
      <c r="AI58" s="12">
        <f t="shared" si="24"/>
        <v>0</v>
      </c>
      <c r="AJ58" s="12">
        <f t="shared" si="24"/>
        <v>0</v>
      </c>
      <c r="AK58" s="12">
        <f t="shared" si="24"/>
        <v>0</v>
      </c>
      <c r="AL58" s="12">
        <f t="shared" si="24"/>
        <v>0</v>
      </c>
      <c r="AM58" s="12">
        <f t="shared" si="24"/>
        <v>0</v>
      </c>
      <c r="AN58" s="12">
        <f t="shared" si="24"/>
        <v>0</v>
      </c>
      <c r="AO58" s="12">
        <f t="shared" si="24"/>
        <v>0</v>
      </c>
      <c r="AP58" s="12">
        <f t="shared" si="24"/>
        <v>0</v>
      </c>
      <c r="AQ58" s="12">
        <f t="shared" si="24"/>
        <v>122917.609</v>
      </c>
      <c r="AR58" s="12">
        <f t="shared" si="24"/>
        <v>0</v>
      </c>
      <c r="AS58" s="12">
        <f t="shared" si="24"/>
        <v>0</v>
      </c>
      <c r="AT58" s="12">
        <f t="shared" si="24"/>
        <v>0</v>
      </c>
      <c r="AU58" s="12">
        <f t="shared" si="24"/>
        <v>0</v>
      </c>
      <c r="AV58" s="12">
        <f t="shared" si="24"/>
        <v>0</v>
      </c>
      <c r="AW58" s="12">
        <f t="shared" si="24"/>
        <v>0</v>
      </c>
      <c r="AX58" s="12">
        <f t="shared" si="24"/>
        <v>2714.2860000000001</v>
      </c>
      <c r="AY58" s="12">
        <f t="shared" si="24"/>
        <v>79.258769999999998</v>
      </c>
      <c r="AZ58" s="12">
        <f t="shared" si="24"/>
        <v>0</v>
      </c>
      <c r="BA58" s="12">
        <f t="shared" si="24"/>
        <v>0</v>
      </c>
      <c r="BB58" s="12">
        <f t="shared" si="24"/>
        <v>0</v>
      </c>
      <c r="BC58" s="12">
        <f t="shared" si="24"/>
        <v>0</v>
      </c>
      <c r="BD58" s="12">
        <f t="shared" si="24"/>
        <v>0</v>
      </c>
      <c r="BE58" s="12">
        <f t="shared" si="24"/>
        <v>0</v>
      </c>
      <c r="BF58" s="12">
        <f t="shared" si="24"/>
        <v>0</v>
      </c>
      <c r="BG58" s="12">
        <f t="shared" si="24"/>
        <v>0</v>
      </c>
      <c r="BH58" s="12">
        <f t="shared" si="24"/>
        <v>0</v>
      </c>
      <c r="BI58" s="12">
        <f t="shared" si="24"/>
        <v>0</v>
      </c>
      <c r="BJ58" s="12">
        <f t="shared" si="24"/>
        <v>0</v>
      </c>
      <c r="BK58" s="12">
        <f t="shared" si="24"/>
        <v>0</v>
      </c>
      <c r="BL58" s="12">
        <f t="shared" si="24"/>
        <v>0</v>
      </c>
      <c r="BM58" s="12">
        <f t="shared" si="24"/>
        <v>0</v>
      </c>
      <c r="BN58" s="12">
        <f t="shared" si="24"/>
        <v>0</v>
      </c>
      <c r="BO58" s="12">
        <f t="shared" si="24"/>
        <v>0</v>
      </c>
      <c r="BP58" s="12">
        <f t="shared" si="24"/>
        <v>0</v>
      </c>
      <c r="BQ58" s="12">
        <f t="shared" ref="BQ58:EB58" si="25">SUM(BQ55:BQ57)</f>
        <v>0</v>
      </c>
      <c r="BR58" s="12">
        <f t="shared" si="25"/>
        <v>0</v>
      </c>
      <c r="BS58" s="12">
        <f t="shared" si="25"/>
        <v>0</v>
      </c>
      <c r="BT58" s="12">
        <f t="shared" si="25"/>
        <v>0</v>
      </c>
      <c r="BU58" s="12">
        <f t="shared" si="25"/>
        <v>0</v>
      </c>
      <c r="BV58" s="12">
        <f t="shared" si="25"/>
        <v>0</v>
      </c>
      <c r="BW58" s="12">
        <f t="shared" si="25"/>
        <v>0</v>
      </c>
      <c r="BX58" s="12">
        <f t="shared" si="25"/>
        <v>0</v>
      </c>
      <c r="BY58" s="12">
        <f t="shared" si="25"/>
        <v>0</v>
      </c>
      <c r="BZ58" s="12">
        <f t="shared" si="25"/>
        <v>0</v>
      </c>
      <c r="CA58" s="12">
        <f t="shared" si="25"/>
        <v>0</v>
      </c>
      <c r="CB58" s="12">
        <f t="shared" si="25"/>
        <v>0</v>
      </c>
      <c r="CC58" s="12">
        <f t="shared" si="25"/>
        <v>0</v>
      </c>
      <c r="CD58" s="12">
        <f t="shared" si="25"/>
        <v>0</v>
      </c>
      <c r="CE58" s="12">
        <f t="shared" si="25"/>
        <v>0</v>
      </c>
      <c r="CF58" s="12">
        <f t="shared" si="25"/>
        <v>0</v>
      </c>
      <c r="CG58" s="12">
        <f t="shared" si="25"/>
        <v>0</v>
      </c>
      <c r="CH58" s="12">
        <f t="shared" si="25"/>
        <v>0</v>
      </c>
      <c r="CI58" s="12">
        <f t="shared" si="25"/>
        <v>0</v>
      </c>
      <c r="CJ58" s="12">
        <f t="shared" si="25"/>
        <v>0</v>
      </c>
      <c r="CK58" s="12">
        <f t="shared" si="25"/>
        <v>0</v>
      </c>
      <c r="CL58" s="12">
        <f t="shared" si="25"/>
        <v>0</v>
      </c>
      <c r="CM58" s="12">
        <f t="shared" si="25"/>
        <v>0</v>
      </c>
      <c r="CN58" s="12">
        <f t="shared" si="25"/>
        <v>0</v>
      </c>
      <c r="CO58" s="12">
        <f t="shared" si="25"/>
        <v>0</v>
      </c>
      <c r="CP58" s="12">
        <f t="shared" si="25"/>
        <v>0</v>
      </c>
      <c r="CQ58" s="12">
        <f t="shared" si="25"/>
        <v>0</v>
      </c>
      <c r="CR58" s="12">
        <f t="shared" si="25"/>
        <v>0</v>
      </c>
      <c r="CS58" s="12">
        <f t="shared" si="25"/>
        <v>0</v>
      </c>
      <c r="CT58" s="12">
        <f t="shared" si="25"/>
        <v>0</v>
      </c>
      <c r="CU58" s="12">
        <f t="shared" si="25"/>
        <v>0</v>
      </c>
      <c r="CV58" s="12">
        <f t="shared" si="25"/>
        <v>0</v>
      </c>
      <c r="CW58" s="12">
        <f t="shared" si="25"/>
        <v>0</v>
      </c>
      <c r="CX58" s="12">
        <f t="shared" si="25"/>
        <v>0</v>
      </c>
      <c r="CY58" s="12">
        <f t="shared" si="25"/>
        <v>0</v>
      </c>
      <c r="CZ58" s="12">
        <f t="shared" si="25"/>
        <v>0</v>
      </c>
      <c r="DA58" s="12">
        <f t="shared" si="25"/>
        <v>0</v>
      </c>
      <c r="DB58" s="12">
        <f t="shared" si="25"/>
        <v>0</v>
      </c>
      <c r="DC58" s="12">
        <f t="shared" si="25"/>
        <v>0</v>
      </c>
      <c r="DD58" s="12">
        <f t="shared" si="25"/>
        <v>0</v>
      </c>
      <c r="DE58" s="12">
        <f t="shared" si="25"/>
        <v>0</v>
      </c>
      <c r="DF58" s="12">
        <f t="shared" si="25"/>
        <v>0</v>
      </c>
      <c r="DG58" s="12">
        <f t="shared" si="25"/>
        <v>0</v>
      </c>
      <c r="DH58" s="12">
        <f t="shared" si="25"/>
        <v>0</v>
      </c>
      <c r="DI58" s="12">
        <f t="shared" si="25"/>
        <v>0</v>
      </c>
      <c r="DJ58" s="12">
        <f t="shared" si="25"/>
        <v>0</v>
      </c>
      <c r="DK58" s="12">
        <f t="shared" si="25"/>
        <v>0</v>
      </c>
      <c r="DL58" s="12">
        <f t="shared" si="25"/>
        <v>0</v>
      </c>
      <c r="DM58" s="12">
        <f t="shared" si="25"/>
        <v>0</v>
      </c>
      <c r="DN58" s="12">
        <f t="shared" si="25"/>
        <v>0</v>
      </c>
      <c r="DO58" s="12">
        <f t="shared" si="25"/>
        <v>0</v>
      </c>
      <c r="DP58" s="12">
        <f t="shared" si="25"/>
        <v>0</v>
      </c>
      <c r="DQ58" s="12">
        <f t="shared" si="25"/>
        <v>0</v>
      </c>
      <c r="DR58" s="12">
        <f t="shared" si="25"/>
        <v>0</v>
      </c>
      <c r="DS58" s="12">
        <f t="shared" si="25"/>
        <v>0</v>
      </c>
      <c r="DT58" s="12">
        <f t="shared" si="25"/>
        <v>0</v>
      </c>
      <c r="DU58" s="12">
        <f t="shared" si="25"/>
        <v>0</v>
      </c>
      <c r="DV58" s="12">
        <f t="shared" si="25"/>
        <v>0</v>
      </c>
      <c r="DW58" s="12">
        <f t="shared" si="25"/>
        <v>0</v>
      </c>
      <c r="DX58" s="12">
        <f t="shared" si="25"/>
        <v>0</v>
      </c>
      <c r="DY58" s="12">
        <f t="shared" si="25"/>
        <v>0</v>
      </c>
      <c r="DZ58" s="12">
        <f t="shared" si="25"/>
        <v>0</v>
      </c>
      <c r="EA58" s="12">
        <f t="shared" si="25"/>
        <v>0</v>
      </c>
      <c r="EB58" s="12">
        <f t="shared" si="25"/>
        <v>0</v>
      </c>
      <c r="EC58" s="12">
        <f t="shared" ref="EC58:ER58" si="26">SUM(EC55:EC57)</f>
        <v>0</v>
      </c>
      <c r="ED58" s="12">
        <f t="shared" si="26"/>
        <v>0</v>
      </c>
      <c r="EE58" s="12">
        <f t="shared" si="26"/>
        <v>0</v>
      </c>
      <c r="EF58" s="12">
        <f t="shared" si="26"/>
        <v>0</v>
      </c>
      <c r="EG58" s="12">
        <f t="shared" si="26"/>
        <v>0</v>
      </c>
      <c r="EH58" s="12">
        <f t="shared" si="26"/>
        <v>0</v>
      </c>
      <c r="EI58" s="12">
        <f t="shared" si="26"/>
        <v>0</v>
      </c>
      <c r="EJ58" s="12">
        <f t="shared" si="26"/>
        <v>0</v>
      </c>
      <c r="EK58" s="12">
        <f t="shared" si="26"/>
        <v>0</v>
      </c>
      <c r="EL58" s="12">
        <f t="shared" si="26"/>
        <v>0</v>
      </c>
      <c r="EM58" s="12">
        <f t="shared" si="26"/>
        <v>0</v>
      </c>
      <c r="EN58" s="12">
        <f t="shared" si="26"/>
        <v>0</v>
      </c>
      <c r="EO58" s="12">
        <f t="shared" si="26"/>
        <v>0</v>
      </c>
      <c r="EP58" s="12">
        <f t="shared" si="26"/>
        <v>0</v>
      </c>
      <c r="EQ58" s="12">
        <f t="shared" si="26"/>
        <v>0</v>
      </c>
      <c r="ER58" s="12">
        <f t="shared" si="26"/>
        <v>0</v>
      </c>
      <c r="ES58" s="12">
        <f>SUM(D58:ER58)</f>
        <v>105509.83777</v>
      </c>
      <c r="ET58" s="12"/>
      <c r="EU58" s="12">
        <f>ES58-EV58</f>
        <v>105509.83777</v>
      </c>
      <c r="EV58" s="12">
        <v>0</v>
      </c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6"/>
      <c r="FZ58" s="16"/>
      <c r="GA58" s="16"/>
      <c r="GB58" s="16"/>
    </row>
    <row r="59" spans="1:184" x14ac:dyDescent="0.25">
      <c r="B59" s="20" t="s">
        <v>0</v>
      </c>
      <c r="C59" s="14">
        <f>XIRR(Y58:ER58,Y$4:ER$4)</f>
        <v>2.7914126157760624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22"/>
      <c r="FY59" s="16"/>
      <c r="FZ59" s="16"/>
      <c r="GA59" s="16"/>
      <c r="GB59" s="16"/>
    </row>
    <row r="60" spans="1:184" x14ac:dyDescent="0.25">
      <c r="B60" s="20" t="s">
        <v>11</v>
      </c>
      <c r="C60" s="25">
        <f>(ES56+ES57)/-ES55</f>
        <v>6.1184605887145889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22"/>
      <c r="FY60" s="16"/>
      <c r="FZ60" s="16"/>
      <c r="GA60" s="16"/>
      <c r="GB60" s="16"/>
    </row>
    <row r="61" spans="1:184" ht="13" x14ac:dyDescent="0.3">
      <c r="A61" s="23"/>
      <c r="B61" s="5" t="s">
        <v>170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22"/>
      <c r="FY61" s="16"/>
      <c r="FZ61" s="16"/>
      <c r="GA61" s="16"/>
      <c r="GB61" s="16"/>
    </row>
    <row r="62" spans="1:184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-10000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f>SUM(D62:ER62)</f>
        <v>-10000</v>
      </c>
      <c r="ET62" s="12"/>
      <c r="EU62" s="12">
        <f>ES62-EV62</f>
        <v>-10000</v>
      </c>
      <c r="EV62" s="12">
        <v>0</v>
      </c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6"/>
      <c r="FZ62" s="16"/>
      <c r="GA62" s="16"/>
      <c r="GB62" s="16"/>
    </row>
    <row r="63" spans="1:184" ht="13" x14ac:dyDescent="0.3">
      <c r="A63" s="23"/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200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f>SUM(D63:ER63)</f>
        <v>200</v>
      </c>
      <c r="ET63" s="12"/>
      <c r="EU63" s="12">
        <f>ES63-EV63</f>
        <v>200</v>
      </c>
      <c r="EV63" s="12">
        <v>0</v>
      </c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6"/>
      <c r="FZ63" s="16"/>
      <c r="GA63" s="16"/>
      <c r="GB63" s="16"/>
    </row>
    <row r="64" spans="1:184" ht="14" x14ac:dyDescent="0.4">
      <c r="A64" s="23"/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56374.394220000002</v>
      </c>
      <c r="AU64" s="4">
        <v>0</v>
      </c>
      <c r="AV64" s="4">
        <v>0</v>
      </c>
      <c r="AW64" s="4">
        <v>153.45399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2585.2246099999998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5.4598100000000001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f>SUM(D64:ER64)</f>
        <v>59118.532630000002</v>
      </c>
      <c r="ET64" s="4"/>
      <c r="EU64" s="4">
        <f>ES64-EV64</f>
        <v>59118.532630000002</v>
      </c>
      <c r="EV64" s="4">
        <v>0</v>
      </c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16"/>
      <c r="FZ64" s="16"/>
      <c r="GA64" s="16"/>
      <c r="GB64" s="16"/>
    </row>
    <row r="65" spans="1:184" ht="13" x14ac:dyDescent="0.3">
      <c r="A65" s="23"/>
      <c r="B65" s="8" t="s">
        <v>217</v>
      </c>
      <c r="C65" s="3"/>
      <c r="D65" s="12">
        <f>SUM(D62:D64)</f>
        <v>0</v>
      </c>
      <c r="E65" s="12">
        <f t="shared" ref="E65:BP65" si="27">SUM(E62:E64)</f>
        <v>0</v>
      </c>
      <c r="F65" s="12">
        <f t="shared" si="27"/>
        <v>0</v>
      </c>
      <c r="G65" s="12">
        <f t="shared" si="27"/>
        <v>0</v>
      </c>
      <c r="H65" s="12">
        <f t="shared" si="27"/>
        <v>0</v>
      </c>
      <c r="I65" s="12">
        <f t="shared" si="27"/>
        <v>0</v>
      </c>
      <c r="J65" s="12">
        <f t="shared" si="27"/>
        <v>0</v>
      </c>
      <c r="K65" s="12">
        <f t="shared" si="27"/>
        <v>0</v>
      </c>
      <c r="L65" s="12">
        <f t="shared" si="27"/>
        <v>0</v>
      </c>
      <c r="M65" s="12">
        <f t="shared" si="27"/>
        <v>0</v>
      </c>
      <c r="N65" s="12">
        <f t="shared" si="27"/>
        <v>0</v>
      </c>
      <c r="O65" s="12">
        <f t="shared" si="27"/>
        <v>0</v>
      </c>
      <c r="P65" s="12">
        <f t="shared" si="27"/>
        <v>0</v>
      </c>
      <c r="Q65" s="12">
        <f t="shared" si="27"/>
        <v>0</v>
      </c>
      <c r="R65" s="12">
        <f t="shared" si="27"/>
        <v>0</v>
      </c>
      <c r="S65" s="12">
        <f t="shared" si="27"/>
        <v>0</v>
      </c>
      <c r="T65" s="12">
        <f t="shared" si="27"/>
        <v>0</v>
      </c>
      <c r="U65" s="12">
        <f t="shared" si="27"/>
        <v>0</v>
      </c>
      <c r="V65" s="12">
        <f t="shared" si="27"/>
        <v>0</v>
      </c>
      <c r="W65" s="12">
        <f t="shared" si="27"/>
        <v>0</v>
      </c>
      <c r="X65" s="12">
        <f t="shared" si="27"/>
        <v>0</v>
      </c>
      <c r="Y65" s="12">
        <f t="shared" si="27"/>
        <v>0</v>
      </c>
      <c r="Z65" s="12">
        <f t="shared" si="27"/>
        <v>0</v>
      </c>
      <c r="AA65" s="12">
        <f t="shared" si="27"/>
        <v>-9800</v>
      </c>
      <c r="AB65" s="12">
        <f t="shared" si="27"/>
        <v>0</v>
      </c>
      <c r="AC65" s="12">
        <f t="shared" si="27"/>
        <v>0</v>
      </c>
      <c r="AD65" s="12">
        <f t="shared" si="27"/>
        <v>0</v>
      </c>
      <c r="AE65" s="12">
        <f t="shared" si="27"/>
        <v>0</v>
      </c>
      <c r="AF65" s="12">
        <f t="shared" si="27"/>
        <v>0</v>
      </c>
      <c r="AG65" s="12">
        <f t="shared" si="27"/>
        <v>0</v>
      </c>
      <c r="AH65" s="12">
        <f t="shared" si="27"/>
        <v>0</v>
      </c>
      <c r="AI65" s="12">
        <f t="shared" si="27"/>
        <v>0</v>
      </c>
      <c r="AJ65" s="12">
        <f t="shared" si="27"/>
        <v>0</v>
      </c>
      <c r="AK65" s="12">
        <f t="shared" si="27"/>
        <v>0</v>
      </c>
      <c r="AL65" s="12">
        <f t="shared" si="27"/>
        <v>0</v>
      </c>
      <c r="AM65" s="12">
        <f t="shared" si="27"/>
        <v>0</v>
      </c>
      <c r="AN65" s="12">
        <f t="shared" si="27"/>
        <v>0</v>
      </c>
      <c r="AO65" s="12">
        <f t="shared" si="27"/>
        <v>0</v>
      </c>
      <c r="AP65" s="12">
        <f t="shared" si="27"/>
        <v>0</v>
      </c>
      <c r="AQ65" s="12">
        <f t="shared" si="27"/>
        <v>0</v>
      </c>
      <c r="AR65" s="12">
        <f t="shared" si="27"/>
        <v>0</v>
      </c>
      <c r="AS65" s="12">
        <f t="shared" si="27"/>
        <v>0</v>
      </c>
      <c r="AT65" s="12">
        <f t="shared" si="27"/>
        <v>56374.394220000002</v>
      </c>
      <c r="AU65" s="12">
        <f t="shared" si="27"/>
        <v>0</v>
      </c>
      <c r="AV65" s="12">
        <f t="shared" si="27"/>
        <v>0</v>
      </c>
      <c r="AW65" s="12">
        <f t="shared" si="27"/>
        <v>153.45399</v>
      </c>
      <c r="AX65" s="12">
        <f t="shared" si="27"/>
        <v>0</v>
      </c>
      <c r="AY65" s="12">
        <f t="shared" si="27"/>
        <v>0</v>
      </c>
      <c r="AZ65" s="12">
        <f t="shared" si="27"/>
        <v>0</v>
      </c>
      <c r="BA65" s="12">
        <f t="shared" si="27"/>
        <v>0</v>
      </c>
      <c r="BB65" s="12">
        <f t="shared" si="27"/>
        <v>0</v>
      </c>
      <c r="BC65" s="12">
        <f t="shared" si="27"/>
        <v>0</v>
      </c>
      <c r="BD65" s="12">
        <f t="shared" si="27"/>
        <v>0</v>
      </c>
      <c r="BE65" s="12">
        <f t="shared" si="27"/>
        <v>0</v>
      </c>
      <c r="BF65" s="12">
        <f t="shared" si="27"/>
        <v>2585.2246099999998</v>
      </c>
      <c r="BG65" s="12">
        <f t="shared" si="27"/>
        <v>0</v>
      </c>
      <c r="BH65" s="12">
        <f t="shared" si="27"/>
        <v>0</v>
      </c>
      <c r="BI65" s="12">
        <f t="shared" si="27"/>
        <v>0</v>
      </c>
      <c r="BJ65" s="12">
        <f t="shared" si="27"/>
        <v>0</v>
      </c>
      <c r="BK65" s="12">
        <f t="shared" si="27"/>
        <v>0</v>
      </c>
      <c r="BL65" s="12">
        <f t="shared" si="27"/>
        <v>0</v>
      </c>
      <c r="BM65" s="12">
        <f t="shared" si="27"/>
        <v>0</v>
      </c>
      <c r="BN65" s="12">
        <f t="shared" si="27"/>
        <v>0</v>
      </c>
      <c r="BO65" s="12">
        <f t="shared" si="27"/>
        <v>0</v>
      </c>
      <c r="BP65" s="12">
        <f t="shared" si="27"/>
        <v>0</v>
      </c>
      <c r="BQ65" s="12">
        <f t="shared" ref="BQ65:EB65" si="28">SUM(BQ62:BQ64)</f>
        <v>0</v>
      </c>
      <c r="BR65" s="12">
        <f t="shared" si="28"/>
        <v>0</v>
      </c>
      <c r="BS65" s="12">
        <f t="shared" si="28"/>
        <v>0</v>
      </c>
      <c r="BT65" s="12">
        <f t="shared" si="28"/>
        <v>0</v>
      </c>
      <c r="BU65" s="12">
        <f t="shared" si="28"/>
        <v>5.4598100000000001</v>
      </c>
      <c r="BV65" s="12">
        <f t="shared" si="28"/>
        <v>0</v>
      </c>
      <c r="BW65" s="12">
        <f t="shared" si="28"/>
        <v>0</v>
      </c>
      <c r="BX65" s="12">
        <f t="shared" si="28"/>
        <v>0</v>
      </c>
      <c r="BY65" s="12">
        <f t="shared" si="28"/>
        <v>0</v>
      </c>
      <c r="BZ65" s="12">
        <f t="shared" si="28"/>
        <v>0</v>
      </c>
      <c r="CA65" s="12">
        <f t="shared" si="28"/>
        <v>0</v>
      </c>
      <c r="CB65" s="12">
        <f t="shared" si="28"/>
        <v>0</v>
      </c>
      <c r="CC65" s="12">
        <f t="shared" si="28"/>
        <v>0</v>
      </c>
      <c r="CD65" s="12">
        <f t="shared" si="28"/>
        <v>0</v>
      </c>
      <c r="CE65" s="12">
        <f t="shared" si="28"/>
        <v>0</v>
      </c>
      <c r="CF65" s="12">
        <f t="shared" si="28"/>
        <v>0</v>
      </c>
      <c r="CG65" s="12">
        <f t="shared" si="28"/>
        <v>0</v>
      </c>
      <c r="CH65" s="12">
        <f t="shared" si="28"/>
        <v>0</v>
      </c>
      <c r="CI65" s="12">
        <f t="shared" si="28"/>
        <v>0</v>
      </c>
      <c r="CJ65" s="12">
        <f t="shared" si="28"/>
        <v>0</v>
      </c>
      <c r="CK65" s="12">
        <f t="shared" si="28"/>
        <v>0</v>
      </c>
      <c r="CL65" s="12">
        <f t="shared" si="28"/>
        <v>0</v>
      </c>
      <c r="CM65" s="12">
        <f t="shared" si="28"/>
        <v>0</v>
      </c>
      <c r="CN65" s="12">
        <f t="shared" si="28"/>
        <v>0</v>
      </c>
      <c r="CO65" s="12">
        <f t="shared" si="28"/>
        <v>0</v>
      </c>
      <c r="CP65" s="12">
        <f t="shared" si="28"/>
        <v>0</v>
      </c>
      <c r="CQ65" s="12">
        <f t="shared" si="28"/>
        <v>0</v>
      </c>
      <c r="CR65" s="12">
        <f t="shared" si="28"/>
        <v>0</v>
      </c>
      <c r="CS65" s="12">
        <f t="shared" si="28"/>
        <v>0</v>
      </c>
      <c r="CT65" s="12">
        <f t="shared" si="28"/>
        <v>0</v>
      </c>
      <c r="CU65" s="12">
        <f t="shared" si="28"/>
        <v>0</v>
      </c>
      <c r="CV65" s="12">
        <f t="shared" si="28"/>
        <v>0</v>
      </c>
      <c r="CW65" s="12">
        <f t="shared" si="28"/>
        <v>0</v>
      </c>
      <c r="CX65" s="12">
        <f t="shared" si="28"/>
        <v>0</v>
      </c>
      <c r="CY65" s="12">
        <f t="shared" si="28"/>
        <v>0</v>
      </c>
      <c r="CZ65" s="12">
        <f t="shared" si="28"/>
        <v>0</v>
      </c>
      <c r="DA65" s="12">
        <f t="shared" si="28"/>
        <v>0</v>
      </c>
      <c r="DB65" s="12">
        <f t="shared" si="28"/>
        <v>0</v>
      </c>
      <c r="DC65" s="12">
        <f t="shared" si="28"/>
        <v>0</v>
      </c>
      <c r="DD65" s="12">
        <f t="shared" si="28"/>
        <v>0</v>
      </c>
      <c r="DE65" s="12">
        <f t="shared" si="28"/>
        <v>0</v>
      </c>
      <c r="DF65" s="12">
        <f t="shared" si="28"/>
        <v>0</v>
      </c>
      <c r="DG65" s="12">
        <f t="shared" si="28"/>
        <v>0</v>
      </c>
      <c r="DH65" s="12">
        <f t="shared" si="28"/>
        <v>0</v>
      </c>
      <c r="DI65" s="12">
        <f t="shared" si="28"/>
        <v>0</v>
      </c>
      <c r="DJ65" s="12">
        <f t="shared" si="28"/>
        <v>0</v>
      </c>
      <c r="DK65" s="12">
        <f t="shared" si="28"/>
        <v>0</v>
      </c>
      <c r="DL65" s="12">
        <f t="shared" si="28"/>
        <v>0</v>
      </c>
      <c r="DM65" s="12">
        <f t="shared" si="28"/>
        <v>0</v>
      </c>
      <c r="DN65" s="12">
        <f t="shared" si="28"/>
        <v>0</v>
      </c>
      <c r="DO65" s="12">
        <f t="shared" si="28"/>
        <v>0</v>
      </c>
      <c r="DP65" s="12">
        <f t="shared" si="28"/>
        <v>0</v>
      </c>
      <c r="DQ65" s="12">
        <f t="shared" si="28"/>
        <v>0</v>
      </c>
      <c r="DR65" s="12">
        <f t="shared" si="28"/>
        <v>0</v>
      </c>
      <c r="DS65" s="12">
        <f t="shared" si="28"/>
        <v>0</v>
      </c>
      <c r="DT65" s="12">
        <f t="shared" si="28"/>
        <v>0</v>
      </c>
      <c r="DU65" s="12">
        <f t="shared" si="28"/>
        <v>0</v>
      </c>
      <c r="DV65" s="12">
        <f t="shared" si="28"/>
        <v>0</v>
      </c>
      <c r="DW65" s="12">
        <f t="shared" si="28"/>
        <v>0</v>
      </c>
      <c r="DX65" s="12">
        <f t="shared" si="28"/>
        <v>0</v>
      </c>
      <c r="DY65" s="12">
        <f t="shared" si="28"/>
        <v>0</v>
      </c>
      <c r="DZ65" s="12">
        <f t="shared" si="28"/>
        <v>0</v>
      </c>
      <c r="EA65" s="12">
        <f t="shared" si="28"/>
        <v>0</v>
      </c>
      <c r="EB65" s="12">
        <f t="shared" si="28"/>
        <v>0</v>
      </c>
      <c r="EC65" s="12">
        <f t="shared" ref="EC65:ER65" si="29">SUM(EC62:EC64)</f>
        <v>0</v>
      </c>
      <c r="ED65" s="12">
        <f t="shared" si="29"/>
        <v>0</v>
      </c>
      <c r="EE65" s="12">
        <f t="shared" si="29"/>
        <v>0</v>
      </c>
      <c r="EF65" s="12">
        <f t="shared" si="29"/>
        <v>0</v>
      </c>
      <c r="EG65" s="12">
        <f t="shared" si="29"/>
        <v>0</v>
      </c>
      <c r="EH65" s="12">
        <f t="shared" si="29"/>
        <v>0</v>
      </c>
      <c r="EI65" s="12">
        <f t="shared" si="29"/>
        <v>0</v>
      </c>
      <c r="EJ65" s="12">
        <f t="shared" si="29"/>
        <v>0</v>
      </c>
      <c r="EK65" s="12">
        <f t="shared" si="29"/>
        <v>0</v>
      </c>
      <c r="EL65" s="12">
        <f t="shared" si="29"/>
        <v>0</v>
      </c>
      <c r="EM65" s="12">
        <f t="shared" si="29"/>
        <v>0</v>
      </c>
      <c r="EN65" s="12">
        <f t="shared" si="29"/>
        <v>0</v>
      </c>
      <c r="EO65" s="12">
        <f t="shared" si="29"/>
        <v>0</v>
      </c>
      <c r="EP65" s="12">
        <f t="shared" si="29"/>
        <v>0</v>
      </c>
      <c r="EQ65" s="12">
        <f t="shared" si="29"/>
        <v>0</v>
      </c>
      <c r="ER65" s="12">
        <f t="shared" si="29"/>
        <v>0</v>
      </c>
      <c r="ES65" s="12">
        <f>SUM(D65:ER65)</f>
        <v>49318.532630000002</v>
      </c>
      <c r="ET65" s="12"/>
      <c r="EU65" s="12">
        <f>ES65-EV65</f>
        <v>49318.532630000002</v>
      </c>
      <c r="EV65" s="12">
        <v>0</v>
      </c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6"/>
      <c r="FZ65" s="16"/>
      <c r="GA65" s="16"/>
      <c r="GB65" s="16"/>
    </row>
    <row r="66" spans="1:184" ht="13" x14ac:dyDescent="0.3">
      <c r="A66" s="23"/>
      <c r="B66" s="20" t="s">
        <v>0</v>
      </c>
      <c r="C66" s="14">
        <f>XIRR(AA65:ER65,AA$4:ER$4)</f>
        <v>2.0513185739517206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22"/>
      <c r="FY66" s="16"/>
      <c r="FZ66" s="16"/>
      <c r="GA66" s="16"/>
      <c r="GB66" s="16"/>
    </row>
    <row r="67" spans="1:184" ht="13" x14ac:dyDescent="0.3">
      <c r="A67" s="23"/>
      <c r="B67" s="20" t="s">
        <v>11</v>
      </c>
      <c r="C67" s="25">
        <f>(ES63+ES64)/-ES62</f>
        <v>5.9318532629999998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22"/>
      <c r="FY67" s="16"/>
      <c r="FZ67" s="16"/>
      <c r="GA67" s="16"/>
      <c r="GB67" s="16"/>
    </row>
    <row r="68" spans="1:184" ht="13" x14ac:dyDescent="0.3">
      <c r="A68" s="23"/>
      <c r="B68" s="5" t="s">
        <v>171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22"/>
      <c r="FY68" s="16"/>
      <c r="FZ68" s="16"/>
      <c r="GA68" s="16"/>
      <c r="GB68" s="16"/>
    </row>
    <row r="69" spans="1:184" ht="13" x14ac:dyDescent="0.3">
      <c r="A69" s="23"/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-10937.5</v>
      </c>
      <c r="AC69" s="12">
        <v>0</v>
      </c>
      <c r="AD69" s="12">
        <v>0</v>
      </c>
      <c r="AE69" s="12">
        <v>0</v>
      </c>
      <c r="AF69" s="12">
        <v>0</v>
      </c>
      <c r="AG69" s="12">
        <v>-28205.87329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f>SUM(D69:ER69)</f>
        <v>-39143.373290000003</v>
      </c>
      <c r="ET69" s="12"/>
      <c r="EU69" s="12">
        <f>ES69-EV69</f>
        <v>-39143.373290000003</v>
      </c>
      <c r="EV69" s="12">
        <v>0</v>
      </c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6"/>
      <c r="FZ69" s="16"/>
      <c r="GA69" s="16"/>
      <c r="GB69" s="16"/>
    </row>
    <row r="70" spans="1:184" ht="13" x14ac:dyDescent="0.3">
      <c r="A70" s="23"/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218.75</v>
      </c>
      <c r="AC70" s="12">
        <v>0</v>
      </c>
      <c r="AD70" s="12">
        <v>0</v>
      </c>
      <c r="AE70" s="12">
        <v>0</v>
      </c>
      <c r="AF70" s="12">
        <v>0</v>
      </c>
      <c r="AG70" s="12">
        <v>611.65913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f>SUM(D70:ER70)</f>
        <v>830.40913</v>
      </c>
      <c r="ET70" s="12"/>
      <c r="EU70" s="12">
        <f>ES70-EV70</f>
        <v>830.40913</v>
      </c>
      <c r="EV70" s="12">
        <v>0</v>
      </c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6"/>
      <c r="FZ70" s="16"/>
      <c r="GA70" s="16"/>
      <c r="GB70" s="16"/>
    </row>
    <row r="71" spans="1:184" ht="14" x14ac:dyDescent="0.4">
      <c r="A71" s="23"/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843.37330000000009</v>
      </c>
      <c r="AF71" s="4">
        <v>252.90393</v>
      </c>
      <c r="AG71" s="4">
        <v>0</v>
      </c>
      <c r="AH71" s="4">
        <v>0</v>
      </c>
      <c r="AI71" s="4">
        <v>469.03457999999995</v>
      </c>
      <c r="AJ71" s="4">
        <v>0</v>
      </c>
      <c r="AK71" s="4">
        <v>777.49787000000003</v>
      </c>
      <c r="AL71" s="4">
        <v>0</v>
      </c>
      <c r="AM71" s="4">
        <v>0</v>
      </c>
      <c r="AN71" s="4">
        <v>777.49785999999995</v>
      </c>
      <c r="AO71" s="4">
        <v>13652.787480000001</v>
      </c>
      <c r="AP71" s="4">
        <v>5996.3305099999998</v>
      </c>
      <c r="AQ71" s="4">
        <v>0</v>
      </c>
      <c r="AR71" s="4">
        <v>18222.250170000003</v>
      </c>
      <c r="AS71" s="4">
        <v>0</v>
      </c>
      <c r="AT71" s="4">
        <v>56.407440000000001</v>
      </c>
      <c r="AU71" s="4">
        <v>900.47153000000003</v>
      </c>
      <c r="AV71" s="4">
        <v>734.28780000000006</v>
      </c>
      <c r="AW71" s="4">
        <v>38038.409909999995</v>
      </c>
      <c r="AX71" s="4">
        <v>2.828E-2</v>
      </c>
      <c r="AY71" s="4">
        <v>0</v>
      </c>
      <c r="AZ71" s="4">
        <v>0</v>
      </c>
      <c r="BA71" s="4">
        <v>0</v>
      </c>
      <c r="BB71" s="4">
        <v>46200.203329999997</v>
      </c>
      <c r="BC71" s="4">
        <v>0</v>
      </c>
      <c r="BD71" s="4">
        <v>8.2777799999999999</v>
      </c>
      <c r="BE71" s="4">
        <v>0</v>
      </c>
      <c r="BF71" s="4">
        <v>0</v>
      </c>
      <c r="BG71" s="4">
        <v>5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0.59783000000000008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80.46763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f>SUM(D71:ER71)</f>
        <v>127015.82723000001</v>
      </c>
      <c r="ET71" s="4"/>
      <c r="EU71" s="4">
        <f>ES71-EV71</f>
        <v>127015.82723000001</v>
      </c>
      <c r="EV71" s="4">
        <v>0</v>
      </c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16"/>
      <c r="FZ71" s="16"/>
      <c r="GA71" s="16"/>
      <c r="GB71" s="16"/>
    </row>
    <row r="72" spans="1:184" ht="13" x14ac:dyDescent="0.3">
      <c r="A72" s="23"/>
      <c r="B72" s="8" t="s">
        <v>217</v>
      </c>
      <c r="C72" s="3"/>
      <c r="D72" s="12">
        <f>SUM(D69:D71)</f>
        <v>0</v>
      </c>
      <c r="E72" s="12">
        <f t="shared" ref="E72:BP72" si="30">SUM(E69:E71)</f>
        <v>0</v>
      </c>
      <c r="F72" s="12">
        <f t="shared" si="30"/>
        <v>0</v>
      </c>
      <c r="G72" s="12">
        <f t="shared" si="30"/>
        <v>0</v>
      </c>
      <c r="H72" s="12">
        <f t="shared" si="30"/>
        <v>0</v>
      </c>
      <c r="I72" s="12">
        <f t="shared" si="30"/>
        <v>0</v>
      </c>
      <c r="J72" s="12">
        <f t="shared" si="30"/>
        <v>0</v>
      </c>
      <c r="K72" s="12">
        <f t="shared" si="30"/>
        <v>0</v>
      </c>
      <c r="L72" s="12">
        <f t="shared" si="30"/>
        <v>0</v>
      </c>
      <c r="M72" s="12">
        <f t="shared" si="30"/>
        <v>0</v>
      </c>
      <c r="N72" s="12">
        <f t="shared" si="30"/>
        <v>0</v>
      </c>
      <c r="O72" s="12">
        <f t="shared" si="30"/>
        <v>0</v>
      </c>
      <c r="P72" s="12">
        <f t="shared" si="30"/>
        <v>0</v>
      </c>
      <c r="Q72" s="12">
        <f t="shared" si="30"/>
        <v>0</v>
      </c>
      <c r="R72" s="12">
        <f t="shared" si="30"/>
        <v>0</v>
      </c>
      <c r="S72" s="12">
        <f t="shared" si="30"/>
        <v>0</v>
      </c>
      <c r="T72" s="12">
        <f t="shared" si="30"/>
        <v>0</v>
      </c>
      <c r="U72" s="12">
        <f t="shared" si="30"/>
        <v>0</v>
      </c>
      <c r="V72" s="12">
        <f t="shared" si="30"/>
        <v>0</v>
      </c>
      <c r="W72" s="12">
        <f t="shared" si="30"/>
        <v>0</v>
      </c>
      <c r="X72" s="12">
        <f t="shared" si="30"/>
        <v>0</v>
      </c>
      <c r="Y72" s="12">
        <f t="shared" si="30"/>
        <v>0</v>
      </c>
      <c r="Z72" s="12">
        <f t="shared" si="30"/>
        <v>0</v>
      </c>
      <c r="AA72" s="12">
        <f t="shared" si="30"/>
        <v>0</v>
      </c>
      <c r="AB72" s="12">
        <f t="shared" si="30"/>
        <v>-10718.75</v>
      </c>
      <c r="AC72" s="12">
        <f t="shared" si="30"/>
        <v>0</v>
      </c>
      <c r="AD72" s="12">
        <f t="shared" si="30"/>
        <v>0</v>
      </c>
      <c r="AE72" s="12">
        <f t="shared" si="30"/>
        <v>843.37330000000009</v>
      </c>
      <c r="AF72" s="12">
        <f t="shared" si="30"/>
        <v>252.90393</v>
      </c>
      <c r="AG72" s="12">
        <f t="shared" si="30"/>
        <v>-27594.21416</v>
      </c>
      <c r="AH72" s="12">
        <f t="shared" si="30"/>
        <v>0</v>
      </c>
      <c r="AI72" s="12">
        <f t="shared" si="30"/>
        <v>469.03457999999995</v>
      </c>
      <c r="AJ72" s="12">
        <f t="shared" si="30"/>
        <v>0</v>
      </c>
      <c r="AK72" s="12">
        <f t="shared" si="30"/>
        <v>777.49787000000003</v>
      </c>
      <c r="AL72" s="12">
        <f t="shared" si="30"/>
        <v>0</v>
      </c>
      <c r="AM72" s="12">
        <f t="shared" si="30"/>
        <v>0</v>
      </c>
      <c r="AN72" s="12">
        <f t="shared" si="30"/>
        <v>777.49785999999995</v>
      </c>
      <c r="AO72" s="12">
        <f t="shared" si="30"/>
        <v>13652.787480000001</v>
      </c>
      <c r="AP72" s="12">
        <f t="shared" si="30"/>
        <v>5996.3305099999998</v>
      </c>
      <c r="AQ72" s="12">
        <f t="shared" si="30"/>
        <v>0</v>
      </c>
      <c r="AR72" s="12">
        <f t="shared" si="30"/>
        <v>18222.250170000003</v>
      </c>
      <c r="AS72" s="12">
        <f t="shared" si="30"/>
        <v>0</v>
      </c>
      <c r="AT72" s="12">
        <f t="shared" si="30"/>
        <v>56.407440000000001</v>
      </c>
      <c r="AU72" s="12">
        <f t="shared" si="30"/>
        <v>900.47153000000003</v>
      </c>
      <c r="AV72" s="12">
        <f t="shared" si="30"/>
        <v>734.28780000000006</v>
      </c>
      <c r="AW72" s="12">
        <f t="shared" si="30"/>
        <v>38038.409909999995</v>
      </c>
      <c r="AX72" s="12">
        <f t="shared" si="30"/>
        <v>2.828E-2</v>
      </c>
      <c r="AY72" s="12">
        <f t="shared" si="30"/>
        <v>0</v>
      </c>
      <c r="AZ72" s="12">
        <f t="shared" si="30"/>
        <v>0</v>
      </c>
      <c r="BA72" s="12">
        <f t="shared" si="30"/>
        <v>0</v>
      </c>
      <c r="BB72" s="12">
        <f t="shared" si="30"/>
        <v>46200.203329999997</v>
      </c>
      <c r="BC72" s="12">
        <f t="shared" si="30"/>
        <v>0</v>
      </c>
      <c r="BD72" s="12">
        <f t="shared" si="30"/>
        <v>8.2777799999999999</v>
      </c>
      <c r="BE72" s="12">
        <f t="shared" si="30"/>
        <v>0</v>
      </c>
      <c r="BF72" s="12">
        <f t="shared" si="30"/>
        <v>0</v>
      </c>
      <c r="BG72" s="12">
        <f t="shared" si="30"/>
        <v>5</v>
      </c>
      <c r="BH72" s="12">
        <f t="shared" si="30"/>
        <v>0</v>
      </c>
      <c r="BI72" s="12">
        <f t="shared" si="30"/>
        <v>0</v>
      </c>
      <c r="BJ72" s="12">
        <f t="shared" si="30"/>
        <v>0</v>
      </c>
      <c r="BK72" s="12">
        <f t="shared" si="30"/>
        <v>0</v>
      </c>
      <c r="BL72" s="12">
        <f t="shared" si="30"/>
        <v>0</v>
      </c>
      <c r="BM72" s="12">
        <f t="shared" si="30"/>
        <v>0</v>
      </c>
      <c r="BN72" s="12">
        <f t="shared" si="30"/>
        <v>0.59783000000000008</v>
      </c>
      <c r="BO72" s="12">
        <f t="shared" si="30"/>
        <v>0</v>
      </c>
      <c r="BP72" s="12">
        <f t="shared" si="30"/>
        <v>0</v>
      </c>
      <c r="BQ72" s="12">
        <f t="shared" ref="BQ72:EB72" si="31">SUM(BQ69:BQ71)</f>
        <v>0</v>
      </c>
      <c r="BR72" s="12">
        <f t="shared" si="31"/>
        <v>0</v>
      </c>
      <c r="BS72" s="12">
        <f t="shared" si="31"/>
        <v>0</v>
      </c>
      <c r="BT72" s="12">
        <f t="shared" si="31"/>
        <v>0</v>
      </c>
      <c r="BU72" s="12">
        <f t="shared" si="31"/>
        <v>0</v>
      </c>
      <c r="BV72" s="12">
        <f t="shared" si="31"/>
        <v>0</v>
      </c>
      <c r="BW72" s="12">
        <f t="shared" si="31"/>
        <v>0</v>
      </c>
      <c r="BX72" s="12">
        <f t="shared" si="31"/>
        <v>0</v>
      </c>
      <c r="BY72" s="12">
        <f t="shared" si="31"/>
        <v>0</v>
      </c>
      <c r="BZ72" s="12">
        <f t="shared" si="31"/>
        <v>0</v>
      </c>
      <c r="CA72" s="12">
        <f t="shared" si="31"/>
        <v>0</v>
      </c>
      <c r="CB72" s="12">
        <f t="shared" si="31"/>
        <v>0</v>
      </c>
      <c r="CC72" s="12">
        <f t="shared" si="31"/>
        <v>0</v>
      </c>
      <c r="CD72" s="12">
        <f t="shared" si="31"/>
        <v>0</v>
      </c>
      <c r="CE72" s="12">
        <f t="shared" si="31"/>
        <v>0</v>
      </c>
      <c r="CF72" s="12">
        <f t="shared" si="31"/>
        <v>0</v>
      </c>
      <c r="CG72" s="12">
        <f t="shared" si="31"/>
        <v>0</v>
      </c>
      <c r="CH72" s="12">
        <f t="shared" si="31"/>
        <v>0</v>
      </c>
      <c r="CI72" s="12">
        <f t="shared" si="31"/>
        <v>0</v>
      </c>
      <c r="CJ72" s="12">
        <f t="shared" si="31"/>
        <v>0</v>
      </c>
      <c r="CK72" s="12">
        <f t="shared" si="31"/>
        <v>0</v>
      </c>
      <c r="CL72" s="12">
        <f t="shared" si="31"/>
        <v>0</v>
      </c>
      <c r="CM72" s="12">
        <f t="shared" si="31"/>
        <v>0</v>
      </c>
      <c r="CN72" s="12">
        <f t="shared" si="31"/>
        <v>0</v>
      </c>
      <c r="CO72" s="12">
        <f t="shared" si="31"/>
        <v>0</v>
      </c>
      <c r="CP72" s="12">
        <f t="shared" si="31"/>
        <v>0</v>
      </c>
      <c r="CQ72" s="12">
        <f t="shared" si="31"/>
        <v>0</v>
      </c>
      <c r="CR72" s="12">
        <f t="shared" si="31"/>
        <v>0</v>
      </c>
      <c r="CS72" s="12">
        <f t="shared" si="31"/>
        <v>0</v>
      </c>
      <c r="CT72" s="12">
        <f t="shared" si="31"/>
        <v>0</v>
      </c>
      <c r="CU72" s="12">
        <f t="shared" si="31"/>
        <v>0</v>
      </c>
      <c r="CV72" s="12">
        <f t="shared" si="31"/>
        <v>0</v>
      </c>
      <c r="CW72" s="12">
        <f t="shared" si="31"/>
        <v>0</v>
      </c>
      <c r="CX72" s="12">
        <f t="shared" si="31"/>
        <v>0</v>
      </c>
      <c r="CY72" s="12">
        <f t="shared" si="31"/>
        <v>0</v>
      </c>
      <c r="CZ72" s="12">
        <f t="shared" si="31"/>
        <v>0</v>
      </c>
      <c r="DA72" s="12">
        <f t="shared" si="31"/>
        <v>0</v>
      </c>
      <c r="DB72" s="12">
        <f t="shared" si="31"/>
        <v>0</v>
      </c>
      <c r="DC72" s="12">
        <f t="shared" si="31"/>
        <v>0</v>
      </c>
      <c r="DD72" s="12">
        <f t="shared" si="31"/>
        <v>80.46763</v>
      </c>
      <c r="DE72" s="12">
        <f t="shared" si="31"/>
        <v>0</v>
      </c>
      <c r="DF72" s="12">
        <f t="shared" si="31"/>
        <v>0</v>
      </c>
      <c r="DG72" s="12">
        <f t="shared" si="31"/>
        <v>0</v>
      </c>
      <c r="DH72" s="12">
        <f t="shared" si="31"/>
        <v>0</v>
      </c>
      <c r="DI72" s="12">
        <f t="shared" si="31"/>
        <v>0</v>
      </c>
      <c r="DJ72" s="12">
        <f t="shared" si="31"/>
        <v>0</v>
      </c>
      <c r="DK72" s="12">
        <f t="shared" si="31"/>
        <v>0</v>
      </c>
      <c r="DL72" s="12">
        <f t="shared" si="31"/>
        <v>0</v>
      </c>
      <c r="DM72" s="12">
        <f t="shared" si="31"/>
        <v>0</v>
      </c>
      <c r="DN72" s="12">
        <f t="shared" si="31"/>
        <v>0</v>
      </c>
      <c r="DO72" s="12">
        <f t="shared" si="31"/>
        <v>0</v>
      </c>
      <c r="DP72" s="12">
        <f t="shared" si="31"/>
        <v>0</v>
      </c>
      <c r="DQ72" s="12">
        <f t="shared" si="31"/>
        <v>0</v>
      </c>
      <c r="DR72" s="12">
        <f t="shared" si="31"/>
        <v>0</v>
      </c>
      <c r="DS72" s="12">
        <f t="shared" si="31"/>
        <v>0</v>
      </c>
      <c r="DT72" s="12">
        <f t="shared" si="31"/>
        <v>0</v>
      </c>
      <c r="DU72" s="12">
        <f t="shared" si="31"/>
        <v>0</v>
      </c>
      <c r="DV72" s="12">
        <f t="shared" si="31"/>
        <v>0</v>
      </c>
      <c r="DW72" s="12">
        <f t="shared" si="31"/>
        <v>0</v>
      </c>
      <c r="DX72" s="12">
        <f t="shared" si="31"/>
        <v>0</v>
      </c>
      <c r="DY72" s="12">
        <f t="shared" si="31"/>
        <v>0</v>
      </c>
      <c r="DZ72" s="12">
        <f t="shared" si="31"/>
        <v>0</v>
      </c>
      <c r="EA72" s="12">
        <f t="shared" si="31"/>
        <v>0</v>
      </c>
      <c r="EB72" s="12">
        <f t="shared" si="31"/>
        <v>0</v>
      </c>
      <c r="EC72" s="12">
        <f t="shared" ref="EC72:ER72" si="32">SUM(EC69:EC71)</f>
        <v>0</v>
      </c>
      <c r="ED72" s="12">
        <f t="shared" si="32"/>
        <v>0</v>
      </c>
      <c r="EE72" s="12">
        <f t="shared" si="32"/>
        <v>0</v>
      </c>
      <c r="EF72" s="12">
        <f t="shared" si="32"/>
        <v>0</v>
      </c>
      <c r="EG72" s="12">
        <f t="shared" si="32"/>
        <v>0</v>
      </c>
      <c r="EH72" s="12">
        <f t="shared" si="32"/>
        <v>0</v>
      </c>
      <c r="EI72" s="12">
        <f t="shared" si="32"/>
        <v>0</v>
      </c>
      <c r="EJ72" s="12">
        <f t="shared" si="32"/>
        <v>0</v>
      </c>
      <c r="EK72" s="12">
        <f t="shared" si="32"/>
        <v>0</v>
      </c>
      <c r="EL72" s="12">
        <f t="shared" si="32"/>
        <v>0</v>
      </c>
      <c r="EM72" s="12">
        <f t="shared" si="32"/>
        <v>0</v>
      </c>
      <c r="EN72" s="12">
        <f t="shared" si="32"/>
        <v>0</v>
      </c>
      <c r="EO72" s="12">
        <f t="shared" si="32"/>
        <v>0</v>
      </c>
      <c r="EP72" s="12">
        <f t="shared" si="32"/>
        <v>0</v>
      </c>
      <c r="EQ72" s="12">
        <f t="shared" si="32"/>
        <v>0</v>
      </c>
      <c r="ER72" s="12">
        <f t="shared" si="32"/>
        <v>0</v>
      </c>
      <c r="ES72" s="12">
        <f>SUM(D72:ER72)</f>
        <v>88702.863070000007</v>
      </c>
      <c r="ET72" s="12"/>
      <c r="EU72" s="12">
        <f>ES72-EV72</f>
        <v>88702.863070000007</v>
      </c>
      <c r="EV72" s="12">
        <v>0</v>
      </c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6"/>
      <c r="FZ72" s="16"/>
      <c r="GA72" s="16"/>
      <c r="GB72" s="16"/>
    </row>
    <row r="73" spans="1:184" ht="13" x14ac:dyDescent="0.3">
      <c r="A73" s="23"/>
      <c r="B73" s="20" t="s">
        <v>0</v>
      </c>
      <c r="C73" s="14">
        <f>XIRR(AB72:ER72,AB$4:ER$4)</f>
        <v>1.4428335070610048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22"/>
      <c r="FY73" s="16"/>
      <c r="FZ73" s="16"/>
      <c r="GA73" s="16"/>
      <c r="GB73" s="16"/>
    </row>
    <row r="74" spans="1:184" ht="13" x14ac:dyDescent="0.3">
      <c r="A74" s="23"/>
      <c r="B74" s="20" t="s">
        <v>11</v>
      </c>
      <c r="C74" s="25">
        <f>(ES70+ES71)/-ES69</f>
        <v>3.2661016569223742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22"/>
      <c r="FY74" s="16"/>
      <c r="FZ74" s="16"/>
      <c r="GA74" s="16"/>
      <c r="GB74" s="16"/>
    </row>
    <row r="75" spans="1:184" ht="13" x14ac:dyDescent="0.3">
      <c r="A75" s="23"/>
      <c r="B75" s="5" t="s">
        <v>158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22"/>
      <c r="FY75" s="16"/>
      <c r="FZ75" s="16"/>
      <c r="GA75" s="16"/>
      <c r="GB75" s="16"/>
    </row>
    <row r="76" spans="1:184" ht="13" x14ac:dyDescent="0.3">
      <c r="A76" s="23"/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-27000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f>SUM(D76:ER76)</f>
        <v>-27000</v>
      </c>
      <c r="ET76" s="12"/>
      <c r="EU76" s="12">
        <f>ES76-EV76</f>
        <v>-27000</v>
      </c>
      <c r="EV76" s="12">
        <v>0</v>
      </c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6"/>
      <c r="FZ76" s="16"/>
      <c r="GA76" s="16"/>
      <c r="GB76" s="16"/>
    </row>
    <row r="77" spans="1:184" ht="13" x14ac:dyDescent="0.3">
      <c r="A77" s="23"/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540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f>SUM(D77:ER77)</f>
        <v>540</v>
      </c>
      <c r="ET77" s="12"/>
      <c r="EU77" s="12">
        <f>ES77-EV77</f>
        <v>540</v>
      </c>
      <c r="EV77" s="12">
        <v>0</v>
      </c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6"/>
      <c r="FZ77" s="16"/>
      <c r="GA77" s="16"/>
      <c r="GB77" s="16"/>
    </row>
    <row r="78" spans="1:184" ht="14" x14ac:dyDescent="0.4">
      <c r="A78" s="23"/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563.56967000000009</v>
      </c>
      <c r="AG78" s="4">
        <v>345.69153</v>
      </c>
      <c r="AH78" s="4">
        <v>1153.3968</v>
      </c>
      <c r="AI78" s="4">
        <v>472.65823</v>
      </c>
      <c r="AJ78" s="4">
        <v>0</v>
      </c>
      <c r="AK78" s="4">
        <v>1090.4368899999999</v>
      </c>
      <c r="AL78" s="4">
        <v>0</v>
      </c>
      <c r="AM78" s="4">
        <v>0</v>
      </c>
      <c r="AN78" s="4">
        <v>0</v>
      </c>
      <c r="AO78" s="4">
        <v>1221.4863</v>
      </c>
      <c r="AP78" s="4">
        <v>0</v>
      </c>
      <c r="AQ78" s="4">
        <v>0</v>
      </c>
      <c r="AR78" s="4">
        <v>823.31457999999998</v>
      </c>
      <c r="AS78" s="4">
        <v>20</v>
      </c>
      <c r="AT78" s="4">
        <v>1031.8777399999999</v>
      </c>
      <c r="AU78" s="4">
        <v>0</v>
      </c>
      <c r="AV78" s="4">
        <v>0</v>
      </c>
      <c r="AW78" s="4">
        <v>60800.589730000007</v>
      </c>
      <c r="AX78" s="4">
        <v>4</v>
      </c>
      <c r="AY78" s="4">
        <v>12.5</v>
      </c>
      <c r="AZ78" s="4">
        <v>2.5</v>
      </c>
      <c r="BA78" s="4">
        <v>3</v>
      </c>
      <c r="BB78" s="4">
        <v>0</v>
      </c>
      <c r="BC78" s="4">
        <v>1.5</v>
      </c>
      <c r="BD78" s="4">
        <v>2</v>
      </c>
      <c r="BE78" s="4">
        <v>3.5</v>
      </c>
      <c r="BF78" s="4">
        <v>15809.544970000001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f>SUM(D78:ER78)</f>
        <v>83361.56644000001</v>
      </c>
      <c r="ET78" s="4"/>
      <c r="EU78" s="4">
        <f>ES78-EV78</f>
        <v>83361.56644000001</v>
      </c>
      <c r="EV78" s="4">
        <v>0</v>
      </c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16"/>
      <c r="FZ78" s="16"/>
      <c r="GA78" s="16"/>
      <c r="GB78" s="16"/>
    </row>
    <row r="79" spans="1:184" ht="13" x14ac:dyDescent="0.3">
      <c r="A79" s="23"/>
      <c r="B79" s="8" t="s">
        <v>217</v>
      </c>
      <c r="C79" s="3"/>
      <c r="D79" s="12">
        <f>SUM(D76:D78)</f>
        <v>0</v>
      </c>
      <c r="E79" s="12">
        <f t="shared" ref="E79:BP79" si="33">SUM(E76:E78)</f>
        <v>0</v>
      </c>
      <c r="F79" s="12">
        <f t="shared" si="33"/>
        <v>0</v>
      </c>
      <c r="G79" s="12">
        <f t="shared" si="33"/>
        <v>0</v>
      </c>
      <c r="H79" s="12">
        <f t="shared" si="33"/>
        <v>0</v>
      </c>
      <c r="I79" s="12">
        <f t="shared" si="33"/>
        <v>0</v>
      </c>
      <c r="J79" s="12">
        <f t="shared" si="33"/>
        <v>0</v>
      </c>
      <c r="K79" s="12">
        <f t="shared" si="33"/>
        <v>0</v>
      </c>
      <c r="L79" s="12">
        <f t="shared" si="33"/>
        <v>0</v>
      </c>
      <c r="M79" s="12">
        <f t="shared" si="33"/>
        <v>0</v>
      </c>
      <c r="N79" s="12">
        <f t="shared" si="33"/>
        <v>0</v>
      </c>
      <c r="O79" s="12">
        <f t="shared" si="33"/>
        <v>0</v>
      </c>
      <c r="P79" s="12">
        <f t="shared" si="33"/>
        <v>0</v>
      </c>
      <c r="Q79" s="12">
        <f t="shared" si="33"/>
        <v>0</v>
      </c>
      <c r="R79" s="12">
        <f t="shared" si="33"/>
        <v>0</v>
      </c>
      <c r="S79" s="12">
        <f t="shared" si="33"/>
        <v>0</v>
      </c>
      <c r="T79" s="12">
        <f t="shared" si="33"/>
        <v>0</v>
      </c>
      <c r="U79" s="12">
        <f t="shared" si="33"/>
        <v>0</v>
      </c>
      <c r="V79" s="12">
        <f t="shared" si="33"/>
        <v>0</v>
      </c>
      <c r="W79" s="12">
        <f t="shared" si="33"/>
        <v>0</v>
      </c>
      <c r="X79" s="12">
        <f t="shared" si="33"/>
        <v>0</v>
      </c>
      <c r="Y79" s="12">
        <f t="shared" si="33"/>
        <v>0</v>
      </c>
      <c r="Z79" s="12">
        <f t="shared" si="33"/>
        <v>0</v>
      </c>
      <c r="AA79" s="12">
        <f t="shared" si="33"/>
        <v>0</v>
      </c>
      <c r="AB79" s="12">
        <f t="shared" si="33"/>
        <v>0</v>
      </c>
      <c r="AC79" s="12">
        <f t="shared" si="33"/>
        <v>-26460</v>
      </c>
      <c r="AD79" s="12">
        <f t="shared" si="33"/>
        <v>0</v>
      </c>
      <c r="AE79" s="12">
        <f t="shared" si="33"/>
        <v>0</v>
      </c>
      <c r="AF79" s="12">
        <f t="shared" si="33"/>
        <v>563.56967000000009</v>
      </c>
      <c r="AG79" s="12">
        <f t="shared" si="33"/>
        <v>345.69153</v>
      </c>
      <c r="AH79" s="12">
        <f t="shared" si="33"/>
        <v>1153.3968</v>
      </c>
      <c r="AI79" s="12">
        <f t="shared" si="33"/>
        <v>472.65823</v>
      </c>
      <c r="AJ79" s="12">
        <f t="shared" si="33"/>
        <v>0</v>
      </c>
      <c r="AK79" s="12">
        <f t="shared" si="33"/>
        <v>1090.4368899999999</v>
      </c>
      <c r="AL79" s="12">
        <f t="shared" si="33"/>
        <v>0</v>
      </c>
      <c r="AM79" s="12">
        <f t="shared" si="33"/>
        <v>0</v>
      </c>
      <c r="AN79" s="12">
        <f t="shared" si="33"/>
        <v>0</v>
      </c>
      <c r="AO79" s="12">
        <f t="shared" si="33"/>
        <v>1221.4863</v>
      </c>
      <c r="AP79" s="12">
        <f t="shared" si="33"/>
        <v>0</v>
      </c>
      <c r="AQ79" s="12">
        <f t="shared" si="33"/>
        <v>0</v>
      </c>
      <c r="AR79" s="12">
        <f t="shared" si="33"/>
        <v>823.31457999999998</v>
      </c>
      <c r="AS79" s="12">
        <f t="shared" si="33"/>
        <v>20</v>
      </c>
      <c r="AT79" s="12">
        <f t="shared" si="33"/>
        <v>1031.8777399999999</v>
      </c>
      <c r="AU79" s="12">
        <f t="shared" si="33"/>
        <v>0</v>
      </c>
      <c r="AV79" s="12">
        <f t="shared" si="33"/>
        <v>0</v>
      </c>
      <c r="AW79" s="12">
        <f t="shared" si="33"/>
        <v>60800.589730000007</v>
      </c>
      <c r="AX79" s="12">
        <f t="shared" si="33"/>
        <v>4</v>
      </c>
      <c r="AY79" s="12">
        <f t="shared" si="33"/>
        <v>12.5</v>
      </c>
      <c r="AZ79" s="12">
        <f t="shared" si="33"/>
        <v>2.5</v>
      </c>
      <c r="BA79" s="12">
        <f t="shared" si="33"/>
        <v>3</v>
      </c>
      <c r="BB79" s="12">
        <f t="shared" si="33"/>
        <v>0</v>
      </c>
      <c r="BC79" s="12">
        <f t="shared" si="33"/>
        <v>1.5</v>
      </c>
      <c r="BD79" s="12">
        <f t="shared" si="33"/>
        <v>2</v>
      </c>
      <c r="BE79" s="12">
        <f t="shared" si="33"/>
        <v>3.5</v>
      </c>
      <c r="BF79" s="12">
        <f t="shared" si="33"/>
        <v>15809.544970000001</v>
      </c>
      <c r="BG79" s="12">
        <f t="shared" si="33"/>
        <v>0</v>
      </c>
      <c r="BH79" s="12">
        <f t="shared" si="33"/>
        <v>0</v>
      </c>
      <c r="BI79" s="12">
        <f t="shared" si="33"/>
        <v>0</v>
      </c>
      <c r="BJ79" s="12">
        <f t="shared" si="33"/>
        <v>0</v>
      </c>
      <c r="BK79" s="12">
        <f t="shared" si="33"/>
        <v>0</v>
      </c>
      <c r="BL79" s="12">
        <f t="shared" si="33"/>
        <v>0</v>
      </c>
      <c r="BM79" s="12">
        <f t="shared" si="33"/>
        <v>0</v>
      </c>
      <c r="BN79" s="12">
        <f t="shared" si="33"/>
        <v>0</v>
      </c>
      <c r="BO79" s="12">
        <f t="shared" si="33"/>
        <v>0</v>
      </c>
      <c r="BP79" s="12">
        <f t="shared" si="33"/>
        <v>0</v>
      </c>
      <c r="BQ79" s="12">
        <f t="shared" ref="BQ79:EB79" si="34">SUM(BQ76:BQ78)</f>
        <v>0</v>
      </c>
      <c r="BR79" s="12">
        <f t="shared" si="34"/>
        <v>0</v>
      </c>
      <c r="BS79" s="12">
        <f t="shared" si="34"/>
        <v>0</v>
      </c>
      <c r="BT79" s="12">
        <f t="shared" si="34"/>
        <v>0</v>
      </c>
      <c r="BU79" s="12">
        <f t="shared" si="34"/>
        <v>0</v>
      </c>
      <c r="BV79" s="12">
        <f t="shared" si="34"/>
        <v>0</v>
      </c>
      <c r="BW79" s="12">
        <f t="shared" si="34"/>
        <v>0</v>
      </c>
      <c r="BX79" s="12">
        <f t="shared" si="34"/>
        <v>0</v>
      </c>
      <c r="BY79" s="12">
        <f t="shared" si="34"/>
        <v>0</v>
      </c>
      <c r="BZ79" s="12">
        <f t="shared" si="34"/>
        <v>0</v>
      </c>
      <c r="CA79" s="12">
        <f t="shared" si="34"/>
        <v>0</v>
      </c>
      <c r="CB79" s="12">
        <f t="shared" si="34"/>
        <v>0</v>
      </c>
      <c r="CC79" s="12">
        <f t="shared" si="34"/>
        <v>0</v>
      </c>
      <c r="CD79" s="12">
        <f t="shared" si="34"/>
        <v>0</v>
      </c>
      <c r="CE79" s="12">
        <f t="shared" si="34"/>
        <v>0</v>
      </c>
      <c r="CF79" s="12">
        <f t="shared" si="34"/>
        <v>0</v>
      </c>
      <c r="CG79" s="12">
        <f t="shared" si="34"/>
        <v>0</v>
      </c>
      <c r="CH79" s="12">
        <f t="shared" si="34"/>
        <v>0</v>
      </c>
      <c r="CI79" s="12">
        <f t="shared" si="34"/>
        <v>0</v>
      </c>
      <c r="CJ79" s="12">
        <f t="shared" si="34"/>
        <v>0</v>
      </c>
      <c r="CK79" s="12">
        <f t="shared" si="34"/>
        <v>0</v>
      </c>
      <c r="CL79" s="12">
        <f t="shared" si="34"/>
        <v>0</v>
      </c>
      <c r="CM79" s="12">
        <f t="shared" si="34"/>
        <v>0</v>
      </c>
      <c r="CN79" s="12">
        <f t="shared" si="34"/>
        <v>0</v>
      </c>
      <c r="CO79" s="12">
        <f t="shared" si="34"/>
        <v>0</v>
      </c>
      <c r="CP79" s="12">
        <f t="shared" si="34"/>
        <v>0</v>
      </c>
      <c r="CQ79" s="12">
        <f t="shared" si="34"/>
        <v>0</v>
      </c>
      <c r="CR79" s="12">
        <f t="shared" si="34"/>
        <v>0</v>
      </c>
      <c r="CS79" s="12">
        <f t="shared" si="34"/>
        <v>0</v>
      </c>
      <c r="CT79" s="12">
        <f t="shared" si="34"/>
        <v>0</v>
      </c>
      <c r="CU79" s="12">
        <f t="shared" si="34"/>
        <v>0</v>
      </c>
      <c r="CV79" s="12">
        <f t="shared" si="34"/>
        <v>0</v>
      </c>
      <c r="CW79" s="12">
        <f t="shared" si="34"/>
        <v>0</v>
      </c>
      <c r="CX79" s="12">
        <f t="shared" si="34"/>
        <v>0</v>
      </c>
      <c r="CY79" s="12">
        <f t="shared" si="34"/>
        <v>0</v>
      </c>
      <c r="CZ79" s="12">
        <f t="shared" si="34"/>
        <v>0</v>
      </c>
      <c r="DA79" s="12">
        <f t="shared" si="34"/>
        <v>0</v>
      </c>
      <c r="DB79" s="12">
        <f t="shared" si="34"/>
        <v>0</v>
      </c>
      <c r="DC79" s="12">
        <f t="shared" si="34"/>
        <v>0</v>
      </c>
      <c r="DD79" s="12">
        <f t="shared" si="34"/>
        <v>0</v>
      </c>
      <c r="DE79" s="12">
        <f t="shared" si="34"/>
        <v>0</v>
      </c>
      <c r="DF79" s="12">
        <f t="shared" si="34"/>
        <v>0</v>
      </c>
      <c r="DG79" s="12">
        <f t="shared" si="34"/>
        <v>0</v>
      </c>
      <c r="DH79" s="12">
        <f t="shared" si="34"/>
        <v>0</v>
      </c>
      <c r="DI79" s="12">
        <f t="shared" si="34"/>
        <v>0</v>
      </c>
      <c r="DJ79" s="12">
        <f t="shared" si="34"/>
        <v>0</v>
      </c>
      <c r="DK79" s="12">
        <f t="shared" si="34"/>
        <v>0</v>
      </c>
      <c r="DL79" s="12">
        <f t="shared" si="34"/>
        <v>0</v>
      </c>
      <c r="DM79" s="12">
        <f t="shared" si="34"/>
        <v>0</v>
      </c>
      <c r="DN79" s="12">
        <f t="shared" si="34"/>
        <v>0</v>
      </c>
      <c r="DO79" s="12">
        <f t="shared" si="34"/>
        <v>0</v>
      </c>
      <c r="DP79" s="12">
        <f t="shared" si="34"/>
        <v>0</v>
      </c>
      <c r="DQ79" s="12">
        <f t="shared" si="34"/>
        <v>0</v>
      </c>
      <c r="DR79" s="12">
        <f t="shared" si="34"/>
        <v>0</v>
      </c>
      <c r="DS79" s="12">
        <f t="shared" si="34"/>
        <v>0</v>
      </c>
      <c r="DT79" s="12">
        <f t="shared" si="34"/>
        <v>0</v>
      </c>
      <c r="DU79" s="12">
        <f t="shared" si="34"/>
        <v>0</v>
      </c>
      <c r="DV79" s="12">
        <f t="shared" si="34"/>
        <v>0</v>
      </c>
      <c r="DW79" s="12">
        <f t="shared" si="34"/>
        <v>0</v>
      </c>
      <c r="DX79" s="12">
        <f t="shared" si="34"/>
        <v>0</v>
      </c>
      <c r="DY79" s="12">
        <f t="shared" si="34"/>
        <v>0</v>
      </c>
      <c r="DZ79" s="12">
        <f t="shared" si="34"/>
        <v>0</v>
      </c>
      <c r="EA79" s="12">
        <f t="shared" si="34"/>
        <v>0</v>
      </c>
      <c r="EB79" s="12">
        <f t="shared" si="34"/>
        <v>0</v>
      </c>
      <c r="EC79" s="12">
        <f t="shared" ref="EC79:ER79" si="35">SUM(EC76:EC78)</f>
        <v>0</v>
      </c>
      <c r="ED79" s="12">
        <f t="shared" si="35"/>
        <v>0</v>
      </c>
      <c r="EE79" s="12">
        <f t="shared" si="35"/>
        <v>0</v>
      </c>
      <c r="EF79" s="12">
        <f t="shared" si="35"/>
        <v>0</v>
      </c>
      <c r="EG79" s="12">
        <f t="shared" si="35"/>
        <v>0</v>
      </c>
      <c r="EH79" s="12">
        <f t="shared" si="35"/>
        <v>0</v>
      </c>
      <c r="EI79" s="12">
        <f t="shared" si="35"/>
        <v>0</v>
      </c>
      <c r="EJ79" s="12">
        <f t="shared" si="35"/>
        <v>0</v>
      </c>
      <c r="EK79" s="12">
        <f t="shared" si="35"/>
        <v>0</v>
      </c>
      <c r="EL79" s="12">
        <f t="shared" si="35"/>
        <v>0</v>
      </c>
      <c r="EM79" s="12">
        <f t="shared" si="35"/>
        <v>0</v>
      </c>
      <c r="EN79" s="12">
        <f t="shared" si="35"/>
        <v>0</v>
      </c>
      <c r="EO79" s="12">
        <f t="shared" si="35"/>
        <v>0</v>
      </c>
      <c r="EP79" s="12">
        <f t="shared" si="35"/>
        <v>0</v>
      </c>
      <c r="EQ79" s="12">
        <f t="shared" si="35"/>
        <v>0</v>
      </c>
      <c r="ER79" s="12">
        <f t="shared" si="35"/>
        <v>0</v>
      </c>
      <c r="ES79" s="12">
        <f>SUM(D79:ER79)</f>
        <v>56901.56644000001</v>
      </c>
      <c r="ET79" s="12"/>
      <c r="EU79" s="12">
        <f>ES79-EV79</f>
        <v>56901.56644000001</v>
      </c>
      <c r="EV79" s="12">
        <v>0</v>
      </c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6"/>
      <c r="FZ79" s="16"/>
      <c r="GA79" s="16"/>
      <c r="GB79" s="16"/>
    </row>
    <row r="80" spans="1:184" ht="13" x14ac:dyDescent="0.3">
      <c r="A80" s="23"/>
      <c r="B80" s="20" t="s">
        <v>0</v>
      </c>
      <c r="C80" s="14">
        <f>XIRR(AC79:ER79,AC$4:ER$4)</f>
        <v>0.98427487611770625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22"/>
      <c r="FY80" s="16"/>
      <c r="FZ80" s="16"/>
      <c r="GA80" s="16"/>
      <c r="GB80" s="16"/>
    </row>
    <row r="81" spans="1:184" ht="13" x14ac:dyDescent="0.3">
      <c r="A81" s="23"/>
      <c r="B81" s="20" t="s">
        <v>11</v>
      </c>
      <c r="C81" s="25">
        <f>(ES77+ES78)/-ES76</f>
        <v>3.107465423703704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22"/>
      <c r="FY81" s="16"/>
      <c r="FZ81" s="16"/>
      <c r="GA81" s="16"/>
      <c r="GB81" s="16"/>
    </row>
    <row r="82" spans="1:184" ht="13" x14ac:dyDescent="0.3">
      <c r="A82" s="23"/>
      <c r="B82" s="5" t="s">
        <v>164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22"/>
      <c r="FY82" s="16"/>
      <c r="FZ82" s="16"/>
      <c r="GA82" s="16"/>
      <c r="GB82" s="16"/>
    </row>
    <row r="83" spans="1:184" ht="13" x14ac:dyDescent="0.3">
      <c r="A83" s="23"/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-442.42500000000001</v>
      </c>
      <c r="AF83" s="12">
        <v>0</v>
      </c>
      <c r="AG83" s="12">
        <v>0</v>
      </c>
      <c r="AH83" s="12">
        <v>-1650</v>
      </c>
      <c r="AI83" s="12">
        <v>0</v>
      </c>
      <c r="AJ83" s="12">
        <v>0</v>
      </c>
      <c r="AK83" s="12">
        <v>0</v>
      </c>
      <c r="AL83" s="12">
        <v>0</v>
      </c>
      <c r="AM83" s="12">
        <v>-3000</v>
      </c>
      <c r="AN83" s="12">
        <v>0</v>
      </c>
      <c r="AO83" s="12">
        <v>-1403</v>
      </c>
      <c r="AP83" s="12">
        <v>0</v>
      </c>
      <c r="AQ83" s="12">
        <v>0</v>
      </c>
      <c r="AR83" s="12">
        <v>-1310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-2040.8163300000001</v>
      </c>
      <c r="AY83" s="12">
        <v>0</v>
      </c>
      <c r="AZ83" s="12">
        <v>0</v>
      </c>
      <c r="BA83" s="12">
        <v>0</v>
      </c>
      <c r="BB83" s="12">
        <v>-2040.8163300000001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-6122.4489800000001</v>
      </c>
      <c r="BI83" s="12">
        <v>0</v>
      </c>
      <c r="BJ83" s="12">
        <v>0</v>
      </c>
      <c r="BK83" s="12">
        <v>-2040.8163300000001</v>
      </c>
      <c r="BL83" s="12">
        <v>0</v>
      </c>
      <c r="BM83" s="12">
        <v>0</v>
      </c>
      <c r="BN83" s="12">
        <v>0</v>
      </c>
      <c r="BO83" s="12">
        <v>-3571.42857</v>
      </c>
      <c r="BP83" s="12">
        <v>0</v>
      </c>
      <c r="BQ83" s="12">
        <v>0</v>
      </c>
      <c r="BR83" s="12">
        <v>0</v>
      </c>
      <c r="BS83" s="12">
        <v>-1378.251</v>
      </c>
      <c r="BT83" s="12">
        <v>0</v>
      </c>
      <c r="BU83" s="12">
        <v>0</v>
      </c>
      <c r="BV83" s="12">
        <v>0</v>
      </c>
      <c r="BW83" s="12">
        <v>0</v>
      </c>
      <c r="BX83" s="12">
        <v>-1500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-2500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-2050</v>
      </c>
      <c r="CO83" s="12">
        <v>0</v>
      </c>
      <c r="CP83" s="12">
        <v>0</v>
      </c>
      <c r="CQ83" s="12">
        <v>0</v>
      </c>
      <c r="CR83" s="12">
        <v>0</v>
      </c>
      <c r="CS83" s="12">
        <v>-2850.9070000000002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f>SUM(D83:ER83)</f>
        <v>-33900.909540000001</v>
      </c>
      <c r="ET83" s="12"/>
      <c r="EU83" s="12">
        <f>ES83-EV83</f>
        <v>-33900.909540000001</v>
      </c>
      <c r="EV83" s="12">
        <v>0</v>
      </c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6"/>
      <c r="FZ83" s="16"/>
      <c r="GA83" s="16"/>
      <c r="GB83" s="16"/>
    </row>
    <row r="84" spans="1:184" ht="13" x14ac:dyDescent="0.3">
      <c r="A84" s="23"/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8.8484999999999996</v>
      </c>
      <c r="AG84" s="12">
        <v>0</v>
      </c>
      <c r="AH84" s="12">
        <v>0</v>
      </c>
      <c r="AI84" s="12">
        <v>33</v>
      </c>
      <c r="AJ84" s="12">
        <v>0</v>
      </c>
      <c r="AK84" s="12">
        <v>0</v>
      </c>
      <c r="AL84" s="12">
        <v>0</v>
      </c>
      <c r="AM84" s="12">
        <v>0</v>
      </c>
      <c r="AN84" s="12">
        <v>60</v>
      </c>
      <c r="AO84" s="12">
        <v>0</v>
      </c>
      <c r="AP84" s="12">
        <v>0</v>
      </c>
      <c r="AQ84" s="12">
        <v>28.06</v>
      </c>
      <c r="AR84" s="12">
        <v>26.2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40.816330000000001</v>
      </c>
      <c r="AY84" s="12">
        <v>0</v>
      </c>
      <c r="AZ84" s="12">
        <v>0</v>
      </c>
      <c r="BA84" s="12">
        <v>0</v>
      </c>
      <c r="BB84" s="12">
        <v>40.816330000000001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122.44897999999999</v>
      </c>
      <c r="BI84" s="12">
        <v>0</v>
      </c>
      <c r="BJ84" s="12">
        <v>0</v>
      </c>
      <c r="BK84" s="12">
        <v>40.816330000000001</v>
      </c>
      <c r="BL84" s="12">
        <v>0</v>
      </c>
      <c r="BM84" s="12">
        <v>0</v>
      </c>
      <c r="BN84" s="12">
        <v>0</v>
      </c>
      <c r="BO84" s="12">
        <v>71.428570000000008</v>
      </c>
      <c r="BP84" s="12">
        <v>0</v>
      </c>
      <c r="BQ84" s="12">
        <v>0</v>
      </c>
      <c r="BR84" s="12">
        <v>0</v>
      </c>
      <c r="BS84" s="12">
        <v>0</v>
      </c>
      <c r="BT84" s="12">
        <v>27.565020000000001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50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41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f>SUM(D84:ER84)</f>
        <v>591.00005999999996</v>
      </c>
      <c r="ET84" s="12"/>
      <c r="EU84" s="12">
        <f>ES84-EV84</f>
        <v>591.00005999999996</v>
      </c>
      <c r="EV84" s="12">
        <v>0</v>
      </c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6"/>
      <c r="FZ84" s="16"/>
      <c r="GA84" s="16"/>
      <c r="GB84" s="16"/>
    </row>
    <row r="85" spans="1:184" ht="14" x14ac:dyDescent="0.4">
      <c r="A85" s="23"/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500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f>SUM(D85:ER85)</f>
        <v>500</v>
      </c>
      <c r="ET85" s="4"/>
      <c r="EU85" s="4">
        <f>ES85-EV85</f>
        <v>500</v>
      </c>
      <c r="EV85" s="4">
        <v>0</v>
      </c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16"/>
      <c r="FZ85" s="16"/>
      <c r="GA85" s="16"/>
      <c r="GB85" s="16"/>
    </row>
    <row r="86" spans="1:184" ht="13" x14ac:dyDescent="0.3">
      <c r="A86" s="23"/>
      <c r="B86" s="8" t="s">
        <v>217</v>
      </c>
      <c r="C86" s="3"/>
      <c r="D86" s="12">
        <f>SUM(D83:D85)</f>
        <v>0</v>
      </c>
      <c r="E86" s="12">
        <f t="shared" ref="E86:BP86" si="36">SUM(E83:E85)</f>
        <v>0</v>
      </c>
      <c r="F86" s="12">
        <f t="shared" si="36"/>
        <v>0</v>
      </c>
      <c r="G86" s="12">
        <f t="shared" si="36"/>
        <v>0</v>
      </c>
      <c r="H86" s="12">
        <f t="shared" si="36"/>
        <v>0</v>
      </c>
      <c r="I86" s="12">
        <f t="shared" si="36"/>
        <v>0</v>
      </c>
      <c r="J86" s="12">
        <f t="shared" si="36"/>
        <v>0</v>
      </c>
      <c r="K86" s="12">
        <f t="shared" si="36"/>
        <v>0</v>
      </c>
      <c r="L86" s="12">
        <f t="shared" si="36"/>
        <v>0</v>
      </c>
      <c r="M86" s="12">
        <f t="shared" si="36"/>
        <v>0</v>
      </c>
      <c r="N86" s="12">
        <f t="shared" si="36"/>
        <v>0</v>
      </c>
      <c r="O86" s="12">
        <f t="shared" si="36"/>
        <v>0</v>
      </c>
      <c r="P86" s="12">
        <f t="shared" si="36"/>
        <v>0</v>
      </c>
      <c r="Q86" s="12">
        <f t="shared" si="36"/>
        <v>0</v>
      </c>
      <c r="R86" s="12">
        <f t="shared" si="36"/>
        <v>0</v>
      </c>
      <c r="S86" s="12">
        <f t="shared" si="36"/>
        <v>0</v>
      </c>
      <c r="T86" s="12">
        <f t="shared" si="36"/>
        <v>0</v>
      </c>
      <c r="U86" s="12">
        <f t="shared" si="36"/>
        <v>0</v>
      </c>
      <c r="V86" s="12">
        <f t="shared" si="36"/>
        <v>0</v>
      </c>
      <c r="W86" s="12">
        <f t="shared" si="36"/>
        <v>0</v>
      </c>
      <c r="X86" s="12">
        <f t="shared" si="36"/>
        <v>0</v>
      </c>
      <c r="Y86" s="12">
        <f t="shared" si="36"/>
        <v>0</v>
      </c>
      <c r="Z86" s="12">
        <f t="shared" si="36"/>
        <v>0</v>
      </c>
      <c r="AA86" s="12">
        <f t="shared" si="36"/>
        <v>0</v>
      </c>
      <c r="AB86" s="12">
        <f t="shared" si="36"/>
        <v>0</v>
      </c>
      <c r="AC86" s="12">
        <f t="shared" si="36"/>
        <v>0</v>
      </c>
      <c r="AD86" s="12">
        <f t="shared" si="36"/>
        <v>0</v>
      </c>
      <c r="AE86" s="12">
        <f t="shared" si="36"/>
        <v>-442.42500000000001</v>
      </c>
      <c r="AF86" s="12">
        <f t="shared" si="36"/>
        <v>8.8484999999999996</v>
      </c>
      <c r="AG86" s="12">
        <f t="shared" si="36"/>
        <v>0</v>
      </c>
      <c r="AH86" s="12">
        <f t="shared" si="36"/>
        <v>-1650</v>
      </c>
      <c r="AI86" s="12">
        <f t="shared" si="36"/>
        <v>33</v>
      </c>
      <c r="AJ86" s="12">
        <f t="shared" si="36"/>
        <v>0</v>
      </c>
      <c r="AK86" s="12">
        <f t="shared" si="36"/>
        <v>0</v>
      </c>
      <c r="AL86" s="12">
        <f t="shared" si="36"/>
        <v>0</v>
      </c>
      <c r="AM86" s="12">
        <f t="shared" si="36"/>
        <v>-3000</v>
      </c>
      <c r="AN86" s="12">
        <f t="shared" si="36"/>
        <v>60</v>
      </c>
      <c r="AO86" s="12">
        <f t="shared" si="36"/>
        <v>-1403</v>
      </c>
      <c r="AP86" s="12">
        <f t="shared" si="36"/>
        <v>0</v>
      </c>
      <c r="AQ86" s="12">
        <f t="shared" si="36"/>
        <v>28.06</v>
      </c>
      <c r="AR86" s="12">
        <f t="shared" si="36"/>
        <v>-1283.8</v>
      </c>
      <c r="AS86" s="12">
        <f t="shared" si="36"/>
        <v>0</v>
      </c>
      <c r="AT86" s="12">
        <f t="shared" si="36"/>
        <v>0</v>
      </c>
      <c r="AU86" s="12">
        <f t="shared" si="36"/>
        <v>0</v>
      </c>
      <c r="AV86" s="12">
        <f t="shared" si="36"/>
        <v>0</v>
      </c>
      <c r="AW86" s="12">
        <f t="shared" si="36"/>
        <v>0</v>
      </c>
      <c r="AX86" s="12">
        <f t="shared" si="36"/>
        <v>-2000</v>
      </c>
      <c r="AY86" s="12">
        <f t="shared" si="36"/>
        <v>0</v>
      </c>
      <c r="AZ86" s="12">
        <f t="shared" si="36"/>
        <v>0</v>
      </c>
      <c r="BA86" s="12">
        <f t="shared" si="36"/>
        <v>0</v>
      </c>
      <c r="BB86" s="12">
        <f t="shared" si="36"/>
        <v>-2000</v>
      </c>
      <c r="BC86" s="12">
        <f t="shared" si="36"/>
        <v>0</v>
      </c>
      <c r="BD86" s="12">
        <f t="shared" si="36"/>
        <v>0</v>
      </c>
      <c r="BE86" s="12">
        <f t="shared" si="36"/>
        <v>0</v>
      </c>
      <c r="BF86" s="12">
        <f t="shared" si="36"/>
        <v>0</v>
      </c>
      <c r="BG86" s="12">
        <f t="shared" si="36"/>
        <v>0</v>
      </c>
      <c r="BH86" s="12">
        <f t="shared" si="36"/>
        <v>-6000</v>
      </c>
      <c r="BI86" s="12">
        <f t="shared" si="36"/>
        <v>0</v>
      </c>
      <c r="BJ86" s="12">
        <f t="shared" si="36"/>
        <v>0</v>
      </c>
      <c r="BK86" s="12">
        <f t="shared" si="36"/>
        <v>-2000</v>
      </c>
      <c r="BL86" s="12">
        <f t="shared" si="36"/>
        <v>0</v>
      </c>
      <c r="BM86" s="12">
        <f t="shared" si="36"/>
        <v>0</v>
      </c>
      <c r="BN86" s="12">
        <f t="shared" si="36"/>
        <v>0</v>
      </c>
      <c r="BO86" s="12">
        <f t="shared" si="36"/>
        <v>-3500</v>
      </c>
      <c r="BP86" s="12">
        <f t="shared" si="36"/>
        <v>0</v>
      </c>
      <c r="BQ86" s="12">
        <f t="shared" ref="BQ86:EB86" si="37">SUM(BQ83:BQ85)</f>
        <v>0</v>
      </c>
      <c r="BR86" s="12">
        <f t="shared" si="37"/>
        <v>0</v>
      </c>
      <c r="BS86" s="12">
        <f t="shared" si="37"/>
        <v>-1378.251</v>
      </c>
      <c r="BT86" s="12">
        <f t="shared" si="37"/>
        <v>27.565020000000001</v>
      </c>
      <c r="BU86" s="12">
        <f t="shared" si="37"/>
        <v>0</v>
      </c>
      <c r="BV86" s="12">
        <f t="shared" si="37"/>
        <v>0</v>
      </c>
      <c r="BW86" s="12">
        <f t="shared" si="37"/>
        <v>0</v>
      </c>
      <c r="BX86" s="12">
        <f t="shared" si="37"/>
        <v>-1500</v>
      </c>
      <c r="BY86" s="12">
        <f t="shared" si="37"/>
        <v>0</v>
      </c>
      <c r="BZ86" s="12">
        <f t="shared" si="37"/>
        <v>0</v>
      </c>
      <c r="CA86" s="12">
        <f t="shared" si="37"/>
        <v>0</v>
      </c>
      <c r="CB86" s="12">
        <f t="shared" si="37"/>
        <v>0</v>
      </c>
      <c r="CC86" s="12">
        <f t="shared" si="37"/>
        <v>0</v>
      </c>
      <c r="CD86" s="12">
        <f t="shared" si="37"/>
        <v>0</v>
      </c>
      <c r="CE86" s="12">
        <f t="shared" si="37"/>
        <v>-2450</v>
      </c>
      <c r="CF86" s="12">
        <f t="shared" si="37"/>
        <v>0</v>
      </c>
      <c r="CG86" s="12">
        <f t="shared" si="37"/>
        <v>0</v>
      </c>
      <c r="CH86" s="12">
        <f t="shared" si="37"/>
        <v>0</v>
      </c>
      <c r="CI86" s="12">
        <f t="shared" si="37"/>
        <v>0</v>
      </c>
      <c r="CJ86" s="12">
        <f t="shared" si="37"/>
        <v>0</v>
      </c>
      <c r="CK86" s="12">
        <f t="shared" si="37"/>
        <v>0</v>
      </c>
      <c r="CL86" s="12">
        <f t="shared" si="37"/>
        <v>0</v>
      </c>
      <c r="CM86" s="12">
        <f t="shared" si="37"/>
        <v>0</v>
      </c>
      <c r="CN86" s="12">
        <f t="shared" si="37"/>
        <v>-2009</v>
      </c>
      <c r="CO86" s="12">
        <f t="shared" si="37"/>
        <v>0</v>
      </c>
      <c r="CP86" s="12">
        <f t="shared" si="37"/>
        <v>0</v>
      </c>
      <c r="CQ86" s="12">
        <f t="shared" si="37"/>
        <v>0</v>
      </c>
      <c r="CR86" s="12">
        <f t="shared" si="37"/>
        <v>0</v>
      </c>
      <c r="CS86" s="12">
        <f t="shared" si="37"/>
        <v>-2850.9070000000002</v>
      </c>
      <c r="CT86" s="12">
        <f t="shared" si="37"/>
        <v>0</v>
      </c>
      <c r="CU86" s="12">
        <f t="shared" si="37"/>
        <v>0</v>
      </c>
      <c r="CV86" s="12">
        <f t="shared" si="37"/>
        <v>0</v>
      </c>
      <c r="CW86" s="12">
        <f t="shared" si="37"/>
        <v>0</v>
      </c>
      <c r="CX86" s="12">
        <f t="shared" si="37"/>
        <v>0</v>
      </c>
      <c r="CY86" s="12">
        <f t="shared" si="37"/>
        <v>0</v>
      </c>
      <c r="CZ86" s="12">
        <f t="shared" si="37"/>
        <v>0</v>
      </c>
      <c r="DA86" s="12">
        <f t="shared" si="37"/>
        <v>0</v>
      </c>
      <c r="DB86" s="12">
        <f t="shared" si="37"/>
        <v>0</v>
      </c>
      <c r="DC86" s="12">
        <f t="shared" si="37"/>
        <v>0</v>
      </c>
      <c r="DD86" s="12">
        <f t="shared" si="37"/>
        <v>0</v>
      </c>
      <c r="DE86" s="12">
        <f t="shared" si="37"/>
        <v>0</v>
      </c>
      <c r="DF86" s="12">
        <f t="shared" si="37"/>
        <v>0</v>
      </c>
      <c r="DG86" s="12">
        <f t="shared" si="37"/>
        <v>0</v>
      </c>
      <c r="DH86" s="12">
        <f t="shared" si="37"/>
        <v>0</v>
      </c>
      <c r="DI86" s="12">
        <f t="shared" si="37"/>
        <v>0</v>
      </c>
      <c r="DJ86" s="12">
        <f t="shared" si="37"/>
        <v>0</v>
      </c>
      <c r="DK86" s="12">
        <f t="shared" si="37"/>
        <v>0</v>
      </c>
      <c r="DL86" s="12">
        <f t="shared" si="37"/>
        <v>0</v>
      </c>
      <c r="DM86" s="12">
        <f t="shared" si="37"/>
        <v>0</v>
      </c>
      <c r="DN86" s="12">
        <f t="shared" si="37"/>
        <v>0</v>
      </c>
      <c r="DO86" s="12">
        <f t="shared" si="37"/>
        <v>0</v>
      </c>
      <c r="DP86" s="12">
        <f t="shared" si="37"/>
        <v>0</v>
      </c>
      <c r="DQ86" s="12">
        <f t="shared" si="37"/>
        <v>0</v>
      </c>
      <c r="DR86" s="12">
        <f t="shared" si="37"/>
        <v>0</v>
      </c>
      <c r="DS86" s="12">
        <f t="shared" si="37"/>
        <v>0</v>
      </c>
      <c r="DT86" s="12">
        <f t="shared" si="37"/>
        <v>0</v>
      </c>
      <c r="DU86" s="12">
        <f t="shared" si="37"/>
        <v>0</v>
      </c>
      <c r="DV86" s="12">
        <f t="shared" si="37"/>
        <v>0</v>
      </c>
      <c r="DW86" s="12">
        <f t="shared" si="37"/>
        <v>0</v>
      </c>
      <c r="DX86" s="12">
        <f t="shared" si="37"/>
        <v>0</v>
      </c>
      <c r="DY86" s="12">
        <f t="shared" si="37"/>
        <v>0</v>
      </c>
      <c r="DZ86" s="12">
        <f t="shared" si="37"/>
        <v>0</v>
      </c>
      <c r="EA86" s="12">
        <f t="shared" si="37"/>
        <v>0</v>
      </c>
      <c r="EB86" s="12">
        <f t="shared" si="37"/>
        <v>0</v>
      </c>
      <c r="EC86" s="12">
        <f t="shared" ref="EC86:ER86" si="38">SUM(EC83:EC85)</f>
        <v>0</v>
      </c>
      <c r="ED86" s="12">
        <f t="shared" si="38"/>
        <v>0</v>
      </c>
      <c r="EE86" s="12">
        <f t="shared" si="38"/>
        <v>0</v>
      </c>
      <c r="EF86" s="12">
        <f t="shared" si="38"/>
        <v>500</v>
      </c>
      <c r="EG86" s="12">
        <f t="shared" si="38"/>
        <v>0</v>
      </c>
      <c r="EH86" s="12">
        <f t="shared" si="38"/>
        <v>0</v>
      </c>
      <c r="EI86" s="12">
        <f t="shared" si="38"/>
        <v>0</v>
      </c>
      <c r="EJ86" s="12">
        <f t="shared" si="38"/>
        <v>0</v>
      </c>
      <c r="EK86" s="12">
        <f t="shared" si="38"/>
        <v>0</v>
      </c>
      <c r="EL86" s="12">
        <f t="shared" si="38"/>
        <v>0</v>
      </c>
      <c r="EM86" s="12">
        <f t="shared" si="38"/>
        <v>0</v>
      </c>
      <c r="EN86" s="12">
        <f t="shared" si="38"/>
        <v>0</v>
      </c>
      <c r="EO86" s="12">
        <f t="shared" si="38"/>
        <v>0</v>
      </c>
      <c r="EP86" s="12">
        <f t="shared" si="38"/>
        <v>0</v>
      </c>
      <c r="EQ86" s="12">
        <f t="shared" si="38"/>
        <v>0</v>
      </c>
      <c r="ER86" s="12">
        <f t="shared" si="38"/>
        <v>0</v>
      </c>
      <c r="ES86" s="12">
        <f>SUM(D86:ER86)</f>
        <v>-32809.909480000002</v>
      </c>
      <c r="ET86" s="12"/>
      <c r="EU86" s="12">
        <f>ES86-EV86</f>
        <v>-32809.909480000002</v>
      </c>
      <c r="EV86" s="12">
        <v>0</v>
      </c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6"/>
      <c r="FZ86" s="16"/>
      <c r="GA86" s="16"/>
      <c r="GB86" s="16"/>
    </row>
    <row r="87" spans="1:184" ht="13" x14ac:dyDescent="0.3">
      <c r="A87" s="23"/>
      <c r="B87" s="20" t="s">
        <v>0</v>
      </c>
      <c r="C87" s="14">
        <f>XIRR(AE86:ER86,AE$4:ER$4,-0.1)</f>
        <v>-0.56018873112589052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22"/>
      <c r="FY87" s="16"/>
      <c r="FZ87" s="16"/>
      <c r="GA87" s="16"/>
      <c r="GB87" s="16"/>
    </row>
    <row r="88" spans="1:184" ht="13" x14ac:dyDescent="0.3">
      <c r="A88" s="23"/>
      <c r="B88" s="20" t="s">
        <v>11</v>
      </c>
      <c r="C88" s="25">
        <f>(ES84+ES85)/-ES83</f>
        <v>3.2182029178677893E-2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22"/>
      <c r="FY88" s="16"/>
      <c r="FZ88" s="16"/>
      <c r="GA88" s="16"/>
      <c r="GB88" s="16"/>
    </row>
    <row r="89" spans="1:184" ht="13" x14ac:dyDescent="0.3">
      <c r="A89" s="23"/>
      <c r="B89" s="5" t="s">
        <v>172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22"/>
      <c r="FY89" s="16"/>
      <c r="FZ89" s="16"/>
      <c r="GA89" s="16"/>
      <c r="GB89" s="16"/>
    </row>
    <row r="90" spans="1:184" ht="13" x14ac:dyDescent="0.3">
      <c r="A90" s="23"/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-50000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f>SUM(D90:ER90)</f>
        <v>-50000</v>
      </c>
      <c r="ET90" s="12"/>
      <c r="EU90" s="12">
        <f>ES90-EV90</f>
        <v>-50000</v>
      </c>
      <c r="EV90" s="12">
        <v>0</v>
      </c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6"/>
      <c r="FZ90" s="16"/>
      <c r="GA90" s="16"/>
      <c r="GB90" s="16"/>
    </row>
    <row r="91" spans="1:184" ht="13" x14ac:dyDescent="0.3">
      <c r="A91" s="23"/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500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f>SUM(D91:ER91)</f>
        <v>500</v>
      </c>
      <c r="ET91" s="12"/>
      <c r="EU91" s="12">
        <f>ES91-EV91</f>
        <v>500</v>
      </c>
      <c r="EV91" s="12">
        <v>0</v>
      </c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6"/>
      <c r="FZ91" s="16"/>
      <c r="GA91" s="16"/>
      <c r="GB91" s="16"/>
    </row>
    <row r="92" spans="1:184" ht="14" x14ac:dyDescent="0.4">
      <c r="A92" s="23"/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1000</v>
      </c>
      <c r="AG92" s="4">
        <v>0</v>
      </c>
      <c r="AH92" s="4">
        <v>0</v>
      </c>
      <c r="AI92" s="4">
        <v>0</v>
      </c>
      <c r="AJ92" s="4">
        <v>25705.725760000001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44221.768309999999</v>
      </c>
      <c r="AU92" s="4">
        <v>0</v>
      </c>
      <c r="AV92" s="4">
        <v>0</v>
      </c>
      <c r="AW92" s="4">
        <v>156.46591000000001</v>
      </c>
      <c r="AX92" s="4">
        <v>66.856089999999995</v>
      </c>
      <c r="AY92" s="4">
        <v>-6.7852299999999994</v>
      </c>
      <c r="AZ92" s="4">
        <v>4061.6002999999996</v>
      </c>
      <c r="BA92" s="4">
        <v>0</v>
      </c>
      <c r="BB92" s="4">
        <v>7.1023999999999994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f>SUM(D92:ER92)</f>
        <v>75212.733540000016</v>
      </c>
      <c r="ET92" s="4"/>
      <c r="EU92" s="4">
        <f>ES92-EV92</f>
        <v>75212.733540000016</v>
      </c>
      <c r="EV92" s="4">
        <v>0</v>
      </c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16"/>
      <c r="FZ92" s="16"/>
      <c r="GA92" s="16"/>
      <c r="GB92" s="16"/>
    </row>
    <row r="93" spans="1:184" ht="13" x14ac:dyDescent="0.3">
      <c r="A93" s="23"/>
      <c r="B93" s="8" t="s">
        <v>217</v>
      </c>
      <c r="C93" s="3"/>
      <c r="D93" s="12">
        <f>SUM(D90:D92)</f>
        <v>0</v>
      </c>
      <c r="E93" s="12">
        <f t="shared" ref="E93:BP93" si="39">SUM(E90:E92)</f>
        <v>0</v>
      </c>
      <c r="F93" s="12">
        <f t="shared" si="39"/>
        <v>0</v>
      </c>
      <c r="G93" s="12">
        <f t="shared" si="39"/>
        <v>0</v>
      </c>
      <c r="H93" s="12">
        <f t="shared" si="39"/>
        <v>0</v>
      </c>
      <c r="I93" s="12">
        <f t="shared" si="39"/>
        <v>0</v>
      </c>
      <c r="J93" s="12">
        <f t="shared" si="39"/>
        <v>0</v>
      </c>
      <c r="K93" s="12">
        <f t="shared" si="39"/>
        <v>0</v>
      </c>
      <c r="L93" s="12">
        <f t="shared" si="39"/>
        <v>0</v>
      </c>
      <c r="M93" s="12">
        <f t="shared" si="39"/>
        <v>0</v>
      </c>
      <c r="N93" s="12">
        <f t="shared" si="39"/>
        <v>0</v>
      </c>
      <c r="O93" s="12">
        <f t="shared" si="39"/>
        <v>0</v>
      </c>
      <c r="P93" s="12">
        <f t="shared" si="39"/>
        <v>0</v>
      </c>
      <c r="Q93" s="12">
        <f t="shared" si="39"/>
        <v>0</v>
      </c>
      <c r="R93" s="12">
        <f t="shared" si="39"/>
        <v>0</v>
      </c>
      <c r="S93" s="12">
        <f t="shared" si="39"/>
        <v>0</v>
      </c>
      <c r="T93" s="12">
        <f t="shared" si="39"/>
        <v>0</v>
      </c>
      <c r="U93" s="12">
        <f t="shared" si="39"/>
        <v>0</v>
      </c>
      <c r="V93" s="12">
        <f t="shared" si="39"/>
        <v>0</v>
      </c>
      <c r="W93" s="12">
        <f t="shared" si="39"/>
        <v>0</v>
      </c>
      <c r="X93" s="12">
        <f t="shared" si="39"/>
        <v>0</v>
      </c>
      <c r="Y93" s="12">
        <f t="shared" si="39"/>
        <v>0</v>
      </c>
      <c r="Z93" s="12">
        <f t="shared" si="39"/>
        <v>0</v>
      </c>
      <c r="AA93" s="12">
        <f t="shared" si="39"/>
        <v>0</v>
      </c>
      <c r="AB93" s="12">
        <f t="shared" si="39"/>
        <v>0</v>
      </c>
      <c r="AC93" s="12">
        <f t="shared" si="39"/>
        <v>0</v>
      </c>
      <c r="AD93" s="12">
        <f t="shared" si="39"/>
        <v>0</v>
      </c>
      <c r="AE93" s="12">
        <f t="shared" si="39"/>
        <v>0</v>
      </c>
      <c r="AF93" s="12">
        <f t="shared" si="39"/>
        <v>-48500</v>
      </c>
      <c r="AG93" s="12">
        <f t="shared" si="39"/>
        <v>0</v>
      </c>
      <c r="AH93" s="12">
        <f t="shared" si="39"/>
        <v>0</v>
      </c>
      <c r="AI93" s="12">
        <f t="shared" si="39"/>
        <v>0</v>
      </c>
      <c r="AJ93" s="12">
        <f t="shared" si="39"/>
        <v>25705.725760000001</v>
      </c>
      <c r="AK93" s="12">
        <f t="shared" si="39"/>
        <v>0</v>
      </c>
      <c r="AL93" s="12">
        <f t="shared" si="39"/>
        <v>0</v>
      </c>
      <c r="AM93" s="12">
        <f t="shared" si="39"/>
        <v>0</v>
      </c>
      <c r="AN93" s="12">
        <f t="shared" si="39"/>
        <v>0</v>
      </c>
      <c r="AO93" s="12">
        <f t="shared" si="39"/>
        <v>0</v>
      </c>
      <c r="AP93" s="12">
        <f t="shared" si="39"/>
        <v>0</v>
      </c>
      <c r="AQ93" s="12">
        <f t="shared" si="39"/>
        <v>0</v>
      </c>
      <c r="AR93" s="12">
        <f t="shared" si="39"/>
        <v>0</v>
      </c>
      <c r="AS93" s="12">
        <f t="shared" si="39"/>
        <v>0</v>
      </c>
      <c r="AT93" s="12">
        <f t="shared" si="39"/>
        <v>44221.768309999999</v>
      </c>
      <c r="AU93" s="12">
        <f t="shared" si="39"/>
        <v>0</v>
      </c>
      <c r="AV93" s="12">
        <f t="shared" si="39"/>
        <v>0</v>
      </c>
      <c r="AW93" s="12">
        <f t="shared" si="39"/>
        <v>156.46591000000001</v>
      </c>
      <c r="AX93" s="12">
        <f t="shared" si="39"/>
        <v>66.856089999999995</v>
      </c>
      <c r="AY93" s="12">
        <f t="shared" si="39"/>
        <v>-6.7852299999999994</v>
      </c>
      <c r="AZ93" s="12">
        <f t="shared" si="39"/>
        <v>4061.6002999999996</v>
      </c>
      <c r="BA93" s="12">
        <f t="shared" si="39"/>
        <v>0</v>
      </c>
      <c r="BB93" s="12">
        <f t="shared" si="39"/>
        <v>7.1023999999999994</v>
      </c>
      <c r="BC93" s="12">
        <f t="shared" si="39"/>
        <v>0</v>
      </c>
      <c r="BD93" s="12">
        <f t="shared" si="39"/>
        <v>0</v>
      </c>
      <c r="BE93" s="12">
        <f t="shared" si="39"/>
        <v>0</v>
      </c>
      <c r="BF93" s="12">
        <f t="shared" si="39"/>
        <v>0</v>
      </c>
      <c r="BG93" s="12">
        <f t="shared" si="39"/>
        <v>0</v>
      </c>
      <c r="BH93" s="12">
        <f t="shared" si="39"/>
        <v>0</v>
      </c>
      <c r="BI93" s="12">
        <f t="shared" si="39"/>
        <v>0</v>
      </c>
      <c r="BJ93" s="12">
        <f t="shared" si="39"/>
        <v>0</v>
      </c>
      <c r="BK93" s="12">
        <f t="shared" si="39"/>
        <v>0</v>
      </c>
      <c r="BL93" s="12">
        <f t="shared" si="39"/>
        <v>0</v>
      </c>
      <c r="BM93" s="12">
        <f t="shared" si="39"/>
        <v>0</v>
      </c>
      <c r="BN93" s="12">
        <f t="shared" si="39"/>
        <v>0</v>
      </c>
      <c r="BO93" s="12">
        <f t="shared" si="39"/>
        <v>0</v>
      </c>
      <c r="BP93" s="12">
        <f t="shared" si="39"/>
        <v>0</v>
      </c>
      <c r="BQ93" s="12">
        <f t="shared" ref="BQ93:EB93" si="40">SUM(BQ90:BQ92)</f>
        <v>0</v>
      </c>
      <c r="BR93" s="12">
        <f t="shared" si="40"/>
        <v>0</v>
      </c>
      <c r="BS93" s="12">
        <f t="shared" si="40"/>
        <v>0</v>
      </c>
      <c r="BT93" s="12">
        <f t="shared" si="40"/>
        <v>0</v>
      </c>
      <c r="BU93" s="12">
        <f t="shared" si="40"/>
        <v>0</v>
      </c>
      <c r="BV93" s="12">
        <f t="shared" si="40"/>
        <v>0</v>
      </c>
      <c r="BW93" s="12">
        <f t="shared" si="40"/>
        <v>0</v>
      </c>
      <c r="BX93" s="12">
        <f t="shared" si="40"/>
        <v>0</v>
      </c>
      <c r="BY93" s="12">
        <f t="shared" si="40"/>
        <v>0</v>
      </c>
      <c r="BZ93" s="12">
        <f t="shared" si="40"/>
        <v>0</v>
      </c>
      <c r="CA93" s="12">
        <f t="shared" si="40"/>
        <v>0</v>
      </c>
      <c r="CB93" s="12">
        <f t="shared" si="40"/>
        <v>0</v>
      </c>
      <c r="CC93" s="12">
        <f t="shared" si="40"/>
        <v>0</v>
      </c>
      <c r="CD93" s="12">
        <f t="shared" si="40"/>
        <v>0</v>
      </c>
      <c r="CE93" s="12">
        <f t="shared" si="40"/>
        <v>0</v>
      </c>
      <c r="CF93" s="12">
        <f t="shared" si="40"/>
        <v>0</v>
      </c>
      <c r="CG93" s="12">
        <f t="shared" si="40"/>
        <v>0</v>
      </c>
      <c r="CH93" s="12">
        <f t="shared" si="40"/>
        <v>0</v>
      </c>
      <c r="CI93" s="12">
        <f t="shared" si="40"/>
        <v>0</v>
      </c>
      <c r="CJ93" s="12">
        <f t="shared" si="40"/>
        <v>0</v>
      </c>
      <c r="CK93" s="12">
        <f t="shared" si="40"/>
        <v>0</v>
      </c>
      <c r="CL93" s="12">
        <f t="shared" si="40"/>
        <v>0</v>
      </c>
      <c r="CM93" s="12">
        <f t="shared" si="40"/>
        <v>0</v>
      </c>
      <c r="CN93" s="12">
        <f t="shared" si="40"/>
        <v>0</v>
      </c>
      <c r="CO93" s="12">
        <f t="shared" si="40"/>
        <v>0</v>
      </c>
      <c r="CP93" s="12">
        <f t="shared" si="40"/>
        <v>0</v>
      </c>
      <c r="CQ93" s="12">
        <f t="shared" si="40"/>
        <v>0</v>
      </c>
      <c r="CR93" s="12">
        <f t="shared" si="40"/>
        <v>0</v>
      </c>
      <c r="CS93" s="12">
        <f t="shared" si="40"/>
        <v>0</v>
      </c>
      <c r="CT93" s="12">
        <f t="shared" si="40"/>
        <v>0</v>
      </c>
      <c r="CU93" s="12">
        <f t="shared" si="40"/>
        <v>0</v>
      </c>
      <c r="CV93" s="12">
        <f t="shared" si="40"/>
        <v>0</v>
      </c>
      <c r="CW93" s="12">
        <f t="shared" si="40"/>
        <v>0</v>
      </c>
      <c r="CX93" s="12">
        <f t="shared" si="40"/>
        <v>0</v>
      </c>
      <c r="CY93" s="12">
        <f t="shared" si="40"/>
        <v>0</v>
      </c>
      <c r="CZ93" s="12">
        <f t="shared" si="40"/>
        <v>0</v>
      </c>
      <c r="DA93" s="12">
        <f t="shared" si="40"/>
        <v>0</v>
      </c>
      <c r="DB93" s="12">
        <f t="shared" si="40"/>
        <v>0</v>
      </c>
      <c r="DC93" s="12">
        <f t="shared" si="40"/>
        <v>0</v>
      </c>
      <c r="DD93" s="12">
        <f t="shared" si="40"/>
        <v>0</v>
      </c>
      <c r="DE93" s="12">
        <f t="shared" si="40"/>
        <v>0</v>
      </c>
      <c r="DF93" s="12">
        <f t="shared" si="40"/>
        <v>0</v>
      </c>
      <c r="DG93" s="12">
        <f t="shared" si="40"/>
        <v>0</v>
      </c>
      <c r="DH93" s="12">
        <f t="shared" si="40"/>
        <v>0</v>
      </c>
      <c r="DI93" s="12">
        <f t="shared" si="40"/>
        <v>0</v>
      </c>
      <c r="DJ93" s="12">
        <f t="shared" si="40"/>
        <v>0</v>
      </c>
      <c r="DK93" s="12">
        <f t="shared" si="40"/>
        <v>0</v>
      </c>
      <c r="DL93" s="12">
        <f t="shared" si="40"/>
        <v>0</v>
      </c>
      <c r="DM93" s="12">
        <f t="shared" si="40"/>
        <v>0</v>
      </c>
      <c r="DN93" s="12">
        <f t="shared" si="40"/>
        <v>0</v>
      </c>
      <c r="DO93" s="12">
        <f t="shared" si="40"/>
        <v>0</v>
      </c>
      <c r="DP93" s="12">
        <f t="shared" si="40"/>
        <v>0</v>
      </c>
      <c r="DQ93" s="12">
        <f t="shared" si="40"/>
        <v>0</v>
      </c>
      <c r="DR93" s="12">
        <f t="shared" si="40"/>
        <v>0</v>
      </c>
      <c r="DS93" s="12">
        <f t="shared" si="40"/>
        <v>0</v>
      </c>
      <c r="DT93" s="12">
        <f t="shared" si="40"/>
        <v>0</v>
      </c>
      <c r="DU93" s="12">
        <f t="shared" si="40"/>
        <v>0</v>
      </c>
      <c r="DV93" s="12">
        <f t="shared" si="40"/>
        <v>0</v>
      </c>
      <c r="DW93" s="12">
        <f t="shared" si="40"/>
        <v>0</v>
      </c>
      <c r="DX93" s="12">
        <f t="shared" si="40"/>
        <v>0</v>
      </c>
      <c r="DY93" s="12">
        <f t="shared" si="40"/>
        <v>0</v>
      </c>
      <c r="DZ93" s="12">
        <f t="shared" si="40"/>
        <v>0</v>
      </c>
      <c r="EA93" s="12">
        <f t="shared" si="40"/>
        <v>0</v>
      </c>
      <c r="EB93" s="12">
        <f t="shared" si="40"/>
        <v>0</v>
      </c>
      <c r="EC93" s="12">
        <f t="shared" ref="EC93:ER93" si="41">SUM(EC90:EC92)</f>
        <v>0</v>
      </c>
      <c r="ED93" s="12">
        <f t="shared" si="41"/>
        <v>0</v>
      </c>
      <c r="EE93" s="12">
        <f t="shared" si="41"/>
        <v>0</v>
      </c>
      <c r="EF93" s="12">
        <f t="shared" si="41"/>
        <v>0</v>
      </c>
      <c r="EG93" s="12">
        <f t="shared" si="41"/>
        <v>0</v>
      </c>
      <c r="EH93" s="12">
        <f t="shared" si="41"/>
        <v>0</v>
      </c>
      <c r="EI93" s="12">
        <f t="shared" si="41"/>
        <v>0</v>
      </c>
      <c r="EJ93" s="12">
        <f t="shared" si="41"/>
        <v>0</v>
      </c>
      <c r="EK93" s="12">
        <f t="shared" si="41"/>
        <v>0</v>
      </c>
      <c r="EL93" s="12">
        <f t="shared" si="41"/>
        <v>0</v>
      </c>
      <c r="EM93" s="12">
        <f t="shared" si="41"/>
        <v>0</v>
      </c>
      <c r="EN93" s="12">
        <f t="shared" si="41"/>
        <v>0</v>
      </c>
      <c r="EO93" s="12">
        <f t="shared" si="41"/>
        <v>0</v>
      </c>
      <c r="EP93" s="12">
        <f t="shared" si="41"/>
        <v>0</v>
      </c>
      <c r="EQ93" s="12">
        <f t="shared" si="41"/>
        <v>0</v>
      </c>
      <c r="ER93" s="12">
        <f t="shared" si="41"/>
        <v>0</v>
      </c>
      <c r="ES93" s="12">
        <f>SUM(D93:ER93)</f>
        <v>25712.733539999997</v>
      </c>
      <c r="ET93" s="12"/>
      <c r="EU93" s="12">
        <f>ES93-EV93</f>
        <v>25712.733539999997</v>
      </c>
      <c r="EV93" s="12">
        <v>0</v>
      </c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6"/>
      <c r="FZ93" s="16"/>
      <c r="GA93" s="16"/>
      <c r="GB93" s="16"/>
    </row>
    <row r="94" spans="1:184" ht="13" x14ac:dyDescent="0.3">
      <c r="A94" s="23"/>
      <c r="B94" s="20" t="s">
        <v>0</v>
      </c>
      <c r="C94" s="14">
        <f>XIRR(AF93:ER93,AF$4:ER$4)</f>
        <v>0.63872566819191001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22"/>
      <c r="FY94" s="16"/>
      <c r="FZ94" s="16"/>
      <c r="GA94" s="16"/>
      <c r="GB94" s="16"/>
    </row>
    <row r="95" spans="1:184" ht="13" x14ac:dyDescent="0.3">
      <c r="A95" s="23"/>
      <c r="B95" s="20" t="s">
        <v>11</v>
      </c>
      <c r="C95" s="25">
        <f>(ES91+ES92)/-ES90</f>
        <v>1.5142546708000002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22"/>
      <c r="FY95" s="16"/>
      <c r="FZ95" s="16"/>
      <c r="GA95" s="16"/>
      <c r="GB95" s="16"/>
    </row>
    <row r="96" spans="1:184" ht="13" x14ac:dyDescent="0.3">
      <c r="A96" s="23"/>
      <c r="B96" s="5" t="s">
        <v>136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22"/>
      <c r="FY96" s="16"/>
      <c r="FZ96" s="16"/>
      <c r="GA96" s="16"/>
      <c r="GB96" s="16"/>
    </row>
    <row r="97" spans="1:184" ht="13" x14ac:dyDescent="0.3">
      <c r="A97" s="23"/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-15000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-5000</v>
      </c>
      <c r="AN97" s="12">
        <v>0</v>
      </c>
      <c r="AO97" s="12">
        <v>0</v>
      </c>
      <c r="AP97" s="12">
        <v>-5000</v>
      </c>
      <c r="AQ97" s="12">
        <v>0</v>
      </c>
      <c r="AR97" s="12">
        <v>0</v>
      </c>
      <c r="AS97" s="12">
        <v>0</v>
      </c>
      <c r="AT97" s="12">
        <v>0</v>
      </c>
      <c r="AU97" s="12">
        <v>-7500</v>
      </c>
      <c r="AV97" s="12">
        <v>0</v>
      </c>
      <c r="AW97" s="12">
        <v>0</v>
      </c>
      <c r="AX97" s="12">
        <v>0</v>
      </c>
      <c r="AY97" s="12">
        <v>-10000</v>
      </c>
      <c r="AZ97" s="12">
        <v>0</v>
      </c>
      <c r="BA97" s="12">
        <v>-7500</v>
      </c>
      <c r="BB97" s="12">
        <v>0</v>
      </c>
      <c r="BC97" s="12">
        <v>0</v>
      </c>
      <c r="BD97" s="12">
        <v>-12500</v>
      </c>
      <c r="BE97" s="12">
        <v>0</v>
      </c>
      <c r="BF97" s="12">
        <v>0</v>
      </c>
      <c r="BG97" s="12">
        <v>0</v>
      </c>
      <c r="BH97" s="12">
        <v>0</v>
      </c>
      <c r="BI97" s="12">
        <v>-7384.6090000000004</v>
      </c>
      <c r="BJ97" s="12">
        <v>0</v>
      </c>
      <c r="BK97" s="12">
        <v>-4923.0730000000003</v>
      </c>
      <c r="BL97" s="12">
        <v>0</v>
      </c>
      <c r="BM97" s="12">
        <v>0</v>
      </c>
      <c r="BN97" s="12">
        <v>-2461.558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f>SUM(D97:ER97)</f>
        <v>-77269.240000000005</v>
      </c>
      <c r="ET97" s="12"/>
      <c r="EU97" s="12">
        <f>ES97-EV97</f>
        <v>-77269.240000000005</v>
      </c>
      <c r="EV97" s="12">
        <v>0</v>
      </c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6"/>
      <c r="FZ97" s="16"/>
      <c r="GA97" s="16"/>
      <c r="GB97" s="16"/>
    </row>
    <row r="98" spans="1:184" ht="13" x14ac:dyDescent="0.3">
      <c r="A98" s="23"/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300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100</v>
      </c>
      <c r="AN98" s="12">
        <v>0</v>
      </c>
      <c r="AO98" s="12">
        <v>0</v>
      </c>
      <c r="AP98" s="12">
        <v>100</v>
      </c>
      <c r="AQ98" s="12">
        <v>0</v>
      </c>
      <c r="AR98" s="12">
        <v>0</v>
      </c>
      <c r="AS98" s="12">
        <v>0</v>
      </c>
      <c r="AT98" s="12">
        <v>0</v>
      </c>
      <c r="AU98" s="12">
        <v>150</v>
      </c>
      <c r="AV98" s="12">
        <v>0</v>
      </c>
      <c r="AW98" s="12">
        <v>0</v>
      </c>
      <c r="AX98" s="12">
        <v>0</v>
      </c>
      <c r="AY98" s="12">
        <v>200</v>
      </c>
      <c r="AZ98" s="12">
        <v>0</v>
      </c>
      <c r="BA98" s="12">
        <v>150</v>
      </c>
      <c r="BB98" s="12">
        <v>0</v>
      </c>
      <c r="BC98" s="12">
        <v>0</v>
      </c>
      <c r="BD98" s="12">
        <v>250</v>
      </c>
      <c r="BE98" s="12">
        <v>0</v>
      </c>
      <c r="BF98" s="12">
        <v>0</v>
      </c>
      <c r="BG98" s="12">
        <v>0</v>
      </c>
      <c r="BH98" s="12">
        <v>0</v>
      </c>
      <c r="BI98" s="12">
        <v>147.69200000000001</v>
      </c>
      <c r="BJ98" s="12">
        <v>0</v>
      </c>
      <c r="BK98" s="12">
        <v>98.461460000000002</v>
      </c>
      <c r="BL98" s="12">
        <v>0</v>
      </c>
      <c r="BM98" s="12">
        <v>0</v>
      </c>
      <c r="BN98" s="12">
        <v>49.231160000000003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f>SUM(D98:ER98)</f>
        <v>1545.38462</v>
      </c>
      <c r="ET98" s="12"/>
      <c r="EU98" s="12">
        <f>ES98-EV98</f>
        <v>1545.38462</v>
      </c>
      <c r="EV98" s="12">
        <v>0</v>
      </c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6"/>
      <c r="FZ98" s="16"/>
      <c r="GA98" s="16"/>
      <c r="GB98" s="16"/>
    </row>
    <row r="99" spans="1:184" ht="14" x14ac:dyDescent="0.4">
      <c r="A99" s="23"/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244073.76199999999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3700.1487400000001</v>
      </c>
      <c r="CA99" s="4">
        <v>15588.535390000001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603.95044999999993</v>
      </c>
      <c r="DE99" s="4">
        <v>0</v>
      </c>
      <c r="DF99" s="4">
        <v>0</v>
      </c>
      <c r="DG99" s="4">
        <v>0</v>
      </c>
      <c r="DH99" s="4">
        <v>31.637630000000001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f>SUM(D99:ER99)</f>
        <v>263998.03421000001</v>
      </c>
      <c r="ET99" s="4"/>
      <c r="EU99" s="4">
        <f>ES99-EV99</f>
        <v>263998.03421000001</v>
      </c>
      <c r="EV99" s="4">
        <v>0</v>
      </c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16"/>
      <c r="FZ99" s="16"/>
      <c r="GA99" s="16"/>
      <c r="GB99" s="16"/>
    </row>
    <row r="100" spans="1:184" ht="13" x14ac:dyDescent="0.3">
      <c r="A100" s="23"/>
      <c r="B100" s="8" t="s">
        <v>217</v>
      </c>
      <c r="C100" s="3"/>
      <c r="D100" s="12">
        <f>SUM(D97:D99)</f>
        <v>0</v>
      </c>
      <c r="E100" s="12">
        <f t="shared" ref="E100:BP100" si="42">SUM(E97:E99)</f>
        <v>0</v>
      </c>
      <c r="F100" s="12">
        <f t="shared" si="42"/>
        <v>0</v>
      </c>
      <c r="G100" s="12">
        <f t="shared" si="42"/>
        <v>0</v>
      </c>
      <c r="H100" s="12">
        <f t="shared" si="42"/>
        <v>0</v>
      </c>
      <c r="I100" s="12">
        <f t="shared" si="42"/>
        <v>0</v>
      </c>
      <c r="J100" s="12">
        <f t="shared" si="42"/>
        <v>0</v>
      </c>
      <c r="K100" s="12">
        <f t="shared" si="42"/>
        <v>0</v>
      </c>
      <c r="L100" s="12">
        <f t="shared" si="42"/>
        <v>0</v>
      </c>
      <c r="M100" s="12">
        <f t="shared" si="42"/>
        <v>0</v>
      </c>
      <c r="N100" s="12">
        <f t="shared" si="42"/>
        <v>0</v>
      </c>
      <c r="O100" s="12">
        <f t="shared" si="42"/>
        <v>0</v>
      </c>
      <c r="P100" s="12">
        <f t="shared" si="42"/>
        <v>0</v>
      </c>
      <c r="Q100" s="12">
        <f t="shared" si="42"/>
        <v>0</v>
      </c>
      <c r="R100" s="12">
        <f t="shared" si="42"/>
        <v>0</v>
      </c>
      <c r="S100" s="12">
        <f t="shared" si="42"/>
        <v>0</v>
      </c>
      <c r="T100" s="12">
        <f t="shared" si="42"/>
        <v>0</v>
      </c>
      <c r="U100" s="12">
        <f t="shared" si="42"/>
        <v>0</v>
      </c>
      <c r="V100" s="12">
        <f t="shared" si="42"/>
        <v>0</v>
      </c>
      <c r="W100" s="12">
        <f t="shared" si="42"/>
        <v>0</v>
      </c>
      <c r="X100" s="12">
        <f t="shared" si="42"/>
        <v>0</v>
      </c>
      <c r="Y100" s="12">
        <f t="shared" si="42"/>
        <v>0</v>
      </c>
      <c r="Z100" s="12">
        <f t="shared" si="42"/>
        <v>0</v>
      </c>
      <c r="AA100" s="12">
        <f t="shared" si="42"/>
        <v>0</v>
      </c>
      <c r="AB100" s="12">
        <f t="shared" si="42"/>
        <v>0</v>
      </c>
      <c r="AC100" s="12">
        <f t="shared" si="42"/>
        <v>0</v>
      </c>
      <c r="AD100" s="12">
        <f t="shared" si="42"/>
        <v>0</v>
      </c>
      <c r="AE100" s="12">
        <f t="shared" si="42"/>
        <v>0</v>
      </c>
      <c r="AF100" s="12">
        <f t="shared" si="42"/>
        <v>0</v>
      </c>
      <c r="AG100" s="12">
        <f t="shared" si="42"/>
        <v>-14700</v>
      </c>
      <c r="AH100" s="12">
        <f t="shared" si="42"/>
        <v>0</v>
      </c>
      <c r="AI100" s="12">
        <f t="shared" si="42"/>
        <v>0</v>
      </c>
      <c r="AJ100" s="12">
        <f t="shared" si="42"/>
        <v>0</v>
      </c>
      <c r="AK100" s="12">
        <f t="shared" si="42"/>
        <v>0</v>
      </c>
      <c r="AL100" s="12">
        <f t="shared" si="42"/>
        <v>0</v>
      </c>
      <c r="AM100" s="12">
        <f t="shared" si="42"/>
        <v>-4900</v>
      </c>
      <c r="AN100" s="12">
        <f t="shared" si="42"/>
        <v>0</v>
      </c>
      <c r="AO100" s="12">
        <f t="shared" si="42"/>
        <v>0</v>
      </c>
      <c r="AP100" s="12">
        <f t="shared" si="42"/>
        <v>-4900</v>
      </c>
      <c r="AQ100" s="12">
        <f t="shared" si="42"/>
        <v>0</v>
      </c>
      <c r="AR100" s="12">
        <f t="shared" si="42"/>
        <v>0</v>
      </c>
      <c r="AS100" s="12">
        <f t="shared" si="42"/>
        <v>0</v>
      </c>
      <c r="AT100" s="12">
        <f t="shared" si="42"/>
        <v>0</v>
      </c>
      <c r="AU100" s="12">
        <f t="shared" si="42"/>
        <v>-7350</v>
      </c>
      <c r="AV100" s="12">
        <f t="shared" si="42"/>
        <v>0</v>
      </c>
      <c r="AW100" s="12">
        <f t="shared" si="42"/>
        <v>0</v>
      </c>
      <c r="AX100" s="12">
        <f t="shared" si="42"/>
        <v>0</v>
      </c>
      <c r="AY100" s="12">
        <f t="shared" si="42"/>
        <v>-9800</v>
      </c>
      <c r="AZ100" s="12">
        <f t="shared" si="42"/>
        <v>0</v>
      </c>
      <c r="BA100" s="12">
        <f t="shared" si="42"/>
        <v>-7350</v>
      </c>
      <c r="BB100" s="12">
        <f t="shared" si="42"/>
        <v>0</v>
      </c>
      <c r="BC100" s="12">
        <f t="shared" si="42"/>
        <v>0</v>
      </c>
      <c r="BD100" s="12">
        <f t="shared" si="42"/>
        <v>-12250</v>
      </c>
      <c r="BE100" s="12">
        <f t="shared" si="42"/>
        <v>0</v>
      </c>
      <c r="BF100" s="12">
        <f t="shared" si="42"/>
        <v>0</v>
      </c>
      <c r="BG100" s="12">
        <f t="shared" si="42"/>
        <v>0</v>
      </c>
      <c r="BH100" s="12">
        <f t="shared" si="42"/>
        <v>0</v>
      </c>
      <c r="BI100" s="12">
        <f t="shared" si="42"/>
        <v>-7236.9170000000004</v>
      </c>
      <c r="BJ100" s="12">
        <f t="shared" si="42"/>
        <v>0</v>
      </c>
      <c r="BK100" s="12">
        <f t="shared" si="42"/>
        <v>-4824.6115399999999</v>
      </c>
      <c r="BL100" s="12">
        <f t="shared" si="42"/>
        <v>0</v>
      </c>
      <c r="BM100" s="12">
        <f t="shared" si="42"/>
        <v>0</v>
      </c>
      <c r="BN100" s="12">
        <f t="shared" si="42"/>
        <v>-2412.3268400000002</v>
      </c>
      <c r="BO100" s="12">
        <f t="shared" si="42"/>
        <v>0</v>
      </c>
      <c r="BP100" s="12">
        <f t="shared" si="42"/>
        <v>0</v>
      </c>
      <c r="BQ100" s="12">
        <f t="shared" ref="BQ100:EB100" si="43">SUM(BQ97:BQ99)</f>
        <v>244073.76199999999</v>
      </c>
      <c r="BR100" s="12">
        <f t="shared" si="43"/>
        <v>0</v>
      </c>
      <c r="BS100" s="12">
        <f t="shared" si="43"/>
        <v>0</v>
      </c>
      <c r="BT100" s="12">
        <f t="shared" si="43"/>
        <v>0</v>
      </c>
      <c r="BU100" s="12">
        <f t="shared" si="43"/>
        <v>0</v>
      </c>
      <c r="BV100" s="12">
        <f t="shared" si="43"/>
        <v>0</v>
      </c>
      <c r="BW100" s="12">
        <f t="shared" si="43"/>
        <v>0</v>
      </c>
      <c r="BX100" s="12">
        <f t="shared" si="43"/>
        <v>0</v>
      </c>
      <c r="BY100" s="12">
        <f t="shared" si="43"/>
        <v>0</v>
      </c>
      <c r="BZ100" s="12">
        <f t="shared" si="43"/>
        <v>3700.1487400000001</v>
      </c>
      <c r="CA100" s="12">
        <f t="shared" si="43"/>
        <v>15588.535390000001</v>
      </c>
      <c r="CB100" s="12">
        <f t="shared" si="43"/>
        <v>0</v>
      </c>
      <c r="CC100" s="12">
        <f t="shared" si="43"/>
        <v>0</v>
      </c>
      <c r="CD100" s="12">
        <f t="shared" si="43"/>
        <v>0</v>
      </c>
      <c r="CE100" s="12">
        <f t="shared" si="43"/>
        <v>0</v>
      </c>
      <c r="CF100" s="12">
        <f t="shared" si="43"/>
        <v>0</v>
      </c>
      <c r="CG100" s="12">
        <f t="shared" si="43"/>
        <v>0</v>
      </c>
      <c r="CH100" s="12">
        <f t="shared" si="43"/>
        <v>0</v>
      </c>
      <c r="CI100" s="12">
        <f t="shared" si="43"/>
        <v>0</v>
      </c>
      <c r="CJ100" s="12">
        <f t="shared" si="43"/>
        <v>0</v>
      </c>
      <c r="CK100" s="12">
        <f t="shared" si="43"/>
        <v>0</v>
      </c>
      <c r="CL100" s="12">
        <f t="shared" si="43"/>
        <v>0</v>
      </c>
      <c r="CM100" s="12">
        <f t="shared" si="43"/>
        <v>0</v>
      </c>
      <c r="CN100" s="12">
        <f t="shared" si="43"/>
        <v>0</v>
      </c>
      <c r="CO100" s="12">
        <f t="shared" si="43"/>
        <v>0</v>
      </c>
      <c r="CP100" s="12">
        <f t="shared" si="43"/>
        <v>0</v>
      </c>
      <c r="CQ100" s="12">
        <f t="shared" si="43"/>
        <v>0</v>
      </c>
      <c r="CR100" s="12">
        <f t="shared" si="43"/>
        <v>0</v>
      </c>
      <c r="CS100" s="12">
        <f t="shared" si="43"/>
        <v>0</v>
      </c>
      <c r="CT100" s="12">
        <f t="shared" si="43"/>
        <v>0</v>
      </c>
      <c r="CU100" s="12">
        <f t="shared" si="43"/>
        <v>0</v>
      </c>
      <c r="CV100" s="12">
        <f t="shared" si="43"/>
        <v>0</v>
      </c>
      <c r="CW100" s="12">
        <f t="shared" si="43"/>
        <v>0</v>
      </c>
      <c r="CX100" s="12">
        <f t="shared" si="43"/>
        <v>0</v>
      </c>
      <c r="CY100" s="12">
        <f t="shared" si="43"/>
        <v>0</v>
      </c>
      <c r="CZ100" s="12">
        <f t="shared" si="43"/>
        <v>0</v>
      </c>
      <c r="DA100" s="12">
        <f t="shared" si="43"/>
        <v>0</v>
      </c>
      <c r="DB100" s="12">
        <f t="shared" si="43"/>
        <v>0</v>
      </c>
      <c r="DC100" s="12">
        <f t="shared" si="43"/>
        <v>0</v>
      </c>
      <c r="DD100" s="12">
        <f t="shared" si="43"/>
        <v>603.95044999999993</v>
      </c>
      <c r="DE100" s="12">
        <f t="shared" si="43"/>
        <v>0</v>
      </c>
      <c r="DF100" s="12">
        <f t="shared" si="43"/>
        <v>0</v>
      </c>
      <c r="DG100" s="12">
        <f t="shared" si="43"/>
        <v>0</v>
      </c>
      <c r="DH100" s="12">
        <f t="shared" si="43"/>
        <v>31.637630000000001</v>
      </c>
      <c r="DI100" s="12">
        <f t="shared" si="43"/>
        <v>0</v>
      </c>
      <c r="DJ100" s="12">
        <f t="shared" si="43"/>
        <v>0</v>
      </c>
      <c r="DK100" s="12">
        <f t="shared" si="43"/>
        <v>0</v>
      </c>
      <c r="DL100" s="12">
        <f t="shared" si="43"/>
        <v>0</v>
      </c>
      <c r="DM100" s="12">
        <f t="shared" si="43"/>
        <v>0</v>
      </c>
      <c r="DN100" s="12">
        <f t="shared" si="43"/>
        <v>0</v>
      </c>
      <c r="DO100" s="12">
        <f t="shared" si="43"/>
        <v>0</v>
      </c>
      <c r="DP100" s="12">
        <f t="shared" si="43"/>
        <v>0</v>
      </c>
      <c r="DQ100" s="12">
        <f t="shared" si="43"/>
        <v>0</v>
      </c>
      <c r="DR100" s="12">
        <f t="shared" si="43"/>
        <v>0</v>
      </c>
      <c r="DS100" s="12">
        <f t="shared" si="43"/>
        <v>0</v>
      </c>
      <c r="DT100" s="12">
        <f t="shared" si="43"/>
        <v>0</v>
      </c>
      <c r="DU100" s="12">
        <f t="shared" si="43"/>
        <v>0</v>
      </c>
      <c r="DV100" s="12">
        <f t="shared" si="43"/>
        <v>0</v>
      </c>
      <c r="DW100" s="12">
        <f t="shared" si="43"/>
        <v>0</v>
      </c>
      <c r="DX100" s="12">
        <f t="shared" si="43"/>
        <v>0</v>
      </c>
      <c r="DY100" s="12">
        <f t="shared" si="43"/>
        <v>0</v>
      </c>
      <c r="DZ100" s="12">
        <f t="shared" si="43"/>
        <v>0</v>
      </c>
      <c r="EA100" s="12">
        <f t="shared" si="43"/>
        <v>0</v>
      </c>
      <c r="EB100" s="12">
        <f t="shared" si="43"/>
        <v>0</v>
      </c>
      <c r="EC100" s="12">
        <f t="shared" ref="EC100:ER100" si="44">SUM(EC97:EC99)</f>
        <v>0</v>
      </c>
      <c r="ED100" s="12">
        <f t="shared" si="44"/>
        <v>0</v>
      </c>
      <c r="EE100" s="12">
        <f t="shared" si="44"/>
        <v>0</v>
      </c>
      <c r="EF100" s="12">
        <f t="shared" si="44"/>
        <v>0</v>
      </c>
      <c r="EG100" s="12">
        <f t="shared" si="44"/>
        <v>0</v>
      </c>
      <c r="EH100" s="12">
        <f t="shared" si="44"/>
        <v>0</v>
      </c>
      <c r="EI100" s="12">
        <f t="shared" si="44"/>
        <v>0</v>
      </c>
      <c r="EJ100" s="12">
        <f t="shared" si="44"/>
        <v>0</v>
      </c>
      <c r="EK100" s="12">
        <f t="shared" si="44"/>
        <v>0</v>
      </c>
      <c r="EL100" s="12">
        <f t="shared" si="44"/>
        <v>0</v>
      </c>
      <c r="EM100" s="12">
        <f t="shared" si="44"/>
        <v>0</v>
      </c>
      <c r="EN100" s="12">
        <f t="shared" si="44"/>
        <v>0</v>
      </c>
      <c r="EO100" s="12">
        <f t="shared" si="44"/>
        <v>0</v>
      </c>
      <c r="EP100" s="12">
        <f t="shared" si="44"/>
        <v>0</v>
      </c>
      <c r="EQ100" s="12">
        <f t="shared" si="44"/>
        <v>0</v>
      </c>
      <c r="ER100" s="12">
        <f t="shared" si="44"/>
        <v>0</v>
      </c>
      <c r="ES100" s="12">
        <f>SUM(D100:ER100)</f>
        <v>188274.17883000002</v>
      </c>
      <c r="ET100" s="12"/>
      <c r="EU100" s="12">
        <f>ES100-EV100</f>
        <v>188274.17883000002</v>
      </c>
      <c r="EV100" s="12">
        <v>0</v>
      </c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6"/>
      <c r="FZ100" s="16"/>
      <c r="GA100" s="16"/>
      <c r="GB100" s="16"/>
    </row>
    <row r="101" spans="1:184" ht="13" x14ac:dyDescent="0.3">
      <c r="A101" s="23"/>
      <c r="B101" s="20" t="s">
        <v>0</v>
      </c>
      <c r="C101" s="14">
        <f>XIRR(AG100:ER100,AG$4:ER$4)</f>
        <v>0.89218794107437138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22"/>
      <c r="FY101" s="16"/>
      <c r="FZ101" s="16"/>
      <c r="GA101" s="16"/>
      <c r="GB101" s="16"/>
    </row>
    <row r="102" spans="1:184" ht="13" x14ac:dyDescent="0.3">
      <c r="A102" s="23"/>
      <c r="B102" s="20" t="s">
        <v>11</v>
      </c>
      <c r="C102" s="25">
        <f>(ES98+ES99)/-ES97</f>
        <v>3.4365993353888302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22"/>
      <c r="FY102" s="16"/>
      <c r="FZ102" s="16"/>
      <c r="GA102" s="16"/>
      <c r="GB102" s="16"/>
    </row>
    <row r="103" spans="1:184" ht="13" x14ac:dyDescent="0.3">
      <c r="A103" s="23"/>
      <c r="B103" s="5" t="s">
        <v>173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22"/>
      <c r="FY103" s="16"/>
      <c r="FZ103" s="16"/>
      <c r="GA103" s="16"/>
      <c r="GB103" s="16"/>
    </row>
    <row r="104" spans="1:184" ht="13" x14ac:dyDescent="0.3">
      <c r="A104" s="23"/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-594</v>
      </c>
      <c r="AH104" s="12">
        <v>0</v>
      </c>
      <c r="AI104" s="12">
        <v>0</v>
      </c>
      <c r="AJ104" s="12">
        <v>0</v>
      </c>
      <c r="AK104" s="12">
        <v>0</v>
      </c>
      <c r="AL104" s="12">
        <v>-5544</v>
      </c>
      <c r="AM104" s="12">
        <v>3267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-8000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-13000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-2500</v>
      </c>
      <c r="BN104" s="12">
        <v>0</v>
      </c>
      <c r="BO104" s="12">
        <v>-3629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f>SUM(D104:ER104)</f>
        <v>-30000</v>
      </c>
      <c r="ET104" s="12"/>
      <c r="EU104" s="12">
        <f>ES104-EV104</f>
        <v>-30000</v>
      </c>
      <c r="EV104" s="12">
        <v>0</v>
      </c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6"/>
      <c r="FZ104" s="16"/>
      <c r="GA104" s="16"/>
      <c r="GB104" s="16"/>
    </row>
    <row r="105" spans="1:184" ht="13" x14ac:dyDescent="0.3">
      <c r="A105" s="23"/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11.88</v>
      </c>
      <c r="AI105" s="12">
        <v>0</v>
      </c>
      <c r="AJ105" s="12">
        <v>0</v>
      </c>
      <c r="AK105" s="12">
        <v>0</v>
      </c>
      <c r="AL105" s="12">
        <v>0</v>
      </c>
      <c r="AM105" s="12">
        <v>45.54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160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260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2">
        <v>50</v>
      </c>
      <c r="BN105" s="12">
        <v>0</v>
      </c>
      <c r="BO105" s="12">
        <v>72.58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f>SUM(D105:ER105)</f>
        <v>600.00000000000011</v>
      </c>
      <c r="ET105" s="12"/>
      <c r="EU105" s="12">
        <f>ES105-EV105</f>
        <v>600.00000000000011</v>
      </c>
      <c r="EV105" s="12">
        <v>0</v>
      </c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6"/>
      <c r="FZ105" s="16"/>
      <c r="GA105" s="16"/>
      <c r="GB105" s="16"/>
    </row>
    <row r="106" spans="1:184" ht="14" x14ac:dyDescent="0.4">
      <c r="A106" s="23"/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15649.394039999999</v>
      </c>
      <c r="CF106" s="4">
        <v>46707.573560000004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1681.5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69.75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f>SUM(D106:ER106)</f>
        <v>64108.217600000004</v>
      </c>
      <c r="ET106" s="4"/>
      <c r="EU106" s="4">
        <f>ES106-EV106</f>
        <v>64108.217600000004</v>
      </c>
      <c r="EV106" s="4">
        <v>0</v>
      </c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16"/>
      <c r="FZ106" s="16"/>
      <c r="GA106" s="16"/>
      <c r="GB106" s="16"/>
    </row>
    <row r="107" spans="1:184" ht="13" x14ac:dyDescent="0.3">
      <c r="A107" s="23"/>
      <c r="B107" s="8" t="s">
        <v>217</v>
      </c>
      <c r="C107" s="3"/>
      <c r="D107" s="12">
        <f>SUM(D104:D106)</f>
        <v>0</v>
      </c>
      <c r="E107" s="12">
        <f t="shared" ref="E107:BP107" si="45">SUM(E104:E106)</f>
        <v>0</v>
      </c>
      <c r="F107" s="12">
        <f t="shared" si="45"/>
        <v>0</v>
      </c>
      <c r="G107" s="12">
        <f t="shared" si="45"/>
        <v>0</v>
      </c>
      <c r="H107" s="12">
        <f t="shared" si="45"/>
        <v>0</v>
      </c>
      <c r="I107" s="12">
        <f t="shared" si="45"/>
        <v>0</v>
      </c>
      <c r="J107" s="12">
        <f t="shared" si="45"/>
        <v>0</v>
      </c>
      <c r="K107" s="12">
        <f t="shared" si="45"/>
        <v>0</v>
      </c>
      <c r="L107" s="12">
        <f t="shared" si="45"/>
        <v>0</v>
      </c>
      <c r="M107" s="12">
        <f t="shared" si="45"/>
        <v>0</v>
      </c>
      <c r="N107" s="12">
        <f t="shared" si="45"/>
        <v>0</v>
      </c>
      <c r="O107" s="12">
        <f t="shared" si="45"/>
        <v>0</v>
      </c>
      <c r="P107" s="12">
        <f t="shared" si="45"/>
        <v>0</v>
      </c>
      <c r="Q107" s="12">
        <f t="shared" si="45"/>
        <v>0</v>
      </c>
      <c r="R107" s="12">
        <f t="shared" si="45"/>
        <v>0</v>
      </c>
      <c r="S107" s="12">
        <f t="shared" si="45"/>
        <v>0</v>
      </c>
      <c r="T107" s="12">
        <f t="shared" si="45"/>
        <v>0</v>
      </c>
      <c r="U107" s="12">
        <f t="shared" si="45"/>
        <v>0</v>
      </c>
      <c r="V107" s="12">
        <f t="shared" si="45"/>
        <v>0</v>
      </c>
      <c r="W107" s="12">
        <f t="shared" si="45"/>
        <v>0</v>
      </c>
      <c r="X107" s="12">
        <f t="shared" si="45"/>
        <v>0</v>
      </c>
      <c r="Y107" s="12">
        <f t="shared" si="45"/>
        <v>0</v>
      </c>
      <c r="Z107" s="12">
        <f t="shared" si="45"/>
        <v>0</v>
      </c>
      <c r="AA107" s="12">
        <f t="shared" si="45"/>
        <v>0</v>
      </c>
      <c r="AB107" s="12">
        <f t="shared" si="45"/>
        <v>0</v>
      </c>
      <c r="AC107" s="12">
        <f t="shared" si="45"/>
        <v>0</v>
      </c>
      <c r="AD107" s="12">
        <f t="shared" si="45"/>
        <v>0</v>
      </c>
      <c r="AE107" s="12">
        <f t="shared" si="45"/>
        <v>0</v>
      </c>
      <c r="AF107" s="12">
        <f t="shared" si="45"/>
        <v>0</v>
      </c>
      <c r="AG107" s="12">
        <f t="shared" si="45"/>
        <v>-594</v>
      </c>
      <c r="AH107" s="12">
        <f t="shared" si="45"/>
        <v>11.88</v>
      </c>
      <c r="AI107" s="12">
        <f t="shared" si="45"/>
        <v>0</v>
      </c>
      <c r="AJ107" s="12">
        <f t="shared" si="45"/>
        <v>0</v>
      </c>
      <c r="AK107" s="12">
        <f t="shared" si="45"/>
        <v>0</v>
      </c>
      <c r="AL107" s="12">
        <f t="shared" si="45"/>
        <v>-5544</v>
      </c>
      <c r="AM107" s="12">
        <f t="shared" si="45"/>
        <v>3312.54</v>
      </c>
      <c r="AN107" s="12">
        <f t="shared" si="45"/>
        <v>0</v>
      </c>
      <c r="AO107" s="12">
        <f t="shared" si="45"/>
        <v>0</v>
      </c>
      <c r="AP107" s="12">
        <f t="shared" si="45"/>
        <v>0</v>
      </c>
      <c r="AQ107" s="12">
        <f t="shared" si="45"/>
        <v>0</v>
      </c>
      <c r="AR107" s="12">
        <f t="shared" si="45"/>
        <v>0</v>
      </c>
      <c r="AS107" s="12">
        <f t="shared" si="45"/>
        <v>-7840</v>
      </c>
      <c r="AT107" s="12">
        <f t="shared" si="45"/>
        <v>0</v>
      </c>
      <c r="AU107" s="12">
        <f t="shared" si="45"/>
        <v>0</v>
      </c>
      <c r="AV107" s="12">
        <f t="shared" si="45"/>
        <v>0</v>
      </c>
      <c r="AW107" s="12">
        <f t="shared" si="45"/>
        <v>0</v>
      </c>
      <c r="AX107" s="12">
        <f t="shared" si="45"/>
        <v>0</v>
      </c>
      <c r="AY107" s="12">
        <f t="shared" si="45"/>
        <v>0</v>
      </c>
      <c r="AZ107" s="12">
        <f t="shared" si="45"/>
        <v>0</v>
      </c>
      <c r="BA107" s="12">
        <f t="shared" si="45"/>
        <v>0</v>
      </c>
      <c r="BB107" s="12">
        <f t="shared" si="45"/>
        <v>0</v>
      </c>
      <c r="BC107" s="12">
        <f t="shared" si="45"/>
        <v>0</v>
      </c>
      <c r="BD107" s="12">
        <f t="shared" si="45"/>
        <v>0</v>
      </c>
      <c r="BE107" s="12">
        <f t="shared" si="45"/>
        <v>0</v>
      </c>
      <c r="BF107" s="12">
        <f t="shared" si="45"/>
        <v>-12740</v>
      </c>
      <c r="BG107" s="12">
        <f t="shared" si="45"/>
        <v>0</v>
      </c>
      <c r="BH107" s="12">
        <f t="shared" si="45"/>
        <v>0</v>
      </c>
      <c r="BI107" s="12">
        <f t="shared" si="45"/>
        <v>0</v>
      </c>
      <c r="BJ107" s="12">
        <f t="shared" si="45"/>
        <v>0</v>
      </c>
      <c r="BK107" s="12">
        <f t="shared" si="45"/>
        <v>0</v>
      </c>
      <c r="BL107" s="12">
        <f t="shared" si="45"/>
        <v>0</v>
      </c>
      <c r="BM107" s="12">
        <f t="shared" si="45"/>
        <v>-2450</v>
      </c>
      <c r="BN107" s="12">
        <f t="shared" si="45"/>
        <v>0</v>
      </c>
      <c r="BO107" s="12">
        <f t="shared" si="45"/>
        <v>-3556.42</v>
      </c>
      <c r="BP107" s="12">
        <f t="shared" si="45"/>
        <v>0</v>
      </c>
      <c r="BQ107" s="12">
        <f t="shared" ref="BQ107:EB107" si="46">SUM(BQ104:BQ106)</f>
        <v>0</v>
      </c>
      <c r="BR107" s="12">
        <f t="shared" si="46"/>
        <v>0</v>
      </c>
      <c r="BS107" s="12">
        <f t="shared" si="46"/>
        <v>0</v>
      </c>
      <c r="BT107" s="12">
        <f t="shared" si="46"/>
        <v>0</v>
      </c>
      <c r="BU107" s="12">
        <f t="shared" si="46"/>
        <v>0</v>
      </c>
      <c r="BV107" s="12">
        <f t="shared" si="46"/>
        <v>0</v>
      </c>
      <c r="BW107" s="12">
        <f t="shared" si="46"/>
        <v>0</v>
      </c>
      <c r="BX107" s="12">
        <f t="shared" si="46"/>
        <v>0</v>
      </c>
      <c r="BY107" s="12">
        <f t="shared" si="46"/>
        <v>0</v>
      </c>
      <c r="BZ107" s="12">
        <f t="shared" si="46"/>
        <v>0</v>
      </c>
      <c r="CA107" s="12">
        <f t="shared" si="46"/>
        <v>0</v>
      </c>
      <c r="CB107" s="12">
        <f t="shared" si="46"/>
        <v>0</v>
      </c>
      <c r="CC107" s="12">
        <f t="shared" si="46"/>
        <v>0</v>
      </c>
      <c r="CD107" s="12">
        <f t="shared" si="46"/>
        <v>0</v>
      </c>
      <c r="CE107" s="12">
        <f t="shared" si="46"/>
        <v>15649.394039999999</v>
      </c>
      <c r="CF107" s="12">
        <f t="shared" si="46"/>
        <v>46707.573560000004</v>
      </c>
      <c r="CG107" s="12">
        <f t="shared" si="46"/>
        <v>0</v>
      </c>
      <c r="CH107" s="12">
        <f t="shared" si="46"/>
        <v>0</v>
      </c>
      <c r="CI107" s="12">
        <f t="shared" si="46"/>
        <v>0</v>
      </c>
      <c r="CJ107" s="12">
        <f t="shared" si="46"/>
        <v>0</v>
      </c>
      <c r="CK107" s="12">
        <f t="shared" si="46"/>
        <v>0</v>
      </c>
      <c r="CL107" s="12">
        <f t="shared" si="46"/>
        <v>0</v>
      </c>
      <c r="CM107" s="12">
        <f t="shared" si="46"/>
        <v>0</v>
      </c>
      <c r="CN107" s="12">
        <f t="shared" si="46"/>
        <v>0</v>
      </c>
      <c r="CO107" s="12">
        <f t="shared" si="46"/>
        <v>1681.5</v>
      </c>
      <c r="CP107" s="12">
        <f t="shared" si="46"/>
        <v>0</v>
      </c>
      <c r="CQ107" s="12">
        <f t="shared" si="46"/>
        <v>0</v>
      </c>
      <c r="CR107" s="12">
        <f t="shared" si="46"/>
        <v>0</v>
      </c>
      <c r="CS107" s="12">
        <f t="shared" si="46"/>
        <v>0</v>
      </c>
      <c r="CT107" s="12">
        <f t="shared" si="46"/>
        <v>0</v>
      </c>
      <c r="CU107" s="12">
        <f t="shared" si="46"/>
        <v>0</v>
      </c>
      <c r="CV107" s="12">
        <f t="shared" si="46"/>
        <v>0</v>
      </c>
      <c r="CW107" s="12">
        <f t="shared" si="46"/>
        <v>0</v>
      </c>
      <c r="CX107" s="12">
        <f t="shared" si="46"/>
        <v>0</v>
      </c>
      <c r="CY107" s="12">
        <f t="shared" si="46"/>
        <v>0</v>
      </c>
      <c r="CZ107" s="12">
        <f t="shared" si="46"/>
        <v>0</v>
      </c>
      <c r="DA107" s="12">
        <f t="shared" si="46"/>
        <v>0</v>
      </c>
      <c r="DB107" s="12">
        <f t="shared" si="46"/>
        <v>0</v>
      </c>
      <c r="DC107" s="12">
        <f t="shared" si="46"/>
        <v>0</v>
      </c>
      <c r="DD107" s="12">
        <f t="shared" si="46"/>
        <v>0</v>
      </c>
      <c r="DE107" s="12">
        <f t="shared" si="46"/>
        <v>0</v>
      </c>
      <c r="DF107" s="12">
        <f t="shared" si="46"/>
        <v>0</v>
      </c>
      <c r="DG107" s="12">
        <f t="shared" si="46"/>
        <v>0</v>
      </c>
      <c r="DH107" s="12">
        <f t="shared" si="46"/>
        <v>0</v>
      </c>
      <c r="DI107" s="12">
        <f t="shared" si="46"/>
        <v>0</v>
      </c>
      <c r="DJ107" s="12">
        <f t="shared" si="46"/>
        <v>0</v>
      </c>
      <c r="DK107" s="12">
        <f t="shared" si="46"/>
        <v>0</v>
      </c>
      <c r="DL107" s="12">
        <f t="shared" si="46"/>
        <v>0</v>
      </c>
      <c r="DM107" s="12">
        <f t="shared" si="46"/>
        <v>0</v>
      </c>
      <c r="DN107" s="12">
        <f t="shared" si="46"/>
        <v>0</v>
      </c>
      <c r="DO107" s="12">
        <f t="shared" si="46"/>
        <v>0</v>
      </c>
      <c r="DP107" s="12">
        <f t="shared" si="46"/>
        <v>0</v>
      </c>
      <c r="DQ107" s="12">
        <f t="shared" si="46"/>
        <v>0</v>
      </c>
      <c r="DR107" s="12">
        <f t="shared" si="46"/>
        <v>0</v>
      </c>
      <c r="DS107" s="12">
        <f t="shared" si="46"/>
        <v>69.75</v>
      </c>
      <c r="DT107" s="12">
        <f t="shared" si="46"/>
        <v>0</v>
      </c>
      <c r="DU107" s="12">
        <f t="shared" si="46"/>
        <v>0</v>
      </c>
      <c r="DV107" s="12">
        <f t="shared" si="46"/>
        <v>0</v>
      </c>
      <c r="DW107" s="12">
        <f t="shared" si="46"/>
        <v>0</v>
      </c>
      <c r="DX107" s="12">
        <f t="shared" si="46"/>
        <v>0</v>
      </c>
      <c r="DY107" s="12">
        <f t="shared" si="46"/>
        <v>0</v>
      </c>
      <c r="DZ107" s="12">
        <f t="shared" si="46"/>
        <v>0</v>
      </c>
      <c r="EA107" s="12">
        <f t="shared" si="46"/>
        <v>0</v>
      </c>
      <c r="EB107" s="12">
        <f t="shared" si="46"/>
        <v>0</v>
      </c>
      <c r="EC107" s="12">
        <f t="shared" ref="EC107:ER107" si="47">SUM(EC104:EC106)</f>
        <v>0</v>
      </c>
      <c r="ED107" s="12">
        <f t="shared" si="47"/>
        <v>0</v>
      </c>
      <c r="EE107" s="12">
        <f t="shared" si="47"/>
        <v>0</v>
      </c>
      <c r="EF107" s="12">
        <f t="shared" si="47"/>
        <v>0</v>
      </c>
      <c r="EG107" s="12">
        <f t="shared" si="47"/>
        <v>0</v>
      </c>
      <c r="EH107" s="12">
        <f t="shared" si="47"/>
        <v>0</v>
      </c>
      <c r="EI107" s="12">
        <f t="shared" si="47"/>
        <v>0</v>
      </c>
      <c r="EJ107" s="12">
        <f t="shared" si="47"/>
        <v>0</v>
      </c>
      <c r="EK107" s="12">
        <f t="shared" si="47"/>
        <v>0</v>
      </c>
      <c r="EL107" s="12">
        <f t="shared" si="47"/>
        <v>0</v>
      </c>
      <c r="EM107" s="12">
        <f t="shared" si="47"/>
        <v>0</v>
      </c>
      <c r="EN107" s="12">
        <f t="shared" si="47"/>
        <v>0</v>
      </c>
      <c r="EO107" s="12">
        <f t="shared" si="47"/>
        <v>0</v>
      </c>
      <c r="EP107" s="12">
        <f t="shared" si="47"/>
        <v>0</v>
      </c>
      <c r="EQ107" s="12">
        <f t="shared" si="47"/>
        <v>0</v>
      </c>
      <c r="ER107" s="12">
        <f t="shared" si="47"/>
        <v>0</v>
      </c>
      <c r="ES107" s="12">
        <f>SUM(D107:ER107)</f>
        <v>34708.217600000004</v>
      </c>
      <c r="ET107" s="12"/>
      <c r="EU107" s="12">
        <f>ES107-EV107</f>
        <v>34708.217600000004</v>
      </c>
      <c r="EV107" s="12">
        <v>0</v>
      </c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6"/>
      <c r="FZ107" s="16"/>
      <c r="GA107" s="16"/>
      <c r="GB107" s="16"/>
    </row>
    <row r="108" spans="1:184" ht="13" x14ac:dyDescent="0.3">
      <c r="A108" s="23"/>
      <c r="B108" s="20" t="s">
        <v>0</v>
      </c>
      <c r="C108" s="14">
        <f>XIRR(AG107:ER107,AG$4:ER$4)</f>
        <v>0.35052676796913163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22"/>
      <c r="FY108" s="16"/>
      <c r="FZ108" s="16"/>
      <c r="GA108" s="16"/>
      <c r="GB108" s="16"/>
    </row>
    <row r="109" spans="1:184" ht="13" x14ac:dyDescent="0.3">
      <c r="A109" s="23"/>
      <c r="B109" s="20" t="s">
        <v>11</v>
      </c>
      <c r="C109" s="25">
        <f>(ES105+ES106)/-ES104</f>
        <v>2.1569405866666669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22"/>
      <c r="FY109" s="16"/>
      <c r="FZ109" s="16"/>
      <c r="GA109" s="16"/>
      <c r="GB109" s="16"/>
    </row>
    <row r="110" spans="1:184" ht="13" x14ac:dyDescent="0.3">
      <c r="A110" s="23"/>
      <c r="B110" s="5" t="s">
        <v>174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22"/>
      <c r="FY110" s="16"/>
      <c r="FZ110" s="16"/>
      <c r="GA110" s="16"/>
      <c r="GB110" s="16"/>
    </row>
    <row r="111" spans="1:184" ht="13" x14ac:dyDescent="0.3">
      <c r="A111" s="23"/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-511.87272999999999</v>
      </c>
      <c r="AK111" s="12">
        <v>0</v>
      </c>
      <c r="AL111" s="12">
        <v>0</v>
      </c>
      <c r="AM111" s="12">
        <v>0</v>
      </c>
      <c r="AN111" s="12">
        <v>-653.45456000000001</v>
      </c>
      <c r="AO111" s="12">
        <v>0</v>
      </c>
      <c r="AP111" s="12">
        <v>0</v>
      </c>
      <c r="AQ111" s="12">
        <v>-3621.2272799999996</v>
      </c>
      <c r="AR111" s="12">
        <v>0</v>
      </c>
      <c r="AS111" s="12">
        <v>0</v>
      </c>
      <c r="AT111" s="12">
        <v>-3539.5454599999998</v>
      </c>
      <c r="AU111" s="12">
        <v>0</v>
      </c>
      <c r="AV111" s="12">
        <v>0</v>
      </c>
      <c r="AW111" s="12">
        <v>0</v>
      </c>
      <c r="AX111" s="12">
        <v>0</v>
      </c>
      <c r="AY111" s="12">
        <v>-2183.62727</v>
      </c>
      <c r="AZ111" s="12">
        <v>0</v>
      </c>
      <c r="BA111" s="12">
        <v>0</v>
      </c>
      <c r="BB111" s="12">
        <v>0</v>
      </c>
      <c r="BC111" s="12">
        <v>0</v>
      </c>
      <c r="BD111" s="12">
        <v>-9366.18181</v>
      </c>
      <c r="BE111" s="12">
        <v>0</v>
      </c>
      <c r="BF111" s="12">
        <v>0</v>
      </c>
      <c r="BG111" s="12">
        <v>0</v>
      </c>
      <c r="BH111" s="12">
        <v>-2995</v>
      </c>
      <c r="BI111" s="12">
        <v>0</v>
      </c>
      <c r="BJ111" s="12">
        <v>0</v>
      </c>
      <c r="BK111" s="12">
        <v>0</v>
      </c>
      <c r="BL111" s="12">
        <v>0</v>
      </c>
      <c r="BM111" s="12">
        <v>-2178.181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f>SUM(D111:ER111)</f>
        <v>-25049.090110000001</v>
      </c>
      <c r="ET111" s="12"/>
      <c r="EU111" s="12">
        <f>ES111-EV111</f>
        <v>-25049.090110000001</v>
      </c>
      <c r="EV111" s="12">
        <v>0</v>
      </c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6"/>
      <c r="FZ111" s="16"/>
      <c r="GA111" s="16"/>
      <c r="GB111" s="16"/>
    </row>
    <row r="112" spans="1:184" ht="13" x14ac:dyDescent="0.3">
      <c r="A112" s="23"/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10.237450000000001</v>
      </c>
      <c r="AL112" s="12">
        <v>0</v>
      </c>
      <c r="AM112" s="12">
        <v>0</v>
      </c>
      <c r="AN112" s="12">
        <v>13.069090000000001</v>
      </c>
      <c r="AO112" s="12">
        <v>0</v>
      </c>
      <c r="AP112" s="12">
        <v>0</v>
      </c>
      <c r="AQ112" s="12">
        <v>72.424549999999996</v>
      </c>
      <c r="AR112" s="12">
        <v>0</v>
      </c>
      <c r="AS112" s="12">
        <v>0</v>
      </c>
      <c r="AT112" s="12">
        <v>70.790909999999997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43.672550000000001</v>
      </c>
      <c r="BA112" s="12">
        <v>0</v>
      </c>
      <c r="BB112" s="12">
        <v>0</v>
      </c>
      <c r="BC112" s="12">
        <v>0</v>
      </c>
      <c r="BD112" s="12">
        <v>187.32364000000001</v>
      </c>
      <c r="BE112" s="12">
        <v>0</v>
      </c>
      <c r="BF112" s="12">
        <v>0</v>
      </c>
      <c r="BG112" s="12">
        <v>0</v>
      </c>
      <c r="BH112" s="12">
        <v>0</v>
      </c>
      <c r="BI112" s="12">
        <v>59.9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43.563639999999999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f>SUM(D112:ER112)</f>
        <v>500.98183</v>
      </c>
      <c r="ET112" s="12"/>
      <c r="EU112" s="12">
        <f>ES112-EV112</f>
        <v>500.98183</v>
      </c>
      <c r="EV112" s="12">
        <v>0</v>
      </c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6"/>
      <c r="FZ112" s="16"/>
      <c r="GA112" s="16"/>
      <c r="GB112" s="16"/>
    </row>
    <row r="113" spans="1:184" ht="14" x14ac:dyDescent="0.4">
      <c r="A113" s="23"/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3276.83016</v>
      </c>
      <c r="CE113" s="4">
        <v>0</v>
      </c>
      <c r="CF113" s="4">
        <v>0</v>
      </c>
      <c r="CG113" s="4">
        <v>546.13800000000003</v>
      </c>
      <c r="CH113" s="4">
        <v>0</v>
      </c>
      <c r="CI113" s="4">
        <v>0</v>
      </c>
      <c r="CJ113" s="4">
        <v>3003.76098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546.13836000000003</v>
      </c>
      <c r="CT113" s="4">
        <v>0</v>
      </c>
      <c r="CU113" s="4">
        <v>0</v>
      </c>
      <c r="CV113" s="4">
        <v>1092.2767200000001</v>
      </c>
      <c r="CW113" s="4">
        <v>0</v>
      </c>
      <c r="CX113" s="4">
        <v>0</v>
      </c>
      <c r="CY113" s="4">
        <v>0</v>
      </c>
      <c r="CZ113" s="4">
        <v>1638.415</v>
      </c>
      <c r="DA113" s="4">
        <v>0</v>
      </c>
      <c r="DB113" s="4">
        <v>0</v>
      </c>
      <c r="DC113" s="4">
        <v>819.20753999999999</v>
      </c>
      <c r="DD113" s="4">
        <v>0</v>
      </c>
      <c r="DE113" s="4">
        <v>0</v>
      </c>
      <c r="DF113" s="4">
        <v>819.20753999999999</v>
      </c>
      <c r="DG113" s="4">
        <v>0</v>
      </c>
      <c r="DH113" s="4">
        <v>0</v>
      </c>
      <c r="DI113" s="4">
        <v>819.20753999999999</v>
      </c>
      <c r="DJ113" s="4">
        <v>0</v>
      </c>
      <c r="DK113" s="4">
        <v>0</v>
      </c>
      <c r="DL113" s="4">
        <v>819.20753999999999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1092.2767200000001</v>
      </c>
      <c r="DS113" s="4">
        <v>0</v>
      </c>
      <c r="DT113" s="4">
        <v>0</v>
      </c>
      <c r="DU113" s="4">
        <v>1092.2767200000001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3460.3319999999999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f>SUM(D113:ER113)</f>
        <v>19025.274819999995</v>
      </c>
      <c r="ET113" s="4"/>
      <c r="EU113" s="4">
        <f>ES113-EV113</f>
        <v>19025.274819999995</v>
      </c>
      <c r="EV113" s="4">
        <v>0</v>
      </c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16"/>
      <c r="FZ113" s="16"/>
      <c r="GA113" s="16"/>
      <c r="GB113" s="16"/>
    </row>
    <row r="114" spans="1:184" ht="13" x14ac:dyDescent="0.3">
      <c r="A114" s="23"/>
      <c r="B114" s="8" t="s">
        <v>217</v>
      </c>
      <c r="C114" s="3"/>
      <c r="D114" s="12">
        <f>SUM(D111:D113)</f>
        <v>0</v>
      </c>
      <c r="E114" s="12">
        <f t="shared" ref="E114:BP114" si="48">SUM(E111:E113)</f>
        <v>0</v>
      </c>
      <c r="F114" s="12">
        <f t="shared" si="48"/>
        <v>0</v>
      </c>
      <c r="G114" s="12">
        <f t="shared" si="48"/>
        <v>0</v>
      </c>
      <c r="H114" s="12">
        <f t="shared" si="48"/>
        <v>0</v>
      </c>
      <c r="I114" s="12">
        <f t="shared" si="48"/>
        <v>0</v>
      </c>
      <c r="J114" s="12">
        <f t="shared" si="48"/>
        <v>0</v>
      </c>
      <c r="K114" s="12">
        <f t="shared" si="48"/>
        <v>0</v>
      </c>
      <c r="L114" s="12">
        <f t="shared" si="48"/>
        <v>0</v>
      </c>
      <c r="M114" s="12">
        <f t="shared" si="48"/>
        <v>0</v>
      </c>
      <c r="N114" s="12">
        <f t="shared" si="48"/>
        <v>0</v>
      </c>
      <c r="O114" s="12">
        <f t="shared" si="48"/>
        <v>0</v>
      </c>
      <c r="P114" s="12">
        <f t="shared" si="48"/>
        <v>0</v>
      </c>
      <c r="Q114" s="12">
        <f t="shared" si="48"/>
        <v>0</v>
      </c>
      <c r="R114" s="12">
        <f t="shared" si="48"/>
        <v>0</v>
      </c>
      <c r="S114" s="12">
        <f t="shared" si="48"/>
        <v>0</v>
      </c>
      <c r="T114" s="12">
        <f t="shared" si="48"/>
        <v>0</v>
      </c>
      <c r="U114" s="12">
        <f t="shared" si="48"/>
        <v>0</v>
      </c>
      <c r="V114" s="12">
        <f t="shared" si="48"/>
        <v>0</v>
      </c>
      <c r="W114" s="12">
        <f t="shared" si="48"/>
        <v>0</v>
      </c>
      <c r="X114" s="12">
        <f t="shared" si="48"/>
        <v>0</v>
      </c>
      <c r="Y114" s="12">
        <f t="shared" si="48"/>
        <v>0</v>
      </c>
      <c r="Z114" s="12">
        <f t="shared" si="48"/>
        <v>0</v>
      </c>
      <c r="AA114" s="12">
        <f t="shared" si="48"/>
        <v>0</v>
      </c>
      <c r="AB114" s="12">
        <f t="shared" si="48"/>
        <v>0</v>
      </c>
      <c r="AC114" s="12">
        <f t="shared" si="48"/>
        <v>0</v>
      </c>
      <c r="AD114" s="12">
        <f t="shared" si="48"/>
        <v>0</v>
      </c>
      <c r="AE114" s="12">
        <f t="shared" si="48"/>
        <v>0</v>
      </c>
      <c r="AF114" s="12">
        <f t="shared" si="48"/>
        <v>0</v>
      </c>
      <c r="AG114" s="12">
        <f t="shared" si="48"/>
        <v>0</v>
      </c>
      <c r="AH114" s="12">
        <f t="shared" si="48"/>
        <v>0</v>
      </c>
      <c r="AI114" s="12">
        <f t="shared" si="48"/>
        <v>0</v>
      </c>
      <c r="AJ114" s="12">
        <f t="shared" si="48"/>
        <v>-511.87272999999999</v>
      </c>
      <c r="AK114" s="12">
        <f t="shared" si="48"/>
        <v>10.237450000000001</v>
      </c>
      <c r="AL114" s="12">
        <f t="shared" si="48"/>
        <v>0</v>
      </c>
      <c r="AM114" s="12">
        <f t="shared" si="48"/>
        <v>0</v>
      </c>
      <c r="AN114" s="12">
        <f t="shared" si="48"/>
        <v>-640.38547000000005</v>
      </c>
      <c r="AO114" s="12">
        <f t="shared" si="48"/>
        <v>0</v>
      </c>
      <c r="AP114" s="12">
        <f t="shared" si="48"/>
        <v>0</v>
      </c>
      <c r="AQ114" s="12">
        <f t="shared" si="48"/>
        <v>-3548.8027299999994</v>
      </c>
      <c r="AR114" s="12">
        <f t="shared" si="48"/>
        <v>0</v>
      </c>
      <c r="AS114" s="12">
        <f t="shared" si="48"/>
        <v>0</v>
      </c>
      <c r="AT114" s="12">
        <f t="shared" si="48"/>
        <v>-3468.7545499999997</v>
      </c>
      <c r="AU114" s="12">
        <f t="shared" si="48"/>
        <v>0</v>
      </c>
      <c r="AV114" s="12">
        <f t="shared" si="48"/>
        <v>0</v>
      </c>
      <c r="AW114" s="12">
        <f t="shared" si="48"/>
        <v>0</v>
      </c>
      <c r="AX114" s="12">
        <f t="shared" si="48"/>
        <v>0</v>
      </c>
      <c r="AY114" s="12">
        <f t="shared" si="48"/>
        <v>-2183.62727</v>
      </c>
      <c r="AZ114" s="12">
        <f t="shared" si="48"/>
        <v>43.672550000000001</v>
      </c>
      <c r="BA114" s="12">
        <f t="shared" si="48"/>
        <v>0</v>
      </c>
      <c r="BB114" s="12">
        <f t="shared" si="48"/>
        <v>0</v>
      </c>
      <c r="BC114" s="12">
        <f t="shared" si="48"/>
        <v>0</v>
      </c>
      <c r="BD114" s="12">
        <f t="shared" si="48"/>
        <v>-9178.8581699999995</v>
      </c>
      <c r="BE114" s="12">
        <f t="shared" si="48"/>
        <v>0</v>
      </c>
      <c r="BF114" s="12">
        <f t="shared" si="48"/>
        <v>0</v>
      </c>
      <c r="BG114" s="12">
        <f t="shared" si="48"/>
        <v>0</v>
      </c>
      <c r="BH114" s="12">
        <f t="shared" si="48"/>
        <v>-2995</v>
      </c>
      <c r="BI114" s="12">
        <f t="shared" si="48"/>
        <v>59.9</v>
      </c>
      <c r="BJ114" s="12">
        <f t="shared" si="48"/>
        <v>0</v>
      </c>
      <c r="BK114" s="12">
        <f t="shared" si="48"/>
        <v>0</v>
      </c>
      <c r="BL114" s="12">
        <f t="shared" si="48"/>
        <v>0</v>
      </c>
      <c r="BM114" s="12">
        <f t="shared" si="48"/>
        <v>-2178.181</v>
      </c>
      <c r="BN114" s="12">
        <f t="shared" si="48"/>
        <v>0</v>
      </c>
      <c r="BO114" s="12">
        <f t="shared" si="48"/>
        <v>43.563639999999999</v>
      </c>
      <c r="BP114" s="12">
        <f t="shared" si="48"/>
        <v>0</v>
      </c>
      <c r="BQ114" s="12">
        <f t="shared" ref="BQ114:EB114" si="49">SUM(BQ111:BQ113)</f>
        <v>0</v>
      </c>
      <c r="BR114" s="12">
        <f t="shared" si="49"/>
        <v>0</v>
      </c>
      <c r="BS114" s="12">
        <f t="shared" si="49"/>
        <v>0</v>
      </c>
      <c r="BT114" s="12">
        <f t="shared" si="49"/>
        <v>0</v>
      </c>
      <c r="BU114" s="12">
        <f t="shared" si="49"/>
        <v>0</v>
      </c>
      <c r="BV114" s="12">
        <f t="shared" si="49"/>
        <v>0</v>
      </c>
      <c r="BW114" s="12">
        <f t="shared" si="49"/>
        <v>0</v>
      </c>
      <c r="BX114" s="12">
        <f t="shared" si="49"/>
        <v>0</v>
      </c>
      <c r="BY114" s="12">
        <f t="shared" si="49"/>
        <v>0</v>
      </c>
      <c r="BZ114" s="12">
        <f t="shared" si="49"/>
        <v>0</v>
      </c>
      <c r="CA114" s="12">
        <f t="shared" si="49"/>
        <v>0</v>
      </c>
      <c r="CB114" s="12">
        <f t="shared" si="49"/>
        <v>0</v>
      </c>
      <c r="CC114" s="12">
        <f t="shared" si="49"/>
        <v>0</v>
      </c>
      <c r="CD114" s="12">
        <f t="shared" si="49"/>
        <v>3276.83016</v>
      </c>
      <c r="CE114" s="12">
        <f t="shared" si="49"/>
        <v>0</v>
      </c>
      <c r="CF114" s="12">
        <f t="shared" si="49"/>
        <v>0</v>
      </c>
      <c r="CG114" s="12">
        <f t="shared" si="49"/>
        <v>546.13800000000003</v>
      </c>
      <c r="CH114" s="12">
        <f t="shared" si="49"/>
        <v>0</v>
      </c>
      <c r="CI114" s="12">
        <f t="shared" si="49"/>
        <v>0</v>
      </c>
      <c r="CJ114" s="12">
        <f t="shared" si="49"/>
        <v>3003.76098</v>
      </c>
      <c r="CK114" s="12">
        <f t="shared" si="49"/>
        <v>0</v>
      </c>
      <c r="CL114" s="12">
        <f t="shared" si="49"/>
        <v>0</v>
      </c>
      <c r="CM114" s="12">
        <f t="shared" si="49"/>
        <v>0</v>
      </c>
      <c r="CN114" s="12">
        <f t="shared" si="49"/>
        <v>0</v>
      </c>
      <c r="CO114" s="12">
        <f t="shared" si="49"/>
        <v>0</v>
      </c>
      <c r="CP114" s="12">
        <f t="shared" si="49"/>
        <v>0</v>
      </c>
      <c r="CQ114" s="12">
        <f t="shared" si="49"/>
        <v>0</v>
      </c>
      <c r="CR114" s="12">
        <f t="shared" si="49"/>
        <v>0</v>
      </c>
      <c r="CS114" s="12">
        <f t="shared" si="49"/>
        <v>546.13836000000003</v>
      </c>
      <c r="CT114" s="12">
        <f t="shared" si="49"/>
        <v>0</v>
      </c>
      <c r="CU114" s="12">
        <f t="shared" si="49"/>
        <v>0</v>
      </c>
      <c r="CV114" s="12">
        <f t="shared" si="49"/>
        <v>1092.2767200000001</v>
      </c>
      <c r="CW114" s="12">
        <f t="shared" si="49"/>
        <v>0</v>
      </c>
      <c r="CX114" s="12">
        <f t="shared" si="49"/>
        <v>0</v>
      </c>
      <c r="CY114" s="12">
        <f t="shared" si="49"/>
        <v>0</v>
      </c>
      <c r="CZ114" s="12">
        <f t="shared" si="49"/>
        <v>1638.415</v>
      </c>
      <c r="DA114" s="12">
        <f t="shared" si="49"/>
        <v>0</v>
      </c>
      <c r="DB114" s="12">
        <f t="shared" si="49"/>
        <v>0</v>
      </c>
      <c r="DC114" s="12">
        <f t="shared" si="49"/>
        <v>819.20753999999999</v>
      </c>
      <c r="DD114" s="12">
        <f t="shared" si="49"/>
        <v>0</v>
      </c>
      <c r="DE114" s="12">
        <f t="shared" si="49"/>
        <v>0</v>
      </c>
      <c r="DF114" s="12">
        <f t="shared" si="49"/>
        <v>819.20753999999999</v>
      </c>
      <c r="DG114" s="12">
        <f t="shared" si="49"/>
        <v>0</v>
      </c>
      <c r="DH114" s="12">
        <f t="shared" si="49"/>
        <v>0</v>
      </c>
      <c r="DI114" s="12">
        <f t="shared" si="49"/>
        <v>819.20753999999999</v>
      </c>
      <c r="DJ114" s="12">
        <f t="shared" si="49"/>
        <v>0</v>
      </c>
      <c r="DK114" s="12">
        <f t="shared" si="49"/>
        <v>0</v>
      </c>
      <c r="DL114" s="12">
        <f t="shared" si="49"/>
        <v>819.20753999999999</v>
      </c>
      <c r="DM114" s="12">
        <f t="shared" si="49"/>
        <v>0</v>
      </c>
      <c r="DN114" s="12">
        <f t="shared" si="49"/>
        <v>0</v>
      </c>
      <c r="DO114" s="12">
        <f t="shared" si="49"/>
        <v>0</v>
      </c>
      <c r="DP114" s="12">
        <f t="shared" si="49"/>
        <v>0</v>
      </c>
      <c r="DQ114" s="12">
        <f t="shared" si="49"/>
        <v>0</v>
      </c>
      <c r="DR114" s="12">
        <f t="shared" si="49"/>
        <v>1092.2767200000001</v>
      </c>
      <c r="DS114" s="12">
        <f t="shared" si="49"/>
        <v>0</v>
      </c>
      <c r="DT114" s="12">
        <f t="shared" si="49"/>
        <v>0</v>
      </c>
      <c r="DU114" s="12">
        <f t="shared" si="49"/>
        <v>1092.2767200000001</v>
      </c>
      <c r="DV114" s="12">
        <f t="shared" si="49"/>
        <v>0</v>
      </c>
      <c r="DW114" s="12">
        <f t="shared" si="49"/>
        <v>0</v>
      </c>
      <c r="DX114" s="12">
        <f t="shared" si="49"/>
        <v>0</v>
      </c>
      <c r="DY114" s="12">
        <f t="shared" si="49"/>
        <v>0</v>
      </c>
      <c r="DZ114" s="12">
        <f t="shared" si="49"/>
        <v>0</v>
      </c>
      <c r="EA114" s="12">
        <f t="shared" si="49"/>
        <v>0</v>
      </c>
      <c r="EB114" s="12">
        <f t="shared" si="49"/>
        <v>0</v>
      </c>
      <c r="EC114" s="12">
        <f t="shared" ref="EC114:ER114" si="50">SUM(EC111:EC113)</f>
        <v>0</v>
      </c>
      <c r="ED114" s="12">
        <f t="shared" si="50"/>
        <v>0</v>
      </c>
      <c r="EE114" s="12">
        <f t="shared" si="50"/>
        <v>0</v>
      </c>
      <c r="EF114" s="12">
        <f t="shared" si="50"/>
        <v>3460.3319999999999</v>
      </c>
      <c r="EG114" s="12">
        <f t="shared" si="50"/>
        <v>0</v>
      </c>
      <c r="EH114" s="12">
        <f t="shared" si="50"/>
        <v>0</v>
      </c>
      <c r="EI114" s="12">
        <f t="shared" si="50"/>
        <v>0</v>
      </c>
      <c r="EJ114" s="12">
        <f t="shared" si="50"/>
        <v>0</v>
      </c>
      <c r="EK114" s="12">
        <f t="shared" si="50"/>
        <v>0</v>
      </c>
      <c r="EL114" s="12">
        <f t="shared" si="50"/>
        <v>0</v>
      </c>
      <c r="EM114" s="12">
        <f t="shared" si="50"/>
        <v>0</v>
      </c>
      <c r="EN114" s="12">
        <f t="shared" si="50"/>
        <v>0</v>
      </c>
      <c r="EO114" s="12">
        <f t="shared" si="50"/>
        <v>0</v>
      </c>
      <c r="EP114" s="12">
        <f t="shared" si="50"/>
        <v>0</v>
      </c>
      <c r="EQ114" s="12">
        <f t="shared" si="50"/>
        <v>0</v>
      </c>
      <c r="ER114" s="12">
        <f t="shared" si="50"/>
        <v>0</v>
      </c>
      <c r="ES114" s="12">
        <f>SUM(D114:ER114)</f>
        <v>-5522.8334599999998</v>
      </c>
      <c r="ET114" s="12"/>
      <c r="EU114" s="12">
        <f>ES114-EV114</f>
        <v>-5522.8334599999998</v>
      </c>
      <c r="EV114" s="12">
        <v>0</v>
      </c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6"/>
      <c r="FZ114" s="16"/>
      <c r="GA114" s="16"/>
      <c r="GB114" s="16"/>
    </row>
    <row r="115" spans="1:184" ht="13" x14ac:dyDescent="0.3">
      <c r="A115" s="23"/>
      <c r="B115" s="20" t="s">
        <v>0</v>
      </c>
      <c r="C115" s="14">
        <f>XIRR(AJ114:ER114,AJ$4:ER$4,-0.1)</f>
        <v>-5.4884935636073356E-2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22"/>
      <c r="FY115" s="16"/>
      <c r="FZ115" s="16"/>
      <c r="GA115" s="16"/>
      <c r="GB115" s="16"/>
    </row>
    <row r="116" spans="1:184" ht="13" x14ac:dyDescent="0.3">
      <c r="A116" s="23"/>
      <c r="B116" s="20" t="s">
        <v>11</v>
      </c>
      <c r="C116" s="25">
        <f>(ES112+ES113)/-ES111</f>
        <v>0.77951959788770131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22"/>
      <c r="FY116" s="16"/>
      <c r="FZ116" s="16"/>
      <c r="GA116" s="16"/>
      <c r="GB116" s="16"/>
    </row>
    <row r="117" spans="1:184" ht="13" x14ac:dyDescent="0.3">
      <c r="A117" s="23"/>
      <c r="B117" s="5" t="s">
        <v>159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22"/>
      <c r="FY117" s="16"/>
      <c r="FZ117" s="16"/>
      <c r="GA117" s="16"/>
      <c r="GB117" s="16"/>
    </row>
    <row r="118" spans="1:184" ht="13" x14ac:dyDescent="0.3">
      <c r="A118" s="23"/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-620.79999999999995</v>
      </c>
      <c r="AN118" s="12">
        <v>0</v>
      </c>
      <c r="AO118" s="12">
        <v>-1125.2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-3220.4</v>
      </c>
      <c r="AW118" s="12">
        <v>0</v>
      </c>
      <c r="AX118" s="12">
        <v>-5742.4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-2328</v>
      </c>
      <c r="BE118" s="12">
        <v>0</v>
      </c>
      <c r="BF118" s="12">
        <v>0</v>
      </c>
      <c r="BG118" s="12">
        <v>-10359.6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-3880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-8880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f>SUM(D118:ER118)</f>
        <v>-36156.400000000001</v>
      </c>
      <c r="ET118" s="12"/>
      <c r="EU118" s="12">
        <f>ES118-EV118</f>
        <v>-36156.400000000001</v>
      </c>
      <c r="EV118" s="12">
        <v>0</v>
      </c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6"/>
      <c r="FZ118" s="16"/>
      <c r="GA118" s="16"/>
      <c r="GB118" s="16"/>
    </row>
    <row r="119" spans="1:184" ht="13" x14ac:dyDescent="0.3">
      <c r="A119" s="23"/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12.416</v>
      </c>
      <c r="AN119" s="12">
        <v>0</v>
      </c>
      <c r="AO119" s="12">
        <v>22.504000000000001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64.408000000000001</v>
      </c>
      <c r="AW119" s="12">
        <v>0</v>
      </c>
      <c r="AX119" s="12">
        <v>114.848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46.56</v>
      </c>
      <c r="BE119" s="12">
        <v>0</v>
      </c>
      <c r="BF119" s="12">
        <v>0</v>
      </c>
      <c r="BG119" s="12">
        <v>207.19200000000001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77.599999999999994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f>SUM(D119:ER119)</f>
        <v>545.52800000000002</v>
      </c>
      <c r="ET119" s="12"/>
      <c r="EU119" s="12">
        <f>ES119-EV119</f>
        <v>545.52800000000002</v>
      </c>
      <c r="EV119" s="12">
        <v>0</v>
      </c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6"/>
      <c r="FZ119" s="16"/>
      <c r="GA119" s="16"/>
      <c r="GB119" s="16"/>
    </row>
    <row r="120" spans="1:184" ht="14" x14ac:dyDescent="0.4">
      <c r="A120" s="23"/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3833.79952</v>
      </c>
      <c r="DO120" s="4">
        <v>0</v>
      </c>
      <c r="DP120" s="4">
        <v>2300</v>
      </c>
      <c r="DQ120" s="4">
        <v>480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f>SUM(D120:ER120)</f>
        <v>6613.7995200000005</v>
      </c>
      <c r="ET120" s="4"/>
      <c r="EU120" s="4">
        <f>ES120-EV120</f>
        <v>6613.7995200000005</v>
      </c>
      <c r="EV120" s="4">
        <v>0</v>
      </c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16"/>
      <c r="FZ120" s="16"/>
      <c r="GA120" s="16"/>
      <c r="GB120" s="16"/>
    </row>
    <row r="121" spans="1:184" ht="13" x14ac:dyDescent="0.3">
      <c r="A121" s="23"/>
      <c r="B121" s="8" t="s">
        <v>217</v>
      </c>
      <c r="C121" s="3"/>
      <c r="D121" s="12">
        <f>SUM(D118:D120)</f>
        <v>0</v>
      </c>
      <c r="E121" s="12">
        <f t="shared" ref="E121:BP121" si="51">SUM(E118:E120)</f>
        <v>0</v>
      </c>
      <c r="F121" s="12">
        <f t="shared" si="51"/>
        <v>0</v>
      </c>
      <c r="G121" s="12">
        <f t="shared" si="51"/>
        <v>0</v>
      </c>
      <c r="H121" s="12">
        <f t="shared" si="51"/>
        <v>0</v>
      </c>
      <c r="I121" s="12">
        <f t="shared" si="51"/>
        <v>0</v>
      </c>
      <c r="J121" s="12">
        <f t="shared" si="51"/>
        <v>0</v>
      </c>
      <c r="K121" s="12">
        <f t="shared" si="51"/>
        <v>0</v>
      </c>
      <c r="L121" s="12">
        <f t="shared" si="51"/>
        <v>0</v>
      </c>
      <c r="M121" s="12">
        <f t="shared" si="51"/>
        <v>0</v>
      </c>
      <c r="N121" s="12">
        <f t="shared" si="51"/>
        <v>0</v>
      </c>
      <c r="O121" s="12">
        <f t="shared" si="51"/>
        <v>0</v>
      </c>
      <c r="P121" s="12">
        <f t="shared" si="51"/>
        <v>0</v>
      </c>
      <c r="Q121" s="12">
        <f t="shared" si="51"/>
        <v>0</v>
      </c>
      <c r="R121" s="12">
        <f t="shared" si="51"/>
        <v>0</v>
      </c>
      <c r="S121" s="12">
        <f t="shared" si="51"/>
        <v>0</v>
      </c>
      <c r="T121" s="12">
        <f t="shared" si="51"/>
        <v>0</v>
      </c>
      <c r="U121" s="12">
        <f t="shared" si="51"/>
        <v>0</v>
      </c>
      <c r="V121" s="12">
        <f t="shared" si="51"/>
        <v>0</v>
      </c>
      <c r="W121" s="12">
        <f t="shared" si="51"/>
        <v>0</v>
      </c>
      <c r="X121" s="12">
        <f t="shared" si="51"/>
        <v>0</v>
      </c>
      <c r="Y121" s="12">
        <f t="shared" si="51"/>
        <v>0</v>
      </c>
      <c r="Z121" s="12">
        <f t="shared" si="51"/>
        <v>0</v>
      </c>
      <c r="AA121" s="12">
        <f t="shared" si="51"/>
        <v>0</v>
      </c>
      <c r="AB121" s="12">
        <f t="shared" si="51"/>
        <v>0</v>
      </c>
      <c r="AC121" s="12">
        <f t="shared" si="51"/>
        <v>0</v>
      </c>
      <c r="AD121" s="12">
        <f t="shared" si="51"/>
        <v>0</v>
      </c>
      <c r="AE121" s="12">
        <f t="shared" si="51"/>
        <v>0</v>
      </c>
      <c r="AF121" s="12">
        <f t="shared" si="51"/>
        <v>0</v>
      </c>
      <c r="AG121" s="12">
        <f t="shared" si="51"/>
        <v>0</v>
      </c>
      <c r="AH121" s="12">
        <f t="shared" si="51"/>
        <v>0</v>
      </c>
      <c r="AI121" s="12">
        <f t="shared" si="51"/>
        <v>0</v>
      </c>
      <c r="AJ121" s="12">
        <f t="shared" si="51"/>
        <v>0</v>
      </c>
      <c r="AK121" s="12">
        <f t="shared" si="51"/>
        <v>0</v>
      </c>
      <c r="AL121" s="12">
        <f t="shared" si="51"/>
        <v>0</v>
      </c>
      <c r="AM121" s="12">
        <f t="shared" si="51"/>
        <v>-608.3839999999999</v>
      </c>
      <c r="AN121" s="12">
        <f t="shared" si="51"/>
        <v>0</v>
      </c>
      <c r="AO121" s="12">
        <f t="shared" si="51"/>
        <v>-1102.6960000000001</v>
      </c>
      <c r="AP121" s="12">
        <f t="shared" si="51"/>
        <v>0</v>
      </c>
      <c r="AQ121" s="12">
        <f t="shared" si="51"/>
        <v>0</v>
      </c>
      <c r="AR121" s="12">
        <f t="shared" si="51"/>
        <v>0</v>
      </c>
      <c r="AS121" s="12">
        <f t="shared" si="51"/>
        <v>0</v>
      </c>
      <c r="AT121" s="12">
        <f t="shared" si="51"/>
        <v>0</v>
      </c>
      <c r="AU121" s="12">
        <f t="shared" si="51"/>
        <v>0</v>
      </c>
      <c r="AV121" s="12">
        <f t="shared" si="51"/>
        <v>-3155.9920000000002</v>
      </c>
      <c r="AW121" s="12">
        <f t="shared" si="51"/>
        <v>0</v>
      </c>
      <c r="AX121" s="12">
        <f t="shared" si="51"/>
        <v>-5627.5519999999997</v>
      </c>
      <c r="AY121" s="12">
        <f t="shared" si="51"/>
        <v>0</v>
      </c>
      <c r="AZ121" s="12">
        <f t="shared" si="51"/>
        <v>0</v>
      </c>
      <c r="BA121" s="12">
        <f t="shared" si="51"/>
        <v>0</v>
      </c>
      <c r="BB121" s="12">
        <f t="shared" si="51"/>
        <v>0</v>
      </c>
      <c r="BC121" s="12">
        <f t="shared" si="51"/>
        <v>0</v>
      </c>
      <c r="BD121" s="12">
        <f t="shared" si="51"/>
        <v>-2281.44</v>
      </c>
      <c r="BE121" s="12">
        <f t="shared" si="51"/>
        <v>0</v>
      </c>
      <c r="BF121" s="12">
        <f t="shared" si="51"/>
        <v>0</v>
      </c>
      <c r="BG121" s="12">
        <f t="shared" si="51"/>
        <v>-10152.407999999999</v>
      </c>
      <c r="BH121" s="12">
        <f t="shared" si="51"/>
        <v>0</v>
      </c>
      <c r="BI121" s="12">
        <f t="shared" si="51"/>
        <v>0</v>
      </c>
      <c r="BJ121" s="12">
        <f t="shared" si="51"/>
        <v>0</v>
      </c>
      <c r="BK121" s="12">
        <f t="shared" si="51"/>
        <v>0</v>
      </c>
      <c r="BL121" s="12">
        <f t="shared" si="51"/>
        <v>0</v>
      </c>
      <c r="BM121" s="12">
        <f t="shared" si="51"/>
        <v>0</v>
      </c>
      <c r="BN121" s="12">
        <f t="shared" si="51"/>
        <v>0</v>
      </c>
      <c r="BO121" s="12">
        <f t="shared" si="51"/>
        <v>0</v>
      </c>
      <c r="BP121" s="12">
        <f t="shared" si="51"/>
        <v>0</v>
      </c>
      <c r="BQ121" s="12">
        <f t="shared" ref="BQ121:EB121" si="52">SUM(BQ118:BQ120)</f>
        <v>0</v>
      </c>
      <c r="BR121" s="12">
        <f t="shared" si="52"/>
        <v>0</v>
      </c>
      <c r="BS121" s="12">
        <f t="shared" si="52"/>
        <v>0</v>
      </c>
      <c r="BT121" s="12">
        <f t="shared" si="52"/>
        <v>0</v>
      </c>
      <c r="BU121" s="12">
        <f t="shared" si="52"/>
        <v>-3802.4</v>
      </c>
      <c r="BV121" s="12">
        <f t="shared" si="52"/>
        <v>0</v>
      </c>
      <c r="BW121" s="12">
        <f t="shared" si="52"/>
        <v>0</v>
      </c>
      <c r="BX121" s="12">
        <f t="shared" si="52"/>
        <v>0</v>
      </c>
      <c r="BY121" s="12">
        <f t="shared" si="52"/>
        <v>0</v>
      </c>
      <c r="BZ121" s="12">
        <f t="shared" si="52"/>
        <v>0</v>
      </c>
      <c r="CA121" s="12">
        <f t="shared" si="52"/>
        <v>0</v>
      </c>
      <c r="CB121" s="12">
        <f t="shared" si="52"/>
        <v>0</v>
      </c>
      <c r="CC121" s="12">
        <f t="shared" si="52"/>
        <v>0</v>
      </c>
      <c r="CD121" s="12">
        <f t="shared" si="52"/>
        <v>0</v>
      </c>
      <c r="CE121" s="12">
        <f t="shared" si="52"/>
        <v>0</v>
      </c>
      <c r="CF121" s="12">
        <f t="shared" si="52"/>
        <v>0</v>
      </c>
      <c r="CG121" s="12">
        <f t="shared" si="52"/>
        <v>0</v>
      </c>
      <c r="CH121" s="12">
        <f t="shared" si="52"/>
        <v>0</v>
      </c>
      <c r="CI121" s="12">
        <f t="shared" si="52"/>
        <v>0</v>
      </c>
      <c r="CJ121" s="12">
        <f t="shared" si="52"/>
        <v>0</v>
      </c>
      <c r="CK121" s="12">
        <f t="shared" si="52"/>
        <v>0</v>
      </c>
      <c r="CL121" s="12">
        <f t="shared" si="52"/>
        <v>0</v>
      </c>
      <c r="CM121" s="12">
        <f t="shared" si="52"/>
        <v>0</v>
      </c>
      <c r="CN121" s="12">
        <f t="shared" si="52"/>
        <v>0</v>
      </c>
      <c r="CO121" s="12">
        <f t="shared" si="52"/>
        <v>-8880</v>
      </c>
      <c r="CP121" s="12">
        <f t="shared" si="52"/>
        <v>0</v>
      </c>
      <c r="CQ121" s="12">
        <f t="shared" si="52"/>
        <v>0</v>
      </c>
      <c r="CR121" s="12">
        <f t="shared" si="52"/>
        <v>0</v>
      </c>
      <c r="CS121" s="12">
        <f t="shared" si="52"/>
        <v>0</v>
      </c>
      <c r="CT121" s="12">
        <f t="shared" si="52"/>
        <v>0</v>
      </c>
      <c r="CU121" s="12">
        <f t="shared" si="52"/>
        <v>0</v>
      </c>
      <c r="CV121" s="12">
        <f t="shared" si="52"/>
        <v>0</v>
      </c>
      <c r="CW121" s="12">
        <f t="shared" si="52"/>
        <v>0</v>
      </c>
      <c r="CX121" s="12">
        <f t="shared" si="52"/>
        <v>0</v>
      </c>
      <c r="CY121" s="12">
        <f t="shared" si="52"/>
        <v>0</v>
      </c>
      <c r="CZ121" s="12">
        <f t="shared" si="52"/>
        <v>0</v>
      </c>
      <c r="DA121" s="12">
        <f t="shared" si="52"/>
        <v>0</v>
      </c>
      <c r="DB121" s="12">
        <f t="shared" si="52"/>
        <v>0</v>
      </c>
      <c r="DC121" s="12">
        <f t="shared" si="52"/>
        <v>0</v>
      </c>
      <c r="DD121" s="12">
        <f t="shared" si="52"/>
        <v>0</v>
      </c>
      <c r="DE121" s="12">
        <f t="shared" si="52"/>
        <v>0</v>
      </c>
      <c r="DF121" s="12">
        <f t="shared" si="52"/>
        <v>0</v>
      </c>
      <c r="DG121" s="12">
        <f t="shared" si="52"/>
        <v>0</v>
      </c>
      <c r="DH121" s="12">
        <f t="shared" si="52"/>
        <v>0</v>
      </c>
      <c r="DI121" s="12">
        <f t="shared" si="52"/>
        <v>0</v>
      </c>
      <c r="DJ121" s="12">
        <f t="shared" si="52"/>
        <v>0</v>
      </c>
      <c r="DK121" s="12">
        <f t="shared" si="52"/>
        <v>0</v>
      </c>
      <c r="DL121" s="12">
        <f t="shared" si="52"/>
        <v>0</v>
      </c>
      <c r="DM121" s="12">
        <f t="shared" si="52"/>
        <v>0</v>
      </c>
      <c r="DN121" s="12">
        <f t="shared" si="52"/>
        <v>3833.79952</v>
      </c>
      <c r="DO121" s="12">
        <f t="shared" si="52"/>
        <v>0</v>
      </c>
      <c r="DP121" s="12">
        <f t="shared" si="52"/>
        <v>2300</v>
      </c>
      <c r="DQ121" s="12">
        <f t="shared" si="52"/>
        <v>480</v>
      </c>
      <c r="DR121" s="12">
        <f t="shared" si="52"/>
        <v>0</v>
      </c>
      <c r="DS121" s="12">
        <f t="shared" si="52"/>
        <v>0</v>
      </c>
      <c r="DT121" s="12">
        <f t="shared" si="52"/>
        <v>0</v>
      </c>
      <c r="DU121" s="12">
        <f t="shared" si="52"/>
        <v>0</v>
      </c>
      <c r="DV121" s="12">
        <f t="shared" si="52"/>
        <v>0</v>
      </c>
      <c r="DW121" s="12">
        <f t="shared" si="52"/>
        <v>0</v>
      </c>
      <c r="DX121" s="12">
        <f t="shared" si="52"/>
        <v>0</v>
      </c>
      <c r="DY121" s="12">
        <f t="shared" si="52"/>
        <v>0</v>
      </c>
      <c r="DZ121" s="12">
        <f t="shared" si="52"/>
        <v>0</v>
      </c>
      <c r="EA121" s="12">
        <f t="shared" si="52"/>
        <v>0</v>
      </c>
      <c r="EB121" s="12">
        <f t="shared" si="52"/>
        <v>0</v>
      </c>
      <c r="EC121" s="12">
        <f t="shared" ref="EC121:ER121" si="53">SUM(EC118:EC120)</f>
        <v>0</v>
      </c>
      <c r="ED121" s="12">
        <f t="shared" si="53"/>
        <v>0</v>
      </c>
      <c r="EE121" s="12">
        <f t="shared" si="53"/>
        <v>0</v>
      </c>
      <c r="EF121" s="12">
        <f t="shared" si="53"/>
        <v>0</v>
      </c>
      <c r="EG121" s="12">
        <f t="shared" si="53"/>
        <v>0</v>
      </c>
      <c r="EH121" s="12">
        <f t="shared" si="53"/>
        <v>0</v>
      </c>
      <c r="EI121" s="12">
        <f t="shared" si="53"/>
        <v>0</v>
      </c>
      <c r="EJ121" s="12">
        <f t="shared" si="53"/>
        <v>0</v>
      </c>
      <c r="EK121" s="12">
        <f t="shared" si="53"/>
        <v>0</v>
      </c>
      <c r="EL121" s="12">
        <f t="shared" si="53"/>
        <v>0</v>
      </c>
      <c r="EM121" s="12">
        <f t="shared" si="53"/>
        <v>0</v>
      </c>
      <c r="EN121" s="12">
        <f t="shared" si="53"/>
        <v>0</v>
      </c>
      <c r="EO121" s="12">
        <f t="shared" si="53"/>
        <v>0</v>
      </c>
      <c r="EP121" s="12">
        <f t="shared" si="53"/>
        <v>0</v>
      </c>
      <c r="EQ121" s="12">
        <f t="shared" si="53"/>
        <v>0</v>
      </c>
      <c r="ER121" s="12">
        <f t="shared" si="53"/>
        <v>0</v>
      </c>
      <c r="ES121" s="12">
        <f>SUM(D121:ER121)</f>
        <v>-28997.072480000003</v>
      </c>
      <c r="ET121" s="12"/>
      <c r="EU121" s="12">
        <f>ES121-EV121</f>
        <v>-28997.072480000003</v>
      </c>
      <c r="EV121" s="12">
        <v>0</v>
      </c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6"/>
      <c r="FZ121" s="16"/>
      <c r="GA121" s="16"/>
      <c r="GB121" s="16"/>
    </row>
    <row r="122" spans="1:184" ht="13" x14ac:dyDescent="0.3">
      <c r="A122" s="23"/>
      <c r="B122" s="20" t="s">
        <v>0</v>
      </c>
      <c r="C122" s="14">
        <f>XIRR(AM121:ER121,AM$4:ER$4,-0.1)</f>
        <v>-0.34586200080229901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22"/>
      <c r="FY122" s="16"/>
      <c r="FZ122" s="16"/>
      <c r="GA122" s="16"/>
      <c r="GB122" s="16"/>
    </row>
    <row r="123" spans="1:184" ht="13" x14ac:dyDescent="0.3">
      <c r="A123" s="23"/>
      <c r="B123" s="20" t="s">
        <v>11</v>
      </c>
      <c r="C123" s="25">
        <f>(ES119+ES120)/-ES118</f>
        <v>0.19800996559391976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22"/>
      <c r="FY123" s="16"/>
      <c r="FZ123" s="16"/>
      <c r="GA123" s="16"/>
      <c r="GB123" s="16"/>
    </row>
    <row r="124" spans="1:184" ht="13" x14ac:dyDescent="0.3">
      <c r="A124" s="23"/>
      <c r="B124" s="5" t="s">
        <v>162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22"/>
      <c r="FY124" s="16"/>
      <c r="FZ124" s="16"/>
      <c r="GA124" s="16"/>
      <c r="GB124" s="16"/>
    </row>
    <row r="125" spans="1:184" ht="13" x14ac:dyDescent="0.3">
      <c r="A125" s="23"/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-10960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-9600</v>
      </c>
      <c r="AX125" s="12">
        <v>0</v>
      </c>
      <c r="AY125" s="12">
        <v>0</v>
      </c>
      <c r="AZ125" s="12">
        <v>0</v>
      </c>
      <c r="BA125" s="12">
        <v>0</v>
      </c>
      <c r="BB125" s="12">
        <v>-4000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0</v>
      </c>
      <c r="CR125" s="12">
        <v>0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f>SUM(D125:ER125)</f>
        <v>-24560</v>
      </c>
      <c r="ET125" s="12"/>
      <c r="EU125" s="12">
        <f>ES125-EV125</f>
        <v>-24560</v>
      </c>
      <c r="EV125" s="12">
        <v>0</v>
      </c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6"/>
      <c r="FZ125" s="16"/>
      <c r="GA125" s="16"/>
      <c r="GB125" s="16"/>
    </row>
    <row r="126" spans="1:184" ht="13" x14ac:dyDescent="0.3">
      <c r="A126" s="23"/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20</v>
      </c>
      <c r="AR126" s="12">
        <v>199.2</v>
      </c>
      <c r="AS126" s="12">
        <v>0</v>
      </c>
      <c r="AT126" s="12">
        <v>0</v>
      </c>
      <c r="AU126" s="12">
        <v>0</v>
      </c>
      <c r="AV126" s="12">
        <v>0</v>
      </c>
      <c r="AW126" s="12">
        <v>192</v>
      </c>
      <c r="AX126" s="12">
        <v>0</v>
      </c>
      <c r="AY126" s="12">
        <v>0</v>
      </c>
      <c r="AZ126" s="12">
        <v>0</v>
      </c>
      <c r="BA126" s="12">
        <v>0</v>
      </c>
      <c r="BB126" s="12">
        <v>80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f>SUM(D126:ER126)</f>
        <v>491.2</v>
      </c>
      <c r="ET126" s="12"/>
      <c r="EU126" s="12">
        <f>ES126-EV126</f>
        <v>491.2</v>
      </c>
      <c r="EV126" s="12">
        <v>0</v>
      </c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6"/>
      <c r="FZ126" s="16"/>
      <c r="GA126" s="16"/>
      <c r="GB126" s="16"/>
    </row>
    <row r="127" spans="1:184" ht="14" x14ac:dyDescent="0.4">
      <c r="A127" s="23"/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97601.453999999998</v>
      </c>
      <c r="BN127" s="4">
        <v>0</v>
      </c>
      <c r="BO127" s="4">
        <v>493.87200000000001</v>
      </c>
      <c r="BP127" s="4">
        <v>0</v>
      </c>
      <c r="BQ127" s="4">
        <v>400.46499999999997</v>
      </c>
      <c r="BR127" s="4">
        <v>0</v>
      </c>
      <c r="BS127" s="4">
        <v>0</v>
      </c>
      <c r="BT127" s="4">
        <v>484.21100000000001</v>
      </c>
      <c r="BU127" s="4">
        <v>0</v>
      </c>
      <c r="BV127" s="4">
        <v>0</v>
      </c>
      <c r="BW127" s="4">
        <v>0</v>
      </c>
      <c r="BX127" s="4">
        <v>0</v>
      </c>
      <c r="BY127" s="4">
        <v>1574.8579999999999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105.26300000000001</v>
      </c>
      <c r="CF127" s="4">
        <v>0</v>
      </c>
      <c r="CG127" s="4">
        <v>0</v>
      </c>
      <c r="CH127" s="4">
        <v>0</v>
      </c>
      <c r="CI127" s="4">
        <v>0</v>
      </c>
      <c r="CJ127" s="4">
        <v>1610.0830000000001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1587.3679999999999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9.8373600000000003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f>SUM(D127:ER127)</f>
        <v>103867.41136</v>
      </c>
      <c r="ET127" s="4"/>
      <c r="EU127" s="4">
        <f>ES127-EV127</f>
        <v>103867.41136</v>
      </c>
      <c r="EV127" s="4">
        <v>0</v>
      </c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16"/>
      <c r="FZ127" s="16"/>
      <c r="GA127" s="16"/>
      <c r="GB127" s="16"/>
    </row>
    <row r="128" spans="1:184" ht="13" x14ac:dyDescent="0.3">
      <c r="A128" s="23"/>
      <c r="B128" s="8" t="s">
        <v>217</v>
      </c>
      <c r="C128" s="3"/>
      <c r="D128" s="12">
        <f>SUM(D125:D127)</f>
        <v>0</v>
      </c>
      <c r="E128" s="12">
        <f t="shared" ref="E128:BP128" si="54">SUM(E125:E127)</f>
        <v>0</v>
      </c>
      <c r="F128" s="12">
        <f t="shared" si="54"/>
        <v>0</v>
      </c>
      <c r="G128" s="12">
        <f t="shared" si="54"/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si="54"/>
        <v>0</v>
      </c>
      <c r="T128" s="12">
        <f t="shared" si="54"/>
        <v>0</v>
      </c>
      <c r="U128" s="12">
        <f t="shared" si="54"/>
        <v>0</v>
      </c>
      <c r="V128" s="12">
        <f t="shared" si="54"/>
        <v>0</v>
      </c>
      <c r="W128" s="12">
        <f t="shared" si="54"/>
        <v>0</v>
      </c>
      <c r="X128" s="12">
        <f t="shared" si="54"/>
        <v>0</v>
      </c>
      <c r="Y128" s="12">
        <f t="shared" si="54"/>
        <v>0</v>
      </c>
      <c r="Z128" s="12">
        <f t="shared" si="54"/>
        <v>0</v>
      </c>
      <c r="AA128" s="12">
        <f t="shared" si="54"/>
        <v>0</v>
      </c>
      <c r="AB128" s="12">
        <f t="shared" si="54"/>
        <v>0</v>
      </c>
      <c r="AC128" s="12">
        <f t="shared" si="54"/>
        <v>0</v>
      </c>
      <c r="AD128" s="12">
        <f t="shared" si="54"/>
        <v>0</v>
      </c>
      <c r="AE128" s="12">
        <f t="shared" si="54"/>
        <v>0</v>
      </c>
      <c r="AF128" s="12">
        <f t="shared" si="54"/>
        <v>0</v>
      </c>
      <c r="AG128" s="12">
        <f t="shared" si="54"/>
        <v>0</v>
      </c>
      <c r="AH128" s="12">
        <f t="shared" si="54"/>
        <v>0</v>
      </c>
      <c r="AI128" s="12">
        <f t="shared" si="54"/>
        <v>0</v>
      </c>
      <c r="AJ128" s="12">
        <f t="shared" si="54"/>
        <v>0</v>
      </c>
      <c r="AK128" s="12">
        <f t="shared" si="54"/>
        <v>0</v>
      </c>
      <c r="AL128" s="12">
        <f t="shared" si="54"/>
        <v>0</v>
      </c>
      <c r="AM128" s="12">
        <f t="shared" si="54"/>
        <v>0</v>
      </c>
      <c r="AN128" s="12">
        <f t="shared" si="54"/>
        <v>0</v>
      </c>
      <c r="AO128" s="12">
        <f t="shared" si="54"/>
        <v>0</v>
      </c>
      <c r="AP128" s="12">
        <f t="shared" si="54"/>
        <v>0</v>
      </c>
      <c r="AQ128" s="12">
        <f t="shared" si="54"/>
        <v>-10940</v>
      </c>
      <c r="AR128" s="12">
        <f t="shared" si="54"/>
        <v>199.2</v>
      </c>
      <c r="AS128" s="12">
        <f t="shared" si="54"/>
        <v>0</v>
      </c>
      <c r="AT128" s="12">
        <f t="shared" si="54"/>
        <v>0</v>
      </c>
      <c r="AU128" s="12">
        <f t="shared" si="54"/>
        <v>0</v>
      </c>
      <c r="AV128" s="12">
        <f t="shared" si="54"/>
        <v>0</v>
      </c>
      <c r="AW128" s="12">
        <f t="shared" si="54"/>
        <v>-9408</v>
      </c>
      <c r="AX128" s="12">
        <f t="shared" si="54"/>
        <v>0</v>
      </c>
      <c r="AY128" s="12">
        <f t="shared" si="54"/>
        <v>0</v>
      </c>
      <c r="AZ128" s="12">
        <f t="shared" si="54"/>
        <v>0</v>
      </c>
      <c r="BA128" s="12">
        <f t="shared" si="54"/>
        <v>0</v>
      </c>
      <c r="BB128" s="12">
        <f t="shared" si="54"/>
        <v>-3920</v>
      </c>
      <c r="BC128" s="12">
        <f t="shared" si="54"/>
        <v>0</v>
      </c>
      <c r="BD128" s="12">
        <f t="shared" si="54"/>
        <v>0</v>
      </c>
      <c r="BE128" s="12">
        <f t="shared" si="54"/>
        <v>0</v>
      </c>
      <c r="BF128" s="12">
        <f t="shared" si="54"/>
        <v>0</v>
      </c>
      <c r="BG128" s="12">
        <f t="shared" si="54"/>
        <v>0</v>
      </c>
      <c r="BH128" s="12">
        <f t="shared" si="54"/>
        <v>0</v>
      </c>
      <c r="BI128" s="12">
        <f t="shared" si="54"/>
        <v>0</v>
      </c>
      <c r="BJ128" s="12">
        <f t="shared" si="54"/>
        <v>0</v>
      </c>
      <c r="BK128" s="12">
        <f t="shared" si="54"/>
        <v>0</v>
      </c>
      <c r="BL128" s="12">
        <f t="shared" si="54"/>
        <v>0</v>
      </c>
      <c r="BM128" s="12">
        <f t="shared" si="54"/>
        <v>97601.453999999998</v>
      </c>
      <c r="BN128" s="12">
        <f t="shared" si="54"/>
        <v>0</v>
      </c>
      <c r="BO128" s="12">
        <f t="shared" si="54"/>
        <v>493.87200000000001</v>
      </c>
      <c r="BP128" s="12">
        <f t="shared" si="54"/>
        <v>0</v>
      </c>
      <c r="BQ128" s="12">
        <f t="shared" ref="BQ128:EB128" si="55">SUM(BQ125:BQ127)</f>
        <v>400.46499999999997</v>
      </c>
      <c r="BR128" s="12">
        <f t="shared" si="55"/>
        <v>0</v>
      </c>
      <c r="BS128" s="12">
        <f t="shared" si="55"/>
        <v>0</v>
      </c>
      <c r="BT128" s="12">
        <f t="shared" si="55"/>
        <v>484.21100000000001</v>
      </c>
      <c r="BU128" s="12">
        <f t="shared" si="55"/>
        <v>0</v>
      </c>
      <c r="BV128" s="12">
        <f t="shared" si="55"/>
        <v>0</v>
      </c>
      <c r="BW128" s="12">
        <f t="shared" si="55"/>
        <v>0</v>
      </c>
      <c r="BX128" s="12">
        <f t="shared" si="55"/>
        <v>0</v>
      </c>
      <c r="BY128" s="12">
        <f t="shared" si="55"/>
        <v>1574.8579999999999</v>
      </c>
      <c r="BZ128" s="12">
        <f t="shared" si="55"/>
        <v>0</v>
      </c>
      <c r="CA128" s="12">
        <f t="shared" si="55"/>
        <v>0</v>
      </c>
      <c r="CB128" s="12">
        <f t="shared" si="55"/>
        <v>0</v>
      </c>
      <c r="CC128" s="12">
        <f t="shared" si="55"/>
        <v>0</v>
      </c>
      <c r="CD128" s="12">
        <f t="shared" si="55"/>
        <v>0</v>
      </c>
      <c r="CE128" s="12">
        <f t="shared" si="55"/>
        <v>105.26300000000001</v>
      </c>
      <c r="CF128" s="12">
        <f t="shared" si="55"/>
        <v>0</v>
      </c>
      <c r="CG128" s="12">
        <f t="shared" si="55"/>
        <v>0</v>
      </c>
      <c r="CH128" s="12">
        <f t="shared" si="55"/>
        <v>0</v>
      </c>
      <c r="CI128" s="12">
        <f t="shared" si="55"/>
        <v>0</v>
      </c>
      <c r="CJ128" s="12">
        <f t="shared" si="55"/>
        <v>1610.0830000000001</v>
      </c>
      <c r="CK128" s="12">
        <f t="shared" si="55"/>
        <v>0</v>
      </c>
      <c r="CL128" s="12">
        <f t="shared" si="55"/>
        <v>0</v>
      </c>
      <c r="CM128" s="12">
        <f t="shared" si="55"/>
        <v>0</v>
      </c>
      <c r="CN128" s="12">
        <f t="shared" si="55"/>
        <v>0</v>
      </c>
      <c r="CO128" s="12">
        <f t="shared" si="55"/>
        <v>0</v>
      </c>
      <c r="CP128" s="12">
        <f t="shared" si="55"/>
        <v>0</v>
      </c>
      <c r="CQ128" s="12">
        <f t="shared" si="55"/>
        <v>0</v>
      </c>
      <c r="CR128" s="12">
        <f t="shared" si="55"/>
        <v>0</v>
      </c>
      <c r="CS128" s="12">
        <f t="shared" si="55"/>
        <v>0</v>
      </c>
      <c r="CT128" s="12">
        <f t="shared" si="55"/>
        <v>0</v>
      </c>
      <c r="CU128" s="12">
        <f t="shared" si="55"/>
        <v>0</v>
      </c>
      <c r="CV128" s="12">
        <f t="shared" si="55"/>
        <v>1587.3679999999999</v>
      </c>
      <c r="CW128" s="12">
        <f t="shared" si="55"/>
        <v>0</v>
      </c>
      <c r="CX128" s="12">
        <f t="shared" si="55"/>
        <v>0</v>
      </c>
      <c r="CY128" s="12">
        <f t="shared" si="55"/>
        <v>0</v>
      </c>
      <c r="CZ128" s="12">
        <f t="shared" si="55"/>
        <v>0</v>
      </c>
      <c r="DA128" s="12">
        <f t="shared" si="55"/>
        <v>0</v>
      </c>
      <c r="DB128" s="12">
        <f t="shared" si="55"/>
        <v>0</v>
      </c>
      <c r="DC128" s="12">
        <f t="shared" si="55"/>
        <v>0</v>
      </c>
      <c r="DD128" s="12">
        <f t="shared" si="55"/>
        <v>0</v>
      </c>
      <c r="DE128" s="12">
        <f t="shared" si="55"/>
        <v>0</v>
      </c>
      <c r="DF128" s="12">
        <f t="shared" si="55"/>
        <v>0</v>
      </c>
      <c r="DG128" s="12">
        <f t="shared" si="55"/>
        <v>0</v>
      </c>
      <c r="DH128" s="12">
        <f t="shared" si="55"/>
        <v>9.8373600000000003</v>
      </c>
      <c r="DI128" s="12">
        <f t="shared" si="55"/>
        <v>0</v>
      </c>
      <c r="DJ128" s="12">
        <f t="shared" si="55"/>
        <v>0</v>
      </c>
      <c r="DK128" s="12">
        <f t="shared" si="55"/>
        <v>0</v>
      </c>
      <c r="DL128" s="12">
        <f t="shared" si="55"/>
        <v>0</v>
      </c>
      <c r="DM128" s="12">
        <f t="shared" si="55"/>
        <v>0</v>
      </c>
      <c r="DN128" s="12">
        <f t="shared" si="55"/>
        <v>0</v>
      </c>
      <c r="DO128" s="12">
        <f t="shared" si="55"/>
        <v>0</v>
      </c>
      <c r="DP128" s="12">
        <f t="shared" si="55"/>
        <v>0</v>
      </c>
      <c r="DQ128" s="12">
        <f t="shared" si="55"/>
        <v>0</v>
      </c>
      <c r="DR128" s="12">
        <f t="shared" si="55"/>
        <v>0</v>
      </c>
      <c r="DS128" s="12">
        <f t="shared" si="55"/>
        <v>0</v>
      </c>
      <c r="DT128" s="12">
        <f t="shared" si="55"/>
        <v>0</v>
      </c>
      <c r="DU128" s="12">
        <f t="shared" si="55"/>
        <v>0</v>
      </c>
      <c r="DV128" s="12">
        <f t="shared" si="55"/>
        <v>0</v>
      </c>
      <c r="DW128" s="12">
        <f t="shared" si="55"/>
        <v>0</v>
      </c>
      <c r="DX128" s="12">
        <f t="shared" si="55"/>
        <v>0</v>
      </c>
      <c r="DY128" s="12">
        <f t="shared" si="55"/>
        <v>0</v>
      </c>
      <c r="DZ128" s="12">
        <f t="shared" si="55"/>
        <v>0</v>
      </c>
      <c r="EA128" s="12">
        <f t="shared" si="55"/>
        <v>0</v>
      </c>
      <c r="EB128" s="12">
        <f t="shared" si="55"/>
        <v>0</v>
      </c>
      <c r="EC128" s="12">
        <f t="shared" ref="EC128:ER128" si="56">SUM(EC125:EC127)</f>
        <v>0</v>
      </c>
      <c r="ED128" s="12">
        <f t="shared" si="56"/>
        <v>0</v>
      </c>
      <c r="EE128" s="12">
        <f t="shared" si="56"/>
        <v>0</v>
      </c>
      <c r="EF128" s="12">
        <f t="shared" si="56"/>
        <v>0</v>
      </c>
      <c r="EG128" s="12">
        <f t="shared" si="56"/>
        <v>0</v>
      </c>
      <c r="EH128" s="12">
        <f t="shared" si="56"/>
        <v>0</v>
      </c>
      <c r="EI128" s="12">
        <f t="shared" si="56"/>
        <v>0</v>
      </c>
      <c r="EJ128" s="12">
        <f t="shared" si="56"/>
        <v>0</v>
      </c>
      <c r="EK128" s="12">
        <f t="shared" si="56"/>
        <v>0</v>
      </c>
      <c r="EL128" s="12">
        <f t="shared" si="56"/>
        <v>0</v>
      </c>
      <c r="EM128" s="12">
        <f t="shared" si="56"/>
        <v>0</v>
      </c>
      <c r="EN128" s="12">
        <f t="shared" si="56"/>
        <v>0</v>
      </c>
      <c r="EO128" s="12">
        <f t="shared" si="56"/>
        <v>0</v>
      </c>
      <c r="EP128" s="12">
        <f t="shared" si="56"/>
        <v>0</v>
      </c>
      <c r="EQ128" s="12">
        <f t="shared" si="56"/>
        <v>0</v>
      </c>
      <c r="ER128" s="12">
        <f t="shared" si="56"/>
        <v>0</v>
      </c>
      <c r="ES128" s="12">
        <f>SUM(D128:ER128)</f>
        <v>79798.611359999995</v>
      </c>
      <c r="ET128" s="12"/>
      <c r="EU128" s="12">
        <f>ES128-EV128</f>
        <v>79798.611359999995</v>
      </c>
      <c r="EV128" s="12">
        <v>0</v>
      </c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6"/>
      <c r="FZ128" s="16"/>
      <c r="GA128" s="16"/>
      <c r="GB128" s="16"/>
    </row>
    <row r="129" spans="1:184" ht="13" x14ac:dyDescent="0.3">
      <c r="A129" s="23"/>
      <c r="B129" s="20" t="s">
        <v>0</v>
      </c>
      <c r="C129" s="14">
        <f>XIRR(AQ128:ER128,AQ$4:ER$4)</f>
        <v>1.5081677317619329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22"/>
      <c r="FY129" s="16"/>
      <c r="FZ129" s="16"/>
      <c r="GA129" s="16"/>
      <c r="GB129" s="16"/>
    </row>
    <row r="130" spans="1:184" ht="13" x14ac:dyDescent="0.3">
      <c r="A130" s="23"/>
      <c r="B130" s="20" t="s">
        <v>11</v>
      </c>
      <c r="C130" s="25">
        <f>(ES126+ES127)/-ES125</f>
        <v>4.2491291270358307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22"/>
      <c r="FY130" s="16"/>
      <c r="FZ130" s="16"/>
      <c r="GA130" s="16"/>
      <c r="GB130" s="16"/>
    </row>
    <row r="131" spans="1:184" ht="13" x14ac:dyDescent="0.3">
      <c r="A131" s="23"/>
      <c r="B131" s="5" t="s">
        <v>138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22"/>
      <c r="FY131" s="16"/>
      <c r="FZ131" s="16"/>
      <c r="GA131" s="16"/>
      <c r="GB131" s="16"/>
    </row>
    <row r="132" spans="1:184" ht="13" x14ac:dyDescent="0.3">
      <c r="A132" s="23"/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-937.5</v>
      </c>
      <c r="AV132" s="12">
        <v>0</v>
      </c>
      <c r="AW132" s="12">
        <v>-4003.125</v>
      </c>
      <c r="AX132" s="12">
        <v>0</v>
      </c>
      <c r="AY132" s="12">
        <v>-6250</v>
      </c>
      <c r="AZ132" s="12">
        <v>-21934.375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f>SUM(D132:ER132)</f>
        <v>-33125</v>
      </c>
      <c r="ET132" s="12"/>
      <c r="EU132" s="12">
        <f>ES132-EV132</f>
        <v>-33125</v>
      </c>
      <c r="EV132" s="12">
        <v>0</v>
      </c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6"/>
      <c r="FZ132" s="16"/>
      <c r="GA132" s="16"/>
      <c r="GB132" s="16"/>
    </row>
    <row r="133" spans="1:184" ht="13" x14ac:dyDescent="0.3">
      <c r="A133" s="23"/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18.74925</v>
      </c>
      <c r="AV133" s="12">
        <v>0</v>
      </c>
      <c r="AW133" s="12">
        <v>0</v>
      </c>
      <c r="AX133" s="12">
        <v>0</v>
      </c>
      <c r="AY133" s="12">
        <v>0</v>
      </c>
      <c r="AZ133" s="12">
        <v>643.72424999999998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f>SUM(D133:ER133)</f>
        <v>662.47349999999994</v>
      </c>
      <c r="ET133" s="12"/>
      <c r="EU133" s="12">
        <f>ES133-EV133</f>
        <v>662.47349999999994</v>
      </c>
      <c r="EV133" s="12">
        <v>0</v>
      </c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6"/>
      <c r="FZ133" s="16"/>
      <c r="GA133" s="16"/>
      <c r="GB133" s="16"/>
    </row>
    <row r="134" spans="1:184" ht="14" x14ac:dyDescent="0.4">
      <c r="A134" s="23"/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62512.312749999997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3032.67974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f>SUM(D134:ER134)</f>
        <v>65544.992490000004</v>
      </c>
      <c r="ET134" s="4"/>
      <c r="EU134" s="4">
        <f>ES134-EV134</f>
        <v>65544.992490000004</v>
      </c>
      <c r="EV134" s="4">
        <v>0</v>
      </c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16"/>
      <c r="FZ134" s="16"/>
      <c r="GA134" s="16"/>
      <c r="GB134" s="16"/>
    </row>
    <row r="135" spans="1:184" ht="13" x14ac:dyDescent="0.3">
      <c r="A135" s="23"/>
      <c r="B135" s="8" t="s">
        <v>217</v>
      </c>
      <c r="C135" s="3"/>
      <c r="D135" s="12">
        <f>SUM(D132:D134)</f>
        <v>0</v>
      </c>
      <c r="E135" s="12">
        <f t="shared" ref="E135:BP135" si="57">SUM(E132:E134)</f>
        <v>0</v>
      </c>
      <c r="F135" s="12">
        <f t="shared" si="57"/>
        <v>0</v>
      </c>
      <c r="G135" s="12">
        <f t="shared" si="57"/>
        <v>0</v>
      </c>
      <c r="H135" s="12">
        <f t="shared" si="57"/>
        <v>0</v>
      </c>
      <c r="I135" s="12">
        <f>SUM(I132:I134)</f>
        <v>0</v>
      </c>
      <c r="J135" s="12">
        <f t="shared" si="57"/>
        <v>0</v>
      </c>
      <c r="K135" s="12">
        <f t="shared" si="57"/>
        <v>0</v>
      </c>
      <c r="L135" s="12">
        <f t="shared" si="57"/>
        <v>0</v>
      </c>
      <c r="M135" s="12">
        <f t="shared" si="57"/>
        <v>0</v>
      </c>
      <c r="N135" s="12">
        <f t="shared" si="57"/>
        <v>0</v>
      </c>
      <c r="O135" s="12">
        <f t="shared" si="57"/>
        <v>0</v>
      </c>
      <c r="P135" s="12">
        <f t="shared" si="57"/>
        <v>0</v>
      </c>
      <c r="Q135" s="12">
        <f t="shared" si="57"/>
        <v>0</v>
      </c>
      <c r="R135" s="12">
        <f t="shared" si="57"/>
        <v>0</v>
      </c>
      <c r="S135" s="12">
        <f t="shared" si="57"/>
        <v>0</v>
      </c>
      <c r="T135" s="12">
        <f t="shared" si="57"/>
        <v>0</v>
      </c>
      <c r="U135" s="12">
        <f t="shared" si="57"/>
        <v>0</v>
      </c>
      <c r="V135" s="12">
        <f t="shared" si="57"/>
        <v>0</v>
      </c>
      <c r="W135" s="12">
        <f t="shared" si="57"/>
        <v>0</v>
      </c>
      <c r="X135" s="12">
        <f t="shared" si="57"/>
        <v>0</v>
      </c>
      <c r="Y135" s="12">
        <f t="shared" si="57"/>
        <v>0</v>
      </c>
      <c r="Z135" s="12">
        <f t="shared" si="57"/>
        <v>0</v>
      </c>
      <c r="AA135" s="12">
        <f t="shared" si="57"/>
        <v>0</v>
      </c>
      <c r="AB135" s="12">
        <f t="shared" si="57"/>
        <v>0</v>
      </c>
      <c r="AC135" s="12">
        <f t="shared" si="57"/>
        <v>0</v>
      </c>
      <c r="AD135" s="12">
        <f t="shared" si="57"/>
        <v>0</v>
      </c>
      <c r="AE135" s="12">
        <f t="shared" si="57"/>
        <v>0</v>
      </c>
      <c r="AF135" s="12">
        <f t="shared" si="57"/>
        <v>0</v>
      </c>
      <c r="AG135" s="12">
        <f t="shared" si="57"/>
        <v>0</v>
      </c>
      <c r="AH135" s="12">
        <f t="shared" si="57"/>
        <v>0</v>
      </c>
      <c r="AI135" s="12">
        <f t="shared" si="57"/>
        <v>0</v>
      </c>
      <c r="AJ135" s="12">
        <f t="shared" si="57"/>
        <v>0</v>
      </c>
      <c r="AK135" s="12">
        <f t="shared" si="57"/>
        <v>0</v>
      </c>
      <c r="AL135" s="12">
        <f t="shared" si="57"/>
        <v>0</v>
      </c>
      <c r="AM135" s="12">
        <f t="shared" si="57"/>
        <v>0</v>
      </c>
      <c r="AN135" s="12">
        <f t="shared" si="57"/>
        <v>0</v>
      </c>
      <c r="AO135" s="12">
        <f t="shared" si="57"/>
        <v>0</v>
      </c>
      <c r="AP135" s="12">
        <f t="shared" si="57"/>
        <v>0</v>
      </c>
      <c r="AQ135" s="12">
        <f t="shared" si="57"/>
        <v>0</v>
      </c>
      <c r="AR135" s="12">
        <f t="shared" si="57"/>
        <v>0</v>
      </c>
      <c r="AS135" s="12">
        <f t="shared" si="57"/>
        <v>0</v>
      </c>
      <c r="AT135" s="12">
        <f t="shared" si="57"/>
        <v>0</v>
      </c>
      <c r="AU135" s="12">
        <f t="shared" si="57"/>
        <v>-918.75075000000004</v>
      </c>
      <c r="AV135" s="12">
        <f t="shared" si="57"/>
        <v>0</v>
      </c>
      <c r="AW135" s="12">
        <f t="shared" si="57"/>
        <v>-4003.125</v>
      </c>
      <c r="AX135" s="12">
        <f t="shared" si="57"/>
        <v>0</v>
      </c>
      <c r="AY135" s="12">
        <f t="shared" si="57"/>
        <v>-6250</v>
      </c>
      <c r="AZ135" s="12">
        <f t="shared" si="57"/>
        <v>-21290.650750000001</v>
      </c>
      <c r="BA135" s="12">
        <f t="shared" si="57"/>
        <v>0</v>
      </c>
      <c r="BB135" s="12">
        <f t="shared" si="57"/>
        <v>0</v>
      </c>
      <c r="BC135" s="12">
        <f t="shared" si="57"/>
        <v>0</v>
      </c>
      <c r="BD135" s="12">
        <f t="shared" si="57"/>
        <v>0</v>
      </c>
      <c r="BE135" s="12">
        <f t="shared" si="57"/>
        <v>0</v>
      </c>
      <c r="BF135" s="12">
        <f t="shared" si="57"/>
        <v>0</v>
      </c>
      <c r="BG135" s="12">
        <f t="shared" si="57"/>
        <v>0</v>
      </c>
      <c r="BH135" s="12">
        <f t="shared" si="57"/>
        <v>0</v>
      </c>
      <c r="BI135" s="12">
        <f t="shared" si="57"/>
        <v>0</v>
      </c>
      <c r="BJ135" s="12">
        <f t="shared" si="57"/>
        <v>0</v>
      </c>
      <c r="BK135" s="12">
        <f t="shared" si="57"/>
        <v>0</v>
      </c>
      <c r="BL135" s="12">
        <f t="shared" si="57"/>
        <v>0</v>
      </c>
      <c r="BM135" s="12">
        <f t="shared" si="57"/>
        <v>0</v>
      </c>
      <c r="BN135" s="12">
        <f t="shared" si="57"/>
        <v>0</v>
      </c>
      <c r="BO135" s="12">
        <f t="shared" si="57"/>
        <v>0</v>
      </c>
      <c r="BP135" s="12">
        <f t="shared" si="57"/>
        <v>0</v>
      </c>
      <c r="BQ135" s="12">
        <f t="shared" ref="BQ135:EB135" si="58">SUM(BQ132:BQ134)</f>
        <v>0</v>
      </c>
      <c r="BR135" s="12">
        <f t="shared" si="58"/>
        <v>0</v>
      </c>
      <c r="BS135" s="12">
        <f t="shared" si="58"/>
        <v>0</v>
      </c>
      <c r="BT135" s="12">
        <f t="shared" si="58"/>
        <v>0</v>
      </c>
      <c r="BU135" s="12">
        <f t="shared" si="58"/>
        <v>0</v>
      </c>
      <c r="BV135" s="12">
        <f t="shared" si="58"/>
        <v>62512.312749999997</v>
      </c>
      <c r="BW135" s="12">
        <f t="shared" si="58"/>
        <v>0</v>
      </c>
      <c r="BX135" s="12">
        <f t="shared" si="58"/>
        <v>0</v>
      </c>
      <c r="BY135" s="12">
        <f t="shared" si="58"/>
        <v>0</v>
      </c>
      <c r="BZ135" s="12">
        <f t="shared" si="58"/>
        <v>0</v>
      </c>
      <c r="CA135" s="12">
        <f t="shared" si="58"/>
        <v>0</v>
      </c>
      <c r="CB135" s="12">
        <f t="shared" si="58"/>
        <v>0</v>
      </c>
      <c r="CC135" s="12">
        <f t="shared" si="58"/>
        <v>0</v>
      </c>
      <c r="CD135" s="12">
        <f t="shared" si="58"/>
        <v>0</v>
      </c>
      <c r="CE135" s="12">
        <f t="shared" si="58"/>
        <v>0</v>
      </c>
      <c r="CF135" s="12">
        <f t="shared" si="58"/>
        <v>0</v>
      </c>
      <c r="CG135" s="12">
        <f t="shared" si="58"/>
        <v>0</v>
      </c>
      <c r="CH135" s="12">
        <f t="shared" si="58"/>
        <v>3032.67974</v>
      </c>
      <c r="CI135" s="12">
        <f t="shared" si="58"/>
        <v>0</v>
      </c>
      <c r="CJ135" s="12">
        <f t="shared" si="58"/>
        <v>0</v>
      </c>
      <c r="CK135" s="12">
        <f t="shared" si="58"/>
        <v>0</v>
      </c>
      <c r="CL135" s="12">
        <f t="shared" si="58"/>
        <v>0</v>
      </c>
      <c r="CM135" s="12">
        <f t="shared" si="58"/>
        <v>0</v>
      </c>
      <c r="CN135" s="12">
        <f t="shared" si="58"/>
        <v>0</v>
      </c>
      <c r="CO135" s="12">
        <f t="shared" si="58"/>
        <v>0</v>
      </c>
      <c r="CP135" s="12">
        <f t="shared" si="58"/>
        <v>0</v>
      </c>
      <c r="CQ135" s="12">
        <f t="shared" si="58"/>
        <v>0</v>
      </c>
      <c r="CR135" s="12">
        <f t="shared" si="58"/>
        <v>0</v>
      </c>
      <c r="CS135" s="12">
        <f t="shared" si="58"/>
        <v>0</v>
      </c>
      <c r="CT135" s="12">
        <f t="shared" si="58"/>
        <v>0</v>
      </c>
      <c r="CU135" s="12">
        <f t="shared" si="58"/>
        <v>0</v>
      </c>
      <c r="CV135" s="12">
        <f t="shared" si="58"/>
        <v>0</v>
      </c>
      <c r="CW135" s="12">
        <f t="shared" si="58"/>
        <v>0</v>
      </c>
      <c r="CX135" s="12">
        <f t="shared" si="58"/>
        <v>0</v>
      </c>
      <c r="CY135" s="12">
        <f t="shared" si="58"/>
        <v>0</v>
      </c>
      <c r="CZ135" s="12">
        <f t="shared" si="58"/>
        <v>0</v>
      </c>
      <c r="DA135" s="12">
        <f t="shared" si="58"/>
        <v>0</v>
      </c>
      <c r="DB135" s="12">
        <f t="shared" si="58"/>
        <v>0</v>
      </c>
      <c r="DC135" s="12">
        <f t="shared" si="58"/>
        <v>0</v>
      </c>
      <c r="DD135" s="12">
        <f t="shared" si="58"/>
        <v>0</v>
      </c>
      <c r="DE135" s="12">
        <f t="shared" si="58"/>
        <v>0</v>
      </c>
      <c r="DF135" s="12">
        <f t="shared" si="58"/>
        <v>0</v>
      </c>
      <c r="DG135" s="12">
        <f t="shared" si="58"/>
        <v>0</v>
      </c>
      <c r="DH135" s="12">
        <f t="shared" si="58"/>
        <v>0</v>
      </c>
      <c r="DI135" s="12">
        <f t="shared" si="58"/>
        <v>0</v>
      </c>
      <c r="DJ135" s="12">
        <f t="shared" si="58"/>
        <v>0</v>
      </c>
      <c r="DK135" s="12">
        <f t="shared" si="58"/>
        <v>0</v>
      </c>
      <c r="DL135" s="12">
        <f t="shared" si="58"/>
        <v>0</v>
      </c>
      <c r="DM135" s="12">
        <f t="shared" si="58"/>
        <v>0</v>
      </c>
      <c r="DN135" s="12">
        <f t="shared" si="58"/>
        <v>0</v>
      </c>
      <c r="DO135" s="12">
        <f t="shared" si="58"/>
        <v>0</v>
      </c>
      <c r="DP135" s="12">
        <f t="shared" si="58"/>
        <v>0</v>
      </c>
      <c r="DQ135" s="12">
        <f t="shared" si="58"/>
        <v>0</v>
      </c>
      <c r="DR135" s="12">
        <f t="shared" si="58"/>
        <v>0</v>
      </c>
      <c r="DS135" s="12">
        <f t="shared" si="58"/>
        <v>0</v>
      </c>
      <c r="DT135" s="12">
        <f t="shared" si="58"/>
        <v>0</v>
      </c>
      <c r="DU135" s="12">
        <f t="shared" si="58"/>
        <v>0</v>
      </c>
      <c r="DV135" s="12">
        <f t="shared" si="58"/>
        <v>0</v>
      </c>
      <c r="DW135" s="12">
        <f t="shared" si="58"/>
        <v>0</v>
      </c>
      <c r="DX135" s="12">
        <f t="shared" si="58"/>
        <v>0</v>
      </c>
      <c r="DY135" s="12">
        <f t="shared" si="58"/>
        <v>0</v>
      </c>
      <c r="DZ135" s="12">
        <f t="shared" si="58"/>
        <v>0</v>
      </c>
      <c r="EA135" s="12">
        <f t="shared" si="58"/>
        <v>0</v>
      </c>
      <c r="EB135" s="12">
        <f t="shared" si="58"/>
        <v>0</v>
      </c>
      <c r="EC135" s="12">
        <f t="shared" ref="EC135:ER135" si="59">SUM(EC132:EC134)</f>
        <v>0</v>
      </c>
      <c r="ED135" s="12">
        <f t="shared" si="59"/>
        <v>0</v>
      </c>
      <c r="EE135" s="12">
        <f t="shared" si="59"/>
        <v>0</v>
      </c>
      <c r="EF135" s="12">
        <f t="shared" si="59"/>
        <v>0</v>
      </c>
      <c r="EG135" s="12">
        <f t="shared" si="59"/>
        <v>0</v>
      </c>
      <c r="EH135" s="12">
        <f t="shared" si="59"/>
        <v>0</v>
      </c>
      <c r="EI135" s="12">
        <f t="shared" si="59"/>
        <v>0</v>
      </c>
      <c r="EJ135" s="12">
        <f t="shared" si="59"/>
        <v>0</v>
      </c>
      <c r="EK135" s="12">
        <f t="shared" si="59"/>
        <v>0</v>
      </c>
      <c r="EL135" s="12">
        <f t="shared" si="59"/>
        <v>0</v>
      </c>
      <c r="EM135" s="12">
        <f t="shared" si="59"/>
        <v>0</v>
      </c>
      <c r="EN135" s="12">
        <f t="shared" si="59"/>
        <v>0</v>
      </c>
      <c r="EO135" s="12">
        <f t="shared" si="59"/>
        <v>0</v>
      </c>
      <c r="EP135" s="12">
        <f t="shared" si="59"/>
        <v>0</v>
      </c>
      <c r="EQ135" s="12">
        <f t="shared" si="59"/>
        <v>0</v>
      </c>
      <c r="ER135" s="12">
        <f t="shared" si="59"/>
        <v>0</v>
      </c>
      <c r="ES135" s="12">
        <f>SUM(D135:ER135)</f>
        <v>33082.465989999997</v>
      </c>
      <c r="ET135" s="12"/>
      <c r="EU135" s="12">
        <f>ES135-EV135</f>
        <v>33082.465989999997</v>
      </c>
      <c r="EV135" s="12">
        <v>0</v>
      </c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6"/>
      <c r="FZ135" s="16"/>
      <c r="GA135" s="16"/>
      <c r="GB135" s="16"/>
    </row>
    <row r="136" spans="1:184" ht="13" x14ac:dyDescent="0.3">
      <c r="A136" s="23"/>
      <c r="B136" s="20" t="s">
        <v>0</v>
      </c>
      <c r="C136" s="14">
        <f>XIRR(AU135:ER135,AU$4:ER$4)</f>
        <v>0.4382720649242402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22"/>
      <c r="FY136" s="16"/>
      <c r="FZ136" s="16"/>
      <c r="GA136" s="16"/>
      <c r="GB136" s="16"/>
    </row>
    <row r="137" spans="1:184" ht="13" x14ac:dyDescent="0.3">
      <c r="A137" s="23"/>
      <c r="B137" s="20" t="s">
        <v>11</v>
      </c>
      <c r="C137" s="25">
        <f>(ES133+ES134)/-ES132</f>
        <v>1.9987159544150943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22"/>
      <c r="FY137" s="16"/>
      <c r="FZ137" s="16"/>
      <c r="GA137" s="16"/>
      <c r="GB137" s="16"/>
    </row>
    <row r="138" spans="1:184" ht="13" x14ac:dyDescent="0.3">
      <c r="A138" s="11"/>
      <c r="B138" s="7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</row>
    <row r="139" spans="1:184" ht="13" x14ac:dyDescent="0.3">
      <c r="A139" s="23"/>
      <c r="B139" s="9" t="s">
        <v>243</v>
      </c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</row>
    <row r="140" spans="1:184" ht="13" x14ac:dyDescent="0.3">
      <c r="A140" s="23"/>
      <c r="B140" s="10" t="s">
        <v>214</v>
      </c>
      <c r="C140" s="5"/>
      <c r="D140" s="12">
        <f t="shared" ref="D140:BO142" si="60">D6+D13+D20+D27+D34+D41+D48+D55+D62+D69+D76+D83+D90+D97+D104+D111+D118+D125+D132</f>
        <v>-5579.5965200000001</v>
      </c>
      <c r="E140" s="12">
        <f t="shared" si="60"/>
        <v>-5304.5460000000003</v>
      </c>
      <c r="F140" s="12">
        <f t="shared" si="60"/>
        <v>-888</v>
      </c>
      <c r="G140" s="12">
        <f t="shared" si="60"/>
        <v>-581.15919999999994</v>
      </c>
      <c r="H140" s="12">
        <f t="shared" si="60"/>
        <v>0</v>
      </c>
      <c r="I140" s="12">
        <f t="shared" si="60"/>
        <v>-2500</v>
      </c>
      <c r="J140" s="12">
        <f t="shared" si="60"/>
        <v>-585.96343999999999</v>
      </c>
      <c r="K140" s="12">
        <f t="shared" si="60"/>
        <v>-32782.570999999996</v>
      </c>
      <c r="L140" s="12">
        <f t="shared" si="60"/>
        <v>0</v>
      </c>
      <c r="M140" s="12">
        <f t="shared" si="60"/>
        <v>-213.07505999999938</v>
      </c>
      <c r="N140" s="12">
        <f t="shared" si="60"/>
        <v>-169.49151999999998</v>
      </c>
      <c r="O140" s="12">
        <f t="shared" si="60"/>
        <v>-1829.2570000000001</v>
      </c>
      <c r="P140" s="12">
        <f t="shared" si="60"/>
        <v>-7555.4410000000007</v>
      </c>
      <c r="Q140" s="12">
        <f t="shared" si="60"/>
        <v>0</v>
      </c>
      <c r="R140" s="12">
        <f t="shared" si="60"/>
        <v>-2050.7154399999999</v>
      </c>
      <c r="S140" s="12">
        <f t="shared" si="60"/>
        <v>-2680.3835999999997</v>
      </c>
      <c r="T140" s="12">
        <f t="shared" si="60"/>
        <v>-2000</v>
      </c>
      <c r="U140" s="12">
        <f t="shared" si="60"/>
        <v>-28202.5</v>
      </c>
      <c r="V140" s="12">
        <f t="shared" si="60"/>
        <v>-20608.234899999996</v>
      </c>
      <c r="W140" s="12">
        <f t="shared" si="60"/>
        <v>3.1432136893272404E-12</v>
      </c>
      <c r="X140" s="12">
        <f t="shared" si="60"/>
        <v>-11558.7472</v>
      </c>
      <c r="Y140" s="12">
        <f t="shared" si="60"/>
        <v>-1000</v>
      </c>
      <c r="Z140" s="12">
        <f t="shared" si="60"/>
        <v>-7349.9129999999996</v>
      </c>
      <c r="AA140" s="12">
        <f t="shared" si="60"/>
        <v>-20650.087</v>
      </c>
      <c r="AB140" s="12">
        <f t="shared" si="60"/>
        <v>-14247.844799999999</v>
      </c>
      <c r="AC140" s="12">
        <f t="shared" si="60"/>
        <v>-60905.116860000002</v>
      </c>
      <c r="AD140" s="12">
        <f t="shared" si="60"/>
        <v>0</v>
      </c>
      <c r="AE140" s="12">
        <f t="shared" si="60"/>
        <v>-442.42500000000001</v>
      </c>
      <c r="AF140" s="12">
        <f t="shared" si="60"/>
        <v>-50000</v>
      </c>
      <c r="AG140" s="12">
        <f t="shared" si="60"/>
        <v>-43799.873290000003</v>
      </c>
      <c r="AH140" s="12">
        <f t="shared" si="60"/>
        <v>-1650</v>
      </c>
      <c r="AI140" s="12">
        <f t="shared" si="60"/>
        <v>0</v>
      </c>
      <c r="AJ140" s="12">
        <f t="shared" si="60"/>
        <v>-511.87272999999999</v>
      </c>
      <c r="AK140" s="12">
        <f t="shared" si="60"/>
        <v>0</v>
      </c>
      <c r="AL140" s="12">
        <f t="shared" si="60"/>
        <v>-8544</v>
      </c>
      <c r="AM140" s="12">
        <f t="shared" si="60"/>
        <v>-5353.8</v>
      </c>
      <c r="AN140" s="12">
        <f t="shared" si="60"/>
        <v>-653.45456000000001</v>
      </c>
      <c r="AO140" s="12">
        <f t="shared" si="60"/>
        <v>-2528.1999999999998</v>
      </c>
      <c r="AP140" s="12">
        <f t="shared" si="60"/>
        <v>-5000</v>
      </c>
      <c r="AQ140" s="12">
        <f t="shared" si="60"/>
        <v>-14581.227279999999</v>
      </c>
      <c r="AR140" s="12">
        <f t="shared" si="60"/>
        <v>-1310</v>
      </c>
      <c r="AS140" s="12">
        <f t="shared" si="60"/>
        <v>-8000</v>
      </c>
      <c r="AT140" s="12">
        <f t="shared" si="60"/>
        <v>-3539.5454599999998</v>
      </c>
      <c r="AU140" s="12">
        <f t="shared" si="60"/>
        <v>-8437.5</v>
      </c>
      <c r="AV140" s="12">
        <f t="shared" si="60"/>
        <v>-3220.4</v>
      </c>
      <c r="AW140" s="12">
        <f t="shared" si="60"/>
        <v>-13603.125</v>
      </c>
      <c r="AX140" s="12">
        <f t="shared" si="60"/>
        <v>-7783.2163299999993</v>
      </c>
      <c r="AY140" s="12">
        <f t="shared" si="60"/>
        <v>-18433.627270000001</v>
      </c>
      <c r="AZ140" s="12">
        <f t="shared" si="60"/>
        <v>-21934.375</v>
      </c>
      <c r="BA140" s="12">
        <f t="shared" si="60"/>
        <v>-7500</v>
      </c>
      <c r="BB140" s="12">
        <f t="shared" si="60"/>
        <v>-6040.8163299999997</v>
      </c>
      <c r="BC140" s="12">
        <f t="shared" si="60"/>
        <v>0</v>
      </c>
      <c r="BD140" s="12">
        <f t="shared" si="60"/>
        <v>-24194.181810000002</v>
      </c>
      <c r="BE140" s="12">
        <f t="shared" si="60"/>
        <v>0</v>
      </c>
      <c r="BF140" s="12">
        <f t="shared" si="60"/>
        <v>-13000</v>
      </c>
      <c r="BG140" s="12">
        <f t="shared" si="60"/>
        <v>-10359.6</v>
      </c>
      <c r="BH140" s="12">
        <f t="shared" si="60"/>
        <v>-9117.448980000001</v>
      </c>
      <c r="BI140" s="12">
        <f t="shared" si="60"/>
        <v>-7384.6090000000004</v>
      </c>
      <c r="BJ140" s="12">
        <f t="shared" si="60"/>
        <v>0</v>
      </c>
      <c r="BK140" s="12">
        <f t="shared" si="60"/>
        <v>-6963.88933</v>
      </c>
      <c r="BL140" s="12">
        <f t="shared" si="60"/>
        <v>0</v>
      </c>
      <c r="BM140" s="12">
        <f t="shared" si="60"/>
        <v>-4678.1810000000005</v>
      </c>
      <c r="BN140" s="12">
        <f t="shared" si="60"/>
        <v>-2461.558</v>
      </c>
      <c r="BO140" s="12">
        <f t="shared" si="60"/>
        <v>-7200.42857</v>
      </c>
      <c r="BP140" s="12">
        <f t="shared" ref="BP140:EA142" si="61">BP6+BP13+BP20+BP27+BP34+BP41+BP48+BP55+BP62+BP69+BP76+BP83+BP90+BP97+BP104+BP111+BP118+BP125+BP132</f>
        <v>0</v>
      </c>
      <c r="BQ140" s="12">
        <f t="shared" si="61"/>
        <v>0</v>
      </c>
      <c r="BR140" s="12">
        <f t="shared" si="61"/>
        <v>0</v>
      </c>
      <c r="BS140" s="12">
        <f t="shared" si="61"/>
        <v>-1378.251</v>
      </c>
      <c r="BT140" s="12">
        <f t="shared" si="61"/>
        <v>0</v>
      </c>
      <c r="BU140" s="12">
        <f t="shared" si="61"/>
        <v>-3880</v>
      </c>
      <c r="BV140" s="12">
        <f t="shared" si="61"/>
        <v>0</v>
      </c>
      <c r="BW140" s="12">
        <f t="shared" si="61"/>
        <v>0</v>
      </c>
      <c r="BX140" s="12">
        <f t="shared" si="61"/>
        <v>-1500</v>
      </c>
      <c r="BY140" s="12">
        <f t="shared" si="61"/>
        <v>0</v>
      </c>
      <c r="BZ140" s="12">
        <f t="shared" si="61"/>
        <v>0</v>
      </c>
      <c r="CA140" s="12">
        <f t="shared" si="61"/>
        <v>0</v>
      </c>
      <c r="CB140" s="12">
        <f t="shared" si="61"/>
        <v>0</v>
      </c>
      <c r="CC140" s="12">
        <f t="shared" si="61"/>
        <v>0</v>
      </c>
      <c r="CD140" s="12">
        <f t="shared" si="61"/>
        <v>0</v>
      </c>
      <c r="CE140" s="12">
        <f t="shared" si="61"/>
        <v>-2500</v>
      </c>
      <c r="CF140" s="12">
        <f t="shared" si="61"/>
        <v>0</v>
      </c>
      <c r="CG140" s="12">
        <f t="shared" si="61"/>
        <v>0</v>
      </c>
      <c r="CH140" s="12">
        <f t="shared" si="61"/>
        <v>0</v>
      </c>
      <c r="CI140" s="12">
        <f t="shared" si="61"/>
        <v>0</v>
      </c>
      <c r="CJ140" s="12">
        <f t="shared" si="61"/>
        <v>0</v>
      </c>
      <c r="CK140" s="12">
        <f t="shared" si="61"/>
        <v>0</v>
      </c>
      <c r="CL140" s="12">
        <f t="shared" si="61"/>
        <v>0</v>
      </c>
      <c r="CM140" s="12">
        <f t="shared" si="61"/>
        <v>0</v>
      </c>
      <c r="CN140" s="12">
        <f t="shared" si="61"/>
        <v>-2050</v>
      </c>
      <c r="CO140" s="12">
        <f t="shared" si="61"/>
        <v>-8880</v>
      </c>
      <c r="CP140" s="12">
        <f t="shared" si="61"/>
        <v>0</v>
      </c>
      <c r="CQ140" s="12">
        <f t="shared" si="61"/>
        <v>0</v>
      </c>
      <c r="CR140" s="12">
        <f t="shared" si="61"/>
        <v>0</v>
      </c>
      <c r="CS140" s="12">
        <f t="shared" si="61"/>
        <v>-2850.9070000000002</v>
      </c>
      <c r="CT140" s="12">
        <f t="shared" si="61"/>
        <v>0</v>
      </c>
      <c r="CU140" s="12">
        <f t="shared" si="61"/>
        <v>0</v>
      </c>
      <c r="CV140" s="12">
        <f t="shared" si="61"/>
        <v>0</v>
      </c>
      <c r="CW140" s="12">
        <f t="shared" si="61"/>
        <v>0</v>
      </c>
      <c r="CX140" s="12">
        <f t="shared" si="61"/>
        <v>0</v>
      </c>
      <c r="CY140" s="12">
        <f t="shared" si="61"/>
        <v>0</v>
      </c>
      <c r="CZ140" s="12">
        <f t="shared" si="61"/>
        <v>0</v>
      </c>
      <c r="DA140" s="12">
        <f t="shared" si="61"/>
        <v>0</v>
      </c>
      <c r="DB140" s="12">
        <f t="shared" si="61"/>
        <v>0</v>
      </c>
      <c r="DC140" s="12">
        <f t="shared" si="61"/>
        <v>0</v>
      </c>
      <c r="DD140" s="12">
        <f t="shared" si="61"/>
        <v>0</v>
      </c>
      <c r="DE140" s="12">
        <f t="shared" si="61"/>
        <v>0</v>
      </c>
      <c r="DF140" s="12">
        <f t="shared" si="61"/>
        <v>0</v>
      </c>
      <c r="DG140" s="12">
        <f t="shared" si="61"/>
        <v>0</v>
      </c>
      <c r="DH140" s="12">
        <f t="shared" si="61"/>
        <v>0</v>
      </c>
      <c r="DI140" s="12">
        <f t="shared" si="61"/>
        <v>0</v>
      </c>
      <c r="DJ140" s="12">
        <f t="shared" si="61"/>
        <v>0</v>
      </c>
      <c r="DK140" s="12">
        <f t="shared" si="61"/>
        <v>0</v>
      </c>
      <c r="DL140" s="12">
        <f t="shared" si="61"/>
        <v>0</v>
      </c>
      <c r="DM140" s="12">
        <f t="shared" si="61"/>
        <v>0</v>
      </c>
      <c r="DN140" s="12">
        <f t="shared" si="61"/>
        <v>0</v>
      </c>
      <c r="DO140" s="12">
        <f t="shared" si="61"/>
        <v>0</v>
      </c>
      <c r="DP140" s="12">
        <f t="shared" si="61"/>
        <v>0</v>
      </c>
      <c r="DQ140" s="12">
        <f t="shared" si="61"/>
        <v>0</v>
      </c>
      <c r="DR140" s="12">
        <f t="shared" si="61"/>
        <v>0</v>
      </c>
      <c r="DS140" s="12">
        <f t="shared" si="61"/>
        <v>0</v>
      </c>
      <c r="DT140" s="12">
        <f t="shared" si="61"/>
        <v>0</v>
      </c>
      <c r="DU140" s="12">
        <f t="shared" si="61"/>
        <v>0</v>
      </c>
      <c r="DV140" s="12">
        <f t="shared" si="61"/>
        <v>0</v>
      </c>
      <c r="DW140" s="12">
        <f t="shared" si="61"/>
        <v>0</v>
      </c>
      <c r="DX140" s="12">
        <f t="shared" si="61"/>
        <v>0</v>
      </c>
      <c r="DY140" s="12">
        <f t="shared" si="61"/>
        <v>0</v>
      </c>
      <c r="DZ140" s="12">
        <f t="shared" si="61"/>
        <v>0</v>
      </c>
      <c r="EA140" s="12">
        <f t="shared" si="61"/>
        <v>0</v>
      </c>
      <c r="EB140" s="12">
        <f t="shared" ref="EB140:ER142" si="62">EB6+EB13+EB20+EB27+EB34+EB41+EB48+EB55+EB62+EB69+EB76+EB83+EB90+EB97+EB104+EB111+EB118+EB125+EB132</f>
        <v>0</v>
      </c>
      <c r="EC140" s="12">
        <f t="shared" si="62"/>
        <v>0</v>
      </c>
      <c r="ED140" s="12">
        <f t="shared" si="62"/>
        <v>0</v>
      </c>
      <c r="EE140" s="12">
        <f t="shared" si="62"/>
        <v>0</v>
      </c>
      <c r="EF140" s="12">
        <f t="shared" si="62"/>
        <v>0</v>
      </c>
      <c r="EG140" s="12">
        <f t="shared" si="62"/>
        <v>0</v>
      </c>
      <c r="EH140" s="12">
        <f t="shared" si="62"/>
        <v>0</v>
      </c>
      <c r="EI140" s="12">
        <f t="shared" si="62"/>
        <v>0</v>
      </c>
      <c r="EJ140" s="12">
        <f t="shared" si="62"/>
        <v>0</v>
      </c>
      <c r="EK140" s="12">
        <f t="shared" si="62"/>
        <v>0</v>
      </c>
      <c r="EL140" s="12">
        <f t="shared" si="62"/>
        <v>0</v>
      </c>
      <c r="EM140" s="12">
        <f t="shared" si="62"/>
        <v>0</v>
      </c>
      <c r="EN140" s="12">
        <f t="shared" si="62"/>
        <v>0</v>
      </c>
      <c r="EO140" s="12">
        <f t="shared" si="62"/>
        <v>0</v>
      </c>
      <c r="EP140" s="12">
        <f t="shared" si="62"/>
        <v>0</v>
      </c>
      <c r="EQ140" s="12">
        <f t="shared" si="62"/>
        <v>0</v>
      </c>
      <c r="ER140" s="12">
        <f t="shared" si="62"/>
        <v>0</v>
      </c>
      <c r="ES140" s="12">
        <f>SUM(D140:ER140)</f>
        <v>-570509.15648000001</v>
      </c>
      <c r="ET140" s="12"/>
      <c r="EU140" s="12">
        <f>ES140-EV140</f>
        <v>-570509.15648000001</v>
      </c>
      <c r="EV140" s="12">
        <v>0</v>
      </c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</row>
    <row r="141" spans="1:184" ht="13" x14ac:dyDescent="0.3">
      <c r="A141" s="23"/>
      <c r="B141" s="10" t="s">
        <v>215</v>
      </c>
      <c r="C141" s="5"/>
      <c r="D141" s="12">
        <f t="shared" si="60"/>
        <v>147.12363000000002</v>
      </c>
      <c r="E141" s="12">
        <f t="shared" si="60"/>
        <v>106.09100000000001</v>
      </c>
      <c r="F141" s="12">
        <f t="shared" si="60"/>
        <v>17.760000000000002</v>
      </c>
      <c r="G141" s="12">
        <f t="shared" si="60"/>
        <v>8</v>
      </c>
      <c r="H141" s="12">
        <f t="shared" si="60"/>
        <v>0</v>
      </c>
      <c r="I141" s="12">
        <f t="shared" si="60"/>
        <v>3.875</v>
      </c>
      <c r="J141" s="12">
        <f t="shared" si="60"/>
        <v>8.2325900000000001</v>
      </c>
      <c r="K141" s="12">
        <f t="shared" si="60"/>
        <v>852.19141999999999</v>
      </c>
      <c r="L141" s="12">
        <f t="shared" si="60"/>
        <v>0</v>
      </c>
      <c r="M141" s="12">
        <f t="shared" si="60"/>
        <v>0</v>
      </c>
      <c r="N141" s="12">
        <f t="shared" si="60"/>
        <v>9.7113300000000002</v>
      </c>
      <c r="O141" s="12">
        <f t="shared" si="60"/>
        <v>26.585139999999996</v>
      </c>
      <c r="P141" s="12">
        <f t="shared" si="60"/>
        <v>22.745139999999999</v>
      </c>
      <c r="Q141" s="12">
        <f t="shared" si="60"/>
        <v>3.4</v>
      </c>
      <c r="R141" s="12">
        <f t="shared" si="60"/>
        <v>173.36369000000002</v>
      </c>
      <c r="S141" s="12">
        <f t="shared" si="60"/>
        <v>3.9525000000000001</v>
      </c>
      <c r="T141" s="12">
        <f t="shared" si="60"/>
        <v>0</v>
      </c>
      <c r="U141" s="12">
        <f t="shared" si="60"/>
        <v>4.05</v>
      </c>
      <c r="V141" s="12">
        <f t="shared" si="60"/>
        <v>423.02678000000003</v>
      </c>
      <c r="W141" s="12">
        <f t="shared" si="60"/>
        <v>0</v>
      </c>
      <c r="X141" s="12">
        <f t="shared" si="60"/>
        <v>200.80235999999999</v>
      </c>
      <c r="Y141" s="12">
        <f t="shared" si="60"/>
        <v>209.09494000000001</v>
      </c>
      <c r="Z141" s="12">
        <f t="shared" si="60"/>
        <v>0</v>
      </c>
      <c r="AA141" s="12">
        <f t="shared" si="60"/>
        <v>580</v>
      </c>
      <c r="AB141" s="12">
        <f t="shared" si="60"/>
        <v>218.75</v>
      </c>
      <c r="AC141" s="12">
        <f t="shared" si="60"/>
        <v>572.27200000000005</v>
      </c>
      <c r="AD141" s="12">
        <f t="shared" si="60"/>
        <v>0</v>
      </c>
      <c r="AE141" s="12">
        <f t="shared" si="60"/>
        <v>0</v>
      </c>
      <c r="AF141" s="12">
        <f t="shared" si="60"/>
        <v>508.8485</v>
      </c>
      <c r="AG141" s="12">
        <f t="shared" si="60"/>
        <v>911.65913</v>
      </c>
      <c r="AH141" s="12">
        <f t="shared" si="60"/>
        <v>11.88</v>
      </c>
      <c r="AI141" s="12">
        <f t="shared" si="60"/>
        <v>33</v>
      </c>
      <c r="AJ141" s="12">
        <f t="shared" si="60"/>
        <v>0</v>
      </c>
      <c r="AK141" s="12">
        <f t="shared" si="60"/>
        <v>10.237450000000001</v>
      </c>
      <c r="AL141" s="12">
        <f t="shared" si="60"/>
        <v>60</v>
      </c>
      <c r="AM141" s="12">
        <f t="shared" si="60"/>
        <v>157.95599999999999</v>
      </c>
      <c r="AN141" s="12">
        <f t="shared" si="60"/>
        <v>73.069090000000003</v>
      </c>
      <c r="AO141" s="12">
        <f t="shared" si="60"/>
        <v>22.504000000000001</v>
      </c>
      <c r="AP141" s="12">
        <f t="shared" si="60"/>
        <v>100</v>
      </c>
      <c r="AQ141" s="12">
        <f t="shared" si="60"/>
        <v>120.48455</v>
      </c>
      <c r="AR141" s="12">
        <f t="shared" si="60"/>
        <v>225.39999999999998</v>
      </c>
      <c r="AS141" s="12">
        <f t="shared" si="60"/>
        <v>160</v>
      </c>
      <c r="AT141" s="12">
        <f t="shared" si="60"/>
        <v>70.790909999999997</v>
      </c>
      <c r="AU141" s="12">
        <f t="shared" si="60"/>
        <v>168.74924999999999</v>
      </c>
      <c r="AV141" s="12">
        <f t="shared" si="60"/>
        <v>64.408000000000001</v>
      </c>
      <c r="AW141" s="12">
        <f t="shared" si="60"/>
        <v>192</v>
      </c>
      <c r="AX141" s="12">
        <f t="shared" si="60"/>
        <v>155.66433000000001</v>
      </c>
      <c r="AY141" s="12">
        <f t="shared" si="60"/>
        <v>200</v>
      </c>
      <c r="AZ141" s="12">
        <f t="shared" si="60"/>
        <v>687.39679999999998</v>
      </c>
      <c r="BA141" s="12">
        <f t="shared" si="60"/>
        <v>150</v>
      </c>
      <c r="BB141" s="12">
        <f t="shared" si="60"/>
        <v>120.81632999999999</v>
      </c>
      <c r="BC141" s="12">
        <f t="shared" si="60"/>
        <v>0</v>
      </c>
      <c r="BD141" s="12">
        <f t="shared" si="60"/>
        <v>483.88364000000001</v>
      </c>
      <c r="BE141" s="12">
        <f t="shared" si="60"/>
        <v>0</v>
      </c>
      <c r="BF141" s="12">
        <f t="shared" si="60"/>
        <v>260</v>
      </c>
      <c r="BG141" s="12">
        <f t="shared" si="60"/>
        <v>207.19200000000001</v>
      </c>
      <c r="BH141" s="12">
        <f t="shared" si="60"/>
        <v>122.44897999999999</v>
      </c>
      <c r="BI141" s="12">
        <f t="shared" si="60"/>
        <v>207.59200000000001</v>
      </c>
      <c r="BJ141" s="12">
        <f t="shared" si="60"/>
        <v>0</v>
      </c>
      <c r="BK141" s="12">
        <f t="shared" si="60"/>
        <v>139.27779000000001</v>
      </c>
      <c r="BL141" s="12">
        <f t="shared" si="60"/>
        <v>0</v>
      </c>
      <c r="BM141" s="12">
        <f t="shared" si="60"/>
        <v>50</v>
      </c>
      <c r="BN141" s="12">
        <f t="shared" si="60"/>
        <v>49.231160000000003</v>
      </c>
      <c r="BO141" s="12">
        <f t="shared" si="60"/>
        <v>187.57221000000001</v>
      </c>
      <c r="BP141" s="12">
        <f t="shared" si="61"/>
        <v>0</v>
      </c>
      <c r="BQ141" s="12">
        <f t="shared" si="61"/>
        <v>0</v>
      </c>
      <c r="BR141" s="12">
        <f t="shared" si="61"/>
        <v>0</v>
      </c>
      <c r="BS141" s="12">
        <f t="shared" si="61"/>
        <v>0</v>
      </c>
      <c r="BT141" s="12">
        <f t="shared" si="61"/>
        <v>27.565020000000001</v>
      </c>
      <c r="BU141" s="12">
        <f t="shared" si="61"/>
        <v>77.599999999999994</v>
      </c>
      <c r="BV141" s="12">
        <f t="shared" si="61"/>
        <v>0</v>
      </c>
      <c r="BW141" s="12">
        <f t="shared" si="61"/>
        <v>0</v>
      </c>
      <c r="BX141" s="12">
        <f t="shared" si="61"/>
        <v>0</v>
      </c>
      <c r="BY141" s="12">
        <f t="shared" si="61"/>
        <v>0</v>
      </c>
      <c r="BZ141" s="12">
        <f t="shared" si="61"/>
        <v>0</v>
      </c>
      <c r="CA141" s="12">
        <f t="shared" si="61"/>
        <v>0</v>
      </c>
      <c r="CB141" s="12">
        <f t="shared" si="61"/>
        <v>0</v>
      </c>
      <c r="CC141" s="12">
        <f t="shared" si="61"/>
        <v>0</v>
      </c>
      <c r="CD141" s="12">
        <f t="shared" si="61"/>
        <v>0</v>
      </c>
      <c r="CE141" s="12">
        <f t="shared" si="61"/>
        <v>50</v>
      </c>
      <c r="CF141" s="12">
        <f t="shared" si="61"/>
        <v>0</v>
      </c>
      <c r="CG141" s="12">
        <f t="shared" si="61"/>
        <v>0</v>
      </c>
      <c r="CH141" s="12">
        <f t="shared" si="61"/>
        <v>0</v>
      </c>
      <c r="CI141" s="12">
        <f t="shared" si="61"/>
        <v>0</v>
      </c>
      <c r="CJ141" s="12">
        <f t="shared" si="61"/>
        <v>0</v>
      </c>
      <c r="CK141" s="12">
        <f t="shared" si="61"/>
        <v>0</v>
      </c>
      <c r="CL141" s="12">
        <f t="shared" si="61"/>
        <v>0</v>
      </c>
      <c r="CM141" s="12">
        <f t="shared" si="61"/>
        <v>0</v>
      </c>
      <c r="CN141" s="12">
        <f t="shared" si="61"/>
        <v>41</v>
      </c>
      <c r="CO141" s="12">
        <f t="shared" si="61"/>
        <v>0</v>
      </c>
      <c r="CP141" s="12">
        <f t="shared" si="61"/>
        <v>0</v>
      </c>
      <c r="CQ141" s="12">
        <f t="shared" si="61"/>
        <v>0</v>
      </c>
      <c r="CR141" s="12">
        <f t="shared" si="61"/>
        <v>0</v>
      </c>
      <c r="CS141" s="12">
        <f t="shared" si="61"/>
        <v>0</v>
      </c>
      <c r="CT141" s="12">
        <f t="shared" si="61"/>
        <v>0</v>
      </c>
      <c r="CU141" s="12">
        <f t="shared" si="61"/>
        <v>0</v>
      </c>
      <c r="CV141" s="12">
        <f t="shared" si="61"/>
        <v>0</v>
      </c>
      <c r="CW141" s="12">
        <f t="shared" si="61"/>
        <v>0</v>
      </c>
      <c r="CX141" s="12">
        <f t="shared" si="61"/>
        <v>0</v>
      </c>
      <c r="CY141" s="12">
        <f t="shared" si="61"/>
        <v>0</v>
      </c>
      <c r="CZ141" s="12">
        <f t="shared" si="61"/>
        <v>0</v>
      </c>
      <c r="DA141" s="12">
        <f t="shared" si="61"/>
        <v>0</v>
      </c>
      <c r="DB141" s="12">
        <f t="shared" si="61"/>
        <v>0</v>
      </c>
      <c r="DC141" s="12">
        <f t="shared" si="61"/>
        <v>0</v>
      </c>
      <c r="DD141" s="12">
        <f t="shared" si="61"/>
        <v>0</v>
      </c>
      <c r="DE141" s="12">
        <f t="shared" si="61"/>
        <v>0</v>
      </c>
      <c r="DF141" s="12">
        <f t="shared" si="61"/>
        <v>0</v>
      </c>
      <c r="DG141" s="12">
        <f t="shared" si="61"/>
        <v>0</v>
      </c>
      <c r="DH141" s="12">
        <f t="shared" si="61"/>
        <v>0</v>
      </c>
      <c r="DI141" s="12">
        <f t="shared" si="61"/>
        <v>0</v>
      </c>
      <c r="DJ141" s="12">
        <f t="shared" si="61"/>
        <v>0</v>
      </c>
      <c r="DK141" s="12">
        <f t="shared" si="61"/>
        <v>0</v>
      </c>
      <c r="DL141" s="12">
        <f t="shared" si="61"/>
        <v>0</v>
      </c>
      <c r="DM141" s="12">
        <f t="shared" si="61"/>
        <v>0</v>
      </c>
      <c r="DN141" s="12">
        <f t="shared" si="61"/>
        <v>0</v>
      </c>
      <c r="DO141" s="12">
        <f t="shared" si="61"/>
        <v>0</v>
      </c>
      <c r="DP141" s="12">
        <f t="shared" si="61"/>
        <v>0</v>
      </c>
      <c r="DQ141" s="12">
        <f t="shared" si="61"/>
        <v>0</v>
      </c>
      <c r="DR141" s="12">
        <f t="shared" si="61"/>
        <v>0</v>
      </c>
      <c r="DS141" s="12">
        <f t="shared" si="61"/>
        <v>0</v>
      </c>
      <c r="DT141" s="12">
        <f t="shared" si="61"/>
        <v>0</v>
      </c>
      <c r="DU141" s="12">
        <f t="shared" si="61"/>
        <v>0</v>
      </c>
      <c r="DV141" s="12">
        <f t="shared" si="61"/>
        <v>0</v>
      </c>
      <c r="DW141" s="12">
        <f t="shared" si="61"/>
        <v>0</v>
      </c>
      <c r="DX141" s="12">
        <f t="shared" si="61"/>
        <v>0</v>
      </c>
      <c r="DY141" s="12">
        <f t="shared" si="61"/>
        <v>0</v>
      </c>
      <c r="DZ141" s="12">
        <f t="shared" si="61"/>
        <v>0</v>
      </c>
      <c r="EA141" s="12">
        <f t="shared" si="61"/>
        <v>0</v>
      </c>
      <c r="EB141" s="12">
        <f t="shared" si="62"/>
        <v>0</v>
      </c>
      <c r="EC141" s="12">
        <f t="shared" si="62"/>
        <v>0</v>
      </c>
      <c r="ED141" s="12">
        <f t="shared" si="62"/>
        <v>0</v>
      </c>
      <c r="EE141" s="12">
        <f t="shared" si="62"/>
        <v>0</v>
      </c>
      <c r="EF141" s="12">
        <f t="shared" si="62"/>
        <v>0</v>
      </c>
      <c r="EG141" s="12">
        <f t="shared" si="62"/>
        <v>0</v>
      </c>
      <c r="EH141" s="12">
        <f t="shared" si="62"/>
        <v>0</v>
      </c>
      <c r="EI141" s="12">
        <f t="shared" si="62"/>
        <v>0</v>
      </c>
      <c r="EJ141" s="12">
        <f t="shared" si="62"/>
        <v>0</v>
      </c>
      <c r="EK141" s="12">
        <f t="shared" si="62"/>
        <v>0</v>
      </c>
      <c r="EL141" s="12">
        <f t="shared" si="62"/>
        <v>0</v>
      </c>
      <c r="EM141" s="12">
        <f t="shared" si="62"/>
        <v>0</v>
      </c>
      <c r="EN141" s="12">
        <f t="shared" si="62"/>
        <v>0</v>
      </c>
      <c r="EO141" s="12">
        <f t="shared" si="62"/>
        <v>0</v>
      </c>
      <c r="EP141" s="12">
        <f t="shared" si="62"/>
        <v>0</v>
      </c>
      <c r="EQ141" s="12">
        <f t="shared" si="62"/>
        <v>0</v>
      </c>
      <c r="ER141" s="12">
        <f t="shared" si="62"/>
        <v>0</v>
      </c>
      <c r="ES141" s="12">
        <f>SUM(D141:ER141)</f>
        <v>9699.2546599999987</v>
      </c>
      <c r="ET141" s="12"/>
      <c r="EU141" s="12">
        <f>ES141-EV141</f>
        <v>9699.2546599999987</v>
      </c>
      <c r="EV141" s="12">
        <v>0</v>
      </c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</row>
    <row r="142" spans="1:184" ht="14" x14ac:dyDescent="0.4">
      <c r="A142" s="23"/>
      <c r="B142" s="10" t="s">
        <v>216</v>
      </c>
      <c r="C142" s="5"/>
      <c r="D142" s="4">
        <f t="shared" si="60"/>
        <v>0</v>
      </c>
      <c r="E142" s="4">
        <f t="shared" si="60"/>
        <v>0</v>
      </c>
      <c r="F142" s="4">
        <f t="shared" si="60"/>
        <v>0</v>
      </c>
      <c r="G142" s="4">
        <f t="shared" si="60"/>
        <v>0</v>
      </c>
      <c r="H142" s="4">
        <f t="shared" si="60"/>
        <v>0</v>
      </c>
      <c r="I142" s="4">
        <f t="shared" si="60"/>
        <v>0</v>
      </c>
      <c r="J142" s="4">
        <f t="shared" si="60"/>
        <v>0</v>
      </c>
      <c r="K142" s="4">
        <f t="shared" si="60"/>
        <v>0</v>
      </c>
      <c r="L142" s="4">
        <f t="shared" si="60"/>
        <v>0</v>
      </c>
      <c r="M142" s="4">
        <f t="shared" si="60"/>
        <v>0</v>
      </c>
      <c r="N142" s="4">
        <f t="shared" si="60"/>
        <v>0</v>
      </c>
      <c r="O142" s="4">
        <f t="shared" si="60"/>
        <v>0</v>
      </c>
      <c r="P142" s="4">
        <f t="shared" si="60"/>
        <v>0</v>
      </c>
      <c r="Q142" s="4">
        <f t="shared" si="60"/>
        <v>0</v>
      </c>
      <c r="R142" s="4">
        <f t="shared" si="60"/>
        <v>8635.8649700000005</v>
      </c>
      <c r="S142" s="4">
        <f t="shared" si="60"/>
        <v>948.40496999999993</v>
      </c>
      <c r="T142" s="4">
        <f t="shared" si="60"/>
        <v>0</v>
      </c>
      <c r="U142" s="4">
        <f t="shared" si="60"/>
        <v>3.6856499999999999</v>
      </c>
      <c r="V142" s="4">
        <f t="shared" si="60"/>
        <v>990.52612999999997</v>
      </c>
      <c r="W142" s="4">
        <f t="shared" si="60"/>
        <v>1.9780999999998254</v>
      </c>
      <c r="X142" s="4">
        <f t="shared" si="60"/>
        <v>2.7105650012100004</v>
      </c>
      <c r="Y142" s="4">
        <f t="shared" si="60"/>
        <v>971.8494300000001</v>
      </c>
      <c r="Z142" s="4">
        <f t="shared" si="60"/>
        <v>65002.988949999999</v>
      </c>
      <c r="AA142" s="4">
        <f t="shared" si="60"/>
        <v>0</v>
      </c>
      <c r="AB142" s="4">
        <f t="shared" si="60"/>
        <v>3.9329000000000001</v>
      </c>
      <c r="AC142" s="4">
        <f t="shared" si="60"/>
        <v>58226.051599999999</v>
      </c>
      <c r="AD142" s="4">
        <f t="shared" si="60"/>
        <v>544.10050000000001</v>
      </c>
      <c r="AE142" s="4">
        <f t="shared" si="60"/>
        <v>1502.1371300000001</v>
      </c>
      <c r="AF142" s="4">
        <f t="shared" si="60"/>
        <v>2649.2548200000001</v>
      </c>
      <c r="AG142" s="4">
        <f t="shared" si="60"/>
        <v>570.25783999999999</v>
      </c>
      <c r="AH142" s="4">
        <f t="shared" si="60"/>
        <v>1160.9228800000001</v>
      </c>
      <c r="AI142" s="4">
        <f t="shared" si="60"/>
        <v>953.41050999999993</v>
      </c>
      <c r="AJ142" s="4">
        <f t="shared" si="60"/>
        <v>25710.62644</v>
      </c>
      <c r="AK142" s="4">
        <f t="shared" si="60"/>
        <v>1867.9347600000001</v>
      </c>
      <c r="AL142" s="4">
        <f t="shared" si="60"/>
        <v>38882.254119999998</v>
      </c>
      <c r="AM142" s="4">
        <f t="shared" si="60"/>
        <v>3380.5998399999999</v>
      </c>
      <c r="AN142" s="4">
        <f t="shared" si="60"/>
        <v>2772.0668500000002</v>
      </c>
      <c r="AO142" s="4">
        <f t="shared" si="60"/>
        <v>14874.273780000001</v>
      </c>
      <c r="AP142" s="4">
        <f t="shared" si="60"/>
        <v>5996.3305099999998</v>
      </c>
      <c r="AQ142" s="4">
        <f t="shared" si="60"/>
        <v>165839.43900000001</v>
      </c>
      <c r="AR142" s="4">
        <f t="shared" si="60"/>
        <v>19045.564750000001</v>
      </c>
      <c r="AS142" s="4">
        <f t="shared" si="60"/>
        <v>20</v>
      </c>
      <c r="AT142" s="4">
        <f t="shared" si="60"/>
        <v>101684.44771000001</v>
      </c>
      <c r="AU142" s="4">
        <f t="shared" si="60"/>
        <v>900.47153000000003</v>
      </c>
      <c r="AV142" s="4">
        <f t="shared" si="60"/>
        <v>232874.0148</v>
      </c>
      <c r="AW142" s="4">
        <f t="shared" si="60"/>
        <v>99148.919540000003</v>
      </c>
      <c r="AX142" s="4">
        <f t="shared" si="60"/>
        <v>2785.1703699999998</v>
      </c>
      <c r="AY142" s="4">
        <f t="shared" si="60"/>
        <v>84.97354</v>
      </c>
      <c r="AZ142" s="4">
        <f t="shared" si="60"/>
        <v>27386.254070000003</v>
      </c>
      <c r="BA142" s="4">
        <f t="shared" si="60"/>
        <v>3</v>
      </c>
      <c r="BB142" s="4">
        <f t="shared" si="60"/>
        <v>46207.30573</v>
      </c>
      <c r="BC142" s="4">
        <f t="shared" si="60"/>
        <v>1.5</v>
      </c>
      <c r="BD142" s="4">
        <f t="shared" si="60"/>
        <v>1087.6167799999998</v>
      </c>
      <c r="BE142" s="4">
        <f t="shared" si="60"/>
        <v>3.5</v>
      </c>
      <c r="BF142" s="4">
        <f t="shared" si="60"/>
        <v>18394.76958</v>
      </c>
      <c r="BG142" s="4">
        <f t="shared" si="60"/>
        <v>205</v>
      </c>
      <c r="BH142" s="4">
        <f t="shared" si="60"/>
        <v>0</v>
      </c>
      <c r="BI142" s="4">
        <f t="shared" si="60"/>
        <v>0</v>
      </c>
      <c r="BJ142" s="4">
        <f t="shared" si="60"/>
        <v>0</v>
      </c>
      <c r="BK142" s="4">
        <f t="shared" si="60"/>
        <v>0</v>
      </c>
      <c r="BL142" s="4">
        <f t="shared" si="60"/>
        <v>0</v>
      </c>
      <c r="BM142" s="4">
        <f t="shared" si="60"/>
        <v>97601.453999999998</v>
      </c>
      <c r="BN142" s="4">
        <f t="shared" si="60"/>
        <v>0.59783000000000008</v>
      </c>
      <c r="BO142" s="4">
        <f t="shared" si="60"/>
        <v>493.87200000000001</v>
      </c>
      <c r="BP142" s="4">
        <f t="shared" si="61"/>
        <v>0</v>
      </c>
      <c r="BQ142" s="4">
        <f t="shared" si="61"/>
        <v>244474.22699999998</v>
      </c>
      <c r="BR142" s="4">
        <f t="shared" si="61"/>
        <v>0</v>
      </c>
      <c r="BS142" s="4">
        <f t="shared" si="61"/>
        <v>376.36111999999997</v>
      </c>
      <c r="BT142" s="4">
        <f t="shared" si="61"/>
        <v>484.73957000000001</v>
      </c>
      <c r="BU142" s="4">
        <f t="shared" si="61"/>
        <v>5.4598100000000001</v>
      </c>
      <c r="BV142" s="4">
        <f t="shared" si="61"/>
        <v>62512.312749999997</v>
      </c>
      <c r="BW142" s="4">
        <f t="shared" si="61"/>
        <v>0</v>
      </c>
      <c r="BX142" s="4">
        <f t="shared" si="61"/>
        <v>0</v>
      </c>
      <c r="BY142" s="4">
        <f t="shared" si="61"/>
        <v>1574.8579999999999</v>
      </c>
      <c r="BZ142" s="4">
        <f t="shared" si="61"/>
        <v>3700.1487400000001</v>
      </c>
      <c r="CA142" s="4">
        <f t="shared" si="61"/>
        <v>15588.535390000001</v>
      </c>
      <c r="CB142" s="4">
        <f t="shared" si="61"/>
        <v>0</v>
      </c>
      <c r="CC142" s="4">
        <f t="shared" si="61"/>
        <v>0</v>
      </c>
      <c r="CD142" s="4">
        <f t="shared" si="61"/>
        <v>3276.83016</v>
      </c>
      <c r="CE142" s="4">
        <f t="shared" si="61"/>
        <v>15754.65704</v>
      </c>
      <c r="CF142" s="4">
        <f t="shared" si="61"/>
        <v>46707.573560000004</v>
      </c>
      <c r="CG142" s="4">
        <f t="shared" si="61"/>
        <v>546.13800000000003</v>
      </c>
      <c r="CH142" s="4">
        <f t="shared" si="61"/>
        <v>3032.67974</v>
      </c>
      <c r="CI142" s="4">
        <f t="shared" si="61"/>
        <v>0</v>
      </c>
      <c r="CJ142" s="4">
        <f t="shared" si="61"/>
        <v>4613.8439799999996</v>
      </c>
      <c r="CK142" s="4">
        <f t="shared" si="61"/>
        <v>0</v>
      </c>
      <c r="CL142" s="4">
        <f t="shared" si="61"/>
        <v>0</v>
      </c>
      <c r="CM142" s="4">
        <f t="shared" si="61"/>
        <v>0</v>
      </c>
      <c r="CN142" s="4">
        <f t="shared" si="61"/>
        <v>0</v>
      </c>
      <c r="CO142" s="4">
        <f t="shared" si="61"/>
        <v>1681.5</v>
      </c>
      <c r="CP142" s="4">
        <f t="shared" si="61"/>
        <v>0</v>
      </c>
      <c r="CQ142" s="4">
        <f t="shared" si="61"/>
        <v>0</v>
      </c>
      <c r="CR142" s="4">
        <f t="shared" si="61"/>
        <v>0</v>
      </c>
      <c r="CS142" s="4">
        <f t="shared" si="61"/>
        <v>546.13836000000003</v>
      </c>
      <c r="CT142" s="4">
        <f t="shared" si="61"/>
        <v>0</v>
      </c>
      <c r="CU142" s="4">
        <f t="shared" si="61"/>
        <v>0</v>
      </c>
      <c r="CV142" s="4">
        <f t="shared" si="61"/>
        <v>2679.6447200000002</v>
      </c>
      <c r="CW142" s="4">
        <f t="shared" si="61"/>
        <v>0</v>
      </c>
      <c r="CX142" s="4">
        <f t="shared" si="61"/>
        <v>0</v>
      </c>
      <c r="CY142" s="4">
        <f t="shared" si="61"/>
        <v>0</v>
      </c>
      <c r="CZ142" s="4">
        <f t="shared" si="61"/>
        <v>1638.415</v>
      </c>
      <c r="DA142" s="4">
        <f t="shared" si="61"/>
        <v>0</v>
      </c>
      <c r="DB142" s="4">
        <f t="shared" si="61"/>
        <v>0</v>
      </c>
      <c r="DC142" s="4">
        <f t="shared" si="61"/>
        <v>819.20753999999999</v>
      </c>
      <c r="DD142" s="4">
        <f t="shared" si="61"/>
        <v>684.41807999999992</v>
      </c>
      <c r="DE142" s="4">
        <f t="shared" si="61"/>
        <v>0</v>
      </c>
      <c r="DF142" s="4">
        <f t="shared" si="61"/>
        <v>819.20753999999999</v>
      </c>
      <c r="DG142" s="4">
        <f t="shared" si="61"/>
        <v>0</v>
      </c>
      <c r="DH142" s="4">
        <f t="shared" si="61"/>
        <v>41.474990000000005</v>
      </c>
      <c r="DI142" s="4">
        <f t="shared" si="61"/>
        <v>819.20753999999999</v>
      </c>
      <c r="DJ142" s="4">
        <f t="shared" si="61"/>
        <v>0</v>
      </c>
      <c r="DK142" s="4">
        <f t="shared" si="61"/>
        <v>0</v>
      </c>
      <c r="DL142" s="4">
        <f t="shared" si="61"/>
        <v>819.20753999999999</v>
      </c>
      <c r="DM142" s="4">
        <f t="shared" si="61"/>
        <v>0</v>
      </c>
      <c r="DN142" s="4">
        <f t="shared" si="61"/>
        <v>3833.79952</v>
      </c>
      <c r="DO142" s="4">
        <f t="shared" si="61"/>
        <v>0</v>
      </c>
      <c r="DP142" s="4">
        <f t="shared" si="61"/>
        <v>2300</v>
      </c>
      <c r="DQ142" s="4">
        <f t="shared" si="61"/>
        <v>480</v>
      </c>
      <c r="DR142" s="4">
        <f t="shared" si="61"/>
        <v>1092.2767200000001</v>
      </c>
      <c r="DS142" s="4">
        <f t="shared" si="61"/>
        <v>69.75</v>
      </c>
      <c r="DT142" s="4">
        <f t="shared" si="61"/>
        <v>0</v>
      </c>
      <c r="DU142" s="4">
        <f t="shared" si="61"/>
        <v>1092.2767200000001</v>
      </c>
      <c r="DV142" s="4">
        <f t="shared" si="61"/>
        <v>0</v>
      </c>
      <c r="DW142" s="4">
        <f t="shared" si="61"/>
        <v>0</v>
      </c>
      <c r="DX142" s="4">
        <f t="shared" si="61"/>
        <v>0</v>
      </c>
      <c r="DY142" s="4">
        <f t="shared" si="61"/>
        <v>0</v>
      </c>
      <c r="DZ142" s="4">
        <f t="shared" si="61"/>
        <v>0</v>
      </c>
      <c r="EA142" s="4">
        <f t="shared" si="61"/>
        <v>0</v>
      </c>
      <c r="EB142" s="4">
        <f t="shared" si="62"/>
        <v>0</v>
      </c>
      <c r="EC142" s="4">
        <f t="shared" si="62"/>
        <v>0</v>
      </c>
      <c r="ED142" s="4">
        <f t="shared" si="62"/>
        <v>0</v>
      </c>
      <c r="EE142" s="4">
        <f t="shared" si="62"/>
        <v>0</v>
      </c>
      <c r="EF142" s="4">
        <f t="shared" si="62"/>
        <v>3960.3319999999999</v>
      </c>
      <c r="EG142" s="4">
        <f t="shared" si="62"/>
        <v>0</v>
      </c>
      <c r="EH142" s="4">
        <f t="shared" si="62"/>
        <v>0</v>
      </c>
      <c r="EI142" s="4">
        <f t="shared" si="62"/>
        <v>0</v>
      </c>
      <c r="EJ142" s="4">
        <f t="shared" si="62"/>
        <v>0</v>
      </c>
      <c r="EK142" s="4">
        <f t="shared" si="62"/>
        <v>0</v>
      </c>
      <c r="EL142" s="4">
        <f t="shared" si="62"/>
        <v>0</v>
      </c>
      <c r="EM142" s="4">
        <f t="shared" si="62"/>
        <v>0</v>
      </c>
      <c r="EN142" s="4">
        <f t="shared" si="62"/>
        <v>0</v>
      </c>
      <c r="EO142" s="4">
        <f t="shared" si="62"/>
        <v>0</v>
      </c>
      <c r="EP142" s="4">
        <f t="shared" si="62"/>
        <v>0</v>
      </c>
      <c r="EQ142" s="4">
        <f t="shared" si="62"/>
        <v>0</v>
      </c>
      <c r="ER142" s="4">
        <f t="shared" si="62"/>
        <v>0</v>
      </c>
      <c r="ES142" s="4">
        <f>SUM(D142:ER142)</f>
        <v>1475445.2556050012</v>
      </c>
      <c r="ET142" s="4"/>
      <c r="EU142" s="4">
        <f>ES142-EV142</f>
        <v>1475445.2556050012</v>
      </c>
      <c r="EV142" s="4">
        <v>0</v>
      </c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</row>
    <row r="143" spans="1:184" ht="13" thickBot="1" x14ac:dyDescent="0.3">
      <c r="B143" s="29" t="s">
        <v>217</v>
      </c>
      <c r="C143" s="3"/>
      <c r="D143" s="12">
        <f t="shared" ref="D143:BO143" si="63">SUM(D140:D142)</f>
        <v>-5432.47289</v>
      </c>
      <c r="E143" s="12">
        <f t="shared" si="63"/>
        <v>-5198.4549999999999</v>
      </c>
      <c r="F143" s="12">
        <f t="shared" si="63"/>
        <v>-870.24</v>
      </c>
      <c r="G143" s="12">
        <f t="shared" si="63"/>
        <v>-573.15919999999994</v>
      </c>
      <c r="H143" s="12">
        <f t="shared" si="63"/>
        <v>0</v>
      </c>
      <c r="I143" s="12">
        <f t="shared" si="63"/>
        <v>-2496.125</v>
      </c>
      <c r="J143" s="12">
        <f t="shared" si="63"/>
        <v>-577.73085000000003</v>
      </c>
      <c r="K143" s="12">
        <f t="shared" si="63"/>
        <v>-31930.379579999997</v>
      </c>
      <c r="L143" s="12">
        <f t="shared" si="63"/>
        <v>0</v>
      </c>
      <c r="M143" s="12">
        <f t="shared" si="63"/>
        <v>-213.07505999999938</v>
      </c>
      <c r="N143" s="12">
        <f t="shared" si="63"/>
        <v>-159.78018999999998</v>
      </c>
      <c r="O143" s="12">
        <f t="shared" si="63"/>
        <v>-1802.6718600000002</v>
      </c>
      <c r="P143" s="12">
        <f t="shared" si="63"/>
        <v>-7532.6958600000007</v>
      </c>
      <c r="Q143" s="12">
        <f t="shared" si="63"/>
        <v>3.4</v>
      </c>
      <c r="R143" s="12">
        <f t="shared" si="63"/>
        <v>6758.5132200000007</v>
      </c>
      <c r="S143" s="12">
        <f t="shared" si="63"/>
        <v>-1728.0261299999997</v>
      </c>
      <c r="T143" s="12">
        <f t="shared" si="63"/>
        <v>-2000</v>
      </c>
      <c r="U143" s="12">
        <f t="shared" si="63"/>
        <v>-28194.764350000001</v>
      </c>
      <c r="V143" s="12">
        <f t="shared" si="63"/>
        <v>-19194.681989999997</v>
      </c>
      <c r="W143" s="12">
        <f t="shared" si="63"/>
        <v>1.9781000000029687</v>
      </c>
      <c r="X143" s="12">
        <f t="shared" si="63"/>
        <v>-11355.234274998789</v>
      </c>
      <c r="Y143" s="12">
        <f t="shared" si="63"/>
        <v>180.94437000000005</v>
      </c>
      <c r="Z143" s="12">
        <f t="shared" si="63"/>
        <v>57653.075949999999</v>
      </c>
      <c r="AA143" s="12">
        <f t="shared" si="63"/>
        <v>-20070.087</v>
      </c>
      <c r="AB143" s="12">
        <f t="shared" si="63"/>
        <v>-14025.161899999999</v>
      </c>
      <c r="AC143" s="12">
        <f t="shared" si="63"/>
        <v>-2106.7932600000058</v>
      </c>
      <c r="AD143" s="12">
        <f t="shared" si="63"/>
        <v>544.10050000000001</v>
      </c>
      <c r="AE143" s="12">
        <f t="shared" si="63"/>
        <v>1059.7121300000001</v>
      </c>
      <c r="AF143" s="12">
        <f t="shared" si="63"/>
        <v>-46841.896679999998</v>
      </c>
      <c r="AG143" s="12">
        <f t="shared" si="63"/>
        <v>-42317.956320000005</v>
      </c>
      <c r="AH143" s="12">
        <f t="shared" si="63"/>
        <v>-477.19711999999981</v>
      </c>
      <c r="AI143" s="12">
        <f t="shared" si="63"/>
        <v>986.41050999999993</v>
      </c>
      <c r="AJ143" s="12">
        <f t="shared" si="63"/>
        <v>25198.753710000001</v>
      </c>
      <c r="AK143" s="12">
        <f t="shared" si="63"/>
        <v>1878.1722100000002</v>
      </c>
      <c r="AL143" s="12">
        <f t="shared" si="63"/>
        <v>30398.254119999998</v>
      </c>
      <c r="AM143" s="12">
        <f t="shared" si="63"/>
        <v>-1815.2441600000002</v>
      </c>
      <c r="AN143" s="12">
        <f t="shared" si="63"/>
        <v>2191.68138</v>
      </c>
      <c r="AO143" s="12">
        <f t="shared" si="63"/>
        <v>12368.577780000001</v>
      </c>
      <c r="AP143" s="12">
        <f t="shared" si="63"/>
        <v>1096.3305099999998</v>
      </c>
      <c r="AQ143" s="12">
        <f t="shared" si="63"/>
        <v>151378.69627000001</v>
      </c>
      <c r="AR143" s="12">
        <f t="shared" si="63"/>
        <v>17960.964750000003</v>
      </c>
      <c r="AS143" s="12">
        <f t="shared" si="63"/>
        <v>-7820</v>
      </c>
      <c r="AT143" s="12">
        <f t="shared" si="63"/>
        <v>98215.69316000001</v>
      </c>
      <c r="AU143" s="12">
        <f t="shared" si="63"/>
        <v>-7368.2792199999994</v>
      </c>
      <c r="AV143" s="12">
        <f t="shared" si="63"/>
        <v>229718.02280000001</v>
      </c>
      <c r="AW143" s="12">
        <f t="shared" si="63"/>
        <v>85737.794540000003</v>
      </c>
      <c r="AX143" s="12">
        <f t="shared" si="63"/>
        <v>-4842.3816299999999</v>
      </c>
      <c r="AY143" s="12">
        <f t="shared" si="63"/>
        <v>-18148.653730000002</v>
      </c>
      <c r="AZ143" s="12">
        <f t="shared" si="63"/>
        <v>6139.2758700000013</v>
      </c>
      <c r="BA143" s="12">
        <f t="shared" si="63"/>
        <v>-7347</v>
      </c>
      <c r="BB143" s="12">
        <f t="shared" si="63"/>
        <v>40287.30573</v>
      </c>
      <c r="BC143" s="12">
        <f t="shared" si="63"/>
        <v>1.5</v>
      </c>
      <c r="BD143" s="12">
        <f t="shared" si="63"/>
        <v>-22622.681390000002</v>
      </c>
      <c r="BE143" s="12">
        <f t="shared" si="63"/>
        <v>3.5</v>
      </c>
      <c r="BF143" s="12">
        <f t="shared" si="63"/>
        <v>5654.7695800000001</v>
      </c>
      <c r="BG143" s="12">
        <f t="shared" si="63"/>
        <v>-9947.4079999999994</v>
      </c>
      <c r="BH143" s="12">
        <f t="shared" si="63"/>
        <v>-8995.0000000000018</v>
      </c>
      <c r="BI143" s="12">
        <f t="shared" si="63"/>
        <v>-7177.0170000000007</v>
      </c>
      <c r="BJ143" s="12">
        <f t="shared" si="63"/>
        <v>0</v>
      </c>
      <c r="BK143" s="12">
        <f t="shared" si="63"/>
        <v>-6824.6115399999999</v>
      </c>
      <c r="BL143" s="12">
        <f t="shared" si="63"/>
        <v>0</v>
      </c>
      <c r="BM143" s="12">
        <f t="shared" si="63"/>
        <v>92973.273000000001</v>
      </c>
      <c r="BN143" s="12">
        <f t="shared" si="63"/>
        <v>-2411.72901</v>
      </c>
      <c r="BO143" s="12">
        <f t="shared" si="63"/>
        <v>-6518.9843599999995</v>
      </c>
      <c r="BP143" s="12">
        <f t="shared" ref="BP143:EA143" si="64">SUM(BP140:BP142)</f>
        <v>0</v>
      </c>
      <c r="BQ143" s="12">
        <f t="shared" si="64"/>
        <v>244474.22699999998</v>
      </c>
      <c r="BR143" s="12">
        <f t="shared" si="64"/>
        <v>0</v>
      </c>
      <c r="BS143" s="12">
        <f t="shared" si="64"/>
        <v>-1001.8898799999999</v>
      </c>
      <c r="BT143" s="12">
        <f t="shared" si="64"/>
        <v>512.30458999999996</v>
      </c>
      <c r="BU143" s="12">
        <f t="shared" si="64"/>
        <v>-3796.9401900000003</v>
      </c>
      <c r="BV143" s="12">
        <f t="shared" si="64"/>
        <v>62512.312749999997</v>
      </c>
      <c r="BW143" s="12">
        <f t="shared" si="64"/>
        <v>0</v>
      </c>
      <c r="BX143" s="12">
        <f t="shared" si="64"/>
        <v>-1500</v>
      </c>
      <c r="BY143" s="12">
        <f t="shared" si="64"/>
        <v>1574.8579999999999</v>
      </c>
      <c r="BZ143" s="12">
        <f t="shared" si="64"/>
        <v>3700.1487400000001</v>
      </c>
      <c r="CA143" s="12">
        <f t="shared" si="64"/>
        <v>15588.535390000001</v>
      </c>
      <c r="CB143" s="12">
        <f t="shared" si="64"/>
        <v>0</v>
      </c>
      <c r="CC143" s="12">
        <f t="shared" si="64"/>
        <v>0</v>
      </c>
      <c r="CD143" s="12">
        <f t="shared" si="64"/>
        <v>3276.83016</v>
      </c>
      <c r="CE143" s="12">
        <f t="shared" si="64"/>
        <v>13304.65704</v>
      </c>
      <c r="CF143" s="12">
        <f t="shared" si="64"/>
        <v>46707.573560000004</v>
      </c>
      <c r="CG143" s="12">
        <f t="shared" si="64"/>
        <v>546.13800000000003</v>
      </c>
      <c r="CH143" s="12">
        <f t="shared" si="64"/>
        <v>3032.67974</v>
      </c>
      <c r="CI143" s="12">
        <f t="shared" si="64"/>
        <v>0</v>
      </c>
      <c r="CJ143" s="12">
        <f t="shared" si="64"/>
        <v>4613.8439799999996</v>
      </c>
      <c r="CK143" s="12">
        <f t="shared" si="64"/>
        <v>0</v>
      </c>
      <c r="CL143" s="12">
        <f t="shared" si="64"/>
        <v>0</v>
      </c>
      <c r="CM143" s="12">
        <f t="shared" si="64"/>
        <v>0</v>
      </c>
      <c r="CN143" s="12">
        <f t="shared" si="64"/>
        <v>-2009</v>
      </c>
      <c r="CO143" s="12">
        <f t="shared" si="64"/>
        <v>-7198.5</v>
      </c>
      <c r="CP143" s="12">
        <f t="shared" si="64"/>
        <v>0</v>
      </c>
      <c r="CQ143" s="12">
        <f t="shared" si="64"/>
        <v>0</v>
      </c>
      <c r="CR143" s="12">
        <f t="shared" si="64"/>
        <v>0</v>
      </c>
      <c r="CS143" s="12">
        <f t="shared" si="64"/>
        <v>-2304.7686400000002</v>
      </c>
      <c r="CT143" s="12">
        <f t="shared" si="64"/>
        <v>0</v>
      </c>
      <c r="CU143" s="12">
        <f t="shared" si="64"/>
        <v>0</v>
      </c>
      <c r="CV143" s="12">
        <f t="shared" si="64"/>
        <v>2679.6447200000002</v>
      </c>
      <c r="CW143" s="12">
        <f t="shared" si="64"/>
        <v>0</v>
      </c>
      <c r="CX143" s="12">
        <f t="shared" si="64"/>
        <v>0</v>
      </c>
      <c r="CY143" s="12">
        <f t="shared" si="64"/>
        <v>0</v>
      </c>
      <c r="CZ143" s="12">
        <f t="shared" si="64"/>
        <v>1638.415</v>
      </c>
      <c r="DA143" s="12">
        <f t="shared" si="64"/>
        <v>0</v>
      </c>
      <c r="DB143" s="12">
        <f t="shared" si="64"/>
        <v>0</v>
      </c>
      <c r="DC143" s="12">
        <f t="shared" si="64"/>
        <v>819.20753999999999</v>
      </c>
      <c r="DD143" s="12">
        <f t="shared" si="64"/>
        <v>684.41807999999992</v>
      </c>
      <c r="DE143" s="12">
        <f t="shared" si="64"/>
        <v>0</v>
      </c>
      <c r="DF143" s="12">
        <f t="shared" si="64"/>
        <v>819.20753999999999</v>
      </c>
      <c r="DG143" s="12">
        <f t="shared" si="64"/>
        <v>0</v>
      </c>
      <c r="DH143" s="12">
        <f t="shared" si="64"/>
        <v>41.474990000000005</v>
      </c>
      <c r="DI143" s="12">
        <f t="shared" si="64"/>
        <v>819.20753999999999</v>
      </c>
      <c r="DJ143" s="12">
        <f t="shared" si="64"/>
        <v>0</v>
      </c>
      <c r="DK143" s="12">
        <f t="shared" si="64"/>
        <v>0</v>
      </c>
      <c r="DL143" s="12">
        <f t="shared" si="64"/>
        <v>819.20753999999999</v>
      </c>
      <c r="DM143" s="12">
        <f t="shared" si="64"/>
        <v>0</v>
      </c>
      <c r="DN143" s="12">
        <f t="shared" si="64"/>
        <v>3833.79952</v>
      </c>
      <c r="DO143" s="12">
        <f t="shared" si="64"/>
        <v>0</v>
      </c>
      <c r="DP143" s="12">
        <f t="shared" si="64"/>
        <v>2300</v>
      </c>
      <c r="DQ143" s="12">
        <f t="shared" si="64"/>
        <v>480</v>
      </c>
      <c r="DR143" s="12">
        <f t="shared" si="64"/>
        <v>1092.2767200000001</v>
      </c>
      <c r="DS143" s="12">
        <f t="shared" si="64"/>
        <v>69.75</v>
      </c>
      <c r="DT143" s="12">
        <f t="shared" si="64"/>
        <v>0</v>
      </c>
      <c r="DU143" s="12">
        <f t="shared" si="64"/>
        <v>1092.2767200000001</v>
      </c>
      <c r="DV143" s="12">
        <f t="shared" si="64"/>
        <v>0</v>
      </c>
      <c r="DW143" s="12">
        <f t="shared" si="64"/>
        <v>0</v>
      </c>
      <c r="DX143" s="12">
        <f t="shared" si="64"/>
        <v>0</v>
      </c>
      <c r="DY143" s="12">
        <f t="shared" si="64"/>
        <v>0</v>
      </c>
      <c r="DZ143" s="12">
        <f t="shared" si="64"/>
        <v>0</v>
      </c>
      <c r="EA143" s="12">
        <f t="shared" si="64"/>
        <v>0</v>
      </c>
      <c r="EB143" s="12">
        <f t="shared" ref="EB143:ER143" si="65">SUM(EB140:EB142)</f>
        <v>0</v>
      </c>
      <c r="EC143" s="12">
        <f t="shared" si="65"/>
        <v>0</v>
      </c>
      <c r="ED143" s="12">
        <f t="shared" si="65"/>
        <v>0</v>
      </c>
      <c r="EE143" s="12">
        <f t="shared" si="65"/>
        <v>0</v>
      </c>
      <c r="EF143" s="12">
        <f t="shared" si="65"/>
        <v>3960.3319999999999</v>
      </c>
      <c r="EG143" s="12">
        <f t="shared" si="65"/>
        <v>0</v>
      </c>
      <c r="EH143" s="12">
        <f t="shared" si="65"/>
        <v>0</v>
      </c>
      <c r="EI143" s="12">
        <f t="shared" si="65"/>
        <v>0</v>
      </c>
      <c r="EJ143" s="12">
        <f t="shared" si="65"/>
        <v>0</v>
      </c>
      <c r="EK143" s="12">
        <f t="shared" si="65"/>
        <v>0</v>
      </c>
      <c r="EL143" s="12">
        <f t="shared" si="65"/>
        <v>0</v>
      </c>
      <c r="EM143" s="12">
        <f t="shared" si="65"/>
        <v>0</v>
      </c>
      <c r="EN143" s="12">
        <f t="shared" si="65"/>
        <v>0</v>
      </c>
      <c r="EO143" s="12">
        <f t="shared" si="65"/>
        <v>0</v>
      </c>
      <c r="EP143" s="12">
        <f t="shared" si="65"/>
        <v>0</v>
      </c>
      <c r="EQ143" s="12">
        <f t="shared" si="65"/>
        <v>0</v>
      </c>
      <c r="ER143" s="12">
        <f t="shared" si="65"/>
        <v>0</v>
      </c>
      <c r="ES143" s="12">
        <f>SUM(D143:ER143)</f>
        <v>914635.35378500109</v>
      </c>
      <c r="ET143" s="12"/>
      <c r="EU143" s="12">
        <f>ES143-EV143</f>
        <v>914635.35378500109</v>
      </c>
      <c r="EV143" s="12">
        <v>0</v>
      </c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</row>
    <row r="144" spans="1:184" ht="13" x14ac:dyDescent="0.3">
      <c r="B144" s="20" t="s">
        <v>0</v>
      </c>
      <c r="C144" s="30">
        <f>XIRR(D143:ER143,D$4:ER$4)</f>
        <v>0.98591810464859009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</row>
    <row r="145" spans="1:184" ht="13.5" thickBot="1" x14ac:dyDescent="0.35">
      <c r="A145" s="23"/>
      <c r="B145" s="20" t="s">
        <v>11</v>
      </c>
      <c r="C145" s="31">
        <f>(ES141+ES142)/-ES140</f>
        <v>2.6031913658112606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F640-0CEC-405D-B0F7-58D856A16B0E}">
  <dimension ref="A1:IL151"/>
  <sheetViews>
    <sheetView zoomScaleNormal="70" workbookViewId="0">
      <pane xSplit="2" topLeftCell="C1" activePane="topRight" state="frozen"/>
      <selection activeCell="N43" sqref="N43"/>
      <selection pane="topRight" activeCell="C1" sqref="C1"/>
    </sheetView>
  </sheetViews>
  <sheetFormatPr defaultColWidth="9.1796875" defaultRowHeight="12.5" x14ac:dyDescent="0.25"/>
  <cols>
    <col min="1" max="1" width="17" customWidth="1"/>
    <col min="2" max="2" width="75.7265625" customWidth="1"/>
    <col min="5" max="5" width="10.453125" bestFit="1" customWidth="1"/>
    <col min="12" max="12" width="11.26953125" bestFit="1" customWidth="1"/>
    <col min="176" max="177" width="10.453125" customWidth="1"/>
  </cols>
  <sheetData>
    <row r="1" spans="1:226" ht="13" x14ac:dyDescent="0.3">
      <c r="B1" s="1" t="s">
        <v>210</v>
      </c>
    </row>
    <row r="2" spans="1:226" ht="13" x14ac:dyDescent="0.3">
      <c r="A2" s="21"/>
      <c r="B2" t="s">
        <v>251</v>
      </c>
    </row>
    <row r="3" spans="1:226" ht="13" x14ac:dyDescent="0.3">
      <c r="A3" s="21"/>
    </row>
    <row r="4" spans="1:226" ht="13" x14ac:dyDescent="0.3">
      <c r="B4" s="15" t="s">
        <v>244</v>
      </c>
      <c r="D4" s="16">
        <v>35673</v>
      </c>
      <c r="E4" s="16">
        <v>35703</v>
      </c>
      <c r="F4" s="16">
        <v>35734</v>
      </c>
      <c r="G4" s="16">
        <f t="shared" ref="G4:BR4" si="0">EOMONTH(F4,1)</f>
        <v>35764</v>
      </c>
      <c r="H4" s="16">
        <f t="shared" si="0"/>
        <v>35795</v>
      </c>
      <c r="I4" s="16">
        <f t="shared" si="0"/>
        <v>35826</v>
      </c>
      <c r="J4" s="16">
        <f t="shared" si="0"/>
        <v>35854</v>
      </c>
      <c r="K4" s="16">
        <f t="shared" si="0"/>
        <v>35885</v>
      </c>
      <c r="L4" s="16">
        <f t="shared" si="0"/>
        <v>35915</v>
      </c>
      <c r="M4" s="16">
        <f t="shared" si="0"/>
        <v>35946</v>
      </c>
      <c r="N4" s="16">
        <f t="shared" si="0"/>
        <v>35976</v>
      </c>
      <c r="O4" s="16">
        <f t="shared" si="0"/>
        <v>36007</v>
      </c>
      <c r="P4" s="16">
        <f t="shared" si="0"/>
        <v>36038</v>
      </c>
      <c r="Q4" s="16">
        <f t="shared" si="0"/>
        <v>36068</v>
      </c>
      <c r="R4" s="16">
        <f t="shared" si="0"/>
        <v>36099</v>
      </c>
      <c r="S4" s="16">
        <f t="shared" si="0"/>
        <v>36129</v>
      </c>
      <c r="T4" s="16">
        <f t="shared" si="0"/>
        <v>36160</v>
      </c>
      <c r="U4" s="16">
        <f t="shared" si="0"/>
        <v>36191</v>
      </c>
      <c r="V4" s="16">
        <f t="shared" si="0"/>
        <v>36219</v>
      </c>
      <c r="W4" s="16">
        <f t="shared" si="0"/>
        <v>36250</v>
      </c>
      <c r="X4" s="16">
        <f t="shared" si="0"/>
        <v>36280</v>
      </c>
      <c r="Y4" s="16">
        <f t="shared" si="0"/>
        <v>36311</v>
      </c>
      <c r="Z4" s="16">
        <f t="shared" si="0"/>
        <v>36341</v>
      </c>
      <c r="AA4" s="16">
        <f t="shared" si="0"/>
        <v>36372</v>
      </c>
      <c r="AB4" s="16">
        <f t="shared" si="0"/>
        <v>36403</v>
      </c>
      <c r="AC4" s="16">
        <f t="shared" si="0"/>
        <v>36433</v>
      </c>
      <c r="AD4" s="16">
        <f t="shared" si="0"/>
        <v>36464</v>
      </c>
      <c r="AE4" s="16">
        <f t="shared" si="0"/>
        <v>36494</v>
      </c>
      <c r="AF4" s="16">
        <f t="shared" si="0"/>
        <v>36525</v>
      </c>
      <c r="AG4" s="16">
        <f t="shared" si="0"/>
        <v>36556</v>
      </c>
      <c r="AH4" s="16">
        <f t="shared" si="0"/>
        <v>36585</v>
      </c>
      <c r="AI4" s="16">
        <f t="shared" si="0"/>
        <v>36616</v>
      </c>
      <c r="AJ4" s="16">
        <f t="shared" si="0"/>
        <v>36646</v>
      </c>
      <c r="AK4" s="16">
        <f t="shared" si="0"/>
        <v>36677</v>
      </c>
      <c r="AL4" s="16">
        <f t="shared" si="0"/>
        <v>36707</v>
      </c>
      <c r="AM4" s="16">
        <f t="shared" si="0"/>
        <v>36738</v>
      </c>
      <c r="AN4" s="16">
        <f t="shared" si="0"/>
        <v>36769</v>
      </c>
      <c r="AO4" s="16">
        <f t="shared" si="0"/>
        <v>36799</v>
      </c>
      <c r="AP4" s="16">
        <f t="shared" si="0"/>
        <v>36830</v>
      </c>
      <c r="AQ4" s="16">
        <f t="shared" si="0"/>
        <v>36860</v>
      </c>
      <c r="AR4" s="16">
        <f t="shared" si="0"/>
        <v>36891</v>
      </c>
      <c r="AS4" s="16">
        <f t="shared" si="0"/>
        <v>36922</v>
      </c>
      <c r="AT4" s="16">
        <f t="shared" si="0"/>
        <v>36950</v>
      </c>
      <c r="AU4" s="16">
        <f t="shared" si="0"/>
        <v>36981</v>
      </c>
      <c r="AV4" s="16">
        <f t="shared" si="0"/>
        <v>37011</v>
      </c>
      <c r="AW4" s="16">
        <f t="shared" si="0"/>
        <v>37042</v>
      </c>
      <c r="AX4" s="16">
        <f t="shared" si="0"/>
        <v>37072</v>
      </c>
      <c r="AY4" s="16">
        <f t="shared" si="0"/>
        <v>37103</v>
      </c>
      <c r="AZ4" s="16">
        <f t="shared" si="0"/>
        <v>37134</v>
      </c>
      <c r="BA4" s="16">
        <f t="shared" si="0"/>
        <v>37164</v>
      </c>
      <c r="BB4" s="16">
        <f t="shared" si="0"/>
        <v>37195</v>
      </c>
      <c r="BC4" s="16">
        <f t="shared" si="0"/>
        <v>37225</v>
      </c>
      <c r="BD4" s="16">
        <f t="shared" si="0"/>
        <v>37256</v>
      </c>
      <c r="BE4" s="16">
        <f t="shared" si="0"/>
        <v>37287</v>
      </c>
      <c r="BF4" s="16">
        <f t="shared" si="0"/>
        <v>37315</v>
      </c>
      <c r="BG4" s="16">
        <f t="shared" si="0"/>
        <v>37346</v>
      </c>
      <c r="BH4" s="16">
        <f t="shared" si="0"/>
        <v>37376</v>
      </c>
      <c r="BI4" s="16">
        <f t="shared" si="0"/>
        <v>37407</v>
      </c>
      <c r="BJ4" s="16">
        <f t="shared" si="0"/>
        <v>37437</v>
      </c>
      <c r="BK4" s="16">
        <f t="shared" si="0"/>
        <v>37468</v>
      </c>
      <c r="BL4" s="16">
        <f t="shared" si="0"/>
        <v>37499</v>
      </c>
      <c r="BM4" s="16">
        <f t="shared" si="0"/>
        <v>37529</v>
      </c>
      <c r="BN4" s="16">
        <f t="shared" si="0"/>
        <v>37560</v>
      </c>
      <c r="BO4" s="16">
        <f t="shared" si="0"/>
        <v>37590</v>
      </c>
      <c r="BP4" s="16">
        <f t="shared" si="0"/>
        <v>37621</v>
      </c>
      <c r="BQ4" s="16">
        <f t="shared" si="0"/>
        <v>37652</v>
      </c>
      <c r="BR4" s="16">
        <f t="shared" si="0"/>
        <v>37680</v>
      </c>
      <c r="BS4" s="16">
        <f t="shared" ref="BS4:ED4" si="1">EOMONTH(BR4,1)</f>
        <v>37711</v>
      </c>
      <c r="BT4" s="16">
        <f t="shared" si="1"/>
        <v>37741</v>
      </c>
      <c r="BU4" s="16">
        <f t="shared" si="1"/>
        <v>37772</v>
      </c>
      <c r="BV4" s="16">
        <f t="shared" si="1"/>
        <v>37802</v>
      </c>
      <c r="BW4" s="16">
        <f t="shared" si="1"/>
        <v>37833</v>
      </c>
      <c r="BX4" s="16">
        <f t="shared" si="1"/>
        <v>37864</v>
      </c>
      <c r="BY4" s="16">
        <f t="shared" si="1"/>
        <v>37894</v>
      </c>
      <c r="BZ4" s="16">
        <f t="shared" si="1"/>
        <v>37925</v>
      </c>
      <c r="CA4" s="16">
        <f t="shared" si="1"/>
        <v>37955</v>
      </c>
      <c r="CB4" s="16">
        <f t="shared" si="1"/>
        <v>37986</v>
      </c>
      <c r="CC4" s="16">
        <f t="shared" si="1"/>
        <v>38017</v>
      </c>
      <c r="CD4" s="16">
        <f t="shared" si="1"/>
        <v>38046</v>
      </c>
      <c r="CE4" s="16">
        <f t="shared" si="1"/>
        <v>38077</v>
      </c>
      <c r="CF4" s="16">
        <f t="shared" si="1"/>
        <v>38107</v>
      </c>
      <c r="CG4" s="16">
        <f t="shared" si="1"/>
        <v>38138</v>
      </c>
      <c r="CH4" s="16">
        <f t="shared" si="1"/>
        <v>38168</v>
      </c>
      <c r="CI4" s="16">
        <f t="shared" si="1"/>
        <v>38199</v>
      </c>
      <c r="CJ4" s="16">
        <f t="shared" si="1"/>
        <v>38230</v>
      </c>
      <c r="CK4" s="16">
        <f t="shared" si="1"/>
        <v>38260</v>
      </c>
      <c r="CL4" s="16">
        <f t="shared" si="1"/>
        <v>38291</v>
      </c>
      <c r="CM4" s="16">
        <f t="shared" si="1"/>
        <v>38321</v>
      </c>
      <c r="CN4" s="16">
        <f t="shared" si="1"/>
        <v>38352</v>
      </c>
      <c r="CO4" s="16">
        <f t="shared" si="1"/>
        <v>38383</v>
      </c>
      <c r="CP4" s="16">
        <f t="shared" si="1"/>
        <v>38411</v>
      </c>
      <c r="CQ4" s="16">
        <f t="shared" si="1"/>
        <v>38442</v>
      </c>
      <c r="CR4" s="16">
        <f t="shared" si="1"/>
        <v>38472</v>
      </c>
      <c r="CS4" s="16">
        <f t="shared" si="1"/>
        <v>38503</v>
      </c>
      <c r="CT4" s="16">
        <f t="shared" si="1"/>
        <v>38533</v>
      </c>
      <c r="CU4" s="16">
        <f t="shared" si="1"/>
        <v>38564</v>
      </c>
      <c r="CV4" s="16">
        <f t="shared" si="1"/>
        <v>38595</v>
      </c>
      <c r="CW4" s="16">
        <f t="shared" si="1"/>
        <v>38625</v>
      </c>
      <c r="CX4" s="16">
        <f t="shared" si="1"/>
        <v>38656</v>
      </c>
      <c r="CY4" s="16">
        <f t="shared" si="1"/>
        <v>38686</v>
      </c>
      <c r="CZ4" s="16">
        <f t="shared" si="1"/>
        <v>38717</v>
      </c>
      <c r="DA4" s="16">
        <f t="shared" si="1"/>
        <v>38748</v>
      </c>
      <c r="DB4" s="16">
        <f t="shared" si="1"/>
        <v>38776</v>
      </c>
      <c r="DC4" s="16">
        <f t="shared" si="1"/>
        <v>38807</v>
      </c>
      <c r="DD4" s="16">
        <f t="shared" si="1"/>
        <v>38837</v>
      </c>
      <c r="DE4" s="16">
        <f t="shared" si="1"/>
        <v>38868</v>
      </c>
      <c r="DF4" s="16">
        <f t="shared" si="1"/>
        <v>38898</v>
      </c>
      <c r="DG4" s="16">
        <f t="shared" si="1"/>
        <v>38929</v>
      </c>
      <c r="DH4" s="16">
        <f t="shared" si="1"/>
        <v>38960</v>
      </c>
      <c r="DI4" s="16">
        <f t="shared" si="1"/>
        <v>38990</v>
      </c>
      <c r="DJ4" s="16">
        <f t="shared" si="1"/>
        <v>39021</v>
      </c>
      <c r="DK4" s="16">
        <f t="shared" si="1"/>
        <v>39051</v>
      </c>
      <c r="DL4" s="16">
        <f t="shared" si="1"/>
        <v>39082</v>
      </c>
      <c r="DM4" s="16">
        <f t="shared" si="1"/>
        <v>39113</v>
      </c>
      <c r="DN4" s="16">
        <f t="shared" si="1"/>
        <v>39141</v>
      </c>
      <c r="DO4" s="16">
        <f t="shared" si="1"/>
        <v>39172</v>
      </c>
      <c r="DP4" s="16">
        <f t="shared" si="1"/>
        <v>39202</v>
      </c>
      <c r="DQ4" s="16">
        <f t="shared" si="1"/>
        <v>39233</v>
      </c>
      <c r="DR4" s="16">
        <f t="shared" si="1"/>
        <v>39263</v>
      </c>
      <c r="DS4" s="16">
        <f t="shared" si="1"/>
        <v>39294</v>
      </c>
      <c r="DT4" s="16">
        <f t="shared" si="1"/>
        <v>39325</v>
      </c>
      <c r="DU4" s="16">
        <f t="shared" si="1"/>
        <v>39355</v>
      </c>
      <c r="DV4" s="16">
        <f t="shared" si="1"/>
        <v>39386</v>
      </c>
      <c r="DW4" s="16">
        <f t="shared" si="1"/>
        <v>39416</v>
      </c>
      <c r="DX4" s="16">
        <f t="shared" si="1"/>
        <v>39447</v>
      </c>
      <c r="DY4" s="16">
        <f t="shared" si="1"/>
        <v>39478</v>
      </c>
      <c r="DZ4" s="16">
        <f t="shared" si="1"/>
        <v>39507</v>
      </c>
      <c r="EA4" s="16">
        <f t="shared" si="1"/>
        <v>39538</v>
      </c>
      <c r="EB4" s="16">
        <f t="shared" si="1"/>
        <v>39568</v>
      </c>
      <c r="EC4" s="16">
        <f t="shared" si="1"/>
        <v>39599</v>
      </c>
      <c r="ED4" s="16">
        <f t="shared" si="1"/>
        <v>39629</v>
      </c>
      <c r="EE4" s="16">
        <f t="shared" ref="EE4:FT4" si="2">EOMONTH(ED4,1)</f>
        <v>39660</v>
      </c>
      <c r="EF4" s="16">
        <f t="shared" si="2"/>
        <v>39691</v>
      </c>
      <c r="EG4" s="16">
        <f t="shared" si="2"/>
        <v>39721</v>
      </c>
      <c r="EH4" s="16">
        <f t="shared" si="2"/>
        <v>39752</v>
      </c>
      <c r="EI4" s="16">
        <f t="shared" si="2"/>
        <v>39782</v>
      </c>
      <c r="EJ4" s="16">
        <f t="shared" si="2"/>
        <v>39813</v>
      </c>
      <c r="EK4" s="16">
        <f t="shared" si="2"/>
        <v>39844</v>
      </c>
      <c r="EL4" s="16">
        <f t="shared" si="2"/>
        <v>39872</v>
      </c>
      <c r="EM4" s="16">
        <f t="shared" si="2"/>
        <v>39903</v>
      </c>
      <c r="EN4" s="16">
        <f t="shared" si="2"/>
        <v>39933</v>
      </c>
      <c r="EO4" s="16">
        <f t="shared" si="2"/>
        <v>39964</v>
      </c>
      <c r="EP4" s="16">
        <f t="shared" si="2"/>
        <v>39994</v>
      </c>
      <c r="EQ4" s="16">
        <f t="shared" si="2"/>
        <v>40025</v>
      </c>
      <c r="ER4" s="16">
        <f t="shared" si="2"/>
        <v>40056</v>
      </c>
      <c r="ES4" s="16">
        <f t="shared" si="2"/>
        <v>40086</v>
      </c>
      <c r="ET4" s="16">
        <f t="shared" si="2"/>
        <v>40117</v>
      </c>
      <c r="EU4" s="16">
        <f t="shared" si="2"/>
        <v>40147</v>
      </c>
      <c r="EV4" s="16">
        <f t="shared" si="2"/>
        <v>40178</v>
      </c>
      <c r="EW4" s="16">
        <f t="shared" si="2"/>
        <v>40209</v>
      </c>
      <c r="EX4" s="16">
        <f t="shared" si="2"/>
        <v>40237</v>
      </c>
      <c r="EY4" s="16">
        <f t="shared" si="2"/>
        <v>40268</v>
      </c>
      <c r="EZ4" s="16">
        <f t="shared" si="2"/>
        <v>40298</v>
      </c>
      <c r="FA4" s="16">
        <f t="shared" si="2"/>
        <v>40329</v>
      </c>
      <c r="FB4" s="16">
        <f t="shared" si="2"/>
        <v>40359</v>
      </c>
      <c r="FC4" s="16">
        <f t="shared" si="2"/>
        <v>40390</v>
      </c>
      <c r="FD4" s="16">
        <f t="shared" si="2"/>
        <v>40421</v>
      </c>
      <c r="FE4" s="16">
        <f t="shared" si="2"/>
        <v>40451</v>
      </c>
      <c r="FF4" s="16">
        <f t="shared" si="2"/>
        <v>40482</v>
      </c>
      <c r="FG4" s="16">
        <f t="shared" si="2"/>
        <v>40512</v>
      </c>
      <c r="FH4" s="16">
        <f t="shared" si="2"/>
        <v>40543</v>
      </c>
      <c r="FI4" s="16">
        <f t="shared" si="2"/>
        <v>40574</v>
      </c>
      <c r="FJ4" s="16">
        <f t="shared" si="2"/>
        <v>40602</v>
      </c>
      <c r="FK4" s="16">
        <f t="shared" si="2"/>
        <v>40633</v>
      </c>
      <c r="FL4" s="16">
        <f t="shared" si="2"/>
        <v>40663</v>
      </c>
      <c r="FM4" s="16">
        <f t="shared" si="2"/>
        <v>40694</v>
      </c>
      <c r="FN4" s="16">
        <f t="shared" si="2"/>
        <v>40724</v>
      </c>
      <c r="FO4" s="16">
        <f t="shared" si="2"/>
        <v>40755</v>
      </c>
      <c r="FP4" s="16">
        <f t="shared" si="2"/>
        <v>40786</v>
      </c>
      <c r="FQ4" s="16">
        <f t="shared" si="2"/>
        <v>40816</v>
      </c>
      <c r="FR4" s="16">
        <f t="shared" si="2"/>
        <v>40847</v>
      </c>
      <c r="FS4" s="16">
        <f t="shared" si="2"/>
        <v>40877</v>
      </c>
      <c r="FT4" s="16">
        <f t="shared" si="2"/>
        <v>40908</v>
      </c>
      <c r="FU4" s="22" t="s">
        <v>8</v>
      </c>
      <c r="FV4" s="16"/>
      <c r="FW4" s="16"/>
      <c r="FX4" s="16"/>
      <c r="FY4" s="16"/>
      <c r="FZ4" s="16"/>
      <c r="GA4" s="16"/>
      <c r="GB4" s="22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22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</row>
    <row r="5" spans="1:226" ht="13" x14ac:dyDescent="0.3">
      <c r="A5" s="23"/>
      <c r="B5" s="5" t="s">
        <v>175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22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</row>
    <row r="6" spans="1:226" x14ac:dyDescent="0.25">
      <c r="B6" s="3" t="s">
        <v>214</v>
      </c>
      <c r="C6" s="5"/>
      <c r="D6" s="12">
        <v>0</v>
      </c>
      <c r="E6" s="12">
        <v>0</v>
      </c>
      <c r="F6" s="12">
        <v>-10122</v>
      </c>
      <c r="G6" s="12">
        <v>-1256.3650000000002</v>
      </c>
      <c r="H6" s="12">
        <v>-2621.6350000000002</v>
      </c>
      <c r="I6" s="12">
        <v>-1000</v>
      </c>
      <c r="J6" s="12">
        <v>0</v>
      </c>
      <c r="K6" s="12">
        <v>-2000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-2000</v>
      </c>
      <c r="T6" s="12">
        <v>-2600</v>
      </c>
      <c r="U6" s="12">
        <v>0</v>
      </c>
      <c r="V6" s="12">
        <v>0</v>
      </c>
      <c r="W6" s="12">
        <v>-2699.5540000000001</v>
      </c>
      <c r="X6" s="12">
        <v>-300.44600000000003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-70.652000000000001</v>
      </c>
      <c r="AH6" s="12">
        <v>0</v>
      </c>
      <c r="AI6" s="12">
        <v>-133.72205840199999</v>
      </c>
      <c r="AJ6" s="12">
        <v>0</v>
      </c>
      <c r="AK6" s="12">
        <v>0</v>
      </c>
      <c r="AL6" s="12">
        <v>0</v>
      </c>
      <c r="AM6" s="12">
        <v>-93.708045351891528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-50.000020000000006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f>SUM(D6:FT6)</f>
        <v>-24948.082123753888</v>
      </c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</row>
    <row r="7" spans="1:226" x14ac:dyDescent="0.25">
      <c r="B7" s="3" t="s">
        <v>215</v>
      </c>
      <c r="C7" s="5"/>
      <c r="D7" s="12">
        <v>0</v>
      </c>
      <c r="E7" s="12">
        <v>0</v>
      </c>
      <c r="F7" s="12">
        <v>200</v>
      </c>
      <c r="G7" s="12">
        <v>0</v>
      </c>
      <c r="H7" s="12">
        <v>0</v>
      </c>
      <c r="I7" s="12">
        <v>40</v>
      </c>
      <c r="J7" s="12">
        <v>0</v>
      </c>
      <c r="K7" s="12">
        <v>60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6.6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f>SUM(D7:FT7)</f>
        <v>306.60000000000002</v>
      </c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</row>
    <row r="8" spans="1:226" ht="14" x14ac:dyDescent="0.4">
      <c r="B8" s="3" t="s">
        <v>216</v>
      </c>
      <c r="C8" s="5"/>
      <c r="D8" s="4">
        <v>0</v>
      </c>
      <c r="E8" s="4">
        <v>0</v>
      </c>
      <c r="F8" s="4">
        <v>50.067800000000005</v>
      </c>
      <c r="G8" s="4">
        <v>0</v>
      </c>
      <c r="H8" s="4">
        <v>89.528261869629702</v>
      </c>
      <c r="I8" s="4">
        <v>117.47119790296382</v>
      </c>
      <c r="J8" s="4">
        <v>108.80620000000002</v>
      </c>
      <c r="K8" s="4">
        <v>5112.5</v>
      </c>
      <c r="L8" s="4">
        <v>131.3888666666667</v>
      </c>
      <c r="M8" s="4">
        <v>100</v>
      </c>
      <c r="N8" s="4">
        <v>100</v>
      </c>
      <c r="O8" s="4">
        <v>103.33333333333336</v>
      </c>
      <c r="P8" s="4">
        <v>111.82326666666668</v>
      </c>
      <c r="Q8" s="4">
        <v>100</v>
      </c>
      <c r="R8" s="4">
        <v>0</v>
      </c>
      <c r="S8" s="4">
        <v>0</v>
      </c>
      <c r="T8" s="4">
        <v>1500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320</v>
      </c>
      <c r="AB8" s="4">
        <v>17867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3.353273322677087</v>
      </c>
      <c r="AP8" s="4">
        <v>8.3794716997104448</v>
      </c>
      <c r="AQ8" s="4">
        <v>17.597523698886508</v>
      </c>
      <c r="AR8" s="4">
        <v>33.439683370936223</v>
      </c>
      <c r="AS8" s="4">
        <v>6.6567522014642524</v>
      </c>
      <c r="AT8" s="4">
        <v>6.0446801775465522</v>
      </c>
      <c r="AU8" s="4">
        <v>2.8757383692883542</v>
      </c>
      <c r="AV8" s="4">
        <v>1.5762008259375222</v>
      </c>
      <c r="AW8" s="4">
        <v>139.52788293516792</v>
      </c>
      <c r="AX8" s="4">
        <v>56.246562170413611</v>
      </c>
      <c r="AY8" s="4">
        <v>52.470600000000005</v>
      </c>
      <c r="AZ8" s="4">
        <v>52.490933630899974</v>
      </c>
      <c r="BA8" s="4">
        <v>53.354510560418085</v>
      </c>
      <c r="BB8" s="4">
        <v>40.384871588267139</v>
      </c>
      <c r="BC8" s="4">
        <v>34.773668252312909</v>
      </c>
      <c r="BD8" s="4">
        <v>0</v>
      </c>
      <c r="BE8" s="4">
        <v>57.236685480967061</v>
      </c>
      <c r="BF8" s="4">
        <v>19.429734340850771</v>
      </c>
      <c r="BG8" s="4">
        <v>30.322878954189132</v>
      </c>
      <c r="BH8" s="4">
        <v>24.767464722968995</v>
      </c>
      <c r="BI8" s="4">
        <v>25.915144998917114</v>
      </c>
      <c r="BJ8" s="4">
        <v>15.801291889003981</v>
      </c>
      <c r="BK8" s="4">
        <v>0</v>
      </c>
      <c r="BL8" s="4">
        <v>25.925825882271241</v>
      </c>
      <c r="BM8" s="4">
        <v>24.345158394712684</v>
      </c>
      <c r="BN8" s="4">
        <v>20.349060096824314</v>
      </c>
      <c r="BO8" s="4">
        <v>19.701224203677111</v>
      </c>
      <c r="BP8" s="4">
        <v>20.777021709221028</v>
      </c>
      <c r="BQ8" s="4">
        <v>19.223590000000002</v>
      </c>
      <c r="BR8" s="4">
        <v>19.977790000000002</v>
      </c>
      <c r="BS8" s="4">
        <v>24.723580000000002</v>
      </c>
      <c r="BT8" s="4">
        <v>231.33941999999999</v>
      </c>
      <c r="BU8" s="4">
        <v>0</v>
      </c>
      <c r="BV8" s="4">
        <v>774.44985999999994</v>
      </c>
      <c r="BW8" s="4">
        <v>30.072700000000001</v>
      </c>
      <c r="BX8" s="4">
        <v>10.771769999999998</v>
      </c>
      <c r="BY8" s="4">
        <v>0</v>
      </c>
      <c r="BZ8" s="4">
        <v>17.846070000000001</v>
      </c>
      <c r="CA8" s="4">
        <v>0</v>
      </c>
      <c r="CB8" s="4">
        <v>1061.8923800000002</v>
      </c>
      <c r="CC8" s="4">
        <v>3561.5182300000001</v>
      </c>
      <c r="CD8" s="4">
        <v>0</v>
      </c>
      <c r="CE8" s="4">
        <v>427.62380999999999</v>
      </c>
      <c r="CF8" s="4">
        <v>7.7003900000000014</v>
      </c>
      <c r="CG8" s="4">
        <v>0</v>
      </c>
      <c r="CH8" s="4">
        <v>14.45077</v>
      </c>
      <c r="CI8" s="4">
        <v>7.3062900000000006</v>
      </c>
      <c r="CJ8" s="4">
        <v>7.3573300000000001</v>
      </c>
      <c r="CK8" s="4">
        <v>0</v>
      </c>
      <c r="CL8" s="4">
        <v>37.79936</v>
      </c>
      <c r="CM8" s="4">
        <v>7.2381000000000002</v>
      </c>
      <c r="CN8" s="4">
        <v>0</v>
      </c>
      <c r="CO8" s="4">
        <v>0</v>
      </c>
      <c r="CP8" s="4">
        <v>13.7575</v>
      </c>
      <c r="CQ8" s="4">
        <v>0</v>
      </c>
      <c r="CR8" s="4">
        <v>103.77564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f>SUM(D8:FT8)</f>
        <v>32984.487349916795</v>
      </c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</row>
    <row r="9" spans="1:226" x14ac:dyDescent="0.25">
      <c r="B9" s="8" t="s">
        <v>217</v>
      </c>
      <c r="C9" s="3"/>
      <c r="D9" s="12">
        <f>SUM(D6:D8)</f>
        <v>0</v>
      </c>
      <c r="E9" s="12">
        <f>SUM(E6:E8)</f>
        <v>0</v>
      </c>
      <c r="F9" s="12">
        <f t="shared" ref="F9:BQ9" si="3">SUM(F6:F8)</f>
        <v>-9871.9321999999993</v>
      </c>
      <c r="G9" s="12">
        <f t="shared" si="3"/>
        <v>-1256.3650000000002</v>
      </c>
      <c r="H9" s="12">
        <f t="shared" si="3"/>
        <v>-2532.1067381303706</v>
      </c>
      <c r="I9" s="12">
        <f t="shared" si="3"/>
        <v>-842.52880209703619</v>
      </c>
      <c r="J9" s="12">
        <f t="shared" si="3"/>
        <v>108.80620000000002</v>
      </c>
      <c r="K9" s="12">
        <f t="shared" si="3"/>
        <v>3172.5</v>
      </c>
      <c r="L9" s="12">
        <f t="shared" si="3"/>
        <v>131.3888666666667</v>
      </c>
      <c r="M9" s="12">
        <f t="shared" si="3"/>
        <v>100</v>
      </c>
      <c r="N9" s="12">
        <f t="shared" si="3"/>
        <v>100</v>
      </c>
      <c r="O9" s="12">
        <f t="shared" si="3"/>
        <v>103.33333333333336</v>
      </c>
      <c r="P9" s="12">
        <f t="shared" si="3"/>
        <v>111.82326666666668</v>
      </c>
      <c r="Q9" s="12">
        <f t="shared" si="3"/>
        <v>100</v>
      </c>
      <c r="R9" s="12">
        <f t="shared" si="3"/>
        <v>0</v>
      </c>
      <c r="S9" s="12">
        <f t="shared" si="3"/>
        <v>-2000</v>
      </c>
      <c r="T9" s="12">
        <f t="shared" si="3"/>
        <v>-1100</v>
      </c>
      <c r="U9" s="12">
        <f t="shared" si="3"/>
        <v>6.6</v>
      </c>
      <c r="V9" s="12">
        <f t="shared" si="3"/>
        <v>0</v>
      </c>
      <c r="W9" s="12">
        <f t="shared" si="3"/>
        <v>-2699.5540000000001</v>
      </c>
      <c r="X9" s="12">
        <f t="shared" si="3"/>
        <v>-300.44600000000003</v>
      </c>
      <c r="Y9" s="12">
        <f t="shared" si="3"/>
        <v>0</v>
      </c>
      <c r="Z9" s="12">
        <f t="shared" si="3"/>
        <v>0</v>
      </c>
      <c r="AA9" s="12">
        <f t="shared" si="3"/>
        <v>320</v>
      </c>
      <c r="AB9" s="12">
        <f t="shared" si="3"/>
        <v>17867</v>
      </c>
      <c r="AC9" s="12">
        <f t="shared" si="3"/>
        <v>0</v>
      </c>
      <c r="AD9" s="12">
        <f t="shared" si="3"/>
        <v>0</v>
      </c>
      <c r="AE9" s="12">
        <f t="shared" si="3"/>
        <v>0</v>
      </c>
      <c r="AF9" s="12">
        <f t="shared" si="3"/>
        <v>0</v>
      </c>
      <c r="AG9" s="12">
        <f t="shared" si="3"/>
        <v>-70.652000000000001</v>
      </c>
      <c r="AH9" s="12">
        <f t="shared" si="3"/>
        <v>0</v>
      </c>
      <c r="AI9" s="12">
        <f t="shared" si="3"/>
        <v>-133.72205840199999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-93.708045351891528</v>
      </c>
      <c r="AN9" s="12">
        <f t="shared" si="3"/>
        <v>0</v>
      </c>
      <c r="AO9" s="12">
        <f t="shared" si="3"/>
        <v>3.353273322677087</v>
      </c>
      <c r="AP9" s="12">
        <f t="shared" si="3"/>
        <v>8.3794716997104448</v>
      </c>
      <c r="AQ9" s="12">
        <f t="shared" si="3"/>
        <v>17.597523698886508</v>
      </c>
      <c r="AR9" s="12">
        <f t="shared" si="3"/>
        <v>33.439683370936223</v>
      </c>
      <c r="AS9" s="12">
        <f t="shared" si="3"/>
        <v>-43.343267798535756</v>
      </c>
      <c r="AT9" s="12">
        <f t="shared" si="3"/>
        <v>6.0446801775465522</v>
      </c>
      <c r="AU9" s="12">
        <f t="shared" si="3"/>
        <v>2.8757383692883542</v>
      </c>
      <c r="AV9" s="12">
        <f t="shared" si="3"/>
        <v>1.5762008259375222</v>
      </c>
      <c r="AW9" s="12">
        <f t="shared" si="3"/>
        <v>139.52788293516792</v>
      </c>
      <c r="AX9" s="12">
        <f t="shared" si="3"/>
        <v>56.246562170413611</v>
      </c>
      <c r="AY9" s="12">
        <f t="shared" si="3"/>
        <v>52.470600000000005</v>
      </c>
      <c r="AZ9" s="12">
        <f t="shared" si="3"/>
        <v>52.490933630899974</v>
      </c>
      <c r="BA9" s="12">
        <f t="shared" si="3"/>
        <v>53.354510560418085</v>
      </c>
      <c r="BB9" s="12">
        <f t="shared" si="3"/>
        <v>40.384871588267139</v>
      </c>
      <c r="BC9" s="12">
        <f t="shared" si="3"/>
        <v>34.773668252312909</v>
      </c>
      <c r="BD9" s="12">
        <f t="shared" si="3"/>
        <v>0</v>
      </c>
      <c r="BE9" s="12">
        <f t="shared" si="3"/>
        <v>57.236685480967061</v>
      </c>
      <c r="BF9" s="12">
        <f t="shared" si="3"/>
        <v>19.429734340850771</v>
      </c>
      <c r="BG9" s="12">
        <f t="shared" si="3"/>
        <v>30.322878954189132</v>
      </c>
      <c r="BH9" s="12">
        <f t="shared" si="3"/>
        <v>24.767464722968995</v>
      </c>
      <c r="BI9" s="12">
        <f t="shared" si="3"/>
        <v>25.915144998917114</v>
      </c>
      <c r="BJ9" s="12">
        <f t="shared" si="3"/>
        <v>15.801291889003981</v>
      </c>
      <c r="BK9" s="12">
        <f t="shared" si="3"/>
        <v>0</v>
      </c>
      <c r="BL9" s="12">
        <f t="shared" si="3"/>
        <v>25.925825882271241</v>
      </c>
      <c r="BM9" s="12">
        <f t="shared" si="3"/>
        <v>24.345158394712684</v>
      </c>
      <c r="BN9" s="12">
        <f t="shared" si="3"/>
        <v>20.349060096824314</v>
      </c>
      <c r="BO9" s="12">
        <f t="shared" si="3"/>
        <v>19.701224203677111</v>
      </c>
      <c r="BP9" s="12">
        <f t="shared" si="3"/>
        <v>20.777021709221028</v>
      </c>
      <c r="BQ9" s="12">
        <f t="shared" si="3"/>
        <v>19.223590000000002</v>
      </c>
      <c r="BR9" s="12">
        <f t="shared" ref="BR9:EC9" si="4">SUM(BR6:BR8)</f>
        <v>19.977790000000002</v>
      </c>
      <c r="BS9" s="12">
        <f t="shared" si="4"/>
        <v>24.723580000000002</v>
      </c>
      <c r="BT9" s="12">
        <f t="shared" si="4"/>
        <v>231.33941999999999</v>
      </c>
      <c r="BU9" s="12">
        <f t="shared" si="4"/>
        <v>0</v>
      </c>
      <c r="BV9" s="12">
        <f t="shared" si="4"/>
        <v>774.44985999999994</v>
      </c>
      <c r="BW9" s="12">
        <f t="shared" si="4"/>
        <v>30.072700000000001</v>
      </c>
      <c r="BX9" s="12">
        <f t="shared" si="4"/>
        <v>10.771769999999998</v>
      </c>
      <c r="BY9" s="12">
        <f t="shared" si="4"/>
        <v>0</v>
      </c>
      <c r="BZ9" s="12">
        <f t="shared" si="4"/>
        <v>17.846070000000001</v>
      </c>
      <c r="CA9" s="12">
        <f t="shared" si="4"/>
        <v>0</v>
      </c>
      <c r="CB9" s="12">
        <f t="shared" si="4"/>
        <v>1061.8923800000002</v>
      </c>
      <c r="CC9" s="12">
        <f t="shared" si="4"/>
        <v>3561.5182300000001</v>
      </c>
      <c r="CD9" s="12">
        <f t="shared" si="4"/>
        <v>0</v>
      </c>
      <c r="CE9" s="12">
        <f t="shared" si="4"/>
        <v>427.62380999999999</v>
      </c>
      <c r="CF9" s="12">
        <f t="shared" si="4"/>
        <v>7.7003900000000014</v>
      </c>
      <c r="CG9" s="12">
        <f t="shared" si="4"/>
        <v>0</v>
      </c>
      <c r="CH9" s="12">
        <f t="shared" si="4"/>
        <v>14.45077</v>
      </c>
      <c r="CI9" s="12">
        <f t="shared" si="4"/>
        <v>7.3062900000000006</v>
      </c>
      <c r="CJ9" s="12">
        <f t="shared" si="4"/>
        <v>7.3573300000000001</v>
      </c>
      <c r="CK9" s="12">
        <f t="shared" si="4"/>
        <v>0</v>
      </c>
      <c r="CL9" s="12">
        <f t="shared" si="4"/>
        <v>37.79936</v>
      </c>
      <c r="CM9" s="12">
        <f t="shared" si="4"/>
        <v>7.2381000000000002</v>
      </c>
      <c r="CN9" s="12">
        <f t="shared" si="4"/>
        <v>0</v>
      </c>
      <c r="CO9" s="12">
        <f t="shared" si="4"/>
        <v>0</v>
      </c>
      <c r="CP9" s="12">
        <f t="shared" si="4"/>
        <v>13.7575</v>
      </c>
      <c r="CQ9" s="12">
        <f t="shared" si="4"/>
        <v>0</v>
      </c>
      <c r="CR9" s="12">
        <f t="shared" si="4"/>
        <v>103.77564</v>
      </c>
      <c r="CS9" s="12">
        <f t="shared" si="4"/>
        <v>0</v>
      </c>
      <c r="CT9" s="12">
        <f t="shared" si="4"/>
        <v>0</v>
      </c>
      <c r="CU9" s="12">
        <f t="shared" si="4"/>
        <v>0</v>
      </c>
      <c r="CV9" s="12">
        <f t="shared" si="4"/>
        <v>0</v>
      </c>
      <c r="CW9" s="12">
        <f t="shared" si="4"/>
        <v>0</v>
      </c>
      <c r="CX9" s="12">
        <f t="shared" si="4"/>
        <v>0</v>
      </c>
      <c r="CY9" s="12">
        <f t="shared" si="4"/>
        <v>0</v>
      </c>
      <c r="CZ9" s="12">
        <f t="shared" si="4"/>
        <v>0</v>
      </c>
      <c r="DA9" s="12">
        <f t="shared" si="4"/>
        <v>0</v>
      </c>
      <c r="DB9" s="12">
        <f t="shared" si="4"/>
        <v>0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0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si="4"/>
        <v>0</v>
      </c>
      <c r="ED9" s="12">
        <f t="shared" ref="ED9:FT9" si="5">SUM(ED6:ED8)</f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 t="shared" si="5"/>
        <v>0</v>
      </c>
      <c r="EM9" s="12">
        <f t="shared" si="5"/>
        <v>0</v>
      </c>
      <c r="EN9" s="12">
        <f t="shared" si="5"/>
        <v>0</v>
      </c>
      <c r="EO9" s="12">
        <f t="shared" si="5"/>
        <v>0</v>
      </c>
      <c r="EP9" s="12">
        <f t="shared" si="5"/>
        <v>0</v>
      </c>
      <c r="EQ9" s="12">
        <f t="shared" si="5"/>
        <v>0</v>
      </c>
      <c r="ER9" s="12">
        <f t="shared" si="5"/>
        <v>0</v>
      </c>
      <c r="ES9" s="12">
        <f t="shared" si="5"/>
        <v>0</v>
      </c>
      <c r="ET9" s="12">
        <f t="shared" si="5"/>
        <v>0</v>
      </c>
      <c r="EU9" s="12">
        <f t="shared" si="5"/>
        <v>0</v>
      </c>
      <c r="EV9" s="12">
        <f t="shared" si="5"/>
        <v>0</v>
      </c>
      <c r="EW9" s="12">
        <f t="shared" si="5"/>
        <v>0</v>
      </c>
      <c r="EX9" s="12">
        <f t="shared" si="5"/>
        <v>0</v>
      </c>
      <c r="EY9" s="12">
        <f t="shared" si="5"/>
        <v>0</v>
      </c>
      <c r="EZ9" s="12">
        <f t="shared" si="5"/>
        <v>0</v>
      </c>
      <c r="FA9" s="12">
        <f t="shared" si="5"/>
        <v>0</v>
      </c>
      <c r="FB9" s="12">
        <f t="shared" si="5"/>
        <v>0</v>
      </c>
      <c r="FC9" s="12">
        <f t="shared" si="5"/>
        <v>0</v>
      </c>
      <c r="FD9" s="12">
        <f t="shared" si="5"/>
        <v>0</v>
      </c>
      <c r="FE9" s="12">
        <f t="shared" si="5"/>
        <v>0</v>
      </c>
      <c r="FF9" s="12">
        <f t="shared" si="5"/>
        <v>0</v>
      </c>
      <c r="FG9" s="12">
        <f t="shared" si="5"/>
        <v>0</v>
      </c>
      <c r="FH9" s="12">
        <f t="shared" si="5"/>
        <v>0</v>
      </c>
      <c r="FI9" s="12">
        <f t="shared" si="5"/>
        <v>0</v>
      </c>
      <c r="FJ9" s="12">
        <f t="shared" si="5"/>
        <v>0</v>
      </c>
      <c r="FK9" s="12">
        <f t="shared" si="5"/>
        <v>0</v>
      </c>
      <c r="FL9" s="12">
        <f t="shared" si="5"/>
        <v>0</v>
      </c>
      <c r="FM9" s="12">
        <f t="shared" si="5"/>
        <v>0</v>
      </c>
      <c r="FN9" s="12">
        <f t="shared" si="5"/>
        <v>0</v>
      </c>
      <c r="FO9" s="12">
        <f t="shared" si="5"/>
        <v>0</v>
      </c>
      <c r="FP9" s="12">
        <f t="shared" si="5"/>
        <v>0</v>
      </c>
      <c r="FQ9" s="12">
        <f t="shared" si="5"/>
        <v>0</v>
      </c>
      <c r="FR9" s="12">
        <f t="shared" si="5"/>
        <v>0</v>
      </c>
      <c r="FS9" s="12">
        <f t="shared" si="5"/>
        <v>0</v>
      </c>
      <c r="FT9" s="12">
        <f t="shared" si="5"/>
        <v>0</v>
      </c>
      <c r="FU9" s="12">
        <f>SUM(D9:FT9)</f>
        <v>8343.0052261629007</v>
      </c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</row>
    <row r="10" spans="1:226" x14ac:dyDescent="0.25">
      <c r="B10" s="20" t="s">
        <v>0</v>
      </c>
      <c r="C10" s="14">
        <f>XIRR(F9:FT9,F$4:FT$4)</f>
        <v>0.18797864317893984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22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</row>
    <row r="11" spans="1:226" x14ac:dyDescent="0.25">
      <c r="B11" s="20" t="s">
        <v>11</v>
      </c>
      <c r="C11" s="25">
        <f>(FU7+FU8)/-FU6</f>
        <v>1.3344146930725092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22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</row>
    <row r="12" spans="1:226" ht="13" x14ac:dyDescent="0.3">
      <c r="A12" s="23"/>
      <c r="B12" s="5" t="s">
        <v>176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22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</row>
    <row r="13" spans="1:226" x14ac:dyDescent="0.25">
      <c r="B13" s="3" t="s">
        <v>214</v>
      </c>
      <c r="C13" s="5"/>
      <c r="D13" s="12">
        <v>0</v>
      </c>
      <c r="E13" s="12">
        <v>0</v>
      </c>
      <c r="F13" s="12">
        <v>-25000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f>SUM(D13:FT13)</f>
        <v>-25000</v>
      </c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</row>
    <row r="14" spans="1:226" x14ac:dyDescent="0.25">
      <c r="B14" s="3" t="s">
        <v>215</v>
      </c>
      <c r="C14" s="5"/>
      <c r="D14" s="12">
        <v>0</v>
      </c>
      <c r="E14" s="12">
        <v>0</v>
      </c>
      <c r="F14" s="12">
        <v>500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f>SUM(D14:FT14)</f>
        <v>500</v>
      </c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</row>
    <row r="15" spans="1:226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167.64165</v>
      </c>
      <c r="X15" s="4">
        <v>0</v>
      </c>
      <c r="Y15" s="4">
        <v>42.244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20000.010879999998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508.21592365185148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100.36203000000002</v>
      </c>
      <c r="BS15" s="4">
        <v>20.311689999999999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f>SUM(D15:FT15)</f>
        <v>20838.78617365185</v>
      </c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</row>
    <row r="16" spans="1:226" x14ac:dyDescent="0.25">
      <c r="B16" s="8" t="s">
        <v>217</v>
      </c>
      <c r="C16" s="3"/>
      <c r="D16" s="12">
        <f>SUM(D13:D15)</f>
        <v>0</v>
      </c>
      <c r="E16" s="12">
        <f>SUM(E13:E15)</f>
        <v>0</v>
      </c>
      <c r="F16" s="12">
        <f>SUM(F13:F15)</f>
        <v>-24500</v>
      </c>
      <c r="G16" s="12">
        <f t="shared" ref="G16:BR16" si="6">SUM(G13:G15)</f>
        <v>0</v>
      </c>
      <c r="H16" s="12">
        <f t="shared" si="6"/>
        <v>0</v>
      </c>
      <c r="I16" s="12">
        <f t="shared" si="6"/>
        <v>0</v>
      </c>
      <c r="J16" s="12">
        <f t="shared" si="6"/>
        <v>0</v>
      </c>
      <c r="K16" s="12">
        <f t="shared" si="6"/>
        <v>0</v>
      </c>
      <c r="L16" s="12">
        <f t="shared" si="6"/>
        <v>0</v>
      </c>
      <c r="M16" s="12">
        <f t="shared" si="6"/>
        <v>0</v>
      </c>
      <c r="N16" s="12">
        <f t="shared" si="6"/>
        <v>0</v>
      </c>
      <c r="O16" s="12">
        <f t="shared" si="6"/>
        <v>0</v>
      </c>
      <c r="P16" s="12">
        <f t="shared" si="6"/>
        <v>0</v>
      </c>
      <c r="Q16" s="12">
        <f t="shared" si="6"/>
        <v>0</v>
      </c>
      <c r="R16" s="12">
        <f t="shared" si="6"/>
        <v>0</v>
      </c>
      <c r="S16" s="12">
        <f t="shared" si="6"/>
        <v>0</v>
      </c>
      <c r="T16" s="12">
        <f t="shared" si="6"/>
        <v>0</v>
      </c>
      <c r="U16" s="12">
        <f t="shared" si="6"/>
        <v>0</v>
      </c>
      <c r="V16" s="12">
        <f t="shared" si="6"/>
        <v>0</v>
      </c>
      <c r="W16" s="12">
        <f t="shared" si="6"/>
        <v>167.64165</v>
      </c>
      <c r="X16" s="12">
        <f t="shared" si="6"/>
        <v>0</v>
      </c>
      <c r="Y16" s="12">
        <f t="shared" si="6"/>
        <v>42.244</v>
      </c>
      <c r="Z16" s="12">
        <f t="shared" si="6"/>
        <v>0</v>
      </c>
      <c r="AA16" s="12">
        <f t="shared" si="6"/>
        <v>0</v>
      </c>
      <c r="AB16" s="12">
        <f t="shared" si="6"/>
        <v>0</v>
      </c>
      <c r="AC16" s="12">
        <f t="shared" si="6"/>
        <v>0</v>
      </c>
      <c r="AD16" s="12">
        <f t="shared" si="6"/>
        <v>0</v>
      </c>
      <c r="AE16" s="12">
        <f t="shared" si="6"/>
        <v>20000.010879999998</v>
      </c>
      <c r="AF16" s="12">
        <f t="shared" si="6"/>
        <v>0</v>
      </c>
      <c r="AG16" s="12">
        <f t="shared" si="6"/>
        <v>0</v>
      </c>
      <c r="AH16" s="12">
        <f t="shared" si="6"/>
        <v>0</v>
      </c>
      <c r="AI16" s="12">
        <f t="shared" si="6"/>
        <v>0</v>
      </c>
      <c r="AJ16" s="12">
        <f t="shared" si="6"/>
        <v>0</v>
      </c>
      <c r="AK16" s="12">
        <f t="shared" si="6"/>
        <v>0</v>
      </c>
      <c r="AL16" s="12">
        <f t="shared" si="6"/>
        <v>0</v>
      </c>
      <c r="AM16" s="12">
        <f t="shared" si="6"/>
        <v>0</v>
      </c>
      <c r="AN16" s="12">
        <f t="shared" si="6"/>
        <v>0</v>
      </c>
      <c r="AO16" s="12">
        <f t="shared" si="6"/>
        <v>0</v>
      </c>
      <c r="AP16" s="12">
        <f t="shared" si="6"/>
        <v>0</v>
      </c>
      <c r="AQ16" s="12">
        <f t="shared" si="6"/>
        <v>0</v>
      </c>
      <c r="AR16" s="12">
        <f t="shared" si="6"/>
        <v>0</v>
      </c>
      <c r="AS16" s="12">
        <f t="shared" si="6"/>
        <v>508.21592365185148</v>
      </c>
      <c r="AT16" s="12">
        <f t="shared" si="6"/>
        <v>0</v>
      </c>
      <c r="AU16" s="12">
        <f t="shared" si="6"/>
        <v>0</v>
      </c>
      <c r="AV16" s="12">
        <f t="shared" si="6"/>
        <v>0</v>
      </c>
      <c r="AW16" s="12">
        <f t="shared" si="6"/>
        <v>0</v>
      </c>
      <c r="AX16" s="12">
        <f t="shared" si="6"/>
        <v>0</v>
      </c>
      <c r="AY16" s="12">
        <f t="shared" si="6"/>
        <v>0</v>
      </c>
      <c r="AZ16" s="12">
        <f t="shared" si="6"/>
        <v>0</v>
      </c>
      <c r="BA16" s="12">
        <f t="shared" si="6"/>
        <v>0</v>
      </c>
      <c r="BB16" s="12">
        <f t="shared" si="6"/>
        <v>0</v>
      </c>
      <c r="BC16" s="12">
        <f t="shared" si="6"/>
        <v>0</v>
      </c>
      <c r="BD16" s="12">
        <f t="shared" si="6"/>
        <v>0</v>
      </c>
      <c r="BE16" s="12">
        <f t="shared" si="6"/>
        <v>0</v>
      </c>
      <c r="BF16" s="12">
        <f t="shared" si="6"/>
        <v>0</v>
      </c>
      <c r="BG16" s="12">
        <f t="shared" si="6"/>
        <v>0</v>
      </c>
      <c r="BH16" s="12">
        <f t="shared" si="6"/>
        <v>0</v>
      </c>
      <c r="BI16" s="12">
        <f t="shared" si="6"/>
        <v>0</v>
      </c>
      <c r="BJ16" s="12">
        <f t="shared" si="6"/>
        <v>0</v>
      </c>
      <c r="BK16" s="12">
        <f t="shared" si="6"/>
        <v>0</v>
      </c>
      <c r="BL16" s="12">
        <f t="shared" si="6"/>
        <v>0</v>
      </c>
      <c r="BM16" s="12">
        <f t="shared" si="6"/>
        <v>0</v>
      </c>
      <c r="BN16" s="12">
        <f t="shared" si="6"/>
        <v>0</v>
      </c>
      <c r="BO16" s="12">
        <f t="shared" si="6"/>
        <v>0</v>
      </c>
      <c r="BP16" s="12">
        <f t="shared" si="6"/>
        <v>0</v>
      </c>
      <c r="BQ16" s="12">
        <f t="shared" si="6"/>
        <v>0</v>
      </c>
      <c r="BR16" s="12">
        <f t="shared" si="6"/>
        <v>100.36203000000002</v>
      </c>
      <c r="BS16" s="12">
        <f t="shared" ref="BS16:ED16" si="7">SUM(BS13:BS15)</f>
        <v>20.311689999999999</v>
      </c>
      <c r="BT16" s="12">
        <f t="shared" si="7"/>
        <v>0</v>
      </c>
      <c r="BU16" s="12">
        <f t="shared" si="7"/>
        <v>0</v>
      </c>
      <c r="BV16" s="12">
        <f t="shared" si="7"/>
        <v>0</v>
      </c>
      <c r="BW16" s="12">
        <f t="shared" si="7"/>
        <v>0</v>
      </c>
      <c r="BX16" s="12">
        <f t="shared" si="7"/>
        <v>0</v>
      </c>
      <c r="BY16" s="12">
        <f t="shared" si="7"/>
        <v>0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0</v>
      </c>
      <c r="CD16" s="12">
        <f t="shared" si="7"/>
        <v>0</v>
      </c>
      <c r="CE16" s="12">
        <f t="shared" si="7"/>
        <v>0</v>
      </c>
      <c r="CF16" s="12">
        <f t="shared" si="7"/>
        <v>0</v>
      </c>
      <c r="CG16" s="12">
        <f t="shared" si="7"/>
        <v>0</v>
      </c>
      <c r="CH16" s="12">
        <f t="shared" si="7"/>
        <v>0</v>
      </c>
      <c r="CI16" s="12">
        <f t="shared" si="7"/>
        <v>0</v>
      </c>
      <c r="CJ16" s="12">
        <f t="shared" si="7"/>
        <v>0</v>
      </c>
      <c r="CK16" s="12">
        <f t="shared" si="7"/>
        <v>0</v>
      </c>
      <c r="CL16" s="12">
        <f t="shared" si="7"/>
        <v>0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0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0</v>
      </c>
      <c r="DJ16" s="12">
        <f t="shared" si="7"/>
        <v>0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si="7"/>
        <v>0</v>
      </c>
      <c r="EC16" s="12">
        <f t="shared" si="7"/>
        <v>0</v>
      </c>
      <c r="ED16" s="12">
        <f t="shared" si="7"/>
        <v>0</v>
      </c>
      <c r="EE16" s="12">
        <f t="shared" ref="EE16:FT16" si="8">SUM(EE13:EE15)</f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 t="shared" si="8"/>
        <v>0</v>
      </c>
      <c r="EM16" s="12">
        <f t="shared" si="8"/>
        <v>0</v>
      </c>
      <c r="EN16" s="12">
        <f t="shared" si="8"/>
        <v>0</v>
      </c>
      <c r="EO16" s="12">
        <f t="shared" si="8"/>
        <v>0</v>
      </c>
      <c r="EP16" s="12">
        <f t="shared" si="8"/>
        <v>0</v>
      </c>
      <c r="EQ16" s="12">
        <f t="shared" si="8"/>
        <v>0</v>
      </c>
      <c r="ER16" s="12">
        <f t="shared" si="8"/>
        <v>0</v>
      </c>
      <c r="ES16" s="12">
        <f t="shared" si="8"/>
        <v>0</v>
      </c>
      <c r="ET16" s="12">
        <f t="shared" si="8"/>
        <v>0</v>
      </c>
      <c r="EU16" s="12">
        <f t="shared" si="8"/>
        <v>0</v>
      </c>
      <c r="EV16" s="12">
        <f t="shared" si="8"/>
        <v>0</v>
      </c>
      <c r="EW16" s="12">
        <f t="shared" si="8"/>
        <v>0</v>
      </c>
      <c r="EX16" s="12">
        <f t="shared" si="8"/>
        <v>0</v>
      </c>
      <c r="EY16" s="12">
        <f t="shared" si="8"/>
        <v>0</v>
      </c>
      <c r="EZ16" s="12">
        <f t="shared" si="8"/>
        <v>0</v>
      </c>
      <c r="FA16" s="12">
        <f t="shared" si="8"/>
        <v>0</v>
      </c>
      <c r="FB16" s="12">
        <f t="shared" si="8"/>
        <v>0</v>
      </c>
      <c r="FC16" s="12">
        <f t="shared" si="8"/>
        <v>0</v>
      </c>
      <c r="FD16" s="12">
        <f t="shared" si="8"/>
        <v>0</v>
      </c>
      <c r="FE16" s="12">
        <f t="shared" si="8"/>
        <v>0</v>
      </c>
      <c r="FF16" s="12">
        <f t="shared" si="8"/>
        <v>0</v>
      </c>
      <c r="FG16" s="12">
        <f t="shared" si="8"/>
        <v>0</v>
      </c>
      <c r="FH16" s="12">
        <f t="shared" si="8"/>
        <v>0</v>
      </c>
      <c r="FI16" s="12">
        <f t="shared" si="8"/>
        <v>0</v>
      </c>
      <c r="FJ16" s="12">
        <f t="shared" si="8"/>
        <v>0</v>
      </c>
      <c r="FK16" s="12">
        <f t="shared" si="8"/>
        <v>0</v>
      </c>
      <c r="FL16" s="12">
        <f t="shared" si="8"/>
        <v>0</v>
      </c>
      <c r="FM16" s="12">
        <f t="shared" si="8"/>
        <v>0</v>
      </c>
      <c r="FN16" s="12">
        <f t="shared" si="8"/>
        <v>0</v>
      </c>
      <c r="FO16" s="12">
        <f t="shared" si="8"/>
        <v>0</v>
      </c>
      <c r="FP16" s="12">
        <f t="shared" si="8"/>
        <v>0</v>
      </c>
      <c r="FQ16" s="12">
        <f t="shared" si="8"/>
        <v>0</v>
      </c>
      <c r="FR16" s="12">
        <f t="shared" si="8"/>
        <v>0</v>
      </c>
      <c r="FS16" s="12">
        <f t="shared" si="8"/>
        <v>0</v>
      </c>
      <c r="FT16" s="12">
        <f t="shared" si="8"/>
        <v>0</v>
      </c>
      <c r="FU16" s="12">
        <f>SUM(D16:FT16)</f>
        <v>-3661.2138263481502</v>
      </c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</row>
    <row r="17" spans="1:226" x14ac:dyDescent="0.25">
      <c r="B17" s="20" t="s">
        <v>0</v>
      </c>
      <c r="C17" s="14">
        <v>-6.8000000000000005E-2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22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</row>
    <row r="18" spans="1:226" x14ac:dyDescent="0.25">
      <c r="B18" s="20" t="s">
        <v>11</v>
      </c>
      <c r="C18" s="25">
        <f>(FU14+FU15)/-FU13</f>
        <v>0.85355144694607399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22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</row>
    <row r="19" spans="1:226" ht="13" x14ac:dyDescent="0.3">
      <c r="A19" s="23"/>
      <c r="B19" s="5" t="s">
        <v>177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  <c r="FA19" s="16"/>
      <c r="FB19" s="16"/>
      <c r="FC19" s="16"/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16"/>
      <c r="GI19" s="16"/>
      <c r="GJ19" s="16"/>
      <c r="GK19" s="16"/>
      <c r="GL19" s="16"/>
      <c r="GM19" s="16"/>
      <c r="GN19" s="16"/>
      <c r="GO19" s="16"/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22"/>
      <c r="HC19" s="16"/>
      <c r="HD19" s="16"/>
      <c r="HE19" s="16"/>
      <c r="HF19" s="16"/>
      <c r="HG19" s="16"/>
      <c r="HH19" s="16"/>
      <c r="HI19" s="16"/>
      <c r="HJ19" s="16"/>
      <c r="HK19" s="16"/>
      <c r="HL19" s="16"/>
      <c r="HM19" s="16"/>
      <c r="HN19" s="16"/>
      <c r="HO19" s="16"/>
      <c r="HP19" s="16"/>
      <c r="HQ19" s="16"/>
      <c r="HR19" s="16"/>
    </row>
    <row r="20" spans="1:226" x14ac:dyDescent="0.25">
      <c r="B20" s="3" t="s">
        <v>214</v>
      </c>
      <c r="C20" s="5"/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-13709.264000000001</v>
      </c>
      <c r="J20" s="12">
        <v>0</v>
      </c>
      <c r="K20" s="12">
        <v>0</v>
      </c>
      <c r="L20" s="12">
        <v>0</v>
      </c>
      <c r="M20" s="12">
        <v>-274.185</v>
      </c>
      <c r="N20" s="12">
        <v>0</v>
      </c>
      <c r="O20" s="12">
        <v>0</v>
      </c>
      <c r="P20" s="12">
        <v>0</v>
      </c>
      <c r="Q20" s="12">
        <v>-562.02</v>
      </c>
      <c r="R20" s="12">
        <v>-1011.6360000000002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-17.018660000000001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f>SUM(D20:FT20)</f>
        <v>-15574.123660000001</v>
      </c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</row>
    <row r="21" spans="1:226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274.185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11.02</v>
      </c>
      <c r="R21" s="12">
        <v>19.835999999999999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f>SUM(D21:FT21)</f>
        <v>305.041</v>
      </c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</row>
    <row r="22" spans="1:226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22699.181533333332</v>
      </c>
      <c r="V22" s="4">
        <v>0</v>
      </c>
      <c r="W22" s="4">
        <v>0</v>
      </c>
      <c r="X22" s="4">
        <v>1871.1190666666664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141.23146666666668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2679.7034000000003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f>SUM(D22:FT22)</f>
        <v>27391.235466666665</v>
      </c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</row>
    <row r="23" spans="1:226" x14ac:dyDescent="0.25">
      <c r="B23" s="8" t="s">
        <v>217</v>
      </c>
      <c r="C23" s="3"/>
      <c r="D23" s="12">
        <f>SUM(D20:D22)</f>
        <v>0</v>
      </c>
      <c r="E23" s="12">
        <f>SUM(E20:E22)</f>
        <v>0</v>
      </c>
      <c r="F23" s="12">
        <f>SUM(F20:F22)</f>
        <v>0</v>
      </c>
      <c r="G23" s="12">
        <f t="shared" ref="G23:BR23" si="9">SUM(G20:G22)</f>
        <v>0</v>
      </c>
      <c r="H23" s="12">
        <f t="shared" si="9"/>
        <v>0</v>
      </c>
      <c r="I23" s="12">
        <f t="shared" si="9"/>
        <v>-13709.264000000001</v>
      </c>
      <c r="J23" s="12">
        <f t="shared" si="9"/>
        <v>0</v>
      </c>
      <c r="K23" s="12">
        <f t="shared" si="9"/>
        <v>274.185</v>
      </c>
      <c r="L23" s="12">
        <f t="shared" si="9"/>
        <v>0</v>
      </c>
      <c r="M23" s="12">
        <f t="shared" si="9"/>
        <v>-274.185</v>
      </c>
      <c r="N23" s="12">
        <f t="shared" si="9"/>
        <v>0</v>
      </c>
      <c r="O23" s="12">
        <f t="shared" si="9"/>
        <v>0</v>
      </c>
      <c r="P23" s="12">
        <f t="shared" si="9"/>
        <v>0</v>
      </c>
      <c r="Q23" s="12">
        <f t="shared" si="9"/>
        <v>-551</v>
      </c>
      <c r="R23" s="12">
        <f t="shared" si="9"/>
        <v>-991.80000000000018</v>
      </c>
      <c r="S23" s="12">
        <f t="shared" si="9"/>
        <v>0</v>
      </c>
      <c r="T23" s="12">
        <f t="shared" si="9"/>
        <v>0</v>
      </c>
      <c r="U23" s="12">
        <f t="shared" si="9"/>
        <v>22699.181533333332</v>
      </c>
      <c r="V23" s="12">
        <f t="shared" si="9"/>
        <v>0</v>
      </c>
      <c r="W23" s="12">
        <f t="shared" si="9"/>
        <v>0</v>
      </c>
      <c r="X23" s="12">
        <f t="shared" si="9"/>
        <v>1871.1190666666664</v>
      </c>
      <c r="Y23" s="12">
        <f t="shared" si="9"/>
        <v>0</v>
      </c>
      <c r="Z23" s="12">
        <f t="shared" si="9"/>
        <v>0</v>
      </c>
      <c r="AA23" s="12">
        <f t="shared" si="9"/>
        <v>0</v>
      </c>
      <c r="AB23" s="12">
        <f t="shared" si="9"/>
        <v>0</v>
      </c>
      <c r="AC23" s="12">
        <f t="shared" si="9"/>
        <v>0</v>
      </c>
      <c r="AD23" s="12">
        <f t="shared" si="9"/>
        <v>141.23146666666668</v>
      </c>
      <c r="AE23" s="12">
        <f t="shared" si="9"/>
        <v>0</v>
      </c>
      <c r="AF23" s="12">
        <f t="shared" si="9"/>
        <v>0</v>
      </c>
      <c r="AG23" s="12">
        <f t="shared" si="9"/>
        <v>0</v>
      </c>
      <c r="AH23" s="12">
        <f t="shared" si="9"/>
        <v>0</v>
      </c>
      <c r="AI23" s="12">
        <f t="shared" si="9"/>
        <v>0</v>
      </c>
      <c r="AJ23" s="12">
        <f t="shared" si="9"/>
        <v>0</v>
      </c>
      <c r="AK23" s="12">
        <f t="shared" si="9"/>
        <v>0</v>
      </c>
      <c r="AL23" s="12">
        <f t="shared" si="9"/>
        <v>0</v>
      </c>
      <c r="AM23" s="12">
        <f t="shared" si="9"/>
        <v>0</v>
      </c>
      <c r="AN23" s="12">
        <f t="shared" si="9"/>
        <v>0</v>
      </c>
      <c r="AO23" s="12">
        <f t="shared" si="9"/>
        <v>0</v>
      </c>
      <c r="AP23" s="12">
        <f t="shared" si="9"/>
        <v>0</v>
      </c>
      <c r="AQ23" s="12">
        <f t="shared" si="9"/>
        <v>0</v>
      </c>
      <c r="AR23" s="12">
        <f t="shared" si="9"/>
        <v>0</v>
      </c>
      <c r="AS23" s="12">
        <f t="shared" si="9"/>
        <v>0</v>
      </c>
      <c r="AT23" s="12">
        <f t="shared" si="9"/>
        <v>0</v>
      </c>
      <c r="AU23" s="12">
        <f t="shared" si="9"/>
        <v>0</v>
      </c>
      <c r="AV23" s="12">
        <f t="shared" si="9"/>
        <v>0</v>
      </c>
      <c r="AW23" s="12">
        <f t="shared" si="9"/>
        <v>0</v>
      </c>
      <c r="AX23" s="12">
        <f t="shared" si="9"/>
        <v>0</v>
      </c>
      <c r="AY23" s="12">
        <f t="shared" si="9"/>
        <v>0</v>
      </c>
      <c r="AZ23" s="12">
        <f t="shared" si="9"/>
        <v>0</v>
      </c>
      <c r="BA23" s="12">
        <f t="shared" si="9"/>
        <v>0</v>
      </c>
      <c r="BB23" s="12">
        <f t="shared" si="9"/>
        <v>0</v>
      </c>
      <c r="BC23" s="12">
        <f t="shared" si="9"/>
        <v>0</v>
      </c>
      <c r="BD23" s="12">
        <f t="shared" si="9"/>
        <v>0</v>
      </c>
      <c r="BE23" s="12">
        <f t="shared" si="9"/>
        <v>0</v>
      </c>
      <c r="BF23" s="12">
        <f t="shared" si="9"/>
        <v>0</v>
      </c>
      <c r="BG23" s="12">
        <f t="shared" si="9"/>
        <v>0</v>
      </c>
      <c r="BH23" s="12">
        <f t="shared" si="9"/>
        <v>0</v>
      </c>
      <c r="BI23" s="12">
        <f t="shared" si="9"/>
        <v>0</v>
      </c>
      <c r="BJ23" s="12">
        <f t="shared" si="9"/>
        <v>0</v>
      </c>
      <c r="BK23" s="12">
        <f t="shared" si="9"/>
        <v>0</v>
      </c>
      <c r="BL23" s="12">
        <f t="shared" si="9"/>
        <v>0</v>
      </c>
      <c r="BM23" s="12">
        <f t="shared" si="9"/>
        <v>0</v>
      </c>
      <c r="BN23" s="12">
        <f t="shared" si="9"/>
        <v>0</v>
      </c>
      <c r="BO23" s="12">
        <f t="shared" si="9"/>
        <v>0</v>
      </c>
      <c r="BP23" s="12">
        <f t="shared" si="9"/>
        <v>0</v>
      </c>
      <c r="BQ23" s="12">
        <f t="shared" si="9"/>
        <v>0</v>
      </c>
      <c r="BR23" s="12">
        <f t="shared" si="9"/>
        <v>0</v>
      </c>
      <c r="BS23" s="12">
        <f t="shared" ref="BS23:ED23" si="10">SUM(BS20:BS22)</f>
        <v>0</v>
      </c>
      <c r="BT23" s="12">
        <f t="shared" si="10"/>
        <v>-17.018660000000001</v>
      </c>
      <c r="BU23" s="12">
        <f t="shared" si="10"/>
        <v>0</v>
      </c>
      <c r="BV23" s="12">
        <f t="shared" si="10"/>
        <v>0</v>
      </c>
      <c r="BW23" s="12">
        <f t="shared" si="10"/>
        <v>0</v>
      </c>
      <c r="BX23" s="12">
        <f t="shared" si="10"/>
        <v>0</v>
      </c>
      <c r="BY23" s="12">
        <f t="shared" si="10"/>
        <v>0</v>
      </c>
      <c r="BZ23" s="12">
        <f t="shared" si="10"/>
        <v>2679.7034000000003</v>
      </c>
      <c r="CA23" s="12">
        <f t="shared" si="10"/>
        <v>0</v>
      </c>
      <c r="CB23" s="12">
        <f t="shared" si="10"/>
        <v>0</v>
      </c>
      <c r="CC23" s="12">
        <f t="shared" si="10"/>
        <v>0</v>
      </c>
      <c r="CD23" s="12">
        <f t="shared" si="10"/>
        <v>0</v>
      </c>
      <c r="CE23" s="12">
        <f t="shared" si="10"/>
        <v>0</v>
      </c>
      <c r="CF23" s="12">
        <f t="shared" si="10"/>
        <v>0</v>
      </c>
      <c r="CG23" s="12">
        <f t="shared" si="10"/>
        <v>0</v>
      </c>
      <c r="CH23" s="12">
        <f t="shared" si="10"/>
        <v>0</v>
      </c>
      <c r="CI23" s="12">
        <f t="shared" si="10"/>
        <v>0</v>
      </c>
      <c r="CJ23" s="12">
        <f t="shared" si="10"/>
        <v>0</v>
      </c>
      <c r="CK23" s="12">
        <f t="shared" si="10"/>
        <v>0</v>
      </c>
      <c r="CL23" s="12">
        <f t="shared" si="10"/>
        <v>0</v>
      </c>
      <c r="CM23" s="12">
        <f t="shared" si="10"/>
        <v>0</v>
      </c>
      <c r="CN23" s="12">
        <f t="shared" si="10"/>
        <v>0</v>
      </c>
      <c r="CO23" s="12">
        <f t="shared" si="10"/>
        <v>0</v>
      </c>
      <c r="CP23" s="12">
        <f t="shared" si="10"/>
        <v>0</v>
      </c>
      <c r="CQ23" s="12">
        <f t="shared" si="10"/>
        <v>0</v>
      </c>
      <c r="CR23" s="12">
        <f t="shared" si="10"/>
        <v>0</v>
      </c>
      <c r="CS23" s="12">
        <f t="shared" si="10"/>
        <v>0</v>
      </c>
      <c r="CT23" s="12">
        <f t="shared" si="10"/>
        <v>0</v>
      </c>
      <c r="CU23" s="12">
        <f t="shared" si="10"/>
        <v>0</v>
      </c>
      <c r="CV23" s="12">
        <f t="shared" si="10"/>
        <v>0</v>
      </c>
      <c r="CW23" s="12">
        <f t="shared" si="10"/>
        <v>0</v>
      </c>
      <c r="CX23" s="12">
        <f t="shared" si="10"/>
        <v>0</v>
      </c>
      <c r="CY23" s="12">
        <f t="shared" si="10"/>
        <v>0</v>
      </c>
      <c r="CZ23" s="12">
        <f t="shared" si="10"/>
        <v>0</v>
      </c>
      <c r="DA23" s="12">
        <f t="shared" si="10"/>
        <v>0</v>
      </c>
      <c r="DB23" s="12">
        <f t="shared" si="10"/>
        <v>0</v>
      </c>
      <c r="DC23" s="12">
        <f t="shared" si="10"/>
        <v>0</v>
      </c>
      <c r="DD23" s="12">
        <f t="shared" si="10"/>
        <v>0</v>
      </c>
      <c r="DE23" s="12">
        <f t="shared" si="10"/>
        <v>0</v>
      </c>
      <c r="DF23" s="12">
        <f t="shared" si="10"/>
        <v>0</v>
      </c>
      <c r="DG23" s="12">
        <f t="shared" si="10"/>
        <v>0</v>
      </c>
      <c r="DH23" s="12">
        <f t="shared" si="10"/>
        <v>0</v>
      </c>
      <c r="DI23" s="12">
        <f t="shared" si="10"/>
        <v>0</v>
      </c>
      <c r="DJ23" s="12">
        <f t="shared" si="10"/>
        <v>0</v>
      </c>
      <c r="DK23" s="12">
        <f t="shared" si="10"/>
        <v>0</v>
      </c>
      <c r="DL23" s="12">
        <f t="shared" si="10"/>
        <v>0</v>
      </c>
      <c r="DM23" s="12">
        <f t="shared" si="10"/>
        <v>0</v>
      </c>
      <c r="DN23" s="12">
        <f t="shared" si="10"/>
        <v>0</v>
      </c>
      <c r="DO23" s="12">
        <f t="shared" si="10"/>
        <v>0</v>
      </c>
      <c r="DP23" s="12">
        <f t="shared" si="10"/>
        <v>0</v>
      </c>
      <c r="DQ23" s="12">
        <f t="shared" si="10"/>
        <v>0</v>
      </c>
      <c r="DR23" s="12">
        <f t="shared" si="10"/>
        <v>0</v>
      </c>
      <c r="DS23" s="12">
        <f t="shared" si="10"/>
        <v>0</v>
      </c>
      <c r="DT23" s="12">
        <f t="shared" si="10"/>
        <v>0</v>
      </c>
      <c r="DU23" s="12">
        <f t="shared" si="10"/>
        <v>0</v>
      </c>
      <c r="DV23" s="12">
        <f t="shared" si="10"/>
        <v>0</v>
      </c>
      <c r="DW23" s="12">
        <f t="shared" si="10"/>
        <v>0</v>
      </c>
      <c r="DX23" s="12">
        <f t="shared" si="10"/>
        <v>0</v>
      </c>
      <c r="DY23" s="12">
        <f t="shared" si="10"/>
        <v>0</v>
      </c>
      <c r="DZ23" s="12">
        <f t="shared" si="10"/>
        <v>0</v>
      </c>
      <c r="EA23" s="12">
        <f t="shared" si="10"/>
        <v>0</v>
      </c>
      <c r="EB23" s="12">
        <f t="shared" si="10"/>
        <v>0</v>
      </c>
      <c r="EC23" s="12">
        <f t="shared" si="10"/>
        <v>0</v>
      </c>
      <c r="ED23" s="12">
        <f t="shared" si="10"/>
        <v>0</v>
      </c>
      <c r="EE23" s="12">
        <f t="shared" ref="EE23:FT23" si="11">SUM(EE20:EE22)</f>
        <v>0</v>
      </c>
      <c r="EF23" s="12">
        <f t="shared" si="11"/>
        <v>0</v>
      </c>
      <c r="EG23" s="12">
        <f t="shared" si="11"/>
        <v>0</v>
      </c>
      <c r="EH23" s="12">
        <f t="shared" si="11"/>
        <v>0</v>
      </c>
      <c r="EI23" s="12">
        <f t="shared" si="11"/>
        <v>0</v>
      </c>
      <c r="EJ23" s="12">
        <f t="shared" si="11"/>
        <v>0</v>
      </c>
      <c r="EK23" s="12">
        <f t="shared" si="11"/>
        <v>0</v>
      </c>
      <c r="EL23" s="12">
        <f t="shared" si="11"/>
        <v>0</v>
      </c>
      <c r="EM23" s="12">
        <f t="shared" si="11"/>
        <v>0</v>
      </c>
      <c r="EN23" s="12">
        <f t="shared" si="11"/>
        <v>0</v>
      </c>
      <c r="EO23" s="12">
        <f t="shared" si="11"/>
        <v>0</v>
      </c>
      <c r="EP23" s="12">
        <f t="shared" si="11"/>
        <v>0</v>
      </c>
      <c r="EQ23" s="12">
        <f t="shared" si="11"/>
        <v>0</v>
      </c>
      <c r="ER23" s="12">
        <f t="shared" si="11"/>
        <v>0</v>
      </c>
      <c r="ES23" s="12">
        <f t="shared" si="11"/>
        <v>0</v>
      </c>
      <c r="ET23" s="12">
        <f t="shared" si="11"/>
        <v>0</v>
      </c>
      <c r="EU23" s="12">
        <f t="shared" si="11"/>
        <v>0</v>
      </c>
      <c r="EV23" s="12">
        <f t="shared" si="11"/>
        <v>0</v>
      </c>
      <c r="EW23" s="12">
        <f t="shared" si="11"/>
        <v>0</v>
      </c>
      <c r="EX23" s="12">
        <f t="shared" si="11"/>
        <v>0</v>
      </c>
      <c r="EY23" s="12">
        <f t="shared" si="11"/>
        <v>0</v>
      </c>
      <c r="EZ23" s="12">
        <f t="shared" si="11"/>
        <v>0</v>
      </c>
      <c r="FA23" s="12">
        <f t="shared" si="11"/>
        <v>0</v>
      </c>
      <c r="FB23" s="12">
        <f t="shared" si="11"/>
        <v>0</v>
      </c>
      <c r="FC23" s="12">
        <f t="shared" si="11"/>
        <v>0</v>
      </c>
      <c r="FD23" s="12">
        <f t="shared" si="11"/>
        <v>0</v>
      </c>
      <c r="FE23" s="12">
        <f t="shared" si="11"/>
        <v>0</v>
      </c>
      <c r="FF23" s="12">
        <f t="shared" si="11"/>
        <v>0</v>
      </c>
      <c r="FG23" s="12">
        <f t="shared" si="11"/>
        <v>0</v>
      </c>
      <c r="FH23" s="12">
        <f t="shared" si="11"/>
        <v>0</v>
      </c>
      <c r="FI23" s="12">
        <f t="shared" si="11"/>
        <v>0</v>
      </c>
      <c r="FJ23" s="12">
        <f t="shared" si="11"/>
        <v>0</v>
      </c>
      <c r="FK23" s="12">
        <f t="shared" si="11"/>
        <v>0</v>
      </c>
      <c r="FL23" s="12">
        <f t="shared" si="11"/>
        <v>0</v>
      </c>
      <c r="FM23" s="12">
        <f t="shared" si="11"/>
        <v>0</v>
      </c>
      <c r="FN23" s="12">
        <f t="shared" si="11"/>
        <v>0</v>
      </c>
      <c r="FO23" s="12">
        <f t="shared" si="11"/>
        <v>0</v>
      </c>
      <c r="FP23" s="12">
        <f t="shared" si="11"/>
        <v>0</v>
      </c>
      <c r="FQ23" s="12">
        <f t="shared" si="11"/>
        <v>0</v>
      </c>
      <c r="FR23" s="12">
        <f t="shared" si="11"/>
        <v>0</v>
      </c>
      <c r="FS23" s="12">
        <f t="shared" si="11"/>
        <v>0</v>
      </c>
      <c r="FT23" s="12">
        <f t="shared" si="11"/>
        <v>0</v>
      </c>
      <c r="FU23" s="12">
        <f>SUM(D23:FT23)</f>
        <v>12122.152806666663</v>
      </c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</row>
    <row r="24" spans="1:226" x14ac:dyDescent="0.25">
      <c r="B24" s="20" t="s">
        <v>0</v>
      </c>
      <c r="C24" s="14">
        <f>XIRR(I23:FT23,I$4:FT$4)</f>
        <v>0.67239370942115784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22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</row>
    <row r="25" spans="1:226" x14ac:dyDescent="0.25">
      <c r="B25" s="20" t="s">
        <v>11</v>
      </c>
      <c r="C25" s="25">
        <f>(FU21+FU22)/-FU20</f>
        <v>1.7783521610144108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22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</row>
    <row r="26" spans="1:226" ht="13" x14ac:dyDescent="0.3">
      <c r="A26" s="23"/>
      <c r="B26" s="5" t="s">
        <v>183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22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</row>
    <row r="27" spans="1:226" x14ac:dyDescent="0.25">
      <c r="B27" s="3" t="s">
        <v>214</v>
      </c>
      <c r="C27" s="5"/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-8915.7142666666659</v>
      </c>
      <c r="J27" s="12">
        <v>0</v>
      </c>
      <c r="K27" s="12">
        <v>-3785.7142666666668</v>
      </c>
      <c r="L27" s="12">
        <v>0</v>
      </c>
      <c r="M27" s="12">
        <v>-700</v>
      </c>
      <c r="N27" s="12">
        <v>0</v>
      </c>
      <c r="O27" s="12">
        <v>-3785.7142666666668</v>
      </c>
      <c r="P27" s="12">
        <v>0</v>
      </c>
      <c r="Q27" s="12">
        <v>-919.38733333333323</v>
      </c>
      <c r="R27" s="12">
        <v>0</v>
      </c>
      <c r="S27" s="12">
        <v>-3094.226533333333</v>
      </c>
      <c r="T27" s="12">
        <v>-10000</v>
      </c>
      <c r="U27" s="12">
        <v>0</v>
      </c>
      <c r="V27" s="12">
        <v>0</v>
      </c>
      <c r="W27" s="12">
        <v>-5299.2433333333338</v>
      </c>
      <c r="X27" s="12">
        <v>0</v>
      </c>
      <c r="Y27" s="12">
        <v>0</v>
      </c>
      <c r="Z27" s="12">
        <v>0</v>
      </c>
      <c r="AA27" s="12">
        <v>0</v>
      </c>
      <c r="AB27" s="12">
        <v>-11918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f>SUM(D27:FT27)</f>
        <v>-48418</v>
      </c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</row>
    <row r="28" spans="1:226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700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250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268.39999999999998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590.25699999999995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f>SUM(D28:FT28)</f>
        <v>1808.6570000000002</v>
      </c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</row>
    <row r="29" spans="1:226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166.73338874749874</v>
      </c>
      <c r="X29" s="4">
        <v>0</v>
      </c>
      <c r="Y29" s="4">
        <v>0</v>
      </c>
      <c r="Z29" s="4">
        <v>0</v>
      </c>
      <c r="AA29" s="4">
        <v>0</v>
      </c>
      <c r="AB29" s="4">
        <v>210.28503947797734</v>
      </c>
      <c r="AC29" s="4">
        <v>0</v>
      </c>
      <c r="AD29" s="4">
        <v>0</v>
      </c>
      <c r="AE29" s="4">
        <v>0</v>
      </c>
      <c r="AF29" s="4">
        <v>0</v>
      </c>
      <c r="AG29" s="4">
        <v>354.55134768664516</v>
      </c>
      <c r="AH29" s="4">
        <v>0</v>
      </c>
      <c r="AI29" s="4">
        <v>258.99753114866667</v>
      </c>
      <c r="AJ29" s="4">
        <v>0</v>
      </c>
      <c r="AK29" s="4">
        <v>0</v>
      </c>
      <c r="AL29" s="4">
        <v>261.96086011533339</v>
      </c>
      <c r="AM29" s="4">
        <v>0</v>
      </c>
      <c r="AN29" s="4">
        <v>0</v>
      </c>
      <c r="AO29" s="4">
        <v>265.89762473295042</v>
      </c>
      <c r="AP29" s="4">
        <v>272.38800391701784</v>
      </c>
      <c r="AQ29" s="4">
        <v>0</v>
      </c>
      <c r="AR29" s="4">
        <v>268.82512134367573</v>
      </c>
      <c r="AS29" s="4">
        <v>0</v>
      </c>
      <c r="AT29" s="4">
        <v>0</v>
      </c>
      <c r="AU29" s="4">
        <v>0</v>
      </c>
      <c r="AV29" s="4">
        <v>552.04563671209303</v>
      </c>
      <c r="AW29" s="4">
        <v>0</v>
      </c>
      <c r="AX29" s="4">
        <v>0</v>
      </c>
      <c r="AY29" s="4">
        <v>276.50013017031944</v>
      </c>
      <c r="AZ29" s="4">
        <v>0</v>
      </c>
      <c r="BA29" s="4">
        <v>0</v>
      </c>
      <c r="BB29" s="4">
        <v>272.38799391701781</v>
      </c>
      <c r="BC29" s="4">
        <v>0</v>
      </c>
      <c r="BD29" s="4">
        <v>38.729736374914658</v>
      </c>
      <c r="BE29" s="4">
        <v>0</v>
      </c>
      <c r="BF29" s="4">
        <v>0</v>
      </c>
      <c r="BG29" s="4">
        <v>0</v>
      </c>
      <c r="BH29" s="4">
        <v>283.88800391701784</v>
      </c>
      <c r="BI29" s="4">
        <v>0</v>
      </c>
      <c r="BJ29" s="4">
        <v>0</v>
      </c>
      <c r="BK29" s="4">
        <v>0</v>
      </c>
      <c r="BL29" s="4">
        <v>9.5</v>
      </c>
      <c r="BM29" s="4">
        <v>0</v>
      </c>
      <c r="BN29" s="4">
        <v>283.88800391701784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298.88800391701784</v>
      </c>
      <c r="BU29" s="4">
        <v>0</v>
      </c>
      <c r="BV29" s="4">
        <v>42675.776539999992</v>
      </c>
      <c r="BW29" s="4">
        <v>0</v>
      </c>
      <c r="BX29" s="4">
        <v>5012.2857903520908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5776.7420200000033</v>
      </c>
      <c r="CF29" s="4">
        <v>44887.601900000001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f>SUM(D29:FT29)</f>
        <v>102427.87267644725</v>
      </c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</row>
    <row r="30" spans="1:226" x14ac:dyDescent="0.25">
      <c r="B30" s="8" t="s">
        <v>217</v>
      </c>
      <c r="C30" s="3"/>
      <c r="D30" s="12">
        <f>SUM(D27:D29)</f>
        <v>0</v>
      </c>
      <c r="E30" s="12">
        <f>SUM(E27:E29)</f>
        <v>0</v>
      </c>
      <c r="F30" s="12">
        <f>SUM(F27:F29)</f>
        <v>0</v>
      </c>
      <c r="G30" s="12">
        <f t="shared" ref="G30:BR30" si="12">SUM(G27:G29)</f>
        <v>0</v>
      </c>
      <c r="H30" s="12">
        <f t="shared" si="12"/>
        <v>0</v>
      </c>
      <c r="I30" s="12">
        <f t="shared" si="12"/>
        <v>-8915.7142666666659</v>
      </c>
      <c r="J30" s="12">
        <f t="shared" si="12"/>
        <v>0</v>
      </c>
      <c r="K30" s="12">
        <f t="shared" si="12"/>
        <v>-3085.7142666666668</v>
      </c>
      <c r="L30" s="12">
        <f t="shared" si="12"/>
        <v>0</v>
      </c>
      <c r="M30" s="12">
        <f t="shared" si="12"/>
        <v>-700</v>
      </c>
      <c r="N30" s="12">
        <f t="shared" si="12"/>
        <v>0</v>
      </c>
      <c r="O30" s="12">
        <f t="shared" si="12"/>
        <v>-3785.7142666666668</v>
      </c>
      <c r="P30" s="12">
        <f t="shared" si="12"/>
        <v>0</v>
      </c>
      <c r="Q30" s="12">
        <f t="shared" si="12"/>
        <v>-919.38733333333323</v>
      </c>
      <c r="R30" s="12">
        <f t="shared" si="12"/>
        <v>0</v>
      </c>
      <c r="S30" s="12">
        <f t="shared" si="12"/>
        <v>-3094.226533333333</v>
      </c>
      <c r="T30" s="12">
        <f t="shared" si="12"/>
        <v>-9750</v>
      </c>
      <c r="U30" s="12">
        <f t="shared" si="12"/>
        <v>0</v>
      </c>
      <c r="V30" s="12">
        <f t="shared" si="12"/>
        <v>0</v>
      </c>
      <c r="W30" s="12">
        <f t="shared" si="12"/>
        <v>-5132.509944585835</v>
      </c>
      <c r="X30" s="12">
        <f t="shared" si="12"/>
        <v>0</v>
      </c>
      <c r="Y30" s="12">
        <f t="shared" si="12"/>
        <v>0</v>
      </c>
      <c r="Z30" s="12">
        <f t="shared" si="12"/>
        <v>0</v>
      </c>
      <c r="AA30" s="12">
        <f t="shared" si="12"/>
        <v>0</v>
      </c>
      <c r="AB30" s="12">
        <f t="shared" si="12"/>
        <v>-11439.314960522022</v>
      </c>
      <c r="AC30" s="12">
        <f t="shared" si="12"/>
        <v>0</v>
      </c>
      <c r="AD30" s="12">
        <f t="shared" si="12"/>
        <v>0</v>
      </c>
      <c r="AE30" s="12">
        <f t="shared" si="12"/>
        <v>0</v>
      </c>
      <c r="AF30" s="12">
        <f t="shared" si="12"/>
        <v>0</v>
      </c>
      <c r="AG30" s="12">
        <f t="shared" si="12"/>
        <v>354.55134768664516</v>
      </c>
      <c r="AH30" s="12">
        <f t="shared" si="12"/>
        <v>0</v>
      </c>
      <c r="AI30" s="12">
        <f t="shared" si="12"/>
        <v>258.99753114866667</v>
      </c>
      <c r="AJ30" s="12">
        <f t="shared" si="12"/>
        <v>0</v>
      </c>
      <c r="AK30" s="12">
        <f t="shared" si="12"/>
        <v>0</v>
      </c>
      <c r="AL30" s="12">
        <f t="shared" si="12"/>
        <v>261.96086011533339</v>
      </c>
      <c r="AM30" s="12">
        <f t="shared" si="12"/>
        <v>0</v>
      </c>
      <c r="AN30" s="12">
        <f t="shared" si="12"/>
        <v>0</v>
      </c>
      <c r="AO30" s="12">
        <f t="shared" si="12"/>
        <v>265.89762473295042</v>
      </c>
      <c r="AP30" s="12">
        <f t="shared" si="12"/>
        <v>272.38800391701784</v>
      </c>
      <c r="AQ30" s="12">
        <f t="shared" si="12"/>
        <v>0</v>
      </c>
      <c r="AR30" s="12">
        <f t="shared" si="12"/>
        <v>268.82512134367573</v>
      </c>
      <c r="AS30" s="12">
        <f t="shared" si="12"/>
        <v>0</v>
      </c>
      <c r="AT30" s="12">
        <f t="shared" si="12"/>
        <v>590.25699999999995</v>
      </c>
      <c r="AU30" s="12">
        <f t="shared" si="12"/>
        <v>0</v>
      </c>
      <c r="AV30" s="12">
        <f t="shared" si="12"/>
        <v>552.04563671209303</v>
      </c>
      <c r="AW30" s="12">
        <f t="shared" si="12"/>
        <v>0</v>
      </c>
      <c r="AX30" s="12">
        <f t="shared" si="12"/>
        <v>0</v>
      </c>
      <c r="AY30" s="12">
        <f t="shared" si="12"/>
        <v>276.50013017031944</v>
      </c>
      <c r="AZ30" s="12">
        <f t="shared" si="12"/>
        <v>0</v>
      </c>
      <c r="BA30" s="12">
        <f t="shared" si="12"/>
        <v>0</v>
      </c>
      <c r="BB30" s="12">
        <f t="shared" si="12"/>
        <v>272.38799391701781</v>
      </c>
      <c r="BC30" s="12">
        <f t="shared" si="12"/>
        <v>0</v>
      </c>
      <c r="BD30" s="12">
        <f t="shared" si="12"/>
        <v>38.729736374914658</v>
      </c>
      <c r="BE30" s="12">
        <f t="shared" si="12"/>
        <v>0</v>
      </c>
      <c r="BF30" s="12">
        <f t="shared" si="12"/>
        <v>0</v>
      </c>
      <c r="BG30" s="12">
        <f t="shared" si="12"/>
        <v>0</v>
      </c>
      <c r="BH30" s="12">
        <f t="shared" si="12"/>
        <v>283.88800391701784</v>
      </c>
      <c r="BI30" s="12">
        <f t="shared" si="12"/>
        <v>0</v>
      </c>
      <c r="BJ30" s="12">
        <f t="shared" si="12"/>
        <v>0</v>
      </c>
      <c r="BK30" s="12">
        <f t="shared" si="12"/>
        <v>0</v>
      </c>
      <c r="BL30" s="12">
        <f t="shared" si="12"/>
        <v>9.5</v>
      </c>
      <c r="BM30" s="12">
        <f t="shared" si="12"/>
        <v>0</v>
      </c>
      <c r="BN30" s="12">
        <f t="shared" si="12"/>
        <v>283.88800391701784</v>
      </c>
      <c r="BO30" s="12">
        <f t="shared" si="12"/>
        <v>0</v>
      </c>
      <c r="BP30" s="12">
        <f t="shared" si="12"/>
        <v>0</v>
      </c>
      <c r="BQ30" s="12">
        <f t="shared" si="12"/>
        <v>0</v>
      </c>
      <c r="BR30" s="12">
        <f t="shared" si="12"/>
        <v>0</v>
      </c>
      <c r="BS30" s="12">
        <f t="shared" ref="BS30:ED30" si="13">SUM(BS27:BS29)</f>
        <v>0</v>
      </c>
      <c r="BT30" s="12">
        <f t="shared" si="13"/>
        <v>298.88800391701784</v>
      </c>
      <c r="BU30" s="12">
        <f t="shared" si="13"/>
        <v>0</v>
      </c>
      <c r="BV30" s="12">
        <f t="shared" si="13"/>
        <v>42675.776539999992</v>
      </c>
      <c r="BW30" s="12">
        <f t="shared" si="13"/>
        <v>0</v>
      </c>
      <c r="BX30" s="12">
        <f t="shared" si="13"/>
        <v>5012.2857903520908</v>
      </c>
      <c r="BY30" s="12">
        <f t="shared" si="13"/>
        <v>0</v>
      </c>
      <c r="BZ30" s="12">
        <f t="shared" si="13"/>
        <v>0</v>
      </c>
      <c r="CA30" s="12">
        <f t="shared" si="13"/>
        <v>0</v>
      </c>
      <c r="CB30" s="12">
        <f t="shared" si="13"/>
        <v>0</v>
      </c>
      <c r="CC30" s="12">
        <f t="shared" si="13"/>
        <v>0</v>
      </c>
      <c r="CD30" s="12">
        <f t="shared" si="13"/>
        <v>0</v>
      </c>
      <c r="CE30" s="12">
        <f t="shared" si="13"/>
        <v>5776.7420200000033</v>
      </c>
      <c r="CF30" s="12">
        <f t="shared" si="13"/>
        <v>44887.601900000001</v>
      </c>
      <c r="CG30" s="12">
        <f t="shared" si="13"/>
        <v>0</v>
      </c>
      <c r="CH30" s="12">
        <f t="shared" si="13"/>
        <v>0</v>
      </c>
      <c r="CI30" s="12">
        <f t="shared" si="13"/>
        <v>0</v>
      </c>
      <c r="CJ30" s="12">
        <f t="shared" si="13"/>
        <v>0</v>
      </c>
      <c r="CK30" s="12">
        <f t="shared" si="13"/>
        <v>0</v>
      </c>
      <c r="CL30" s="12">
        <f t="shared" si="13"/>
        <v>0</v>
      </c>
      <c r="CM30" s="12">
        <f t="shared" si="13"/>
        <v>0</v>
      </c>
      <c r="CN30" s="12">
        <f t="shared" si="13"/>
        <v>0</v>
      </c>
      <c r="CO30" s="12">
        <f t="shared" si="13"/>
        <v>0</v>
      </c>
      <c r="CP30" s="12">
        <f t="shared" si="13"/>
        <v>0</v>
      </c>
      <c r="CQ30" s="12">
        <f t="shared" si="13"/>
        <v>0</v>
      </c>
      <c r="CR30" s="12">
        <f t="shared" si="13"/>
        <v>0</v>
      </c>
      <c r="CS30" s="12">
        <f t="shared" si="13"/>
        <v>0</v>
      </c>
      <c r="CT30" s="12">
        <f t="shared" si="13"/>
        <v>0</v>
      </c>
      <c r="CU30" s="12">
        <f t="shared" si="13"/>
        <v>0</v>
      </c>
      <c r="CV30" s="12">
        <f t="shared" si="13"/>
        <v>0</v>
      </c>
      <c r="CW30" s="12">
        <f t="shared" si="13"/>
        <v>0</v>
      </c>
      <c r="CX30" s="12">
        <f t="shared" si="13"/>
        <v>0</v>
      </c>
      <c r="CY30" s="12">
        <f t="shared" si="13"/>
        <v>0</v>
      </c>
      <c r="CZ30" s="12">
        <f t="shared" si="13"/>
        <v>0</v>
      </c>
      <c r="DA30" s="12">
        <f t="shared" si="13"/>
        <v>0</v>
      </c>
      <c r="DB30" s="12">
        <f t="shared" si="13"/>
        <v>0</v>
      </c>
      <c r="DC30" s="12">
        <f t="shared" si="13"/>
        <v>0</v>
      </c>
      <c r="DD30" s="12">
        <f t="shared" si="13"/>
        <v>0</v>
      </c>
      <c r="DE30" s="12">
        <f t="shared" si="13"/>
        <v>0</v>
      </c>
      <c r="DF30" s="12">
        <f t="shared" si="13"/>
        <v>0</v>
      </c>
      <c r="DG30" s="12">
        <f t="shared" si="13"/>
        <v>0</v>
      </c>
      <c r="DH30" s="12">
        <f t="shared" si="13"/>
        <v>0</v>
      </c>
      <c r="DI30" s="12">
        <f t="shared" si="13"/>
        <v>0</v>
      </c>
      <c r="DJ30" s="12">
        <f t="shared" si="13"/>
        <v>0</v>
      </c>
      <c r="DK30" s="12">
        <f t="shared" si="13"/>
        <v>0</v>
      </c>
      <c r="DL30" s="12">
        <f t="shared" si="13"/>
        <v>0</v>
      </c>
      <c r="DM30" s="12">
        <f t="shared" si="13"/>
        <v>0</v>
      </c>
      <c r="DN30" s="12">
        <f t="shared" si="13"/>
        <v>0</v>
      </c>
      <c r="DO30" s="12">
        <f t="shared" si="13"/>
        <v>0</v>
      </c>
      <c r="DP30" s="12">
        <f t="shared" si="13"/>
        <v>0</v>
      </c>
      <c r="DQ30" s="12">
        <f t="shared" si="13"/>
        <v>0</v>
      </c>
      <c r="DR30" s="12">
        <f t="shared" si="13"/>
        <v>0</v>
      </c>
      <c r="DS30" s="12">
        <f t="shared" si="13"/>
        <v>0</v>
      </c>
      <c r="DT30" s="12">
        <f t="shared" si="13"/>
        <v>0</v>
      </c>
      <c r="DU30" s="12">
        <f t="shared" si="13"/>
        <v>0</v>
      </c>
      <c r="DV30" s="12">
        <f t="shared" si="13"/>
        <v>0</v>
      </c>
      <c r="DW30" s="12">
        <f t="shared" si="13"/>
        <v>0</v>
      </c>
      <c r="DX30" s="12">
        <f t="shared" si="13"/>
        <v>0</v>
      </c>
      <c r="DY30" s="12">
        <f t="shared" si="13"/>
        <v>0</v>
      </c>
      <c r="DZ30" s="12">
        <f t="shared" si="13"/>
        <v>0</v>
      </c>
      <c r="EA30" s="12">
        <f t="shared" si="13"/>
        <v>0</v>
      </c>
      <c r="EB30" s="12">
        <f t="shared" si="13"/>
        <v>0</v>
      </c>
      <c r="EC30" s="12">
        <f t="shared" si="13"/>
        <v>0</v>
      </c>
      <c r="ED30" s="12">
        <f t="shared" si="13"/>
        <v>0</v>
      </c>
      <c r="EE30" s="12">
        <f t="shared" ref="EE30:FT30" si="14">SUM(EE27:EE29)</f>
        <v>0</v>
      </c>
      <c r="EF30" s="12">
        <f t="shared" si="14"/>
        <v>0</v>
      </c>
      <c r="EG30" s="12">
        <f t="shared" si="14"/>
        <v>0</v>
      </c>
      <c r="EH30" s="12">
        <f t="shared" si="14"/>
        <v>0</v>
      </c>
      <c r="EI30" s="12">
        <f t="shared" si="14"/>
        <v>0</v>
      </c>
      <c r="EJ30" s="12">
        <f t="shared" si="14"/>
        <v>0</v>
      </c>
      <c r="EK30" s="12">
        <f t="shared" si="14"/>
        <v>0</v>
      </c>
      <c r="EL30" s="12">
        <f t="shared" si="14"/>
        <v>0</v>
      </c>
      <c r="EM30" s="12">
        <f t="shared" si="14"/>
        <v>0</v>
      </c>
      <c r="EN30" s="12">
        <f t="shared" si="14"/>
        <v>0</v>
      </c>
      <c r="EO30" s="12">
        <f t="shared" si="14"/>
        <v>0</v>
      </c>
      <c r="EP30" s="12">
        <f t="shared" si="14"/>
        <v>0</v>
      </c>
      <c r="EQ30" s="12">
        <f t="shared" si="14"/>
        <v>0</v>
      </c>
      <c r="ER30" s="12">
        <f t="shared" si="14"/>
        <v>0</v>
      </c>
      <c r="ES30" s="12">
        <f t="shared" si="14"/>
        <v>0</v>
      </c>
      <c r="ET30" s="12">
        <f t="shared" si="14"/>
        <v>0</v>
      </c>
      <c r="EU30" s="12">
        <f t="shared" si="14"/>
        <v>0</v>
      </c>
      <c r="EV30" s="12">
        <f t="shared" si="14"/>
        <v>0</v>
      </c>
      <c r="EW30" s="12">
        <f t="shared" si="14"/>
        <v>0</v>
      </c>
      <c r="EX30" s="12">
        <f t="shared" si="14"/>
        <v>0</v>
      </c>
      <c r="EY30" s="12">
        <f t="shared" si="14"/>
        <v>0</v>
      </c>
      <c r="EZ30" s="12">
        <f t="shared" si="14"/>
        <v>0</v>
      </c>
      <c r="FA30" s="12">
        <f t="shared" si="14"/>
        <v>0</v>
      </c>
      <c r="FB30" s="12">
        <f t="shared" si="14"/>
        <v>0</v>
      </c>
      <c r="FC30" s="12">
        <f t="shared" si="14"/>
        <v>0</v>
      </c>
      <c r="FD30" s="12">
        <f t="shared" si="14"/>
        <v>0</v>
      </c>
      <c r="FE30" s="12">
        <f t="shared" si="14"/>
        <v>0</v>
      </c>
      <c r="FF30" s="12">
        <f t="shared" si="14"/>
        <v>0</v>
      </c>
      <c r="FG30" s="12">
        <f t="shared" si="14"/>
        <v>0</v>
      </c>
      <c r="FH30" s="12">
        <f t="shared" si="14"/>
        <v>0</v>
      </c>
      <c r="FI30" s="12">
        <f t="shared" si="14"/>
        <v>0</v>
      </c>
      <c r="FJ30" s="12">
        <f t="shared" si="14"/>
        <v>0</v>
      </c>
      <c r="FK30" s="12">
        <f t="shared" si="14"/>
        <v>0</v>
      </c>
      <c r="FL30" s="12">
        <f t="shared" si="14"/>
        <v>0</v>
      </c>
      <c r="FM30" s="12">
        <f t="shared" si="14"/>
        <v>0</v>
      </c>
      <c r="FN30" s="12">
        <f t="shared" si="14"/>
        <v>0</v>
      </c>
      <c r="FO30" s="12">
        <f t="shared" si="14"/>
        <v>0</v>
      </c>
      <c r="FP30" s="12">
        <f t="shared" si="14"/>
        <v>0</v>
      </c>
      <c r="FQ30" s="12">
        <f t="shared" si="14"/>
        <v>0</v>
      </c>
      <c r="FR30" s="12">
        <f t="shared" si="14"/>
        <v>0</v>
      </c>
      <c r="FS30" s="12">
        <f t="shared" si="14"/>
        <v>0</v>
      </c>
      <c r="FT30" s="12">
        <f t="shared" si="14"/>
        <v>0</v>
      </c>
      <c r="FU30" s="12">
        <f>SUM(D30:FT30)</f>
        <v>55818.529676447244</v>
      </c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6"/>
      <c r="HD30" s="16"/>
      <c r="HE30" s="16"/>
      <c r="HF30" s="16"/>
      <c r="HG30" s="16"/>
      <c r="HH30" s="16"/>
      <c r="HI30" s="16"/>
      <c r="HJ30" s="16"/>
      <c r="HK30" s="16"/>
      <c r="HL30" s="16"/>
      <c r="HM30" s="16"/>
      <c r="HN30" s="16"/>
      <c r="HO30" s="16"/>
      <c r="HP30" s="16"/>
      <c r="HQ30" s="16"/>
      <c r="HR30" s="16"/>
    </row>
    <row r="31" spans="1:226" x14ac:dyDescent="0.25">
      <c r="B31" s="20" t="s">
        <v>0</v>
      </c>
      <c r="C31" s="14">
        <f>XIRR(I30:FT30,I$4:FT$4)</f>
        <v>0.17376798987388617</v>
      </c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22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</row>
    <row r="32" spans="1:226" x14ac:dyDescent="0.25">
      <c r="B32" s="20" t="s">
        <v>11</v>
      </c>
      <c r="C32" s="25">
        <f>(FU28+FU29)/-FU27</f>
        <v>2.1528466619118358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22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</row>
    <row r="33" spans="1:226" ht="13" x14ac:dyDescent="0.3">
      <c r="A33" s="23"/>
      <c r="B33" s="5" t="s">
        <v>178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22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</row>
    <row r="34" spans="1:226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-3000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f>SUM(D34:FT34)</f>
        <v>-3000</v>
      </c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</row>
    <row r="35" spans="1:226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93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f>SUM(D35:FT35)</f>
        <v>93</v>
      </c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</row>
    <row r="36" spans="1:226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20.833333333333336</v>
      </c>
      <c r="O36" s="4">
        <v>25</v>
      </c>
      <c r="P36" s="4">
        <v>27.5</v>
      </c>
      <c r="Q36" s="4">
        <v>24.166666666666668</v>
      </c>
      <c r="R36" s="4">
        <v>25</v>
      </c>
      <c r="S36" s="4">
        <v>26.666666666666671</v>
      </c>
      <c r="T36" s="4">
        <v>161.03399999999999</v>
      </c>
      <c r="U36" s="4">
        <v>133.19493333333335</v>
      </c>
      <c r="V36" s="4">
        <v>137.97900000000004</v>
      </c>
      <c r="W36" s="4">
        <v>145.29500000000002</v>
      </c>
      <c r="X36" s="4">
        <v>137.58199999999999</v>
      </c>
      <c r="Y36" s="4">
        <v>122.45100000000001</v>
      </c>
      <c r="Z36" s="4">
        <v>77.375</v>
      </c>
      <c r="AA36" s="4">
        <v>104.943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2399.9879999999998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f>SUM(D36:FT36)</f>
        <v>3569.0086000000001</v>
      </c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</row>
    <row r="37" spans="1:226" x14ac:dyDescent="0.25">
      <c r="B37" s="8" t="s">
        <v>217</v>
      </c>
      <c r="C37" s="3"/>
      <c r="D37" s="12">
        <f>SUM(D34:D36)</f>
        <v>0</v>
      </c>
      <c r="E37" s="12">
        <f>SUM(E34:E36)</f>
        <v>0</v>
      </c>
      <c r="F37" s="12">
        <f>SUM(F34:F36)</f>
        <v>0</v>
      </c>
      <c r="G37" s="12">
        <f t="shared" ref="G37:BR37" si="15">SUM(G34:G36)</f>
        <v>0</v>
      </c>
      <c r="H37" s="12">
        <f t="shared" si="15"/>
        <v>0</v>
      </c>
      <c r="I37" s="12">
        <f t="shared" si="15"/>
        <v>0</v>
      </c>
      <c r="J37" s="12">
        <f t="shared" si="15"/>
        <v>0</v>
      </c>
      <c r="K37" s="12">
        <f t="shared" si="15"/>
        <v>0</v>
      </c>
      <c r="L37" s="12">
        <f t="shared" si="15"/>
        <v>0</v>
      </c>
      <c r="M37" s="12">
        <f t="shared" si="15"/>
        <v>-2907</v>
      </c>
      <c r="N37" s="12">
        <f t="shared" si="15"/>
        <v>20.833333333333336</v>
      </c>
      <c r="O37" s="12">
        <f t="shared" si="15"/>
        <v>25</v>
      </c>
      <c r="P37" s="12">
        <f t="shared" si="15"/>
        <v>27.5</v>
      </c>
      <c r="Q37" s="12">
        <f t="shared" si="15"/>
        <v>24.166666666666668</v>
      </c>
      <c r="R37" s="12">
        <f t="shared" si="15"/>
        <v>25</v>
      </c>
      <c r="S37" s="12">
        <f t="shared" si="15"/>
        <v>26.666666666666671</v>
      </c>
      <c r="T37" s="12">
        <f t="shared" si="15"/>
        <v>161.03399999999999</v>
      </c>
      <c r="U37" s="12">
        <f t="shared" si="15"/>
        <v>133.19493333333335</v>
      </c>
      <c r="V37" s="12">
        <f t="shared" si="15"/>
        <v>137.97900000000004</v>
      </c>
      <c r="W37" s="12">
        <f t="shared" si="15"/>
        <v>145.29500000000002</v>
      </c>
      <c r="X37" s="12">
        <f t="shared" si="15"/>
        <v>137.58199999999999</v>
      </c>
      <c r="Y37" s="12">
        <f t="shared" si="15"/>
        <v>122.45100000000001</v>
      </c>
      <c r="Z37" s="12">
        <f t="shared" si="15"/>
        <v>77.375</v>
      </c>
      <c r="AA37" s="12">
        <f t="shared" si="15"/>
        <v>104.943</v>
      </c>
      <c r="AB37" s="12">
        <f t="shared" si="15"/>
        <v>0</v>
      </c>
      <c r="AC37" s="12">
        <f t="shared" si="15"/>
        <v>0</v>
      </c>
      <c r="AD37" s="12">
        <f t="shared" si="15"/>
        <v>0</v>
      </c>
      <c r="AE37" s="12">
        <f t="shared" si="15"/>
        <v>0</v>
      </c>
      <c r="AF37" s="12">
        <f t="shared" si="15"/>
        <v>0</v>
      </c>
      <c r="AG37" s="12">
        <f t="shared" si="15"/>
        <v>0</v>
      </c>
      <c r="AH37" s="12">
        <f t="shared" si="15"/>
        <v>0</v>
      </c>
      <c r="AI37" s="12">
        <f t="shared" si="15"/>
        <v>0</v>
      </c>
      <c r="AJ37" s="12">
        <f t="shared" si="15"/>
        <v>0</v>
      </c>
      <c r="AK37" s="12">
        <f t="shared" si="15"/>
        <v>0</v>
      </c>
      <c r="AL37" s="12">
        <f t="shared" si="15"/>
        <v>2399.9879999999998</v>
      </c>
      <c r="AM37" s="12">
        <f t="shared" si="15"/>
        <v>0</v>
      </c>
      <c r="AN37" s="12">
        <f t="shared" si="15"/>
        <v>0</v>
      </c>
      <c r="AO37" s="12">
        <f t="shared" si="15"/>
        <v>0</v>
      </c>
      <c r="AP37" s="12">
        <f t="shared" si="15"/>
        <v>0</v>
      </c>
      <c r="AQ37" s="12">
        <f t="shared" si="15"/>
        <v>0</v>
      </c>
      <c r="AR37" s="12">
        <f t="shared" si="15"/>
        <v>0</v>
      </c>
      <c r="AS37" s="12">
        <f t="shared" si="15"/>
        <v>0</v>
      </c>
      <c r="AT37" s="12">
        <f t="shared" si="15"/>
        <v>0</v>
      </c>
      <c r="AU37" s="12">
        <f t="shared" si="15"/>
        <v>0</v>
      </c>
      <c r="AV37" s="12">
        <f t="shared" si="15"/>
        <v>0</v>
      </c>
      <c r="AW37" s="12">
        <f t="shared" si="15"/>
        <v>0</v>
      </c>
      <c r="AX37" s="12">
        <f t="shared" si="15"/>
        <v>0</v>
      </c>
      <c r="AY37" s="12">
        <f t="shared" si="15"/>
        <v>0</v>
      </c>
      <c r="AZ37" s="12">
        <f t="shared" si="15"/>
        <v>0</v>
      </c>
      <c r="BA37" s="12">
        <f t="shared" si="15"/>
        <v>0</v>
      </c>
      <c r="BB37" s="12">
        <f t="shared" si="15"/>
        <v>0</v>
      </c>
      <c r="BC37" s="12">
        <f t="shared" si="15"/>
        <v>0</v>
      </c>
      <c r="BD37" s="12">
        <f t="shared" si="15"/>
        <v>0</v>
      </c>
      <c r="BE37" s="12">
        <f t="shared" si="15"/>
        <v>0</v>
      </c>
      <c r="BF37" s="12">
        <f t="shared" si="15"/>
        <v>0</v>
      </c>
      <c r="BG37" s="12">
        <f t="shared" si="15"/>
        <v>0</v>
      </c>
      <c r="BH37" s="12">
        <f t="shared" si="15"/>
        <v>0</v>
      </c>
      <c r="BI37" s="12">
        <f t="shared" si="15"/>
        <v>0</v>
      </c>
      <c r="BJ37" s="12">
        <f t="shared" si="15"/>
        <v>0</v>
      </c>
      <c r="BK37" s="12">
        <f t="shared" si="15"/>
        <v>0</v>
      </c>
      <c r="BL37" s="12">
        <f t="shared" si="15"/>
        <v>0</v>
      </c>
      <c r="BM37" s="12">
        <f t="shared" si="15"/>
        <v>0</v>
      </c>
      <c r="BN37" s="12">
        <f t="shared" si="15"/>
        <v>0</v>
      </c>
      <c r="BO37" s="12">
        <f t="shared" si="15"/>
        <v>0</v>
      </c>
      <c r="BP37" s="12">
        <f t="shared" si="15"/>
        <v>0</v>
      </c>
      <c r="BQ37" s="12">
        <f t="shared" si="15"/>
        <v>0</v>
      </c>
      <c r="BR37" s="12">
        <f t="shared" si="15"/>
        <v>0</v>
      </c>
      <c r="BS37" s="12">
        <f t="shared" ref="BS37:ED37" si="16">SUM(BS34:BS36)</f>
        <v>0</v>
      </c>
      <c r="BT37" s="12">
        <f t="shared" si="16"/>
        <v>0</v>
      </c>
      <c r="BU37" s="12">
        <f t="shared" si="16"/>
        <v>0</v>
      </c>
      <c r="BV37" s="12">
        <f t="shared" si="16"/>
        <v>0</v>
      </c>
      <c r="BW37" s="12">
        <f t="shared" si="16"/>
        <v>0</v>
      </c>
      <c r="BX37" s="12">
        <f t="shared" si="16"/>
        <v>0</v>
      </c>
      <c r="BY37" s="12">
        <f t="shared" si="16"/>
        <v>0</v>
      </c>
      <c r="BZ37" s="12">
        <f t="shared" si="16"/>
        <v>0</v>
      </c>
      <c r="CA37" s="12">
        <f t="shared" si="16"/>
        <v>0</v>
      </c>
      <c r="CB37" s="12">
        <f t="shared" si="16"/>
        <v>0</v>
      </c>
      <c r="CC37" s="12">
        <f t="shared" si="16"/>
        <v>0</v>
      </c>
      <c r="CD37" s="12">
        <f t="shared" si="16"/>
        <v>0</v>
      </c>
      <c r="CE37" s="12">
        <f t="shared" si="16"/>
        <v>0</v>
      </c>
      <c r="CF37" s="12">
        <f t="shared" si="16"/>
        <v>0</v>
      </c>
      <c r="CG37" s="12">
        <f t="shared" si="16"/>
        <v>0</v>
      </c>
      <c r="CH37" s="12">
        <f t="shared" si="16"/>
        <v>0</v>
      </c>
      <c r="CI37" s="12">
        <f t="shared" si="16"/>
        <v>0</v>
      </c>
      <c r="CJ37" s="12">
        <f t="shared" si="16"/>
        <v>0</v>
      </c>
      <c r="CK37" s="12">
        <f t="shared" si="16"/>
        <v>0</v>
      </c>
      <c r="CL37" s="12">
        <f t="shared" si="16"/>
        <v>0</v>
      </c>
      <c r="CM37" s="12">
        <f t="shared" si="16"/>
        <v>0</v>
      </c>
      <c r="CN37" s="12">
        <f t="shared" si="16"/>
        <v>0</v>
      </c>
      <c r="CO37" s="12">
        <f t="shared" si="16"/>
        <v>0</v>
      </c>
      <c r="CP37" s="12">
        <f t="shared" si="16"/>
        <v>0</v>
      </c>
      <c r="CQ37" s="12">
        <f t="shared" si="16"/>
        <v>0</v>
      </c>
      <c r="CR37" s="12">
        <f t="shared" si="16"/>
        <v>0</v>
      </c>
      <c r="CS37" s="12">
        <f t="shared" si="16"/>
        <v>0</v>
      </c>
      <c r="CT37" s="12">
        <f t="shared" si="16"/>
        <v>0</v>
      </c>
      <c r="CU37" s="12">
        <f t="shared" si="16"/>
        <v>0</v>
      </c>
      <c r="CV37" s="12">
        <f t="shared" si="16"/>
        <v>0</v>
      </c>
      <c r="CW37" s="12">
        <f t="shared" si="16"/>
        <v>0</v>
      </c>
      <c r="CX37" s="12">
        <f t="shared" si="16"/>
        <v>0</v>
      </c>
      <c r="CY37" s="12">
        <f t="shared" si="16"/>
        <v>0</v>
      </c>
      <c r="CZ37" s="12">
        <f t="shared" si="16"/>
        <v>0</v>
      </c>
      <c r="DA37" s="12">
        <f t="shared" si="16"/>
        <v>0</v>
      </c>
      <c r="DB37" s="12">
        <f t="shared" si="16"/>
        <v>0</v>
      </c>
      <c r="DC37" s="12">
        <f t="shared" si="16"/>
        <v>0</v>
      </c>
      <c r="DD37" s="12">
        <f t="shared" si="16"/>
        <v>0</v>
      </c>
      <c r="DE37" s="12">
        <f t="shared" si="16"/>
        <v>0</v>
      </c>
      <c r="DF37" s="12">
        <f t="shared" si="16"/>
        <v>0</v>
      </c>
      <c r="DG37" s="12">
        <f t="shared" si="16"/>
        <v>0</v>
      </c>
      <c r="DH37" s="12">
        <f t="shared" si="16"/>
        <v>0</v>
      </c>
      <c r="DI37" s="12">
        <f t="shared" si="16"/>
        <v>0</v>
      </c>
      <c r="DJ37" s="12">
        <f t="shared" si="16"/>
        <v>0</v>
      </c>
      <c r="DK37" s="12">
        <f t="shared" si="16"/>
        <v>0</v>
      </c>
      <c r="DL37" s="12">
        <f t="shared" si="16"/>
        <v>0</v>
      </c>
      <c r="DM37" s="12">
        <f t="shared" si="16"/>
        <v>0</v>
      </c>
      <c r="DN37" s="12">
        <f t="shared" si="16"/>
        <v>0</v>
      </c>
      <c r="DO37" s="12">
        <f t="shared" si="16"/>
        <v>0</v>
      </c>
      <c r="DP37" s="12">
        <f t="shared" si="16"/>
        <v>0</v>
      </c>
      <c r="DQ37" s="12">
        <f t="shared" si="16"/>
        <v>0</v>
      </c>
      <c r="DR37" s="12">
        <f t="shared" si="16"/>
        <v>0</v>
      </c>
      <c r="DS37" s="12">
        <f t="shared" si="16"/>
        <v>0</v>
      </c>
      <c r="DT37" s="12">
        <f t="shared" si="16"/>
        <v>0</v>
      </c>
      <c r="DU37" s="12">
        <f t="shared" si="16"/>
        <v>0</v>
      </c>
      <c r="DV37" s="12">
        <f t="shared" si="16"/>
        <v>0</v>
      </c>
      <c r="DW37" s="12">
        <f t="shared" si="16"/>
        <v>0</v>
      </c>
      <c r="DX37" s="12">
        <f t="shared" si="16"/>
        <v>0</v>
      </c>
      <c r="DY37" s="12">
        <f t="shared" si="16"/>
        <v>0</v>
      </c>
      <c r="DZ37" s="12">
        <f t="shared" si="16"/>
        <v>0</v>
      </c>
      <c r="EA37" s="12">
        <f t="shared" si="16"/>
        <v>0</v>
      </c>
      <c r="EB37" s="12">
        <f t="shared" si="16"/>
        <v>0</v>
      </c>
      <c r="EC37" s="12">
        <f t="shared" si="16"/>
        <v>0</v>
      </c>
      <c r="ED37" s="12">
        <f t="shared" si="16"/>
        <v>0</v>
      </c>
      <c r="EE37" s="12">
        <f t="shared" ref="EE37:FT37" si="17">SUM(EE34:EE36)</f>
        <v>0</v>
      </c>
      <c r="EF37" s="12">
        <f t="shared" si="17"/>
        <v>0</v>
      </c>
      <c r="EG37" s="12">
        <f t="shared" si="17"/>
        <v>0</v>
      </c>
      <c r="EH37" s="12">
        <f t="shared" si="17"/>
        <v>0</v>
      </c>
      <c r="EI37" s="12">
        <f t="shared" si="17"/>
        <v>0</v>
      </c>
      <c r="EJ37" s="12">
        <f t="shared" si="17"/>
        <v>0</v>
      </c>
      <c r="EK37" s="12">
        <f t="shared" si="17"/>
        <v>0</v>
      </c>
      <c r="EL37" s="12">
        <f t="shared" si="17"/>
        <v>0</v>
      </c>
      <c r="EM37" s="12">
        <f t="shared" si="17"/>
        <v>0</v>
      </c>
      <c r="EN37" s="12">
        <f t="shared" si="17"/>
        <v>0</v>
      </c>
      <c r="EO37" s="12">
        <f t="shared" si="17"/>
        <v>0</v>
      </c>
      <c r="EP37" s="12">
        <f t="shared" si="17"/>
        <v>0</v>
      </c>
      <c r="EQ37" s="12">
        <f t="shared" si="17"/>
        <v>0</v>
      </c>
      <c r="ER37" s="12">
        <f t="shared" si="17"/>
        <v>0</v>
      </c>
      <c r="ES37" s="12">
        <f t="shared" si="17"/>
        <v>0</v>
      </c>
      <c r="ET37" s="12">
        <f t="shared" si="17"/>
        <v>0</v>
      </c>
      <c r="EU37" s="12">
        <f t="shared" si="17"/>
        <v>0</v>
      </c>
      <c r="EV37" s="12">
        <f t="shared" si="17"/>
        <v>0</v>
      </c>
      <c r="EW37" s="12">
        <f t="shared" si="17"/>
        <v>0</v>
      </c>
      <c r="EX37" s="12">
        <f t="shared" si="17"/>
        <v>0</v>
      </c>
      <c r="EY37" s="12">
        <f t="shared" si="17"/>
        <v>0</v>
      </c>
      <c r="EZ37" s="12">
        <f t="shared" si="17"/>
        <v>0</v>
      </c>
      <c r="FA37" s="12">
        <f t="shared" si="17"/>
        <v>0</v>
      </c>
      <c r="FB37" s="12">
        <f t="shared" si="17"/>
        <v>0</v>
      </c>
      <c r="FC37" s="12">
        <f t="shared" si="17"/>
        <v>0</v>
      </c>
      <c r="FD37" s="12">
        <f t="shared" si="17"/>
        <v>0</v>
      </c>
      <c r="FE37" s="12">
        <f t="shared" si="17"/>
        <v>0</v>
      </c>
      <c r="FF37" s="12">
        <f t="shared" si="17"/>
        <v>0</v>
      </c>
      <c r="FG37" s="12">
        <f t="shared" si="17"/>
        <v>0</v>
      </c>
      <c r="FH37" s="12">
        <f t="shared" si="17"/>
        <v>0</v>
      </c>
      <c r="FI37" s="12">
        <f t="shared" si="17"/>
        <v>0</v>
      </c>
      <c r="FJ37" s="12">
        <f t="shared" si="17"/>
        <v>0</v>
      </c>
      <c r="FK37" s="12">
        <f t="shared" si="17"/>
        <v>0</v>
      </c>
      <c r="FL37" s="12">
        <f t="shared" si="17"/>
        <v>0</v>
      </c>
      <c r="FM37" s="12">
        <f t="shared" si="17"/>
        <v>0</v>
      </c>
      <c r="FN37" s="12">
        <f t="shared" si="17"/>
        <v>0</v>
      </c>
      <c r="FO37" s="12">
        <f t="shared" si="17"/>
        <v>0</v>
      </c>
      <c r="FP37" s="12">
        <f t="shared" si="17"/>
        <v>0</v>
      </c>
      <c r="FQ37" s="12">
        <f t="shared" si="17"/>
        <v>0</v>
      </c>
      <c r="FR37" s="12">
        <f t="shared" si="17"/>
        <v>0</v>
      </c>
      <c r="FS37" s="12">
        <f t="shared" si="17"/>
        <v>0</v>
      </c>
      <c r="FT37" s="12">
        <f t="shared" si="17"/>
        <v>0</v>
      </c>
      <c r="FU37" s="12">
        <f>SUM(D37:FT37)</f>
        <v>662.00859999999989</v>
      </c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</row>
    <row r="38" spans="1:226" x14ac:dyDescent="0.25">
      <c r="B38" s="20" t="s">
        <v>0</v>
      </c>
      <c r="C38" s="14">
        <f>XIRR(M37:FT37,M$4:FT$4)</f>
        <v>0.13408407568931582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16"/>
      <c r="GJ38" s="16"/>
      <c r="GK38" s="16"/>
      <c r="GL38" s="16"/>
      <c r="GM38" s="16"/>
      <c r="GN38" s="16"/>
      <c r="GO38" s="16"/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22"/>
      <c r="HC38" s="16"/>
      <c r="HD38" s="16"/>
      <c r="HE38" s="16"/>
      <c r="HF38" s="16"/>
      <c r="HG38" s="16"/>
      <c r="HH38" s="16"/>
      <c r="HI38" s="16"/>
      <c r="HJ38" s="16"/>
      <c r="HK38" s="16"/>
      <c r="HL38" s="16"/>
      <c r="HM38" s="16"/>
      <c r="HN38" s="16"/>
      <c r="HO38" s="16"/>
      <c r="HP38" s="16"/>
      <c r="HQ38" s="16"/>
      <c r="HR38" s="16"/>
    </row>
    <row r="39" spans="1:226" x14ac:dyDescent="0.25">
      <c r="B39" s="20" t="s">
        <v>11</v>
      </c>
      <c r="C39" s="25">
        <f>(FU35+FU36)/-FU34</f>
        <v>1.2206695333333333</v>
      </c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22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</row>
    <row r="40" spans="1:226" ht="13" x14ac:dyDescent="0.3">
      <c r="A40" s="23"/>
      <c r="B40" s="5" t="s">
        <v>179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/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16"/>
      <c r="GI40" s="16"/>
      <c r="GJ40" s="16"/>
      <c r="GK40" s="16"/>
      <c r="GL40" s="16"/>
      <c r="GM40" s="16"/>
      <c r="GN40" s="16"/>
      <c r="GO40" s="16"/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22"/>
      <c r="HC40" s="16"/>
      <c r="HD40" s="16"/>
      <c r="HE40" s="16"/>
      <c r="HF40" s="16"/>
      <c r="HG40" s="16"/>
      <c r="HH40" s="16"/>
      <c r="HI40" s="16"/>
      <c r="HJ40" s="16"/>
      <c r="HK40" s="16"/>
      <c r="HL40" s="16"/>
      <c r="HM40" s="16"/>
      <c r="HN40" s="16"/>
      <c r="HO40" s="16"/>
      <c r="HP40" s="16"/>
      <c r="HQ40" s="16"/>
      <c r="HR40" s="16"/>
    </row>
    <row r="41" spans="1:226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-30000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f>SUM(D41:FT41)</f>
        <v>-30000</v>
      </c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6"/>
      <c r="HD41" s="16"/>
      <c r="HE41" s="16"/>
      <c r="HF41" s="16"/>
      <c r="HG41" s="16"/>
      <c r="HH41" s="16"/>
      <c r="HI41" s="16"/>
      <c r="HJ41" s="16"/>
      <c r="HK41" s="16"/>
      <c r="HL41" s="16"/>
      <c r="HM41" s="16"/>
      <c r="HN41" s="16"/>
      <c r="HO41" s="16"/>
      <c r="HP41" s="16"/>
      <c r="HQ41" s="16"/>
      <c r="HR41" s="16"/>
    </row>
    <row r="42" spans="1:226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600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f>SUM(D42:FT42)</f>
        <v>600</v>
      </c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</row>
    <row r="43" spans="1:226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1823.25938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1823.25938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1823.25938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1823.25938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1823.25938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1823.25938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46869.506000000008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f>SUM(D43:FT43)</f>
        <v>57809.062280000006</v>
      </c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</row>
    <row r="44" spans="1:226" x14ac:dyDescent="0.25">
      <c r="B44" s="8" t="s">
        <v>217</v>
      </c>
      <c r="C44" s="3"/>
      <c r="D44" s="12">
        <f>SUM(D41:D43)</f>
        <v>0</v>
      </c>
      <c r="E44" s="12">
        <f>SUM(E41:E43)</f>
        <v>0</v>
      </c>
      <c r="F44" s="12">
        <f>SUM(F41:F43)</f>
        <v>0</v>
      </c>
      <c r="G44" s="12">
        <f t="shared" ref="G44:BR44" si="18">SUM(G41:G43)</f>
        <v>0</v>
      </c>
      <c r="H44" s="12">
        <f t="shared" si="18"/>
        <v>0</v>
      </c>
      <c r="I44" s="12">
        <f t="shared" si="18"/>
        <v>0</v>
      </c>
      <c r="J44" s="12">
        <f t="shared" si="18"/>
        <v>0</v>
      </c>
      <c r="K44" s="12">
        <f t="shared" si="18"/>
        <v>0</v>
      </c>
      <c r="L44" s="12">
        <f t="shared" si="18"/>
        <v>0</v>
      </c>
      <c r="M44" s="12">
        <f t="shared" si="18"/>
        <v>0</v>
      </c>
      <c r="N44" s="12">
        <f t="shared" si="18"/>
        <v>-29400</v>
      </c>
      <c r="O44" s="12">
        <f t="shared" si="18"/>
        <v>0</v>
      </c>
      <c r="P44" s="12">
        <f t="shared" si="18"/>
        <v>0</v>
      </c>
      <c r="Q44" s="12">
        <f t="shared" si="18"/>
        <v>0</v>
      </c>
      <c r="R44" s="12">
        <f t="shared" si="18"/>
        <v>0</v>
      </c>
      <c r="S44" s="12">
        <f t="shared" si="18"/>
        <v>0</v>
      </c>
      <c r="T44" s="12">
        <f t="shared" si="18"/>
        <v>0</v>
      </c>
      <c r="U44" s="12">
        <f t="shared" si="18"/>
        <v>0</v>
      </c>
      <c r="V44" s="12">
        <f t="shared" si="18"/>
        <v>0</v>
      </c>
      <c r="W44" s="12">
        <f t="shared" si="18"/>
        <v>0</v>
      </c>
      <c r="X44" s="12">
        <f t="shared" si="18"/>
        <v>0</v>
      </c>
      <c r="Y44" s="12">
        <f t="shared" si="18"/>
        <v>0</v>
      </c>
      <c r="Z44" s="12">
        <f t="shared" si="18"/>
        <v>0</v>
      </c>
      <c r="AA44" s="12">
        <f t="shared" si="18"/>
        <v>0</v>
      </c>
      <c r="AB44" s="12">
        <f t="shared" si="18"/>
        <v>0</v>
      </c>
      <c r="AC44" s="12">
        <f t="shared" si="18"/>
        <v>0</v>
      </c>
      <c r="AD44" s="12">
        <f t="shared" si="18"/>
        <v>0</v>
      </c>
      <c r="AE44" s="12">
        <f t="shared" si="18"/>
        <v>0</v>
      </c>
      <c r="AF44" s="12">
        <f t="shared" si="18"/>
        <v>0</v>
      </c>
      <c r="AG44" s="12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0</v>
      </c>
      <c r="AO44" s="12">
        <f t="shared" si="18"/>
        <v>0</v>
      </c>
      <c r="AP44" s="12">
        <f t="shared" si="18"/>
        <v>0</v>
      </c>
      <c r="AQ44" s="12">
        <f t="shared" si="18"/>
        <v>0</v>
      </c>
      <c r="AR44" s="12">
        <f t="shared" si="18"/>
        <v>1823.25938</v>
      </c>
      <c r="AS44" s="12">
        <f t="shared" si="18"/>
        <v>0</v>
      </c>
      <c r="AT44" s="12">
        <f t="shared" si="18"/>
        <v>0</v>
      </c>
      <c r="AU44" s="12">
        <f t="shared" si="18"/>
        <v>0</v>
      </c>
      <c r="AV44" s="12">
        <f t="shared" si="18"/>
        <v>0</v>
      </c>
      <c r="AW44" s="12">
        <f t="shared" si="18"/>
        <v>0</v>
      </c>
      <c r="AX44" s="12">
        <f t="shared" si="18"/>
        <v>1823.25938</v>
      </c>
      <c r="AY44" s="12">
        <f t="shared" si="18"/>
        <v>0</v>
      </c>
      <c r="AZ44" s="12">
        <f t="shared" si="18"/>
        <v>0</v>
      </c>
      <c r="BA44" s="12">
        <f t="shared" si="18"/>
        <v>0</v>
      </c>
      <c r="BB44" s="12">
        <f t="shared" si="18"/>
        <v>0</v>
      </c>
      <c r="BC44" s="12">
        <f t="shared" si="18"/>
        <v>0</v>
      </c>
      <c r="BD44" s="12">
        <f t="shared" si="18"/>
        <v>1823.25938</v>
      </c>
      <c r="BE44" s="12">
        <f t="shared" si="18"/>
        <v>0</v>
      </c>
      <c r="BF44" s="12">
        <f t="shared" si="18"/>
        <v>0</v>
      </c>
      <c r="BG44" s="12">
        <f t="shared" si="18"/>
        <v>0</v>
      </c>
      <c r="BH44" s="12">
        <f t="shared" si="18"/>
        <v>0</v>
      </c>
      <c r="BI44" s="12">
        <f t="shared" si="18"/>
        <v>0</v>
      </c>
      <c r="BJ44" s="12">
        <f t="shared" si="18"/>
        <v>1823.25938</v>
      </c>
      <c r="BK44" s="12">
        <f t="shared" si="18"/>
        <v>0</v>
      </c>
      <c r="BL44" s="12">
        <f t="shared" si="18"/>
        <v>0</v>
      </c>
      <c r="BM44" s="12">
        <f t="shared" si="18"/>
        <v>0</v>
      </c>
      <c r="BN44" s="12">
        <f t="shared" si="18"/>
        <v>0</v>
      </c>
      <c r="BO44" s="12">
        <f t="shared" si="18"/>
        <v>0</v>
      </c>
      <c r="BP44" s="12">
        <f t="shared" si="18"/>
        <v>1823.25938</v>
      </c>
      <c r="BQ44" s="12">
        <f t="shared" si="18"/>
        <v>0</v>
      </c>
      <c r="BR44" s="12">
        <f t="shared" si="18"/>
        <v>0</v>
      </c>
      <c r="BS44" s="12">
        <f t="shared" ref="BS44:ED44" si="19">SUM(BS41:BS43)</f>
        <v>0</v>
      </c>
      <c r="BT44" s="12">
        <f t="shared" si="19"/>
        <v>0</v>
      </c>
      <c r="BU44" s="12">
        <f t="shared" si="19"/>
        <v>0</v>
      </c>
      <c r="BV44" s="12">
        <f t="shared" si="19"/>
        <v>1823.25938</v>
      </c>
      <c r="BW44" s="12">
        <f t="shared" si="19"/>
        <v>0</v>
      </c>
      <c r="BX44" s="12">
        <f t="shared" si="19"/>
        <v>0</v>
      </c>
      <c r="BY44" s="12">
        <f t="shared" si="19"/>
        <v>0</v>
      </c>
      <c r="BZ44" s="12">
        <f t="shared" si="19"/>
        <v>0</v>
      </c>
      <c r="CA44" s="12">
        <f t="shared" si="19"/>
        <v>0</v>
      </c>
      <c r="CB44" s="12">
        <f t="shared" si="19"/>
        <v>0</v>
      </c>
      <c r="CC44" s="12">
        <f t="shared" si="19"/>
        <v>0</v>
      </c>
      <c r="CD44" s="12">
        <f t="shared" si="19"/>
        <v>0</v>
      </c>
      <c r="CE44" s="12">
        <f t="shared" si="19"/>
        <v>0</v>
      </c>
      <c r="CF44" s="12">
        <f t="shared" si="19"/>
        <v>0</v>
      </c>
      <c r="CG44" s="12">
        <f t="shared" si="19"/>
        <v>0</v>
      </c>
      <c r="CH44" s="12">
        <f t="shared" si="19"/>
        <v>46869.506000000008</v>
      </c>
      <c r="CI44" s="12">
        <f t="shared" si="19"/>
        <v>0</v>
      </c>
      <c r="CJ44" s="12">
        <f t="shared" si="19"/>
        <v>0</v>
      </c>
      <c r="CK44" s="12">
        <f t="shared" si="19"/>
        <v>0</v>
      </c>
      <c r="CL44" s="12">
        <f t="shared" si="19"/>
        <v>0</v>
      </c>
      <c r="CM44" s="12">
        <f t="shared" si="19"/>
        <v>0</v>
      </c>
      <c r="CN44" s="12">
        <f t="shared" si="19"/>
        <v>0</v>
      </c>
      <c r="CO44" s="12">
        <f t="shared" si="19"/>
        <v>0</v>
      </c>
      <c r="CP44" s="12">
        <f t="shared" si="19"/>
        <v>0</v>
      </c>
      <c r="CQ44" s="12">
        <f t="shared" si="19"/>
        <v>0</v>
      </c>
      <c r="CR44" s="12">
        <f t="shared" si="19"/>
        <v>0</v>
      </c>
      <c r="CS44" s="12">
        <f t="shared" si="19"/>
        <v>0</v>
      </c>
      <c r="CT44" s="12">
        <f t="shared" si="19"/>
        <v>0</v>
      </c>
      <c r="CU44" s="12">
        <f t="shared" si="19"/>
        <v>0</v>
      </c>
      <c r="CV44" s="12">
        <f t="shared" si="19"/>
        <v>0</v>
      </c>
      <c r="CW44" s="12">
        <f t="shared" si="19"/>
        <v>0</v>
      </c>
      <c r="CX44" s="12">
        <f t="shared" si="19"/>
        <v>0</v>
      </c>
      <c r="CY44" s="12">
        <f t="shared" si="19"/>
        <v>0</v>
      </c>
      <c r="CZ44" s="12">
        <f t="shared" si="19"/>
        <v>0</v>
      </c>
      <c r="DA44" s="12">
        <f t="shared" si="19"/>
        <v>0</v>
      </c>
      <c r="DB44" s="12">
        <f t="shared" si="19"/>
        <v>0</v>
      </c>
      <c r="DC44" s="12">
        <f t="shared" si="19"/>
        <v>0</v>
      </c>
      <c r="DD44" s="12">
        <f t="shared" si="19"/>
        <v>0</v>
      </c>
      <c r="DE44" s="12">
        <f t="shared" si="19"/>
        <v>0</v>
      </c>
      <c r="DF44" s="12">
        <f t="shared" si="19"/>
        <v>0</v>
      </c>
      <c r="DG44" s="12">
        <f t="shared" si="19"/>
        <v>0</v>
      </c>
      <c r="DH44" s="12">
        <f t="shared" si="19"/>
        <v>0</v>
      </c>
      <c r="DI44" s="12">
        <f t="shared" si="19"/>
        <v>0</v>
      </c>
      <c r="DJ44" s="12">
        <f t="shared" si="19"/>
        <v>0</v>
      </c>
      <c r="DK44" s="12">
        <f t="shared" si="19"/>
        <v>0</v>
      </c>
      <c r="DL44" s="12">
        <f t="shared" si="19"/>
        <v>0</v>
      </c>
      <c r="DM44" s="12">
        <f t="shared" si="19"/>
        <v>0</v>
      </c>
      <c r="DN44" s="12">
        <f t="shared" si="19"/>
        <v>0</v>
      </c>
      <c r="DO44" s="12">
        <f t="shared" si="19"/>
        <v>0</v>
      </c>
      <c r="DP44" s="12">
        <f t="shared" si="19"/>
        <v>0</v>
      </c>
      <c r="DQ44" s="12">
        <f t="shared" si="19"/>
        <v>0</v>
      </c>
      <c r="DR44" s="12">
        <f t="shared" si="19"/>
        <v>0</v>
      </c>
      <c r="DS44" s="12">
        <f t="shared" si="19"/>
        <v>0</v>
      </c>
      <c r="DT44" s="12">
        <f t="shared" si="19"/>
        <v>0</v>
      </c>
      <c r="DU44" s="12">
        <f t="shared" si="19"/>
        <v>0</v>
      </c>
      <c r="DV44" s="12">
        <f t="shared" si="19"/>
        <v>0</v>
      </c>
      <c r="DW44" s="12">
        <f t="shared" si="19"/>
        <v>0</v>
      </c>
      <c r="DX44" s="12">
        <f t="shared" si="19"/>
        <v>0</v>
      </c>
      <c r="DY44" s="12">
        <f t="shared" si="19"/>
        <v>0</v>
      </c>
      <c r="DZ44" s="12">
        <f t="shared" si="19"/>
        <v>0</v>
      </c>
      <c r="EA44" s="12">
        <f t="shared" si="19"/>
        <v>0</v>
      </c>
      <c r="EB44" s="12">
        <f t="shared" si="19"/>
        <v>0</v>
      </c>
      <c r="EC44" s="12">
        <f t="shared" si="19"/>
        <v>0</v>
      </c>
      <c r="ED44" s="12">
        <f t="shared" si="19"/>
        <v>0</v>
      </c>
      <c r="EE44" s="12">
        <f t="shared" ref="EE44:FT44" si="20">SUM(EE41:EE43)</f>
        <v>0</v>
      </c>
      <c r="EF44" s="12">
        <f t="shared" si="20"/>
        <v>0</v>
      </c>
      <c r="EG44" s="12">
        <f t="shared" si="20"/>
        <v>0</v>
      </c>
      <c r="EH44" s="12">
        <f t="shared" si="20"/>
        <v>0</v>
      </c>
      <c r="EI44" s="12">
        <f t="shared" si="20"/>
        <v>0</v>
      </c>
      <c r="EJ44" s="12">
        <f t="shared" si="20"/>
        <v>0</v>
      </c>
      <c r="EK44" s="12">
        <f t="shared" si="20"/>
        <v>0</v>
      </c>
      <c r="EL44" s="12">
        <f t="shared" si="20"/>
        <v>0</v>
      </c>
      <c r="EM44" s="12">
        <f t="shared" si="20"/>
        <v>0</v>
      </c>
      <c r="EN44" s="12">
        <f t="shared" si="20"/>
        <v>0</v>
      </c>
      <c r="EO44" s="12">
        <f t="shared" si="20"/>
        <v>0</v>
      </c>
      <c r="EP44" s="12">
        <f t="shared" si="20"/>
        <v>0</v>
      </c>
      <c r="EQ44" s="12">
        <f t="shared" si="20"/>
        <v>0</v>
      </c>
      <c r="ER44" s="12">
        <f t="shared" si="20"/>
        <v>0</v>
      </c>
      <c r="ES44" s="12">
        <f t="shared" si="20"/>
        <v>0</v>
      </c>
      <c r="ET44" s="12">
        <f t="shared" si="20"/>
        <v>0</v>
      </c>
      <c r="EU44" s="12">
        <f t="shared" si="20"/>
        <v>0</v>
      </c>
      <c r="EV44" s="12">
        <f t="shared" si="20"/>
        <v>0</v>
      </c>
      <c r="EW44" s="12">
        <f t="shared" si="20"/>
        <v>0</v>
      </c>
      <c r="EX44" s="12">
        <f t="shared" si="20"/>
        <v>0</v>
      </c>
      <c r="EY44" s="12">
        <f t="shared" si="20"/>
        <v>0</v>
      </c>
      <c r="EZ44" s="12">
        <f t="shared" si="20"/>
        <v>0</v>
      </c>
      <c r="FA44" s="12">
        <f t="shared" si="20"/>
        <v>0</v>
      </c>
      <c r="FB44" s="12">
        <f t="shared" si="20"/>
        <v>0</v>
      </c>
      <c r="FC44" s="12">
        <f t="shared" si="20"/>
        <v>0</v>
      </c>
      <c r="FD44" s="12">
        <f t="shared" si="20"/>
        <v>0</v>
      </c>
      <c r="FE44" s="12">
        <f t="shared" si="20"/>
        <v>0</v>
      </c>
      <c r="FF44" s="12">
        <f t="shared" si="20"/>
        <v>0</v>
      </c>
      <c r="FG44" s="12">
        <f t="shared" si="20"/>
        <v>0</v>
      </c>
      <c r="FH44" s="12">
        <f t="shared" si="20"/>
        <v>0</v>
      </c>
      <c r="FI44" s="12">
        <f t="shared" si="20"/>
        <v>0</v>
      </c>
      <c r="FJ44" s="12">
        <f t="shared" si="20"/>
        <v>0</v>
      </c>
      <c r="FK44" s="12">
        <f t="shared" si="20"/>
        <v>0</v>
      </c>
      <c r="FL44" s="12">
        <f t="shared" si="20"/>
        <v>0</v>
      </c>
      <c r="FM44" s="12">
        <f t="shared" si="20"/>
        <v>0</v>
      </c>
      <c r="FN44" s="12">
        <f t="shared" si="20"/>
        <v>0</v>
      </c>
      <c r="FO44" s="12">
        <f t="shared" si="20"/>
        <v>0</v>
      </c>
      <c r="FP44" s="12">
        <f t="shared" si="20"/>
        <v>0</v>
      </c>
      <c r="FQ44" s="12">
        <f t="shared" si="20"/>
        <v>0</v>
      </c>
      <c r="FR44" s="12">
        <f t="shared" si="20"/>
        <v>0</v>
      </c>
      <c r="FS44" s="12">
        <f t="shared" si="20"/>
        <v>0</v>
      </c>
      <c r="FT44" s="12">
        <f t="shared" si="20"/>
        <v>0</v>
      </c>
      <c r="FU44" s="12">
        <f>SUM(D44:FT44)</f>
        <v>28409.062280000006</v>
      </c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</row>
    <row r="45" spans="1:226" x14ac:dyDescent="0.25">
      <c r="B45" s="20" t="s">
        <v>0</v>
      </c>
      <c r="C45" s="14">
        <f>XIRR(N44:FT44,N$4:FT$4)</f>
        <v>0.13034109473228458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22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</row>
    <row r="46" spans="1:226" x14ac:dyDescent="0.25">
      <c r="B46" s="20" t="s">
        <v>11</v>
      </c>
      <c r="C46" s="25">
        <f>(FU42+FU43)/-FU41</f>
        <v>1.9469687426666669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22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</row>
    <row r="47" spans="1:226" ht="13" x14ac:dyDescent="0.3">
      <c r="A47" s="23"/>
      <c r="B47" s="5" t="s">
        <v>185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22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</row>
    <row r="48" spans="1:226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-2100</v>
      </c>
      <c r="O48" s="12">
        <v>-90.016000000000005</v>
      </c>
      <c r="P48" s="12">
        <v>-486.06400000000014</v>
      </c>
      <c r="Q48" s="12">
        <v>-420.75</v>
      </c>
      <c r="R48" s="12">
        <v>-48.58</v>
      </c>
      <c r="S48" s="12">
        <v>-98.96</v>
      </c>
      <c r="T48" s="12">
        <v>0</v>
      </c>
      <c r="U48" s="12">
        <v>-98.463000000000008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-4202.3999999999996</v>
      </c>
      <c r="AB48" s="12">
        <v>0</v>
      </c>
      <c r="AC48" s="12">
        <v>-700</v>
      </c>
      <c r="AD48" s="12">
        <v>0</v>
      </c>
      <c r="AE48" s="12">
        <v>0</v>
      </c>
      <c r="AF48" s="12">
        <v>0</v>
      </c>
      <c r="AG48" s="12">
        <v>0</v>
      </c>
      <c r="AH48" s="12">
        <v>-118.75000750000001</v>
      </c>
      <c r="AI48" s="12">
        <v>-1506.3116816509998</v>
      </c>
      <c r="AJ48" s="12">
        <v>0</v>
      </c>
      <c r="AK48" s="12">
        <v>-876.89436990399986</v>
      </c>
      <c r="AL48" s="12">
        <v>0</v>
      </c>
      <c r="AM48" s="12">
        <v>-510.00023489375928</v>
      </c>
      <c r="AN48" s="12">
        <v>0</v>
      </c>
      <c r="AO48" s="12">
        <v>0</v>
      </c>
      <c r="AP48" s="12">
        <v>-2185.35025884892</v>
      </c>
      <c r="AQ48" s="12">
        <v>-3803.0686878796446</v>
      </c>
      <c r="AR48" s="12">
        <v>0</v>
      </c>
      <c r="AS48" s="12">
        <v>0</v>
      </c>
      <c r="AT48" s="12">
        <v>-12490.579795857584</v>
      </c>
      <c r="AU48" s="12">
        <v>0</v>
      </c>
      <c r="AV48" s="12">
        <v>0</v>
      </c>
      <c r="AW48" s="12">
        <v>-15778.001345972549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-3000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f>SUM(D48:FT48)</f>
        <v>-48514.189382507451</v>
      </c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</row>
    <row r="49" spans="1:226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42</v>
      </c>
      <c r="O49" s="12">
        <v>0</v>
      </c>
      <c r="P49" s="12">
        <v>1.8003199999999999</v>
      </c>
      <c r="Q49" s="12">
        <v>0</v>
      </c>
      <c r="R49" s="12">
        <v>18.733000000000001</v>
      </c>
      <c r="S49" s="12">
        <v>1.94</v>
      </c>
      <c r="T49" s="12">
        <v>0</v>
      </c>
      <c r="U49" s="12">
        <v>0</v>
      </c>
      <c r="V49" s="12">
        <v>1.931</v>
      </c>
      <c r="W49" s="12">
        <v>0</v>
      </c>
      <c r="X49" s="12">
        <v>0</v>
      </c>
      <c r="Y49" s="12">
        <v>0</v>
      </c>
      <c r="Z49" s="12">
        <v>0</v>
      </c>
      <c r="AA49" s="12">
        <v>82.4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2.375</v>
      </c>
      <c r="AI49" s="12">
        <v>6.3109999999999999</v>
      </c>
      <c r="AJ49" s="12">
        <v>0</v>
      </c>
      <c r="AK49" s="12">
        <v>17.193999999999999</v>
      </c>
      <c r="AL49" s="12">
        <v>0</v>
      </c>
      <c r="AM49" s="12">
        <v>10</v>
      </c>
      <c r="AN49" s="12">
        <v>0</v>
      </c>
      <c r="AO49" s="12">
        <v>0</v>
      </c>
      <c r="AP49" s="12">
        <v>0</v>
      </c>
      <c r="AQ49" s="12">
        <v>0</v>
      </c>
      <c r="AR49" s="12">
        <v>117.42</v>
      </c>
      <c r="AS49" s="12">
        <v>0</v>
      </c>
      <c r="AT49" s="12">
        <v>0</v>
      </c>
      <c r="AU49" s="12">
        <v>98.116280000000003</v>
      </c>
      <c r="AV49" s="12">
        <v>0</v>
      </c>
      <c r="AW49" s="12">
        <v>315.56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60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f>SUM(D49:FT49)</f>
        <v>775.78060000000005</v>
      </c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</row>
    <row r="50" spans="1:226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22.300000000000004</v>
      </c>
      <c r="R50" s="4">
        <v>14.168866666666666</v>
      </c>
      <c r="S50" s="4">
        <v>0</v>
      </c>
      <c r="T50" s="4">
        <v>0</v>
      </c>
      <c r="U50" s="4">
        <v>0</v>
      </c>
      <c r="V50" s="4">
        <v>0</v>
      </c>
      <c r="W50" s="4">
        <v>24.178000000000004</v>
      </c>
      <c r="X50" s="4">
        <v>0</v>
      </c>
      <c r="Y50" s="4">
        <v>15.344000000000001</v>
      </c>
      <c r="Z50" s="4">
        <v>37.087000000000003</v>
      </c>
      <c r="AA50" s="4">
        <v>46.124000000000009</v>
      </c>
      <c r="AB50" s="4">
        <v>1896.39</v>
      </c>
      <c r="AC50" s="4">
        <v>91.922000000000011</v>
      </c>
      <c r="AD50" s="4">
        <v>131.00700000000001</v>
      </c>
      <c r="AE50" s="4">
        <v>0</v>
      </c>
      <c r="AF50" s="4">
        <v>396.77300000000008</v>
      </c>
      <c r="AG50" s="4">
        <v>276.84512614499999</v>
      </c>
      <c r="AH50" s="4">
        <v>241.68611452600001</v>
      </c>
      <c r="AI50" s="4">
        <v>185.26007966</v>
      </c>
      <c r="AJ50" s="4">
        <v>218.29709847699996</v>
      </c>
      <c r="AK50" s="4">
        <v>551.49824361799995</v>
      </c>
      <c r="AL50" s="4">
        <v>412.38018957999998</v>
      </c>
      <c r="AM50" s="4">
        <v>261.2041181057935</v>
      </c>
      <c r="AN50" s="4">
        <v>399.74818104727046</v>
      </c>
      <c r="AO50" s="4">
        <v>444.88220613303048</v>
      </c>
      <c r="AP50" s="4">
        <v>0</v>
      </c>
      <c r="AQ50" s="4">
        <v>0</v>
      </c>
      <c r="AR50" s="4">
        <v>0</v>
      </c>
      <c r="AS50" s="4">
        <v>0</v>
      </c>
      <c r="AT50" s="4">
        <v>5893.0694998653453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117764.59584000002</v>
      </c>
      <c r="CA50" s="4">
        <v>0</v>
      </c>
      <c r="CB50" s="4">
        <v>0</v>
      </c>
      <c r="CC50" s="4">
        <v>0</v>
      </c>
      <c r="CD50" s="4">
        <v>0</v>
      </c>
      <c r="CE50" s="4">
        <v>3932.0160000000001</v>
      </c>
      <c r="CF50" s="4">
        <v>0</v>
      </c>
      <c r="CG50" s="4">
        <v>-396.87991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85.182640000000006</v>
      </c>
      <c r="CQ50" s="4">
        <v>0</v>
      </c>
      <c r="CR50" s="4">
        <v>0</v>
      </c>
      <c r="CS50" s="4">
        <v>0</v>
      </c>
      <c r="CT50" s="4">
        <v>15.5724</v>
      </c>
      <c r="CU50" s="4">
        <v>-21.961209999999998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f>SUM(D50:FT50)</f>
        <v>132938.69048382415</v>
      </c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</row>
    <row r="51" spans="1:226" x14ac:dyDescent="0.25">
      <c r="B51" s="8" t="s">
        <v>217</v>
      </c>
      <c r="C51" s="3"/>
      <c r="D51" s="12">
        <f>SUM(D48:D50)</f>
        <v>0</v>
      </c>
      <c r="E51" s="12">
        <f>SUM(E48:E50)</f>
        <v>0</v>
      </c>
      <c r="F51" s="12">
        <f>SUM(F48:F50)</f>
        <v>0</v>
      </c>
      <c r="G51" s="12">
        <f t="shared" ref="G51:BR51" si="21">SUM(G48:G50)</f>
        <v>0</v>
      </c>
      <c r="H51" s="12">
        <f t="shared" si="21"/>
        <v>0</v>
      </c>
      <c r="I51" s="12">
        <f t="shared" si="21"/>
        <v>0</v>
      </c>
      <c r="J51" s="12">
        <f t="shared" si="21"/>
        <v>0</v>
      </c>
      <c r="K51" s="12">
        <f t="shared" si="21"/>
        <v>0</v>
      </c>
      <c r="L51" s="12">
        <f t="shared" si="21"/>
        <v>0</v>
      </c>
      <c r="M51" s="12">
        <f t="shared" si="21"/>
        <v>0</v>
      </c>
      <c r="N51" s="12">
        <f t="shared" si="21"/>
        <v>-2058</v>
      </c>
      <c r="O51" s="12">
        <f t="shared" si="21"/>
        <v>-90.016000000000005</v>
      </c>
      <c r="P51" s="12">
        <f t="shared" si="21"/>
        <v>-484.26368000000014</v>
      </c>
      <c r="Q51" s="12">
        <f t="shared" si="21"/>
        <v>-398.45</v>
      </c>
      <c r="R51" s="12">
        <f t="shared" si="21"/>
        <v>-15.678133333333331</v>
      </c>
      <c r="S51" s="12">
        <f t="shared" si="21"/>
        <v>-97.02</v>
      </c>
      <c r="T51" s="12">
        <f t="shared" si="21"/>
        <v>0</v>
      </c>
      <c r="U51" s="12">
        <f t="shared" si="21"/>
        <v>-98.463000000000008</v>
      </c>
      <c r="V51" s="12">
        <f t="shared" si="21"/>
        <v>1.931</v>
      </c>
      <c r="W51" s="12">
        <f t="shared" si="21"/>
        <v>24.178000000000004</v>
      </c>
      <c r="X51" s="12">
        <f t="shared" si="21"/>
        <v>0</v>
      </c>
      <c r="Y51" s="12">
        <f t="shared" si="21"/>
        <v>15.344000000000001</v>
      </c>
      <c r="Z51" s="12">
        <f t="shared" si="21"/>
        <v>37.087000000000003</v>
      </c>
      <c r="AA51" s="12">
        <f t="shared" si="21"/>
        <v>-4073.8760000000002</v>
      </c>
      <c r="AB51" s="12">
        <f t="shared" si="21"/>
        <v>1896.39</v>
      </c>
      <c r="AC51" s="12">
        <f t="shared" si="21"/>
        <v>-608.07799999999997</v>
      </c>
      <c r="AD51" s="12">
        <f t="shared" si="21"/>
        <v>131.00700000000001</v>
      </c>
      <c r="AE51" s="12">
        <f t="shared" si="21"/>
        <v>0</v>
      </c>
      <c r="AF51" s="12">
        <f t="shared" si="21"/>
        <v>396.77300000000008</v>
      </c>
      <c r="AG51" s="12">
        <f t="shared" si="21"/>
        <v>276.84512614499999</v>
      </c>
      <c r="AH51" s="12">
        <f t="shared" si="21"/>
        <v>125.311107026</v>
      </c>
      <c r="AI51" s="12">
        <f t="shared" si="21"/>
        <v>-1314.7406019909999</v>
      </c>
      <c r="AJ51" s="12">
        <f t="shared" si="21"/>
        <v>218.29709847699996</v>
      </c>
      <c r="AK51" s="12">
        <f t="shared" si="21"/>
        <v>-308.20212628599995</v>
      </c>
      <c r="AL51" s="12">
        <f t="shared" si="21"/>
        <v>412.38018957999998</v>
      </c>
      <c r="AM51" s="12">
        <f t="shared" si="21"/>
        <v>-238.79611678796579</v>
      </c>
      <c r="AN51" s="12">
        <f t="shared" si="21"/>
        <v>399.74818104727046</v>
      </c>
      <c r="AO51" s="12">
        <f t="shared" si="21"/>
        <v>444.88220613303048</v>
      </c>
      <c r="AP51" s="12">
        <f t="shared" si="21"/>
        <v>-2185.35025884892</v>
      </c>
      <c r="AQ51" s="12">
        <f t="shared" si="21"/>
        <v>-3803.0686878796446</v>
      </c>
      <c r="AR51" s="12">
        <f t="shared" si="21"/>
        <v>117.42</v>
      </c>
      <c r="AS51" s="12">
        <f t="shared" si="21"/>
        <v>0</v>
      </c>
      <c r="AT51" s="12">
        <f t="shared" si="21"/>
        <v>-6597.5102959922388</v>
      </c>
      <c r="AU51" s="12">
        <f t="shared" si="21"/>
        <v>98.116280000000003</v>
      </c>
      <c r="AV51" s="12">
        <f t="shared" si="21"/>
        <v>0</v>
      </c>
      <c r="AW51" s="12">
        <f t="shared" si="21"/>
        <v>-15462.441345972549</v>
      </c>
      <c r="AX51" s="12">
        <f t="shared" si="21"/>
        <v>0</v>
      </c>
      <c r="AY51" s="12">
        <f t="shared" si="21"/>
        <v>0</v>
      </c>
      <c r="AZ51" s="12">
        <f t="shared" si="21"/>
        <v>0</v>
      </c>
      <c r="BA51" s="12">
        <f t="shared" si="21"/>
        <v>0</v>
      </c>
      <c r="BB51" s="12">
        <f t="shared" si="21"/>
        <v>0</v>
      </c>
      <c r="BC51" s="12">
        <f t="shared" si="21"/>
        <v>0</v>
      </c>
      <c r="BD51" s="12">
        <f t="shared" si="21"/>
        <v>0</v>
      </c>
      <c r="BE51" s="12">
        <f t="shared" si="21"/>
        <v>0</v>
      </c>
      <c r="BF51" s="12">
        <f t="shared" si="21"/>
        <v>0</v>
      </c>
      <c r="BG51" s="12">
        <f t="shared" si="21"/>
        <v>0</v>
      </c>
      <c r="BH51" s="12">
        <f t="shared" si="21"/>
        <v>0</v>
      </c>
      <c r="BI51" s="12">
        <f t="shared" si="21"/>
        <v>0</v>
      </c>
      <c r="BJ51" s="12">
        <f t="shared" si="21"/>
        <v>0</v>
      </c>
      <c r="BK51" s="12">
        <f t="shared" si="21"/>
        <v>0</v>
      </c>
      <c r="BL51" s="12">
        <f t="shared" si="21"/>
        <v>0</v>
      </c>
      <c r="BM51" s="12">
        <f t="shared" si="21"/>
        <v>0</v>
      </c>
      <c r="BN51" s="12">
        <f t="shared" si="21"/>
        <v>0</v>
      </c>
      <c r="BO51" s="12">
        <f t="shared" si="21"/>
        <v>0</v>
      </c>
      <c r="BP51" s="12">
        <f t="shared" si="21"/>
        <v>0</v>
      </c>
      <c r="BQ51" s="12">
        <f t="shared" si="21"/>
        <v>-2940</v>
      </c>
      <c r="BR51" s="12">
        <f t="shared" si="21"/>
        <v>0</v>
      </c>
      <c r="BS51" s="12">
        <f t="shared" ref="BS51:ED51" si="22">SUM(BS48:BS50)</f>
        <v>0</v>
      </c>
      <c r="BT51" s="12">
        <f t="shared" si="22"/>
        <v>0</v>
      </c>
      <c r="BU51" s="12">
        <f t="shared" si="22"/>
        <v>0</v>
      </c>
      <c r="BV51" s="12">
        <f t="shared" si="22"/>
        <v>0</v>
      </c>
      <c r="BW51" s="12">
        <f t="shared" si="22"/>
        <v>0</v>
      </c>
      <c r="BX51" s="12">
        <f t="shared" si="22"/>
        <v>0</v>
      </c>
      <c r="BY51" s="12">
        <f t="shared" si="22"/>
        <v>0</v>
      </c>
      <c r="BZ51" s="12">
        <f t="shared" si="22"/>
        <v>117764.59584000002</v>
      </c>
      <c r="CA51" s="12">
        <f t="shared" si="22"/>
        <v>0</v>
      </c>
      <c r="CB51" s="12">
        <f t="shared" si="22"/>
        <v>0</v>
      </c>
      <c r="CC51" s="12">
        <f t="shared" si="22"/>
        <v>0</v>
      </c>
      <c r="CD51" s="12">
        <f t="shared" si="22"/>
        <v>0</v>
      </c>
      <c r="CE51" s="12">
        <f t="shared" si="22"/>
        <v>3932.0160000000001</v>
      </c>
      <c r="CF51" s="12">
        <f t="shared" si="22"/>
        <v>0</v>
      </c>
      <c r="CG51" s="12">
        <f t="shared" si="22"/>
        <v>-396.87991</v>
      </c>
      <c r="CH51" s="12">
        <f t="shared" si="22"/>
        <v>0</v>
      </c>
      <c r="CI51" s="12">
        <f t="shared" si="22"/>
        <v>0</v>
      </c>
      <c r="CJ51" s="12">
        <f t="shared" si="22"/>
        <v>0</v>
      </c>
      <c r="CK51" s="12">
        <f t="shared" si="22"/>
        <v>0</v>
      </c>
      <c r="CL51" s="12">
        <f t="shared" si="22"/>
        <v>0</v>
      </c>
      <c r="CM51" s="12">
        <f t="shared" si="22"/>
        <v>0</v>
      </c>
      <c r="CN51" s="12">
        <f t="shared" si="22"/>
        <v>0</v>
      </c>
      <c r="CO51" s="12">
        <f t="shared" si="22"/>
        <v>0</v>
      </c>
      <c r="CP51" s="12">
        <f t="shared" si="22"/>
        <v>85.182640000000006</v>
      </c>
      <c r="CQ51" s="12">
        <f t="shared" si="22"/>
        <v>0</v>
      </c>
      <c r="CR51" s="12">
        <f t="shared" si="22"/>
        <v>0</v>
      </c>
      <c r="CS51" s="12">
        <f t="shared" si="22"/>
        <v>0</v>
      </c>
      <c r="CT51" s="12">
        <f t="shared" si="22"/>
        <v>15.5724</v>
      </c>
      <c r="CU51" s="12">
        <f t="shared" si="22"/>
        <v>-21.961209999999998</v>
      </c>
      <c r="CV51" s="12">
        <f t="shared" si="22"/>
        <v>0</v>
      </c>
      <c r="CW51" s="12">
        <f t="shared" si="22"/>
        <v>0</v>
      </c>
      <c r="CX51" s="12">
        <f t="shared" si="22"/>
        <v>0</v>
      </c>
      <c r="CY51" s="12">
        <f t="shared" si="22"/>
        <v>0</v>
      </c>
      <c r="CZ51" s="12">
        <f t="shared" si="22"/>
        <v>0</v>
      </c>
      <c r="DA51" s="12">
        <f t="shared" si="22"/>
        <v>0</v>
      </c>
      <c r="DB51" s="12">
        <f t="shared" si="22"/>
        <v>0</v>
      </c>
      <c r="DC51" s="12">
        <f t="shared" si="22"/>
        <v>0</v>
      </c>
      <c r="DD51" s="12">
        <f t="shared" si="22"/>
        <v>0</v>
      </c>
      <c r="DE51" s="12">
        <f t="shared" si="22"/>
        <v>0</v>
      </c>
      <c r="DF51" s="12">
        <f t="shared" si="22"/>
        <v>0</v>
      </c>
      <c r="DG51" s="12">
        <f t="shared" si="22"/>
        <v>0</v>
      </c>
      <c r="DH51" s="12">
        <f t="shared" si="22"/>
        <v>0</v>
      </c>
      <c r="DI51" s="12">
        <f t="shared" si="22"/>
        <v>0</v>
      </c>
      <c r="DJ51" s="12">
        <f t="shared" si="22"/>
        <v>0</v>
      </c>
      <c r="DK51" s="12">
        <f t="shared" si="22"/>
        <v>0</v>
      </c>
      <c r="DL51" s="12">
        <f t="shared" si="22"/>
        <v>0</v>
      </c>
      <c r="DM51" s="12">
        <f t="shared" si="22"/>
        <v>0</v>
      </c>
      <c r="DN51" s="12">
        <f t="shared" si="22"/>
        <v>0</v>
      </c>
      <c r="DO51" s="12">
        <f t="shared" si="22"/>
        <v>0</v>
      </c>
      <c r="DP51" s="12">
        <f t="shared" si="22"/>
        <v>0</v>
      </c>
      <c r="DQ51" s="12">
        <f t="shared" si="22"/>
        <v>0</v>
      </c>
      <c r="DR51" s="12">
        <f t="shared" si="22"/>
        <v>0</v>
      </c>
      <c r="DS51" s="12">
        <f t="shared" si="22"/>
        <v>0</v>
      </c>
      <c r="DT51" s="12">
        <f t="shared" si="22"/>
        <v>0</v>
      </c>
      <c r="DU51" s="12">
        <f t="shared" si="22"/>
        <v>0</v>
      </c>
      <c r="DV51" s="12">
        <f t="shared" si="22"/>
        <v>0</v>
      </c>
      <c r="DW51" s="12">
        <f t="shared" si="22"/>
        <v>0</v>
      </c>
      <c r="DX51" s="12">
        <f t="shared" si="22"/>
        <v>0</v>
      </c>
      <c r="DY51" s="12">
        <f t="shared" si="22"/>
        <v>0</v>
      </c>
      <c r="DZ51" s="12">
        <f t="shared" si="22"/>
        <v>0</v>
      </c>
      <c r="EA51" s="12">
        <f t="shared" si="22"/>
        <v>0</v>
      </c>
      <c r="EB51" s="12">
        <f t="shared" si="22"/>
        <v>0</v>
      </c>
      <c r="EC51" s="12">
        <f t="shared" si="22"/>
        <v>0</v>
      </c>
      <c r="ED51" s="12">
        <f t="shared" si="22"/>
        <v>0</v>
      </c>
      <c r="EE51" s="12">
        <f t="shared" ref="EE51:FT51" si="23">SUM(EE48:EE50)</f>
        <v>0</v>
      </c>
      <c r="EF51" s="12">
        <f t="shared" si="23"/>
        <v>0</v>
      </c>
      <c r="EG51" s="12">
        <f t="shared" si="23"/>
        <v>0</v>
      </c>
      <c r="EH51" s="12">
        <f t="shared" si="23"/>
        <v>0</v>
      </c>
      <c r="EI51" s="12">
        <f t="shared" si="23"/>
        <v>0</v>
      </c>
      <c r="EJ51" s="12">
        <f t="shared" si="23"/>
        <v>0</v>
      </c>
      <c r="EK51" s="12">
        <f t="shared" si="23"/>
        <v>0</v>
      </c>
      <c r="EL51" s="12">
        <f t="shared" si="23"/>
        <v>0</v>
      </c>
      <c r="EM51" s="12">
        <f t="shared" si="23"/>
        <v>0</v>
      </c>
      <c r="EN51" s="12">
        <f t="shared" si="23"/>
        <v>0</v>
      </c>
      <c r="EO51" s="12">
        <f t="shared" si="23"/>
        <v>0</v>
      </c>
      <c r="EP51" s="12">
        <f t="shared" si="23"/>
        <v>0</v>
      </c>
      <c r="EQ51" s="12">
        <f t="shared" si="23"/>
        <v>0</v>
      </c>
      <c r="ER51" s="12">
        <f t="shared" si="23"/>
        <v>0</v>
      </c>
      <c r="ES51" s="12">
        <f t="shared" si="23"/>
        <v>0</v>
      </c>
      <c r="ET51" s="12">
        <f t="shared" si="23"/>
        <v>0</v>
      </c>
      <c r="EU51" s="12">
        <f t="shared" si="23"/>
        <v>0</v>
      </c>
      <c r="EV51" s="12">
        <f t="shared" si="23"/>
        <v>0</v>
      </c>
      <c r="EW51" s="12">
        <f t="shared" si="23"/>
        <v>0</v>
      </c>
      <c r="EX51" s="12">
        <f t="shared" si="23"/>
        <v>0</v>
      </c>
      <c r="EY51" s="12">
        <f t="shared" si="23"/>
        <v>0</v>
      </c>
      <c r="EZ51" s="12">
        <f t="shared" si="23"/>
        <v>0</v>
      </c>
      <c r="FA51" s="12">
        <f t="shared" si="23"/>
        <v>0</v>
      </c>
      <c r="FB51" s="12">
        <f t="shared" si="23"/>
        <v>0</v>
      </c>
      <c r="FC51" s="12">
        <f t="shared" si="23"/>
        <v>0</v>
      </c>
      <c r="FD51" s="12">
        <f t="shared" si="23"/>
        <v>0</v>
      </c>
      <c r="FE51" s="12">
        <f t="shared" si="23"/>
        <v>0</v>
      </c>
      <c r="FF51" s="12">
        <f t="shared" si="23"/>
        <v>0</v>
      </c>
      <c r="FG51" s="12">
        <f t="shared" si="23"/>
        <v>0</v>
      </c>
      <c r="FH51" s="12">
        <f t="shared" si="23"/>
        <v>0</v>
      </c>
      <c r="FI51" s="12">
        <f t="shared" si="23"/>
        <v>0</v>
      </c>
      <c r="FJ51" s="12">
        <f t="shared" si="23"/>
        <v>0</v>
      </c>
      <c r="FK51" s="12">
        <f t="shared" si="23"/>
        <v>0</v>
      </c>
      <c r="FL51" s="12">
        <f t="shared" si="23"/>
        <v>0</v>
      </c>
      <c r="FM51" s="12">
        <f t="shared" si="23"/>
        <v>0</v>
      </c>
      <c r="FN51" s="12">
        <f t="shared" si="23"/>
        <v>0</v>
      </c>
      <c r="FO51" s="12">
        <f t="shared" si="23"/>
        <v>0</v>
      </c>
      <c r="FP51" s="12">
        <f t="shared" si="23"/>
        <v>0</v>
      </c>
      <c r="FQ51" s="12">
        <f t="shared" si="23"/>
        <v>0</v>
      </c>
      <c r="FR51" s="12">
        <f t="shared" si="23"/>
        <v>0</v>
      </c>
      <c r="FS51" s="12">
        <f t="shared" si="23"/>
        <v>0</v>
      </c>
      <c r="FT51" s="12">
        <f t="shared" si="23"/>
        <v>0</v>
      </c>
      <c r="FU51" s="12">
        <f>SUM(D51:FT51)</f>
        <v>85200.281701316679</v>
      </c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</row>
    <row r="52" spans="1:226" x14ac:dyDescent="0.25">
      <c r="B52" s="20" t="s">
        <v>0</v>
      </c>
      <c r="C52" s="14">
        <f>XIRR(N51:FT51,N$4:FT$4)</f>
        <v>0.48720427155494683</v>
      </c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22"/>
      <c r="HC52" s="16"/>
      <c r="HD52" s="16"/>
      <c r="HE52" s="16"/>
      <c r="HF52" s="16"/>
      <c r="HG52" s="16"/>
      <c r="HH52" s="16"/>
      <c r="HI52" s="16"/>
      <c r="HJ52" s="16"/>
      <c r="HK52" s="16"/>
      <c r="HL52" s="16"/>
      <c r="HM52" s="16"/>
      <c r="HN52" s="16"/>
      <c r="HO52" s="16"/>
      <c r="HP52" s="16"/>
      <c r="HQ52" s="16"/>
      <c r="HR52" s="16"/>
    </row>
    <row r="53" spans="1:226" x14ac:dyDescent="0.25">
      <c r="B53" s="20" t="s">
        <v>11</v>
      </c>
      <c r="C53" s="25">
        <f>(FU49+FU50)/-FU48</f>
        <v>2.7561930393097938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22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</row>
    <row r="54" spans="1:226" ht="13" x14ac:dyDescent="0.3">
      <c r="A54" s="23"/>
      <c r="B54" s="5" t="s">
        <v>180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22"/>
      <c r="HC54" s="16"/>
      <c r="HD54" s="16"/>
      <c r="HE54" s="16"/>
      <c r="HF54" s="16"/>
      <c r="HG54" s="16"/>
      <c r="HH54" s="16"/>
      <c r="HI54" s="16"/>
      <c r="HJ54" s="16"/>
      <c r="HK54" s="16"/>
      <c r="HL54" s="16"/>
      <c r="HM54" s="16"/>
      <c r="HN54" s="16"/>
      <c r="HO54" s="16"/>
      <c r="HP54" s="16"/>
      <c r="HQ54" s="16"/>
      <c r="HR54" s="16"/>
    </row>
    <row r="55" spans="1:226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-25000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-23500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f>SUM(D55:FT55)</f>
        <v>-48500</v>
      </c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6"/>
      <c r="HD55" s="16"/>
      <c r="HE55" s="16"/>
      <c r="HF55" s="16"/>
      <c r="HG55" s="16"/>
      <c r="HH55" s="16"/>
      <c r="HI55" s="16"/>
      <c r="HJ55" s="16"/>
      <c r="HK55" s="16"/>
      <c r="HL55" s="16"/>
      <c r="HM55" s="16"/>
      <c r="HN55" s="16"/>
      <c r="HO55" s="16"/>
      <c r="HP55" s="16"/>
      <c r="HQ55" s="16"/>
      <c r="HR55" s="16"/>
    </row>
    <row r="56" spans="1:226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500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1500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f>SUM(D56:FT56)</f>
        <v>2000</v>
      </c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</row>
    <row r="57" spans="1:226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1264.57</v>
      </c>
      <c r="AE57" s="4">
        <v>11.527800000000001</v>
      </c>
      <c r="AF57" s="4">
        <v>-11.527800000000001</v>
      </c>
      <c r="AG57" s="4">
        <v>0</v>
      </c>
      <c r="AH57" s="4">
        <v>0</v>
      </c>
      <c r="AI57" s="4">
        <v>0</v>
      </c>
      <c r="AJ57" s="4">
        <v>1958.0086544078722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2439.5711819997878</v>
      </c>
      <c r="AQ57" s="4">
        <v>0</v>
      </c>
      <c r="AR57" s="4">
        <v>0</v>
      </c>
      <c r="AS57" s="4">
        <v>618.17508999999995</v>
      </c>
      <c r="AT57" s="4">
        <v>0</v>
      </c>
      <c r="AU57" s="4">
        <v>0</v>
      </c>
      <c r="AV57" s="4">
        <v>1175.0005396812778</v>
      </c>
      <c r="AW57" s="4">
        <v>0</v>
      </c>
      <c r="AX57" s="4">
        <v>23234.742764481322</v>
      </c>
      <c r="AY57" s="4">
        <v>0</v>
      </c>
      <c r="AZ57" s="4">
        <v>0</v>
      </c>
      <c r="BA57" s="4">
        <v>0</v>
      </c>
      <c r="BB57" s="4">
        <v>23464.75</v>
      </c>
      <c r="BC57" s="4">
        <v>0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1</v>
      </c>
      <c r="BN57" s="4">
        <v>0</v>
      </c>
      <c r="BO57" s="4">
        <v>0</v>
      </c>
      <c r="BP57" s="4">
        <v>0</v>
      </c>
      <c r="BQ57" s="4">
        <v>1.5</v>
      </c>
      <c r="BR57" s="4">
        <v>0</v>
      </c>
      <c r="BS57" s="4">
        <v>0</v>
      </c>
      <c r="BT57" s="4">
        <v>4000</v>
      </c>
      <c r="BU57" s="4">
        <v>3327.3</v>
      </c>
      <c r="BV57" s="4">
        <v>1</v>
      </c>
      <c r="BW57" s="4">
        <v>0.5</v>
      </c>
      <c r="BX57" s="4">
        <v>2925.8435596479089</v>
      </c>
      <c r="BY57" s="4">
        <v>0.5</v>
      </c>
      <c r="BZ57" s="4">
        <v>0</v>
      </c>
      <c r="CA57" s="4">
        <v>0.5</v>
      </c>
      <c r="CB57" s="4">
        <v>0</v>
      </c>
      <c r="CC57" s="4">
        <v>0</v>
      </c>
      <c r="CD57" s="4">
        <v>2</v>
      </c>
      <c r="CE57" s="4">
        <v>27947.439000000002</v>
      </c>
      <c r="CF57" s="4">
        <v>4</v>
      </c>
      <c r="CG57" s="4">
        <v>1</v>
      </c>
      <c r="CH57" s="4">
        <v>0.5</v>
      </c>
      <c r="CI57" s="4">
        <v>4</v>
      </c>
      <c r="CJ57" s="4">
        <v>20481.634280000002</v>
      </c>
      <c r="CK57" s="4">
        <v>0</v>
      </c>
      <c r="CL57" s="4">
        <v>40.225000000000001</v>
      </c>
      <c r="CM57" s="4">
        <v>0</v>
      </c>
      <c r="CN57" s="4">
        <v>0</v>
      </c>
      <c r="CO57" s="4">
        <v>11.75</v>
      </c>
      <c r="CP57" s="4">
        <v>0</v>
      </c>
      <c r="CQ57" s="4">
        <v>0</v>
      </c>
      <c r="CR57" s="4">
        <v>11.75</v>
      </c>
      <c r="CS57" s="4">
        <v>0</v>
      </c>
      <c r="CT57" s="4">
        <v>0</v>
      </c>
      <c r="CU57" s="4">
        <v>64.537499999999994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249.8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385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f>SUM(D57:FT57)</f>
        <v>113617.59757021819</v>
      </c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</row>
    <row r="58" spans="1:226" x14ac:dyDescent="0.25">
      <c r="B58" s="8" t="s">
        <v>217</v>
      </c>
      <c r="C58" s="3"/>
      <c r="D58" s="12">
        <f>SUM(D55:D57)</f>
        <v>0</v>
      </c>
      <c r="E58" s="12">
        <f>SUM(E55:E57)</f>
        <v>0</v>
      </c>
      <c r="F58" s="12">
        <f>SUM(F55:F57)</f>
        <v>0</v>
      </c>
      <c r="G58" s="12">
        <f t="shared" ref="G58:BR58" si="24">SUM(G55:G57)</f>
        <v>0</v>
      </c>
      <c r="H58" s="12">
        <f t="shared" si="24"/>
        <v>0</v>
      </c>
      <c r="I58" s="12">
        <f t="shared" si="24"/>
        <v>0</v>
      </c>
      <c r="J58" s="12">
        <f t="shared" si="24"/>
        <v>0</v>
      </c>
      <c r="K58" s="12">
        <f t="shared" si="24"/>
        <v>0</v>
      </c>
      <c r="L58" s="12">
        <f t="shared" si="24"/>
        <v>0</v>
      </c>
      <c r="M58" s="12">
        <f t="shared" si="24"/>
        <v>0</v>
      </c>
      <c r="N58" s="12">
        <f t="shared" si="24"/>
        <v>0</v>
      </c>
      <c r="O58" s="12">
        <f t="shared" si="24"/>
        <v>-24500</v>
      </c>
      <c r="P58" s="12">
        <f t="shared" si="24"/>
        <v>0</v>
      </c>
      <c r="Q58" s="12">
        <f t="shared" si="24"/>
        <v>0</v>
      </c>
      <c r="R58" s="12">
        <f t="shared" si="24"/>
        <v>0</v>
      </c>
      <c r="S58" s="12">
        <f t="shared" si="24"/>
        <v>0</v>
      </c>
      <c r="T58" s="12">
        <f t="shared" si="24"/>
        <v>0</v>
      </c>
      <c r="U58" s="12">
        <f t="shared" si="24"/>
        <v>0</v>
      </c>
      <c r="V58" s="12">
        <f t="shared" si="24"/>
        <v>0</v>
      </c>
      <c r="W58" s="12">
        <f t="shared" si="24"/>
        <v>0</v>
      </c>
      <c r="X58" s="12">
        <f t="shared" si="24"/>
        <v>0</v>
      </c>
      <c r="Y58" s="12">
        <f t="shared" si="24"/>
        <v>0</v>
      </c>
      <c r="Z58" s="12">
        <f t="shared" si="24"/>
        <v>0</v>
      </c>
      <c r="AA58" s="12">
        <f t="shared" si="24"/>
        <v>0</v>
      </c>
      <c r="AB58" s="12">
        <f t="shared" si="24"/>
        <v>0</v>
      </c>
      <c r="AC58" s="12">
        <f t="shared" si="24"/>
        <v>0</v>
      </c>
      <c r="AD58" s="12">
        <f t="shared" si="24"/>
        <v>1264.57</v>
      </c>
      <c r="AE58" s="12">
        <f t="shared" si="24"/>
        <v>11.527800000000001</v>
      </c>
      <c r="AF58" s="12">
        <f t="shared" si="24"/>
        <v>-22011.5278</v>
      </c>
      <c r="AG58" s="12">
        <f t="shared" si="24"/>
        <v>0</v>
      </c>
      <c r="AH58" s="12">
        <f t="shared" si="24"/>
        <v>0</v>
      </c>
      <c r="AI58" s="12">
        <f t="shared" si="24"/>
        <v>0</v>
      </c>
      <c r="AJ58" s="12">
        <f t="shared" si="24"/>
        <v>1958.0086544078722</v>
      </c>
      <c r="AK58" s="12">
        <f t="shared" si="24"/>
        <v>0</v>
      </c>
      <c r="AL58" s="12">
        <f t="shared" si="24"/>
        <v>0</v>
      </c>
      <c r="AM58" s="12">
        <f t="shared" si="24"/>
        <v>0</v>
      </c>
      <c r="AN58" s="12">
        <f t="shared" si="24"/>
        <v>0</v>
      </c>
      <c r="AO58" s="12">
        <f t="shared" si="24"/>
        <v>0</v>
      </c>
      <c r="AP58" s="12">
        <f t="shared" si="24"/>
        <v>2439.5711819997878</v>
      </c>
      <c r="AQ58" s="12">
        <f t="shared" si="24"/>
        <v>0</v>
      </c>
      <c r="AR58" s="12">
        <f t="shared" si="24"/>
        <v>0</v>
      </c>
      <c r="AS58" s="12">
        <f t="shared" si="24"/>
        <v>618.17508999999995</v>
      </c>
      <c r="AT58" s="12">
        <f t="shared" si="24"/>
        <v>0</v>
      </c>
      <c r="AU58" s="12">
        <f t="shared" si="24"/>
        <v>0</v>
      </c>
      <c r="AV58" s="12">
        <f t="shared" si="24"/>
        <v>1175.0005396812778</v>
      </c>
      <c r="AW58" s="12">
        <f t="shared" si="24"/>
        <v>0</v>
      </c>
      <c r="AX58" s="12">
        <f t="shared" si="24"/>
        <v>23234.742764481322</v>
      </c>
      <c r="AY58" s="12">
        <f t="shared" si="24"/>
        <v>0</v>
      </c>
      <c r="AZ58" s="12">
        <f t="shared" si="24"/>
        <v>0</v>
      </c>
      <c r="BA58" s="12">
        <f t="shared" si="24"/>
        <v>0</v>
      </c>
      <c r="BB58" s="12">
        <f t="shared" si="24"/>
        <v>23464.75</v>
      </c>
      <c r="BC58" s="12">
        <f t="shared" si="24"/>
        <v>0</v>
      </c>
      <c r="BD58" s="12">
        <f t="shared" si="24"/>
        <v>0</v>
      </c>
      <c r="BE58" s="12">
        <f t="shared" si="24"/>
        <v>0</v>
      </c>
      <c r="BF58" s="12">
        <f t="shared" si="24"/>
        <v>1</v>
      </c>
      <c r="BG58" s="12">
        <f t="shared" si="24"/>
        <v>0</v>
      </c>
      <c r="BH58" s="12">
        <f t="shared" si="24"/>
        <v>0</v>
      </c>
      <c r="BI58" s="12">
        <f t="shared" si="24"/>
        <v>0</v>
      </c>
      <c r="BJ58" s="12">
        <f t="shared" si="24"/>
        <v>0</v>
      </c>
      <c r="BK58" s="12">
        <f t="shared" si="24"/>
        <v>0</v>
      </c>
      <c r="BL58" s="12">
        <f t="shared" si="24"/>
        <v>0</v>
      </c>
      <c r="BM58" s="12">
        <f t="shared" si="24"/>
        <v>1</v>
      </c>
      <c r="BN58" s="12">
        <f t="shared" si="24"/>
        <v>0</v>
      </c>
      <c r="BO58" s="12">
        <f t="shared" si="24"/>
        <v>0</v>
      </c>
      <c r="BP58" s="12">
        <f t="shared" si="24"/>
        <v>0</v>
      </c>
      <c r="BQ58" s="12">
        <f t="shared" si="24"/>
        <v>1.5</v>
      </c>
      <c r="BR58" s="12">
        <f t="shared" si="24"/>
        <v>0</v>
      </c>
      <c r="BS58" s="12">
        <f t="shared" ref="BS58:ED58" si="25">SUM(BS55:BS57)</f>
        <v>0</v>
      </c>
      <c r="BT58" s="12">
        <f t="shared" si="25"/>
        <v>4000</v>
      </c>
      <c r="BU58" s="12">
        <f t="shared" si="25"/>
        <v>3327.3</v>
      </c>
      <c r="BV58" s="12">
        <f t="shared" si="25"/>
        <v>1</v>
      </c>
      <c r="BW58" s="12">
        <f t="shared" si="25"/>
        <v>0.5</v>
      </c>
      <c r="BX58" s="12">
        <f t="shared" si="25"/>
        <v>2925.8435596479089</v>
      </c>
      <c r="BY58" s="12">
        <f t="shared" si="25"/>
        <v>0.5</v>
      </c>
      <c r="BZ58" s="12">
        <f t="shared" si="25"/>
        <v>0</v>
      </c>
      <c r="CA58" s="12">
        <f t="shared" si="25"/>
        <v>0.5</v>
      </c>
      <c r="CB58" s="12">
        <f t="shared" si="25"/>
        <v>0</v>
      </c>
      <c r="CC58" s="12">
        <f t="shared" si="25"/>
        <v>0</v>
      </c>
      <c r="CD58" s="12">
        <f t="shared" si="25"/>
        <v>2</v>
      </c>
      <c r="CE58" s="12">
        <f t="shared" si="25"/>
        <v>27947.439000000002</v>
      </c>
      <c r="CF58" s="12">
        <f t="shared" si="25"/>
        <v>4</v>
      </c>
      <c r="CG58" s="12">
        <f t="shared" si="25"/>
        <v>1</v>
      </c>
      <c r="CH58" s="12">
        <f t="shared" si="25"/>
        <v>0.5</v>
      </c>
      <c r="CI58" s="12">
        <f t="shared" si="25"/>
        <v>4</v>
      </c>
      <c r="CJ58" s="12">
        <f t="shared" si="25"/>
        <v>20481.634280000002</v>
      </c>
      <c r="CK58" s="12">
        <f t="shared" si="25"/>
        <v>0</v>
      </c>
      <c r="CL58" s="12">
        <f t="shared" si="25"/>
        <v>40.225000000000001</v>
      </c>
      <c r="CM58" s="12">
        <f t="shared" si="25"/>
        <v>0</v>
      </c>
      <c r="CN58" s="12">
        <f t="shared" si="25"/>
        <v>0</v>
      </c>
      <c r="CO58" s="12">
        <f t="shared" si="25"/>
        <v>11.75</v>
      </c>
      <c r="CP58" s="12">
        <f t="shared" si="25"/>
        <v>0</v>
      </c>
      <c r="CQ58" s="12">
        <f t="shared" si="25"/>
        <v>0</v>
      </c>
      <c r="CR58" s="12">
        <f t="shared" si="25"/>
        <v>11.75</v>
      </c>
      <c r="CS58" s="12">
        <f t="shared" si="25"/>
        <v>0</v>
      </c>
      <c r="CT58" s="12">
        <f t="shared" si="25"/>
        <v>0</v>
      </c>
      <c r="CU58" s="12">
        <f t="shared" si="25"/>
        <v>64.537499999999994</v>
      </c>
      <c r="CV58" s="12">
        <f t="shared" si="25"/>
        <v>0</v>
      </c>
      <c r="CW58" s="12">
        <f t="shared" si="25"/>
        <v>0</v>
      </c>
      <c r="CX58" s="12">
        <f t="shared" si="25"/>
        <v>0</v>
      </c>
      <c r="CY58" s="12">
        <f t="shared" si="25"/>
        <v>0</v>
      </c>
      <c r="CZ58" s="12">
        <f t="shared" si="25"/>
        <v>0</v>
      </c>
      <c r="DA58" s="12">
        <f t="shared" si="25"/>
        <v>0</v>
      </c>
      <c r="DB58" s="12">
        <f t="shared" si="25"/>
        <v>0</v>
      </c>
      <c r="DC58" s="12">
        <f t="shared" si="25"/>
        <v>0</v>
      </c>
      <c r="DD58" s="12">
        <f t="shared" si="25"/>
        <v>0</v>
      </c>
      <c r="DE58" s="12">
        <f t="shared" si="25"/>
        <v>0</v>
      </c>
      <c r="DF58" s="12">
        <f t="shared" si="25"/>
        <v>249.8</v>
      </c>
      <c r="DG58" s="12">
        <f t="shared" si="25"/>
        <v>0</v>
      </c>
      <c r="DH58" s="12">
        <f t="shared" si="25"/>
        <v>0</v>
      </c>
      <c r="DI58" s="12">
        <f t="shared" si="25"/>
        <v>0</v>
      </c>
      <c r="DJ58" s="12">
        <f t="shared" si="25"/>
        <v>0</v>
      </c>
      <c r="DK58" s="12">
        <f t="shared" si="25"/>
        <v>0</v>
      </c>
      <c r="DL58" s="12">
        <f t="shared" si="25"/>
        <v>0</v>
      </c>
      <c r="DM58" s="12">
        <f t="shared" si="25"/>
        <v>0</v>
      </c>
      <c r="DN58" s="12">
        <f t="shared" si="25"/>
        <v>0</v>
      </c>
      <c r="DO58" s="12">
        <f t="shared" si="25"/>
        <v>0</v>
      </c>
      <c r="DP58" s="12">
        <f t="shared" si="25"/>
        <v>0</v>
      </c>
      <c r="DQ58" s="12">
        <f t="shared" si="25"/>
        <v>385</v>
      </c>
      <c r="DR58" s="12">
        <f t="shared" si="25"/>
        <v>0</v>
      </c>
      <c r="DS58" s="12">
        <f t="shared" si="25"/>
        <v>0</v>
      </c>
      <c r="DT58" s="12">
        <f t="shared" si="25"/>
        <v>0</v>
      </c>
      <c r="DU58" s="12">
        <f t="shared" si="25"/>
        <v>0</v>
      </c>
      <c r="DV58" s="12">
        <f t="shared" si="25"/>
        <v>0</v>
      </c>
      <c r="DW58" s="12">
        <f t="shared" si="25"/>
        <v>0</v>
      </c>
      <c r="DX58" s="12">
        <f t="shared" si="25"/>
        <v>0</v>
      </c>
      <c r="DY58" s="12">
        <f t="shared" si="25"/>
        <v>0</v>
      </c>
      <c r="DZ58" s="12">
        <f t="shared" si="25"/>
        <v>0</v>
      </c>
      <c r="EA58" s="12">
        <f t="shared" si="25"/>
        <v>0</v>
      </c>
      <c r="EB58" s="12">
        <f t="shared" si="25"/>
        <v>0</v>
      </c>
      <c r="EC58" s="12">
        <f t="shared" si="25"/>
        <v>0</v>
      </c>
      <c r="ED58" s="12">
        <f t="shared" si="25"/>
        <v>0</v>
      </c>
      <c r="EE58" s="12">
        <f t="shared" ref="EE58:FT58" si="26">SUM(EE55:EE57)</f>
        <v>0</v>
      </c>
      <c r="EF58" s="12">
        <f t="shared" si="26"/>
        <v>0</v>
      </c>
      <c r="EG58" s="12">
        <f t="shared" si="26"/>
        <v>0</v>
      </c>
      <c r="EH58" s="12">
        <f t="shared" si="26"/>
        <v>0</v>
      </c>
      <c r="EI58" s="12">
        <f t="shared" si="26"/>
        <v>0</v>
      </c>
      <c r="EJ58" s="12">
        <f t="shared" si="26"/>
        <v>0</v>
      </c>
      <c r="EK58" s="12">
        <f t="shared" si="26"/>
        <v>0</v>
      </c>
      <c r="EL58" s="12">
        <f t="shared" si="26"/>
        <v>0</v>
      </c>
      <c r="EM58" s="12">
        <f t="shared" si="26"/>
        <v>0</v>
      </c>
      <c r="EN58" s="12">
        <f t="shared" si="26"/>
        <v>0</v>
      </c>
      <c r="EO58" s="12">
        <f t="shared" si="26"/>
        <v>0</v>
      </c>
      <c r="EP58" s="12">
        <f t="shared" si="26"/>
        <v>0</v>
      </c>
      <c r="EQ58" s="12">
        <f t="shared" si="26"/>
        <v>0</v>
      </c>
      <c r="ER58" s="12">
        <f t="shared" si="26"/>
        <v>0</v>
      </c>
      <c r="ES58" s="12">
        <f t="shared" si="26"/>
        <v>0</v>
      </c>
      <c r="ET58" s="12">
        <f t="shared" si="26"/>
        <v>0</v>
      </c>
      <c r="EU58" s="12">
        <f t="shared" si="26"/>
        <v>0</v>
      </c>
      <c r="EV58" s="12">
        <f t="shared" si="26"/>
        <v>0</v>
      </c>
      <c r="EW58" s="12">
        <f t="shared" si="26"/>
        <v>0</v>
      </c>
      <c r="EX58" s="12">
        <f t="shared" si="26"/>
        <v>0</v>
      </c>
      <c r="EY58" s="12">
        <f t="shared" si="26"/>
        <v>0</v>
      </c>
      <c r="EZ58" s="12">
        <f t="shared" si="26"/>
        <v>0</v>
      </c>
      <c r="FA58" s="12">
        <f t="shared" si="26"/>
        <v>0</v>
      </c>
      <c r="FB58" s="12">
        <f t="shared" si="26"/>
        <v>0</v>
      </c>
      <c r="FC58" s="12">
        <f t="shared" si="26"/>
        <v>0</v>
      </c>
      <c r="FD58" s="12">
        <f t="shared" si="26"/>
        <v>0</v>
      </c>
      <c r="FE58" s="12">
        <f t="shared" si="26"/>
        <v>0</v>
      </c>
      <c r="FF58" s="12">
        <f t="shared" si="26"/>
        <v>0</v>
      </c>
      <c r="FG58" s="12">
        <f t="shared" si="26"/>
        <v>0</v>
      </c>
      <c r="FH58" s="12">
        <f t="shared" si="26"/>
        <v>0</v>
      </c>
      <c r="FI58" s="12">
        <f t="shared" si="26"/>
        <v>0</v>
      </c>
      <c r="FJ58" s="12">
        <f t="shared" si="26"/>
        <v>0</v>
      </c>
      <c r="FK58" s="12">
        <f t="shared" si="26"/>
        <v>0</v>
      </c>
      <c r="FL58" s="12">
        <f t="shared" si="26"/>
        <v>0</v>
      </c>
      <c r="FM58" s="12">
        <f t="shared" si="26"/>
        <v>0</v>
      </c>
      <c r="FN58" s="12">
        <f t="shared" si="26"/>
        <v>0</v>
      </c>
      <c r="FO58" s="12">
        <f t="shared" si="26"/>
        <v>0</v>
      </c>
      <c r="FP58" s="12">
        <f t="shared" si="26"/>
        <v>0</v>
      </c>
      <c r="FQ58" s="12">
        <f t="shared" si="26"/>
        <v>0</v>
      </c>
      <c r="FR58" s="12">
        <f t="shared" si="26"/>
        <v>0</v>
      </c>
      <c r="FS58" s="12">
        <f t="shared" si="26"/>
        <v>0</v>
      </c>
      <c r="FT58" s="12">
        <f t="shared" si="26"/>
        <v>0</v>
      </c>
      <c r="FU58" s="12">
        <f>SUM(D58:FT58)</f>
        <v>67117.59757021819</v>
      </c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</row>
    <row r="59" spans="1:226" x14ac:dyDescent="0.25">
      <c r="B59" s="20" t="s">
        <v>0</v>
      </c>
      <c r="C59" s="14">
        <f>XIRR(O58:FT58,O$4:FT$4)</f>
        <v>0.28931794762611385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22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</row>
    <row r="60" spans="1:226" x14ac:dyDescent="0.25">
      <c r="B60" s="20" t="s">
        <v>11</v>
      </c>
      <c r="C60" s="25">
        <f>(FU56+FU57)/-FU55</f>
        <v>2.3838679911385192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22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</row>
    <row r="61" spans="1:226" ht="13" x14ac:dyDescent="0.3">
      <c r="A61" s="23"/>
      <c r="B61" s="5" t="s">
        <v>181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22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</row>
    <row r="62" spans="1:226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-8393</v>
      </c>
      <c r="Q62" s="12">
        <v>0</v>
      </c>
      <c r="R62" s="12">
        <v>0</v>
      </c>
      <c r="S62" s="12">
        <v>-956.33800000000019</v>
      </c>
      <c r="T62" s="12">
        <v>0</v>
      </c>
      <c r="U62" s="12">
        <v>0</v>
      </c>
      <c r="V62" s="12">
        <v>0</v>
      </c>
      <c r="W62" s="12">
        <v>-1146.6300000000001</v>
      </c>
      <c r="X62" s="12">
        <v>0</v>
      </c>
      <c r="Y62" s="12">
        <v>0</v>
      </c>
      <c r="Z62" s="12">
        <v>-820.03099999999995</v>
      </c>
      <c r="AA62" s="12">
        <v>0</v>
      </c>
      <c r="AB62" s="12">
        <v>0</v>
      </c>
      <c r="AC62" s="12">
        <v>-908.08500000000015</v>
      </c>
      <c r="AD62" s="12">
        <v>0</v>
      </c>
      <c r="AE62" s="12">
        <v>-753.20799999999997</v>
      </c>
      <c r="AF62" s="12">
        <v>0</v>
      </c>
      <c r="AG62" s="12">
        <v>0</v>
      </c>
      <c r="AH62" s="12">
        <v>0</v>
      </c>
      <c r="AI62" s="12">
        <v>-397.97217765200003</v>
      </c>
      <c r="AJ62" s="12">
        <v>0</v>
      </c>
      <c r="AK62" s="12">
        <v>-427.221187961</v>
      </c>
      <c r="AL62" s="12">
        <v>0</v>
      </c>
      <c r="AM62" s="12">
        <v>-405.03518840377598</v>
      </c>
      <c r="AN62" s="12">
        <v>0</v>
      </c>
      <c r="AO62" s="12">
        <v>0</v>
      </c>
      <c r="AP62" s="12">
        <v>-417.0041878632972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f>SUM(D62:FT62)</f>
        <v>-14624.524741880074</v>
      </c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</row>
    <row r="63" spans="1:226" ht="13" x14ac:dyDescent="0.3">
      <c r="A63" s="23"/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164</v>
      </c>
      <c r="Q63" s="12">
        <v>0</v>
      </c>
      <c r="R63" s="12">
        <v>0</v>
      </c>
      <c r="S63" s="12">
        <v>33.039400000000001</v>
      </c>
      <c r="T63" s="12">
        <v>0</v>
      </c>
      <c r="U63" s="12">
        <v>0</v>
      </c>
      <c r="V63" s="12">
        <v>0</v>
      </c>
      <c r="W63" s="12">
        <v>22.483000000000001</v>
      </c>
      <c r="X63" s="12">
        <v>0</v>
      </c>
      <c r="Y63" s="12">
        <v>0</v>
      </c>
      <c r="Z63" s="12">
        <v>16.079000000000001</v>
      </c>
      <c r="AA63" s="12">
        <v>0</v>
      </c>
      <c r="AB63" s="12">
        <v>0</v>
      </c>
      <c r="AC63" s="12">
        <v>17.805</v>
      </c>
      <c r="AD63" s="12">
        <v>0</v>
      </c>
      <c r="AE63" s="12">
        <v>0</v>
      </c>
      <c r="AF63" s="12">
        <v>14.769</v>
      </c>
      <c r="AG63" s="12">
        <v>0</v>
      </c>
      <c r="AH63" s="12">
        <v>0</v>
      </c>
      <c r="AI63" s="12">
        <v>0</v>
      </c>
      <c r="AJ63" s="12">
        <v>0</v>
      </c>
      <c r="AK63" s="12">
        <v>8.3770000000000007</v>
      </c>
      <c r="AL63" s="12">
        <v>7.8029999999999999</v>
      </c>
      <c r="AM63" s="12">
        <v>7.9420000000000002</v>
      </c>
      <c r="AN63" s="12">
        <v>0</v>
      </c>
      <c r="AO63" s="12">
        <v>0</v>
      </c>
      <c r="AP63" s="12">
        <v>8.1769999999999996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f>SUM(D63:FT63)</f>
        <v>300.47440000000006</v>
      </c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</row>
    <row r="64" spans="1:226" ht="14" x14ac:dyDescent="0.4">
      <c r="A64" s="23"/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146.50600000000003</v>
      </c>
      <c r="S64" s="4">
        <v>130</v>
      </c>
      <c r="T64" s="4">
        <v>125</v>
      </c>
      <c r="U64" s="4">
        <v>150</v>
      </c>
      <c r="V64" s="4">
        <v>0</v>
      </c>
      <c r="W64" s="4">
        <v>300</v>
      </c>
      <c r="X64" s="4">
        <v>175</v>
      </c>
      <c r="Y64" s="4">
        <v>80</v>
      </c>
      <c r="Z64" s="4">
        <v>231.87299999999999</v>
      </c>
      <c r="AA64" s="4">
        <v>151.09899999999999</v>
      </c>
      <c r="AB64" s="4">
        <v>361.25</v>
      </c>
      <c r="AC64" s="4">
        <v>374</v>
      </c>
      <c r="AD64" s="4">
        <v>318.75</v>
      </c>
      <c r="AE64" s="4">
        <v>0</v>
      </c>
      <c r="AF64" s="4">
        <v>863.90900000000011</v>
      </c>
      <c r="AG64" s="4">
        <v>350.0000248937593</v>
      </c>
      <c r="AH64" s="4">
        <v>450.0000248937593</v>
      </c>
      <c r="AI64" s="4">
        <v>3700.0002364907136</v>
      </c>
      <c r="AJ64" s="4">
        <v>510.00003734063893</v>
      </c>
      <c r="AK64" s="4">
        <v>403.75002178203937</v>
      </c>
      <c r="AL64" s="4">
        <v>324.27101482423365</v>
      </c>
      <c r="AM64" s="4">
        <v>390.47218483043389</v>
      </c>
      <c r="AN64" s="4">
        <v>363.57816368254902</v>
      </c>
      <c r="AO64" s="4">
        <v>532.28025252701343</v>
      </c>
      <c r="AP64" s="4">
        <v>528.70724002982649</v>
      </c>
      <c r="AQ64" s="4">
        <v>539.41025119635583</v>
      </c>
      <c r="AR64" s="4">
        <v>608.32827771458835</v>
      </c>
      <c r="AS64" s="4">
        <v>647.25529894084139</v>
      </c>
      <c r="AT64" s="4">
        <v>603.50028206407876</v>
      </c>
      <c r="AU64" s="4">
        <v>400.00018489375924</v>
      </c>
      <c r="AV64" s="4">
        <v>660.00030734063898</v>
      </c>
      <c r="AW64" s="4">
        <v>463.25021375547914</v>
      </c>
      <c r="AX64" s="4">
        <v>408.00019289375928</v>
      </c>
      <c r="AY64" s="4">
        <v>200.00009244687962</v>
      </c>
      <c r="AZ64" s="4">
        <v>300.00014489375928</v>
      </c>
      <c r="BA64" s="4">
        <v>0</v>
      </c>
      <c r="BB64" s="4">
        <v>200.00009244687962</v>
      </c>
      <c r="BC64" s="4">
        <v>200.00009244687962</v>
      </c>
      <c r="BD64" s="4">
        <v>200.00009244687962</v>
      </c>
      <c r="BE64" s="4">
        <v>0</v>
      </c>
      <c r="BF64" s="4">
        <v>100.00004000000001</v>
      </c>
      <c r="BG64" s="4">
        <v>150.00007244687964</v>
      </c>
      <c r="BH64" s="4">
        <v>50.000020000000006</v>
      </c>
      <c r="BI64" s="4">
        <v>80.000029999999995</v>
      </c>
      <c r="BJ64" s="4">
        <v>193.01601000000002</v>
      </c>
      <c r="BK64" s="4">
        <v>250.00011244687963</v>
      </c>
      <c r="BL64" s="4">
        <v>200.00009244687962</v>
      </c>
      <c r="BM64" s="4">
        <v>200.00009244687962</v>
      </c>
      <c r="BN64" s="4">
        <v>0</v>
      </c>
      <c r="BO64" s="4">
        <v>200.00009244687962</v>
      </c>
      <c r="BP64" s="4">
        <v>200.00009244687962</v>
      </c>
      <c r="BQ64" s="4">
        <v>0</v>
      </c>
      <c r="BR64" s="4">
        <v>5950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15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1845.1404099999997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f>SUM(D64:FT64)</f>
        <v>25823.348789457024</v>
      </c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</row>
    <row r="65" spans="1:226" ht="13" x14ac:dyDescent="0.3">
      <c r="A65" s="23"/>
      <c r="B65" s="8" t="s">
        <v>217</v>
      </c>
      <c r="C65" s="3"/>
      <c r="D65" s="12">
        <f>SUM(D62:D64)</f>
        <v>0</v>
      </c>
      <c r="E65" s="12">
        <f>SUM(E62:E64)</f>
        <v>0</v>
      </c>
      <c r="F65" s="12">
        <f>SUM(F62:F64)</f>
        <v>0</v>
      </c>
      <c r="G65" s="12">
        <f t="shared" ref="G65:BR65" si="27">SUM(G62:G64)</f>
        <v>0</v>
      </c>
      <c r="H65" s="12">
        <f t="shared" si="27"/>
        <v>0</v>
      </c>
      <c r="I65" s="12">
        <f t="shared" si="27"/>
        <v>0</v>
      </c>
      <c r="J65" s="12">
        <f t="shared" si="27"/>
        <v>0</v>
      </c>
      <c r="K65" s="12">
        <f t="shared" si="27"/>
        <v>0</v>
      </c>
      <c r="L65" s="12">
        <f t="shared" si="27"/>
        <v>0</v>
      </c>
      <c r="M65" s="12">
        <f t="shared" si="27"/>
        <v>0</v>
      </c>
      <c r="N65" s="12">
        <f t="shared" si="27"/>
        <v>0</v>
      </c>
      <c r="O65" s="12">
        <f t="shared" si="27"/>
        <v>0</v>
      </c>
      <c r="P65" s="12">
        <f t="shared" si="27"/>
        <v>-8229</v>
      </c>
      <c r="Q65" s="12">
        <f t="shared" si="27"/>
        <v>0</v>
      </c>
      <c r="R65" s="12">
        <f t="shared" si="27"/>
        <v>146.50600000000003</v>
      </c>
      <c r="S65" s="12">
        <f t="shared" si="27"/>
        <v>-793.29860000000019</v>
      </c>
      <c r="T65" s="12">
        <f t="shared" si="27"/>
        <v>125</v>
      </c>
      <c r="U65" s="12">
        <f t="shared" si="27"/>
        <v>150</v>
      </c>
      <c r="V65" s="12">
        <f t="shared" si="27"/>
        <v>0</v>
      </c>
      <c r="W65" s="12">
        <f t="shared" si="27"/>
        <v>-824.14700000000016</v>
      </c>
      <c r="X65" s="12">
        <f t="shared" si="27"/>
        <v>175</v>
      </c>
      <c r="Y65" s="12">
        <f t="shared" si="27"/>
        <v>80</v>
      </c>
      <c r="Z65" s="12">
        <f t="shared" si="27"/>
        <v>-572.07899999999995</v>
      </c>
      <c r="AA65" s="12">
        <f t="shared" si="27"/>
        <v>151.09899999999999</v>
      </c>
      <c r="AB65" s="12">
        <f t="shared" si="27"/>
        <v>361.25</v>
      </c>
      <c r="AC65" s="12">
        <f t="shared" si="27"/>
        <v>-516.2800000000002</v>
      </c>
      <c r="AD65" s="12">
        <f t="shared" si="27"/>
        <v>318.75</v>
      </c>
      <c r="AE65" s="12">
        <f t="shared" si="27"/>
        <v>-753.20799999999997</v>
      </c>
      <c r="AF65" s="12">
        <f t="shared" si="27"/>
        <v>878.67800000000011</v>
      </c>
      <c r="AG65" s="12">
        <f t="shared" si="27"/>
        <v>350.0000248937593</v>
      </c>
      <c r="AH65" s="12">
        <f t="shared" si="27"/>
        <v>450.0000248937593</v>
      </c>
      <c r="AI65" s="12">
        <f t="shared" si="27"/>
        <v>3302.0280588387136</v>
      </c>
      <c r="AJ65" s="12">
        <f t="shared" si="27"/>
        <v>510.00003734063893</v>
      </c>
      <c r="AK65" s="12">
        <f t="shared" si="27"/>
        <v>-15.09416617896062</v>
      </c>
      <c r="AL65" s="12">
        <f t="shared" si="27"/>
        <v>332.07401482423364</v>
      </c>
      <c r="AM65" s="12">
        <f t="shared" si="27"/>
        <v>-6.6210035733420796</v>
      </c>
      <c r="AN65" s="12">
        <f t="shared" si="27"/>
        <v>363.57816368254902</v>
      </c>
      <c r="AO65" s="12">
        <f t="shared" si="27"/>
        <v>532.28025252701343</v>
      </c>
      <c r="AP65" s="12">
        <f t="shared" si="27"/>
        <v>119.88005216652931</v>
      </c>
      <c r="AQ65" s="12">
        <f t="shared" si="27"/>
        <v>539.41025119635583</v>
      </c>
      <c r="AR65" s="12">
        <f t="shared" si="27"/>
        <v>608.32827771458835</v>
      </c>
      <c r="AS65" s="12">
        <f t="shared" si="27"/>
        <v>647.25529894084139</v>
      </c>
      <c r="AT65" s="12">
        <f t="shared" si="27"/>
        <v>603.50028206407876</v>
      </c>
      <c r="AU65" s="12">
        <f t="shared" si="27"/>
        <v>400.00018489375924</v>
      </c>
      <c r="AV65" s="12">
        <f t="shared" si="27"/>
        <v>660.00030734063898</v>
      </c>
      <c r="AW65" s="12">
        <f t="shared" si="27"/>
        <v>463.25021375547914</v>
      </c>
      <c r="AX65" s="12">
        <f t="shared" si="27"/>
        <v>408.00019289375928</v>
      </c>
      <c r="AY65" s="12">
        <f t="shared" si="27"/>
        <v>200.00009244687962</v>
      </c>
      <c r="AZ65" s="12">
        <f t="shared" si="27"/>
        <v>300.00014489375928</v>
      </c>
      <c r="BA65" s="12">
        <f t="shared" si="27"/>
        <v>0</v>
      </c>
      <c r="BB65" s="12">
        <f t="shared" si="27"/>
        <v>200.00009244687962</v>
      </c>
      <c r="BC65" s="12">
        <f t="shared" si="27"/>
        <v>200.00009244687962</v>
      </c>
      <c r="BD65" s="12">
        <f t="shared" si="27"/>
        <v>200.00009244687962</v>
      </c>
      <c r="BE65" s="12">
        <f t="shared" si="27"/>
        <v>0</v>
      </c>
      <c r="BF65" s="12">
        <f t="shared" si="27"/>
        <v>100.00004000000001</v>
      </c>
      <c r="BG65" s="12">
        <f t="shared" si="27"/>
        <v>150.00007244687964</v>
      </c>
      <c r="BH65" s="12">
        <f t="shared" si="27"/>
        <v>50.000020000000006</v>
      </c>
      <c r="BI65" s="12">
        <f t="shared" si="27"/>
        <v>80.000029999999995</v>
      </c>
      <c r="BJ65" s="12">
        <f t="shared" si="27"/>
        <v>193.01601000000002</v>
      </c>
      <c r="BK65" s="12">
        <f t="shared" si="27"/>
        <v>250.00011244687963</v>
      </c>
      <c r="BL65" s="12">
        <f t="shared" si="27"/>
        <v>200.00009244687962</v>
      </c>
      <c r="BM65" s="12">
        <f t="shared" si="27"/>
        <v>200.00009244687962</v>
      </c>
      <c r="BN65" s="12">
        <f t="shared" si="27"/>
        <v>0</v>
      </c>
      <c r="BO65" s="12">
        <f t="shared" si="27"/>
        <v>200.00009244687962</v>
      </c>
      <c r="BP65" s="12">
        <f t="shared" si="27"/>
        <v>200.00009244687962</v>
      </c>
      <c r="BQ65" s="12">
        <f t="shared" si="27"/>
        <v>0</v>
      </c>
      <c r="BR65" s="12">
        <f t="shared" si="27"/>
        <v>5950</v>
      </c>
      <c r="BS65" s="12">
        <f t="shared" ref="BS65:ED65" si="28">SUM(BS62:BS64)</f>
        <v>0</v>
      </c>
      <c r="BT65" s="12">
        <f t="shared" si="28"/>
        <v>0</v>
      </c>
      <c r="BU65" s="12">
        <f t="shared" si="28"/>
        <v>0</v>
      </c>
      <c r="BV65" s="12">
        <f t="shared" si="28"/>
        <v>0</v>
      </c>
      <c r="BW65" s="12">
        <f t="shared" si="28"/>
        <v>0</v>
      </c>
      <c r="BX65" s="12">
        <f t="shared" si="28"/>
        <v>0</v>
      </c>
      <c r="BY65" s="12">
        <f t="shared" si="28"/>
        <v>0</v>
      </c>
      <c r="BZ65" s="12">
        <f t="shared" si="28"/>
        <v>15</v>
      </c>
      <c r="CA65" s="12">
        <f t="shared" si="28"/>
        <v>0</v>
      </c>
      <c r="CB65" s="12">
        <f t="shared" si="28"/>
        <v>0</v>
      </c>
      <c r="CC65" s="12">
        <f t="shared" si="28"/>
        <v>0</v>
      </c>
      <c r="CD65" s="12">
        <f t="shared" si="28"/>
        <v>0</v>
      </c>
      <c r="CE65" s="12">
        <f t="shared" si="28"/>
        <v>0</v>
      </c>
      <c r="CF65" s="12">
        <f t="shared" si="28"/>
        <v>0</v>
      </c>
      <c r="CG65" s="12">
        <f t="shared" si="28"/>
        <v>0</v>
      </c>
      <c r="CH65" s="12">
        <f t="shared" si="28"/>
        <v>0</v>
      </c>
      <c r="CI65" s="12">
        <f t="shared" si="28"/>
        <v>1845.1404099999997</v>
      </c>
      <c r="CJ65" s="12">
        <f t="shared" si="28"/>
        <v>0</v>
      </c>
      <c r="CK65" s="12">
        <f t="shared" si="28"/>
        <v>0</v>
      </c>
      <c r="CL65" s="12">
        <f t="shared" si="28"/>
        <v>0</v>
      </c>
      <c r="CM65" s="12">
        <f t="shared" si="28"/>
        <v>0</v>
      </c>
      <c r="CN65" s="12">
        <f t="shared" si="28"/>
        <v>0</v>
      </c>
      <c r="CO65" s="12">
        <f t="shared" si="28"/>
        <v>0</v>
      </c>
      <c r="CP65" s="12">
        <f t="shared" si="28"/>
        <v>0</v>
      </c>
      <c r="CQ65" s="12">
        <f t="shared" si="28"/>
        <v>0</v>
      </c>
      <c r="CR65" s="12">
        <f t="shared" si="28"/>
        <v>0</v>
      </c>
      <c r="CS65" s="12">
        <f t="shared" si="28"/>
        <v>0</v>
      </c>
      <c r="CT65" s="12">
        <f t="shared" si="28"/>
        <v>0</v>
      </c>
      <c r="CU65" s="12">
        <f t="shared" si="28"/>
        <v>0</v>
      </c>
      <c r="CV65" s="12">
        <f t="shared" si="28"/>
        <v>0</v>
      </c>
      <c r="CW65" s="12">
        <f t="shared" si="28"/>
        <v>0</v>
      </c>
      <c r="CX65" s="12">
        <f t="shared" si="28"/>
        <v>0</v>
      </c>
      <c r="CY65" s="12">
        <f t="shared" si="28"/>
        <v>0</v>
      </c>
      <c r="CZ65" s="12">
        <f t="shared" si="28"/>
        <v>0</v>
      </c>
      <c r="DA65" s="12">
        <f t="shared" si="28"/>
        <v>0</v>
      </c>
      <c r="DB65" s="12">
        <f t="shared" si="28"/>
        <v>0</v>
      </c>
      <c r="DC65" s="12">
        <f t="shared" si="28"/>
        <v>0</v>
      </c>
      <c r="DD65" s="12">
        <f t="shared" si="28"/>
        <v>0</v>
      </c>
      <c r="DE65" s="12">
        <f t="shared" si="28"/>
        <v>0</v>
      </c>
      <c r="DF65" s="12">
        <f t="shared" si="28"/>
        <v>0</v>
      </c>
      <c r="DG65" s="12">
        <f t="shared" si="28"/>
        <v>0</v>
      </c>
      <c r="DH65" s="12">
        <f t="shared" si="28"/>
        <v>0</v>
      </c>
      <c r="DI65" s="12">
        <f t="shared" si="28"/>
        <v>0</v>
      </c>
      <c r="DJ65" s="12">
        <f t="shared" si="28"/>
        <v>0</v>
      </c>
      <c r="DK65" s="12">
        <f t="shared" si="28"/>
        <v>0</v>
      </c>
      <c r="DL65" s="12">
        <f t="shared" si="28"/>
        <v>0</v>
      </c>
      <c r="DM65" s="12">
        <f t="shared" si="28"/>
        <v>0</v>
      </c>
      <c r="DN65" s="12">
        <f t="shared" si="28"/>
        <v>0</v>
      </c>
      <c r="DO65" s="12">
        <f t="shared" si="28"/>
        <v>0</v>
      </c>
      <c r="DP65" s="12">
        <f t="shared" si="28"/>
        <v>0</v>
      </c>
      <c r="DQ65" s="12">
        <f t="shared" si="28"/>
        <v>0</v>
      </c>
      <c r="DR65" s="12">
        <f t="shared" si="28"/>
        <v>0</v>
      </c>
      <c r="DS65" s="12">
        <f t="shared" si="28"/>
        <v>0</v>
      </c>
      <c r="DT65" s="12">
        <f t="shared" si="28"/>
        <v>0</v>
      </c>
      <c r="DU65" s="12">
        <f t="shared" si="28"/>
        <v>0</v>
      </c>
      <c r="DV65" s="12">
        <f t="shared" si="28"/>
        <v>0</v>
      </c>
      <c r="DW65" s="12">
        <f t="shared" si="28"/>
        <v>0</v>
      </c>
      <c r="DX65" s="12">
        <f t="shared" si="28"/>
        <v>0</v>
      </c>
      <c r="DY65" s="12">
        <f t="shared" si="28"/>
        <v>0</v>
      </c>
      <c r="DZ65" s="12">
        <f t="shared" si="28"/>
        <v>0</v>
      </c>
      <c r="EA65" s="12">
        <f t="shared" si="28"/>
        <v>0</v>
      </c>
      <c r="EB65" s="12">
        <f t="shared" si="28"/>
        <v>0</v>
      </c>
      <c r="EC65" s="12">
        <f t="shared" si="28"/>
        <v>0</v>
      </c>
      <c r="ED65" s="12">
        <f t="shared" si="28"/>
        <v>0</v>
      </c>
      <c r="EE65" s="12">
        <f t="shared" ref="EE65:FT65" si="29">SUM(EE62:EE64)</f>
        <v>0</v>
      </c>
      <c r="EF65" s="12">
        <f t="shared" si="29"/>
        <v>0</v>
      </c>
      <c r="EG65" s="12">
        <f t="shared" si="29"/>
        <v>0</v>
      </c>
      <c r="EH65" s="12">
        <f t="shared" si="29"/>
        <v>0</v>
      </c>
      <c r="EI65" s="12">
        <f t="shared" si="29"/>
        <v>0</v>
      </c>
      <c r="EJ65" s="12">
        <f t="shared" si="29"/>
        <v>0</v>
      </c>
      <c r="EK65" s="12">
        <f t="shared" si="29"/>
        <v>0</v>
      </c>
      <c r="EL65" s="12">
        <f t="shared" si="29"/>
        <v>0</v>
      </c>
      <c r="EM65" s="12">
        <f t="shared" si="29"/>
        <v>0</v>
      </c>
      <c r="EN65" s="12">
        <f t="shared" si="29"/>
        <v>0</v>
      </c>
      <c r="EO65" s="12">
        <f t="shared" si="29"/>
        <v>0</v>
      </c>
      <c r="EP65" s="12">
        <f t="shared" si="29"/>
        <v>0</v>
      </c>
      <c r="EQ65" s="12">
        <f t="shared" si="29"/>
        <v>0</v>
      </c>
      <c r="ER65" s="12">
        <f t="shared" si="29"/>
        <v>0</v>
      </c>
      <c r="ES65" s="12">
        <f t="shared" si="29"/>
        <v>0</v>
      </c>
      <c r="ET65" s="12">
        <f t="shared" si="29"/>
        <v>0</v>
      </c>
      <c r="EU65" s="12">
        <f t="shared" si="29"/>
        <v>0</v>
      </c>
      <c r="EV65" s="12">
        <f t="shared" si="29"/>
        <v>0</v>
      </c>
      <c r="EW65" s="12">
        <f t="shared" si="29"/>
        <v>0</v>
      </c>
      <c r="EX65" s="12">
        <f t="shared" si="29"/>
        <v>0</v>
      </c>
      <c r="EY65" s="12">
        <f t="shared" si="29"/>
        <v>0</v>
      </c>
      <c r="EZ65" s="12">
        <f t="shared" si="29"/>
        <v>0</v>
      </c>
      <c r="FA65" s="12">
        <f t="shared" si="29"/>
        <v>0</v>
      </c>
      <c r="FB65" s="12">
        <f t="shared" si="29"/>
        <v>0</v>
      </c>
      <c r="FC65" s="12">
        <f t="shared" si="29"/>
        <v>0</v>
      </c>
      <c r="FD65" s="12">
        <f t="shared" si="29"/>
        <v>0</v>
      </c>
      <c r="FE65" s="12">
        <f t="shared" si="29"/>
        <v>0</v>
      </c>
      <c r="FF65" s="12">
        <f t="shared" si="29"/>
        <v>0</v>
      </c>
      <c r="FG65" s="12">
        <f t="shared" si="29"/>
        <v>0</v>
      </c>
      <c r="FH65" s="12">
        <f t="shared" si="29"/>
        <v>0</v>
      </c>
      <c r="FI65" s="12">
        <f t="shared" si="29"/>
        <v>0</v>
      </c>
      <c r="FJ65" s="12">
        <f t="shared" si="29"/>
        <v>0</v>
      </c>
      <c r="FK65" s="12">
        <f t="shared" si="29"/>
        <v>0</v>
      </c>
      <c r="FL65" s="12">
        <f t="shared" si="29"/>
        <v>0</v>
      </c>
      <c r="FM65" s="12">
        <f t="shared" si="29"/>
        <v>0</v>
      </c>
      <c r="FN65" s="12">
        <f t="shared" si="29"/>
        <v>0</v>
      </c>
      <c r="FO65" s="12">
        <f t="shared" si="29"/>
        <v>0</v>
      </c>
      <c r="FP65" s="12">
        <f t="shared" si="29"/>
        <v>0</v>
      </c>
      <c r="FQ65" s="12">
        <f t="shared" si="29"/>
        <v>0</v>
      </c>
      <c r="FR65" s="12">
        <f t="shared" si="29"/>
        <v>0</v>
      </c>
      <c r="FS65" s="12">
        <f t="shared" si="29"/>
        <v>0</v>
      </c>
      <c r="FT65" s="12">
        <f t="shared" si="29"/>
        <v>0</v>
      </c>
      <c r="FU65" s="12">
        <f>SUM(D65:FT65)</f>
        <v>11499.298447576948</v>
      </c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16"/>
      <c r="HP65" s="16"/>
      <c r="HQ65" s="16"/>
      <c r="HR65" s="16"/>
    </row>
    <row r="66" spans="1:226" ht="13" x14ac:dyDescent="0.3">
      <c r="A66" s="23"/>
      <c r="B66" s="20" t="s">
        <v>0</v>
      </c>
      <c r="C66" s="14">
        <f>XIRR(P65:FT65,P$4:FT$4)</f>
        <v>0.30682622790336622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22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16"/>
      <c r="HP66" s="16"/>
      <c r="HQ66" s="16"/>
      <c r="HR66" s="16"/>
    </row>
    <row r="67" spans="1:226" ht="13" x14ac:dyDescent="0.3">
      <c r="A67" s="23"/>
      <c r="B67" s="20" t="s">
        <v>11</v>
      </c>
      <c r="C67" s="25">
        <f>(FU63+FU64)/-FU62</f>
        <v>1.7863023688316209</v>
      </c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22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16"/>
      <c r="HP67" s="16"/>
      <c r="HQ67" s="16"/>
      <c r="HR67" s="16"/>
    </row>
    <row r="68" spans="1:226" ht="13" x14ac:dyDescent="0.3">
      <c r="A68" s="23"/>
      <c r="B68" s="5" t="s">
        <v>182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22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16"/>
      <c r="HP68" s="16"/>
      <c r="HQ68" s="16"/>
      <c r="HR68" s="16"/>
    </row>
    <row r="69" spans="1:226" ht="13" x14ac:dyDescent="0.3">
      <c r="A69" s="23"/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-12452.192000000003</v>
      </c>
      <c r="Q69" s="12">
        <v>-422.13</v>
      </c>
      <c r="R69" s="12">
        <v>0</v>
      </c>
      <c r="S69" s="12">
        <v>0</v>
      </c>
      <c r="T69" s="12">
        <v>-109.59800000000001</v>
      </c>
      <c r="U69" s="12">
        <v>-95.329533333333359</v>
      </c>
      <c r="V69" s="12">
        <v>-2209.6639333333337</v>
      </c>
      <c r="W69" s="12">
        <v>0</v>
      </c>
      <c r="X69" s="12">
        <v>0</v>
      </c>
      <c r="Y69" s="12">
        <v>-142.5</v>
      </c>
      <c r="Z69" s="12">
        <v>-1002.848</v>
      </c>
      <c r="AA69" s="12">
        <v>-461.01400000000001</v>
      </c>
      <c r="AB69" s="12">
        <v>0</v>
      </c>
      <c r="AC69" s="12">
        <v>0</v>
      </c>
      <c r="AD69" s="12">
        <v>-260.63400000000001</v>
      </c>
      <c r="AE69" s="12">
        <v>0</v>
      </c>
      <c r="AF69" s="12">
        <v>-1443.6480000000001</v>
      </c>
      <c r="AG69" s="12">
        <v>0</v>
      </c>
      <c r="AH69" s="12">
        <v>0</v>
      </c>
      <c r="AI69" s="12">
        <v>-10000.004499999999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f>SUM(D69:FT69)</f>
        <v>-28599.561966666672</v>
      </c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16"/>
      <c r="HP69" s="16"/>
      <c r="HQ69" s="16"/>
      <c r="HR69" s="16"/>
    </row>
    <row r="70" spans="1:226" ht="13" x14ac:dyDescent="0.3">
      <c r="A70" s="23"/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350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372.45100000000002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f>SUM(D70:FT70)</f>
        <v>722.45100000000002</v>
      </c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16"/>
      <c r="HP70" s="16"/>
      <c r="HQ70" s="16"/>
      <c r="HR70" s="16"/>
    </row>
    <row r="71" spans="1:226" ht="14" x14ac:dyDescent="0.4">
      <c r="A71" s="23"/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47.500000000000007</v>
      </c>
      <c r="AG71" s="4">
        <v>47.500027500000002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49111.150460000004</v>
      </c>
      <c r="AZ71" s="4">
        <v>0</v>
      </c>
      <c r="BA71" s="4">
        <v>0</v>
      </c>
      <c r="BB71" s="4">
        <v>6</v>
      </c>
      <c r="BC71" s="4">
        <v>0</v>
      </c>
      <c r="BD71" s="4">
        <v>0</v>
      </c>
      <c r="BE71" s="4">
        <v>8</v>
      </c>
      <c r="BF71" s="4">
        <v>0</v>
      </c>
      <c r="BG71" s="4">
        <v>0</v>
      </c>
      <c r="BH71" s="4">
        <v>8</v>
      </c>
      <c r="BI71" s="4">
        <v>0</v>
      </c>
      <c r="BJ71" s="4">
        <v>0</v>
      </c>
      <c r="BK71" s="4">
        <v>9</v>
      </c>
      <c r="BL71" s="4">
        <v>0</v>
      </c>
      <c r="BM71" s="4">
        <v>519.72894999999994</v>
      </c>
      <c r="BN71" s="4">
        <v>10.304489999999999</v>
      </c>
      <c r="BO71" s="4">
        <v>0</v>
      </c>
      <c r="BP71" s="4">
        <v>0</v>
      </c>
      <c r="BQ71" s="4">
        <v>8.25</v>
      </c>
      <c r="BR71" s="4">
        <v>0</v>
      </c>
      <c r="BS71" s="4">
        <v>0</v>
      </c>
      <c r="BT71" s="4">
        <v>11.25</v>
      </c>
      <c r="BU71" s="4">
        <v>0</v>
      </c>
      <c r="BV71" s="4">
        <v>14417.9946</v>
      </c>
      <c r="BW71" s="4">
        <v>0</v>
      </c>
      <c r="BX71" s="4">
        <v>7406.6413199999997</v>
      </c>
      <c r="BY71" s="4">
        <v>12659.800949999999</v>
      </c>
      <c r="BZ71" s="4">
        <v>1128.0562600000001</v>
      </c>
      <c r="CA71" s="4">
        <v>0</v>
      </c>
      <c r="CB71" s="4">
        <v>8750.3938200000011</v>
      </c>
      <c r="CC71" s="4">
        <v>8.25</v>
      </c>
      <c r="CD71" s="4">
        <v>4527.0814400000008</v>
      </c>
      <c r="CE71" s="4">
        <v>0</v>
      </c>
      <c r="CF71" s="4">
        <v>6.2500000000000009</v>
      </c>
      <c r="CG71" s="4">
        <v>0</v>
      </c>
      <c r="CH71" s="4">
        <v>0</v>
      </c>
      <c r="CI71" s="4">
        <v>18.840350000000001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10.25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0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0</v>
      </c>
      <c r="FM71" s="4">
        <v>0</v>
      </c>
      <c r="FN71" s="4">
        <v>0</v>
      </c>
      <c r="FO71" s="4">
        <v>0</v>
      </c>
      <c r="FP71" s="4">
        <v>0</v>
      </c>
      <c r="FQ71" s="4">
        <v>0</v>
      </c>
      <c r="FR71" s="4">
        <v>0</v>
      </c>
      <c r="FS71" s="4">
        <v>0</v>
      </c>
      <c r="FT71" s="4">
        <v>0</v>
      </c>
      <c r="FU71" s="4">
        <f>SUM(D71:FT71)</f>
        <v>98720.242667499988</v>
      </c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16"/>
      <c r="HP71" s="16"/>
      <c r="HQ71" s="16"/>
      <c r="HR71" s="16"/>
    </row>
    <row r="72" spans="1:226" ht="13" x14ac:dyDescent="0.3">
      <c r="A72" s="23"/>
      <c r="B72" s="8" t="s">
        <v>217</v>
      </c>
      <c r="C72" s="3"/>
      <c r="D72" s="12">
        <f>SUM(D69:D71)</f>
        <v>0</v>
      </c>
      <c r="E72" s="12">
        <f>SUM(E69:E71)</f>
        <v>0</v>
      </c>
      <c r="F72" s="12">
        <f>SUM(F69:F71)</f>
        <v>0</v>
      </c>
      <c r="G72" s="12">
        <f t="shared" ref="G72:BR72" si="30">SUM(G69:G71)</f>
        <v>0</v>
      </c>
      <c r="H72" s="12">
        <f t="shared" si="30"/>
        <v>0</v>
      </c>
      <c r="I72" s="12">
        <f t="shared" si="30"/>
        <v>0</v>
      </c>
      <c r="J72" s="12">
        <f t="shared" si="30"/>
        <v>0</v>
      </c>
      <c r="K72" s="12">
        <f t="shared" si="30"/>
        <v>0</v>
      </c>
      <c r="L72" s="12">
        <f t="shared" si="30"/>
        <v>0</v>
      </c>
      <c r="M72" s="12">
        <f t="shared" si="30"/>
        <v>0</v>
      </c>
      <c r="N72" s="12">
        <f t="shared" si="30"/>
        <v>0</v>
      </c>
      <c r="O72" s="12">
        <f t="shared" si="30"/>
        <v>0</v>
      </c>
      <c r="P72" s="12">
        <f t="shared" si="30"/>
        <v>-12102.192000000003</v>
      </c>
      <c r="Q72" s="12">
        <f t="shared" si="30"/>
        <v>-422.13</v>
      </c>
      <c r="R72" s="12">
        <f t="shared" si="30"/>
        <v>0</v>
      </c>
      <c r="S72" s="12">
        <f t="shared" si="30"/>
        <v>0</v>
      </c>
      <c r="T72" s="12">
        <f t="shared" si="30"/>
        <v>-109.59800000000001</v>
      </c>
      <c r="U72" s="12">
        <f t="shared" si="30"/>
        <v>-95.329533333333359</v>
      </c>
      <c r="V72" s="12">
        <f t="shared" si="30"/>
        <v>-2209.6639333333337</v>
      </c>
      <c r="W72" s="12">
        <f t="shared" si="30"/>
        <v>0</v>
      </c>
      <c r="X72" s="12">
        <f t="shared" si="30"/>
        <v>0</v>
      </c>
      <c r="Y72" s="12">
        <f t="shared" si="30"/>
        <v>-142.5</v>
      </c>
      <c r="Z72" s="12">
        <f t="shared" si="30"/>
        <v>-1002.848</v>
      </c>
      <c r="AA72" s="12">
        <f t="shared" si="30"/>
        <v>-461.01400000000001</v>
      </c>
      <c r="AB72" s="12">
        <f t="shared" si="30"/>
        <v>0</v>
      </c>
      <c r="AC72" s="12">
        <f t="shared" si="30"/>
        <v>0</v>
      </c>
      <c r="AD72" s="12">
        <f t="shared" si="30"/>
        <v>-260.63400000000001</v>
      </c>
      <c r="AE72" s="12">
        <f t="shared" si="30"/>
        <v>0</v>
      </c>
      <c r="AF72" s="12">
        <f t="shared" si="30"/>
        <v>-1396.1480000000001</v>
      </c>
      <c r="AG72" s="12">
        <f t="shared" si="30"/>
        <v>47.500027500000002</v>
      </c>
      <c r="AH72" s="12">
        <f t="shared" si="30"/>
        <v>0</v>
      </c>
      <c r="AI72" s="12">
        <f t="shared" si="30"/>
        <v>-9627.5534999999982</v>
      </c>
      <c r="AJ72" s="12">
        <f t="shared" si="30"/>
        <v>0</v>
      </c>
      <c r="AK72" s="12">
        <f t="shared" si="30"/>
        <v>0</v>
      </c>
      <c r="AL72" s="12">
        <f t="shared" si="30"/>
        <v>0</v>
      </c>
      <c r="AM72" s="12">
        <f t="shared" si="30"/>
        <v>0</v>
      </c>
      <c r="AN72" s="12">
        <f t="shared" si="30"/>
        <v>0</v>
      </c>
      <c r="AO72" s="12">
        <f t="shared" si="30"/>
        <v>0</v>
      </c>
      <c r="AP72" s="12">
        <f t="shared" si="30"/>
        <v>0</v>
      </c>
      <c r="AQ72" s="12">
        <f t="shared" si="30"/>
        <v>0</v>
      </c>
      <c r="AR72" s="12">
        <f t="shared" si="30"/>
        <v>0</v>
      </c>
      <c r="AS72" s="12">
        <f t="shared" si="30"/>
        <v>0</v>
      </c>
      <c r="AT72" s="12">
        <f t="shared" si="30"/>
        <v>0</v>
      </c>
      <c r="AU72" s="12">
        <f t="shared" si="30"/>
        <v>0</v>
      </c>
      <c r="AV72" s="12">
        <f t="shared" si="30"/>
        <v>0</v>
      </c>
      <c r="AW72" s="12">
        <f t="shared" si="30"/>
        <v>0</v>
      </c>
      <c r="AX72" s="12">
        <f t="shared" si="30"/>
        <v>0</v>
      </c>
      <c r="AY72" s="12">
        <f t="shared" si="30"/>
        <v>49111.150460000004</v>
      </c>
      <c r="AZ72" s="12">
        <f t="shared" si="30"/>
        <v>0</v>
      </c>
      <c r="BA72" s="12">
        <f t="shared" si="30"/>
        <v>0</v>
      </c>
      <c r="BB72" s="12">
        <f t="shared" si="30"/>
        <v>6</v>
      </c>
      <c r="BC72" s="12">
        <f t="shared" si="30"/>
        <v>0</v>
      </c>
      <c r="BD72" s="12">
        <f t="shared" si="30"/>
        <v>0</v>
      </c>
      <c r="BE72" s="12">
        <f t="shared" si="30"/>
        <v>8</v>
      </c>
      <c r="BF72" s="12">
        <f t="shared" si="30"/>
        <v>0</v>
      </c>
      <c r="BG72" s="12">
        <f t="shared" si="30"/>
        <v>0</v>
      </c>
      <c r="BH72" s="12">
        <f t="shared" si="30"/>
        <v>8</v>
      </c>
      <c r="BI72" s="12">
        <f t="shared" si="30"/>
        <v>0</v>
      </c>
      <c r="BJ72" s="12">
        <f t="shared" si="30"/>
        <v>0</v>
      </c>
      <c r="BK72" s="12">
        <f t="shared" si="30"/>
        <v>9</v>
      </c>
      <c r="BL72" s="12">
        <f t="shared" si="30"/>
        <v>0</v>
      </c>
      <c r="BM72" s="12">
        <f t="shared" si="30"/>
        <v>519.72894999999994</v>
      </c>
      <c r="BN72" s="12">
        <f t="shared" si="30"/>
        <v>10.304489999999999</v>
      </c>
      <c r="BO72" s="12">
        <f t="shared" si="30"/>
        <v>0</v>
      </c>
      <c r="BP72" s="12">
        <f t="shared" si="30"/>
        <v>0</v>
      </c>
      <c r="BQ72" s="12">
        <f t="shared" si="30"/>
        <v>8.25</v>
      </c>
      <c r="BR72" s="12">
        <f t="shared" si="30"/>
        <v>0</v>
      </c>
      <c r="BS72" s="12">
        <f t="shared" ref="BS72:ED72" si="31">SUM(BS69:BS71)</f>
        <v>0</v>
      </c>
      <c r="BT72" s="12">
        <f t="shared" si="31"/>
        <v>11.25</v>
      </c>
      <c r="BU72" s="12">
        <f t="shared" si="31"/>
        <v>0</v>
      </c>
      <c r="BV72" s="12">
        <f t="shared" si="31"/>
        <v>14417.9946</v>
      </c>
      <c r="BW72" s="12">
        <f t="shared" si="31"/>
        <v>0</v>
      </c>
      <c r="BX72" s="12">
        <f t="shared" si="31"/>
        <v>7406.6413199999997</v>
      </c>
      <c r="BY72" s="12">
        <f t="shared" si="31"/>
        <v>12659.800949999999</v>
      </c>
      <c r="BZ72" s="12">
        <f t="shared" si="31"/>
        <v>1128.0562600000001</v>
      </c>
      <c r="CA72" s="12">
        <f t="shared" si="31"/>
        <v>0</v>
      </c>
      <c r="CB72" s="12">
        <f t="shared" si="31"/>
        <v>8750.3938200000011</v>
      </c>
      <c r="CC72" s="12">
        <f t="shared" si="31"/>
        <v>8.25</v>
      </c>
      <c r="CD72" s="12">
        <f t="shared" si="31"/>
        <v>4527.0814400000008</v>
      </c>
      <c r="CE72" s="12">
        <f t="shared" si="31"/>
        <v>0</v>
      </c>
      <c r="CF72" s="12">
        <f t="shared" si="31"/>
        <v>6.2500000000000009</v>
      </c>
      <c r="CG72" s="12">
        <f t="shared" si="31"/>
        <v>0</v>
      </c>
      <c r="CH72" s="12">
        <f t="shared" si="31"/>
        <v>0</v>
      </c>
      <c r="CI72" s="12">
        <f t="shared" si="31"/>
        <v>18.840350000000001</v>
      </c>
      <c r="CJ72" s="12">
        <f t="shared" si="31"/>
        <v>0</v>
      </c>
      <c r="CK72" s="12">
        <f t="shared" si="31"/>
        <v>0</v>
      </c>
      <c r="CL72" s="12">
        <f t="shared" si="31"/>
        <v>0</v>
      </c>
      <c r="CM72" s="12">
        <f t="shared" si="31"/>
        <v>0</v>
      </c>
      <c r="CN72" s="12">
        <f t="shared" si="31"/>
        <v>0</v>
      </c>
      <c r="CO72" s="12">
        <f t="shared" si="31"/>
        <v>0</v>
      </c>
      <c r="CP72" s="12">
        <f t="shared" si="31"/>
        <v>0</v>
      </c>
      <c r="CQ72" s="12">
        <f t="shared" si="31"/>
        <v>0</v>
      </c>
      <c r="CR72" s="12">
        <f t="shared" si="31"/>
        <v>0</v>
      </c>
      <c r="CS72" s="12">
        <f t="shared" si="31"/>
        <v>0</v>
      </c>
      <c r="CT72" s="12">
        <f t="shared" si="31"/>
        <v>0</v>
      </c>
      <c r="CU72" s="12">
        <f t="shared" si="31"/>
        <v>0</v>
      </c>
      <c r="CV72" s="12">
        <f t="shared" si="31"/>
        <v>0</v>
      </c>
      <c r="CW72" s="12">
        <f t="shared" si="31"/>
        <v>0</v>
      </c>
      <c r="CX72" s="12">
        <f t="shared" si="31"/>
        <v>0</v>
      </c>
      <c r="CY72" s="12">
        <f t="shared" si="31"/>
        <v>0</v>
      </c>
      <c r="CZ72" s="12">
        <f t="shared" si="31"/>
        <v>0</v>
      </c>
      <c r="DA72" s="12">
        <f t="shared" si="31"/>
        <v>10.25</v>
      </c>
      <c r="DB72" s="12">
        <f t="shared" si="31"/>
        <v>0</v>
      </c>
      <c r="DC72" s="12">
        <f t="shared" si="31"/>
        <v>0</v>
      </c>
      <c r="DD72" s="12">
        <f t="shared" si="31"/>
        <v>0</v>
      </c>
      <c r="DE72" s="12">
        <f t="shared" si="31"/>
        <v>0</v>
      </c>
      <c r="DF72" s="12">
        <f t="shared" si="31"/>
        <v>0</v>
      </c>
      <c r="DG72" s="12">
        <f t="shared" si="31"/>
        <v>0</v>
      </c>
      <c r="DH72" s="12">
        <f t="shared" si="31"/>
        <v>0</v>
      </c>
      <c r="DI72" s="12">
        <f t="shared" si="31"/>
        <v>0</v>
      </c>
      <c r="DJ72" s="12">
        <f t="shared" si="31"/>
        <v>0</v>
      </c>
      <c r="DK72" s="12">
        <f t="shared" si="31"/>
        <v>0</v>
      </c>
      <c r="DL72" s="12">
        <f t="shared" si="31"/>
        <v>0</v>
      </c>
      <c r="DM72" s="12">
        <f t="shared" si="31"/>
        <v>0</v>
      </c>
      <c r="DN72" s="12">
        <f t="shared" si="31"/>
        <v>0</v>
      </c>
      <c r="DO72" s="12">
        <f t="shared" si="31"/>
        <v>0</v>
      </c>
      <c r="DP72" s="12">
        <f t="shared" si="31"/>
        <v>0</v>
      </c>
      <c r="DQ72" s="12">
        <f t="shared" si="31"/>
        <v>0</v>
      </c>
      <c r="DR72" s="12">
        <f t="shared" si="31"/>
        <v>0</v>
      </c>
      <c r="DS72" s="12">
        <f t="shared" si="31"/>
        <v>0</v>
      </c>
      <c r="DT72" s="12">
        <f t="shared" si="31"/>
        <v>0</v>
      </c>
      <c r="DU72" s="12">
        <f t="shared" si="31"/>
        <v>0</v>
      </c>
      <c r="DV72" s="12">
        <f t="shared" si="31"/>
        <v>0</v>
      </c>
      <c r="DW72" s="12">
        <f t="shared" si="31"/>
        <v>0</v>
      </c>
      <c r="DX72" s="12">
        <f t="shared" si="31"/>
        <v>0</v>
      </c>
      <c r="DY72" s="12">
        <f t="shared" si="31"/>
        <v>0</v>
      </c>
      <c r="DZ72" s="12">
        <f t="shared" si="31"/>
        <v>0</v>
      </c>
      <c r="EA72" s="12">
        <f t="shared" si="31"/>
        <v>0</v>
      </c>
      <c r="EB72" s="12">
        <f t="shared" si="31"/>
        <v>0</v>
      </c>
      <c r="EC72" s="12">
        <f t="shared" si="31"/>
        <v>0</v>
      </c>
      <c r="ED72" s="12">
        <f t="shared" si="31"/>
        <v>0</v>
      </c>
      <c r="EE72" s="12">
        <f t="shared" ref="EE72:FT72" si="32">SUM(EE69:EE71)</f>
        <v>0</v>
      </c>
      <c r="EF72" s="12">
        <f t="shared" si="32"/>
        <v>0</v>
      </c>
      <c r="EG72" s="12">
        <f t="shared" si="32"/>
        <v>0</v>
      </c>
      <c r="EH72" s="12">
        <f t="shared" si="32"/>
        <v>0</v>
      </c>
      <c r="EI72" s="12">
        <f t="shared" si="32"/>
        <v>0</v>
      </c>
      <c r="EJ72" s="12">
        <f t="shared" si="32"/>
        <v>0</v>
      </c>
      <c r="EK72" s="12">
        <f t="shared" si="32"/>
        <v>0</v>
      </c>
      <c r="EL72" s="12">
        <f t="shared" si="32"/>
        <v>0</v>
      </c>
      <c r="EM72" s="12">
        <f t="shared" si="32"/>
        <v>0</v>
      </c>
      <c r="EN72" s="12">
        <f t="shared" si="32"/>
        <v>0</v>
      </c>
      <c r="EO72" s="12">
        <f t="shared" si="32"/>
        <v>0</v>
      </c>
      <c r="EP72" s="12">
        <f t="shared" si="32"/>
        <v>0</v>
      </c>
      <c r="EQ72" s="12">
        <f t="shared" si="32"/>
        <v>0</v>
      </c>
      <c r="ER72" s="12">
        <f t="shared" si="32"/>
        <v>0</v>
      </c>
      <c r="ES72" s="12">
        <f t="shared" si="32"/>
        <v>0</v>
      </c>
      <c r="ET72" s="12">
        <f t="shared" si="32"/>
        <v>0</v>
      </c>
      <c r="EU72" s="12">
        <f t="shared" si="32"/>
        <v>0</v>
      </c>
      <c r="EV72" s="12">
        <f t="shared" si="32"/>
        <v>0</v>
      </c>
      <c r="EW72" s="12">
        <f t="shared" si="32"/>
        <v>0</v>
      </c>
      <c r="EX72" s="12">
        <f t="shared" si="32"/>
        <v>0</v>
      </c>
      <c r="EY72" s="12">
        <f t="shared" si="32"/>
        <v>0</v>
      </c>
      <c r="EZ72" s="12">
        <f t="shared" si="32"/>
        <v>0</v>
      </c>
      <c r="FA72" s="12">
        <f t="shared" si="32"/>
        <v>0</v>
      </c>
      <c r="FB72" s="12">
        <f t="shared" si="32"/>
        <v>0</v>
      </c>
      <c r="FC72" s="12">
        <f t="shared" si="32"/>
        <v>0</v>
      </c>
      <c r="FD72" s="12">
        <f t="shared" si="32"/>
        <v>0</v>
      </c>
      <c r="FE72" s="12">
        <f t="shared" si="32"/>
        <v>0</v>
      </c>
      <c r="FF72" s="12">
        <f t="shared" si="32"/>
        <v>0</v>
      </c>
      <c r="FG72" s="12">
        <f t="shared" si="32"/>
        <v>0</v>
      </c>
      <c r="FH72" s="12">
        <f t="shared" si="32"/>
        <v>0</v>
      </c>
      <c r="FI72" s="12">
        <f t="shared" si="32"/>
        <v>0</v>
      </c>
      <c r="FJ72" s="12">
        <f t="shared" si="32"/>
        <v>0</v>
      </c>
      <c r="FK72" s="12">
        <f t="shared" si="32"/>
        <v>0</v>
      </c>
      <c r="FL72" s="12">
        <f t="shared" si="32"/>
        <v>0</v>
      </c>
      <c r="FM72" s="12">
        <f t="shared" si="32"/>
        <v>0</v>
      </c>
      <c r="FN72" s="12">
        <f t="shared" si="32"/>
        <v>0</v>
      </c>
      <c r="FO72" s="12">
        <f t="shared" si="32"/>
        <v>0</v>
      </c>
      <c r="FP72" s="12">
        <f t="shared" si="32"/>
        <v>0</v>
      </c>
      <c r="FQ72" s="12">
        <f t="shared" si="32"/>
        <v>0</v>
      </c>
      <c r="FR72" s="12">
        <f t="shared" si="32"/>
        <v>0</v>
      </c>
      <c r="FS72" s="12">
        <f t="shared" si="32"/>
        <v>0</v>
      </c>
      <c r="FT72" s="12">
        <f t="shared" si="32"/>
        <v>0</v>
      </c>
      <c r="FU72" s="12">
        <f>SUM(D72:FT72)</f>
        <v>70843.131700833328</v>
      </c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16"/>
      <c r="HP72" s="16"/>
      <c r="HQ72" s="16"/>
      <c r="HR72" s="16"/>
    </row>
    <row r="73" spans="1:226" ht="13" x14ac:dyDescent="0.3">
      <c r="A73" s="23"/>
      <c r="B73" s="20" t="s">
        <v>0</v>
      </c>
      <c r="C73" s="14">
        <f>XIRR(P72:FT72,P$4:FT$4)</f>
        <v>0.49447521567344666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22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16"/>
      <c r="HP73" s="16"/>
      <c r="HQ73" s="16"/>
      <c r="HR73" s="16"/>
    </row>
    <row r="74" spans="1:226" ht="13" x14ac:dyDescent="0.3">
      <c r="A74" s="23"/>
      <c r="B74" s="20" t="s">
        <v>11</v>
      </c>
      <c r="C74" s="25">
        <f>(FU70+FU71)/-FU69</f>
        <v>3.4770705153946877</v>
      </c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22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16"/>
      <c r="HP74" s="16"/>
      <c r="HQ74" s="16"/>
      <c r="HR74" s="16"/>
    </row>
    <row r="75" spans="1:226" ht="13" x14ac:dyDescent="0.3">
      <c r="A75" s="23"/>
      <c r="B75" s="5" t="s">
        <v>184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22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16"/>
      <c r="HP75" s="16"/>
      <c r="HQ75" s="16"/>
      <c r="HR75" s="16"/>
    </row>
    <row r="76" spans="1:226" ht="13" x14ac:dyDescent="0.3">
      <c r="A76" s="23"/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-15000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f>SUM(D76:FT76)</f>
        <v>-15000</v>
      </c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16"/>
      <c r="HP76" s="16"/>
      <c r="HQ76" s="16"/>
      <c r="HR76" s="16"/>
    </row>
    <row r="77" spans="1:226" ht="13" x14ac:dyDescent="0.3">
      <c r="A77" s="23"/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450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75</v>
      </c>
      <c r="AI77" s="12">
        <v>228.75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f>SUM(D77:FT77)</f>
        <v>753.75</v>
      </c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16"/>
      <c r="HP77" s="16"/>
      <c r="HQ77" s="16"/>
      <c r="HR77" s="16"/>
    </row>
    <row r="78" spans="1:226" ht="14" x14ac:dyDescent="0.4">
      <c r="A78" s="23"/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23909.553104476028</v>
      </c>
      <c r="AX78" s="4">
        <v>0</v>
      </c>
      <c r="AY78" s="4">
        <v>27.5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27.5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1936.0080433136766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0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0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f>SUM(D78:FT78)</f>
        <v>25900.561147789704</v>
      </c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16"/>
      <c r="HP78" s="16"/>
      <c r="HQ78" s="16"/>
      <c r="HR78" s="16"/>
    </row>
    <row r="79" spans="1:226" ht="13" x14ac:dyDescent="0.3">
      <c r="A79" s="23"/>
      <c r="B79" s="8" t="s">
        <v>217</v>
      </c>
      <c r="C79" s="3"/>
      <c r="D79" s="12">
        <f>SUM(D76:D78)</f>
        <v>0</v>
      </c>
      <c r="E79" s="12">
        <f>SUM(E76:E78)</f>
        <v>0</v>
      </c>
      <c r="F79" s="12">
        <f>SUM(F76:F78)</f>
        <v>0</v>
      </c>
      <c r="G79" s="12">
        <f t="shared" ref="G79:BR79" si="33">SUM(G76:G78)</f>
        <v>0</v>
      </c>
      <c r="H79" s="12">
        <f t="shared" si="33"/>
        <v>0</v>
      </c>
      <c r="I79" s="12">
        <f t="shared" si="33"/>
        <v>0</v>
      </c>
      <c r="J79" s="12">
        <f t="shared" si="33"/>
        <v>0</v>
      </c>
      <c r="K79" s="12">
        <f t="shared" si="33"/>
        <v>0</v>
      </c>
      <c r="L79" s="12">
        <f t="shared" si="33"/>
        <v>0</v>
      </c>
      <c r="M79" s="12">
        <f t="shared" si="33"/>
        <v>0</v>
      </c>
      <c r="N79" s="12">
        <f t="shared" si="33"/>
        <v>0</v>
      </c>
      <c r="O79" s="12">
        <f t="shared" si="33"/>
        <v>0</v>
      </c>
      <c r="P79" s="12">
        <f t="shared" si="33"/>
        <v>0</v>
      </c>
      <c r="Q79" s="12">
        <f t="shared" si="33"/>
        <v>0</v>
      </c>
      <c r="R79" s="12">
        <f t="shared" si="33"/>
        <v>0</v>
      </c>
      <c r="S79" s="12">
        <f t="shared" si="33"/>
        <v>0</v>
      </c>
      <c r="T79" s="12">
        <f t="shared" si="33"/>
        <v>0</v>
      </c>
      <c r="U79" s="12">
        <f t="shared" si="33"/>
        <v>0</v>
      </c>
      <c r="V79" s="12">
        <f t="shared" si="33"/>
        <v>0</v>
      </c>
      <c r="W79" s="12">
        <f t="shared" si="33"/>
        <v>0</v>
      </c>
      <c r="X79" s="12">
        <f t="shared" si="33"/>
        <v>0</v>
      </c>
      <c r="Y79" s="12">
        <f t="shared" si="33"/>
        <v>-14550</v>
      </c>
      <c r="Z79" s="12">
        <f t="shared" si="33"/>
        <v>0</v>
      </c>
      <c r="AA79" s="12">
        <f t="shared" si="33"/>
        <v>0</v>
      </c>
      <c r="AB79" s="12">
        <f t="shared" si="33"/>
        <v>0</v>
      </c>
      <c r="AC79" s="12">
        <f t="shared" si="33"/>
        <v>0</v>
      </c>
      <c r="AD79" s="12">
        <f t="shared" si="33"/>
        <v>0</v>
      </c>
      <c r="AE79" s="12">
        <f t="shared" si="33"/>
        <v>0</v>
      </c>
      <c r="AF79" s="12">
        <f t="shared" si="33"/>
        <v>0</v>
      </c>
      <c r="AG79" s="12">
        <f t="shared" si="33"/>
        <v>0</v>
      </c>
      <c r="AH79" s="12">
        <f t="shared" si="33"/>
        <v>75</v>
      </c>
      <c r="AI79" s="12">
        <f t="shared" si="33"/>
        <v>228.75</v>
      </c>
      <c r="AJ79" s="12">
        <f t="shared" si="33"/>
        <v>0</v>
      </c>
      <c r="AK79" s="12">
        <f t="shared" si="33"/>
        <v>0</v>
      </c>
      <c r="AL79" s="12">
        <f t="shared" si="33"/>
        <v>0</v>
      </c>
      <c r="AM79" s="12">
        <f t="shared" si="33"/>
        <v>0</v>
      </c>
      <c r="AN79" s="12">
        <f t="shared" si="33"/>
        <v>0</v>
      </c>
      <c r="AO79" s="12">
        <f t="shared" si="33"/>
        <v>0</v>
      </c>
      <c r="AP79" s="12">
        <f t="shared" si="33"/>
        <v>0</v>
      </c>
      <c r="AQ79" s="12">
        <f t="shared" si="33"/>
        <v>0</v>
      </c>
      <c r="AR79" s="12">
        <f t="shared" si="33"/>
        <v>0</v>
      </c>
      <c r="AS79" s="12">
        <f t="shared" si="33"/>
        <v>0</v>
      </c>
      <c r="AT79" s="12">
        <f t="shared" si="33"/>
        <v>0</v>
      </c>
      <c r="AU79" s="12">
        <f t="shared" si="33"/>
        <v>0</v>
      </c>
      <c r="AV79" s="12">
        <f t="shared" si="33"/>
        <v>0</v>
      </c>
      <c r="AW79" s="12">
        <f t="shared" si="33"/>
        <v>23909.553104476028</v>
      </c>
      <c r="AX79" s="12">
        <f t="shared" si="33"/>
        <v>0</v>
      </c>
      <c r="AY79" s="12">
        <f t="shared" si="33"/>
        <v>27.5</v>
      </c>
      <c r="AZ79" s="12">
        <f t="shared" si="33"/>
        <v>0</v>
      </c>
      <c r="BA79" s="12">
        <f t="shared" si="33"/>
        <v>0</v>
      </c>
      <c r="BB79" s="12">
        <f t="shared" si="33"/>
        <v>0</v>
      </c>
      <c r="BC79" s="12">
        <f t="shared" si="33"/>
        <v>0</v>
      </c>
      <c r="BD79" s="12">
        <f t="shared" si="33"/>
        <v>0</v>
      </c>
      <c r="BE79" s="12">
        <f t="shared" si="33"/>
        <v>0</v>
      </c>
      <c r="BF79" s="12">
        <f t="shared" si="33"/>
        <v>0</v>
      </c>
      <c r="BG79" s="12">
        <f t="shared" si="33"/>
        <v>0</v>
      </c>
      <c r="BH79" s="12">
        <f t="shared" si="33"/>
        <v>0</v>
      </c>
      <c r="BI79" s="12">
        <f t="shared" si="33"/>
        <v>0</v>
      </c>
      <c r="BJ79" s="12">
        <f t="shared" si="33"/>
        <v>27.5</v>
      </c>
      <c r="BK79" s="12">
        <f t="shared" si="33"/>
        <v>0</v>
      </c>
      <c r="BL79" s="12">
        <f t="shared" si="33"/>
        <v>0</v>
      </c>
      <c r="BM79" s="12">
        <f t="shared" si="33"/>
        <v>0</v>
      </c>
      <c r="BN79" s="12">
        <f t="shared" si="33"/>
        <v>0</v>
      </c>
      <c r="BO79" s="12">
        <f t="shared" si="33"/>
        <v>0</v>
      </c>
      <c r="BP79" s="12">
        <f t="shared" si="33"/>
        <v>0</v>
      </c>
      <c r="BQ79" s="12">
        <f t="shared" si="33"/>
        <v>0</v>
      </c>
      <c r="BR79" s="12">
        <f t="shared" si="33"/>
        <v>0</v>
      </c>
      <c r="BS79" s="12">
        <f t="shared" ref="BS79:ED79" si="34">SUM(BS76:BS78)</f>
        <v>0</v>
      </c>
      <c r="BT79" s="12">
        <f t="shared" si="34"/>
        <v>0</v>
      </c>
      <c r="BU79" s="12">
        <f t="shared" si="34"/>
        <v>0</v>
      </c>
      <c r="BV79" s="12">
        <f t="shared" si="34"/>
        <v>0</v>
      </c>
      <c r="BW79" s="12">
        <f t="shared" si="34"/>
        <v>0</v>
      </c>
      <c r="BX79" s="12">
        <f t="shared" si="34"/>
        <v>1936.0080433136766</v>
      </c>
      <c r="BY79" s="12">
        <f t="shared" si="34"/>
        <v>0</v>
      </c>
      <c r="BZ79" s="12">
        <f t="shared" si="34"/>
        <v>0</v>
      </c>
      <c r="CA79" s="12">
        <f t="shared" si="34"/>
        <v>0</v>
      </c>
      <c r="CB79" s="12">
        <f t="shared" si="34"/>
        <v>0</v>
      </c>
      <c r="CC79" s="12">
        <f t="shared" si="34"/>
        <v>0</v>
      </c>
      <c r="CD79" s="12">
        <f t="shared" si="34"/>
        <v>0</v>
      </c>
      <c r="CE79" s="12">
        <f t="shared" si="34"/>
        <v>0</v>
      </c>
      <c r="CF79" s="12">
        <f t="shared" si="34"/>
        <v>0</v>
      </c>
      <c r="CG79" s="12">
        <f t="shared" si="34"/>
        <v>0</v>
      </c>
      <c r="CH79" s="12">
        <f t="shared" si="34"/>
        <v>0</v>
      </c>
      <c r="CI79" s="12">
        <f t="shared" si="34"/>
        <v>0</v>
      </c>
      <c r="CJ79" s="12">
        <f t="shared" si="34"/>
        <v>0</v>
      </c>
      <c r="CK79" s="12">
        <f t="shared" si="34"/>
        <v>0</v>
      </c>
      <c r="CL79" s="12">
        <f t="shared" si="34"/>
        <v>0</v>
      </c>
      <c r="CM79" s="12">
        <f t="shared" si="34"/>
        <v>0</v>
      </c>
      <c r="CN79" s="12">
        <f t="shared" si="34"/>
        <v>0</v>
      </c>
      <c r="CO79" s="12">
        <f t="shared" si="34"/>
        <v>0</v>
      </c>
      <c r="CP79" s="12">
        <f t="shared" si="34"/>
        <v>0</v>
      </c>
      <c r="CQ79" s="12">
        <f t="shared" si="34"/>
        <v>0</v>
      </c>
      <c r="CR79" s="12">
        <f t="shared" si="34"/>
        <v>0</v>
      </c>
      <c r="CS79" s="12">
        <f t="shared" si="34"/>
        <v>0</v>
      </c>
      <c r="CT79" s="12">
        <f t="shared" si="34"/>
        <v>0</v>
      </c>
      <c r="CU79" s="12">
        <f t="shared" si="34"/>
        <v>0</v>
      </c>
      <c r="CV79" s="12">
        <f t="shared" si="34"/>
        <v>0</v>
      </c>
      <c r="CW79" s="12">
        <f t="shared" si="34"/>
        <v>0</v>
      </c>
      <c r="CX79" s="12">
        <f t="shared" si="34"/>
        <v>0</v>
      </c>
      <c r="CY79" s="12">
        <f t="shared" si="34"/>
        <v>0</v>
      </c>
      <c r="CZ79" s="12">
        <f t="shared" si="34"/>
        <v>0</v>
      </c>
      <c r="DA79" s="12">
        <f t="shared" si="34"/>
        <v>0</v>
      </c>
      <c r="DB79" s="12">
        <f t="shared" si="34"/>
        <v>0</v>
      </c>
      <c r="DC79" s="12">
        <f t="shared" si="34"/>
        <v>0</v>
      </c>
      <c r="DD79" s="12">
        <f t="shared" si="34"/>
        <v>0</v>
      </c>
      <c r="DE79" s="12">
        <f t="shared" si="34"/>
        <v>0</v>
      </c>
      <c r="DF79" s="12">
        <f t="shared" si="34"/>
        <v>0</v>
      </c>
      <c r="DG79" s="12">
        <f t="shared" si="34"/>
        <v>0</v>
      </c>
      <c r="DH79" s="12">
        <f t="shared" si="34"/>
        <v>0</v>
      </c>
      <c r="DI79" s="12">
        <f t="shared" si="34"/>
        <v>0</v>
      </c>
      <c r="DJ79" s="12">
        <f t="shared" si="34"/>
        <v>0</v>
      </c>
      <c r="DK79" s="12">
        <f t="shared" si="34"/>
        <v>0</v>
      </c>
      <c r="DL79" s="12">
        <f t="shared" si="34"/>
        <v>0</v>
      </c>
      <c r="DM79" s="12">
        <f t="shared" si="34"/>
        <v>0</v>
      </c>
      <c r="DN79" s="12">
        <f t="shared" si="34"/>
        <v>0</v>
      </c>
      <c r="DO79" s="12">
        <f t="shared" si="34"/>
        <v>0</v>
      </c>
      <c r="DP79" s="12">
        <f t="shared" si="34"/>
        <v>0</v>
      </c>
      <c r="DQ79" s="12">
        <f t="shared" si="34"/>
        <v>0</v>
      </c>
      <c r="DR79" s="12">
        <f t="shared" si="34"/>
        <v>0</v>
      </c>
      <c r="DS79" s="12">
        <f t="shared" si="34"/>
        <v>0</v>
      </c>
      <c r="DT79" s="12">
        <f t="shared" si="34"/>
        <v>0</v>
      </c>
      <c r="DU79" s="12">
        <f t="shared" si="34"/>
        <v>0</v>
      </c>
      <c r="DV79" s="12">
        <f t="shared" si="34"/>
        <v>0</v>
      </c>
      <c r="DW79" s="12">
        <f t="shared" si="34"/>
        <v>0</v>
      </c>
      <c r="DX79" s="12">
        <f t="shared" si="34"/>
        <v>0</v>
      </c>
      <c r="DY79" s="12">
        <f t="shared" si="34"/>
        <v>0</v>
      </c>
      <c r="DZ79" s="12">
        <f t="shared" si="34"/>
        <v>0</v>
      </c>
      <c r="EA79" s="12">
        <f t="shared" si="34"/>
        <v>0</v>
      </c>
      <c r="EB79" s="12">
        <f t="shared" si="34"/>
        <v>0</v>
      </c>
      <c r="EC79" s="12">
        <f t="shared" si="34"/>
        <v>0</v>
      </c>
      <c r="ED79" s="12">
        <f t="shared" si="34"/>
        <v>0</v>
      </c>
      <c r="EE79" s="12">
        <f t="shared" ref="EE79:FT79" si="35">SUM(EE76:EE78)</f>
        <v>0</v>
      </c>
      <c r="EF79" s="12">
        <f t="shared" si="35"/>
        <v>0</v>
      </c>
      <c r="EG79" s="12">
        <f t="shared" si="35"/>
        <v>0</v>
      </c>
      <c r="EH79" s="12">
        <f t="shared" si="35"/>
        <v>0</v>
      </c>
      <c r="EI79" s="12">
        <f t="shared" si="35"/>
        <v>0</v>
      </c>
      <c r="EJ79" s="12">
        <f t="shared" si="35"/>
        <v>0</v>
      </c>
      <c r="EK79" s="12">
        <f t="shared" si="35"/>
        <v>0</v>
      </c>
      <c r="EL79" s="12">
        <f t="shared" si="35"/>
        <v>0</v>
      </c>
      <c r="EM79" s="12">
        <f t="shared" si="35"/>
        <v>0</v>
      </c>
      <c r="EN79" s="12">
        <f t="shared" si="35"/>
        <v>0</v>
      </c>
      <c r="EO79" s="12">
        <f t="shared" si="35"/>
        <v>0</v>
      </c>
      <c r="EP79" s="12">
        <f t="shared" si="35"/>
        <v>0</v>
      </c>
      <c r="EQ79" s="12">
        <f t="shared" si="35"/>
        <v>0</v>
      </c>
      <c r="ER79" s="12">
        <f t="shared" si="35"/>
        <v>0</v>
      </c>
      <c r="ES79" s="12">
        <f t="shared" si="35"/>
        <v>0</v>
      </c>
      <c r="ET79" s="12">
        <f t="shared" si="35"/>
        <v>0</v>
      </c>
      <c r="EU79" s="12">
        <f t="shared" si="35"/>
        <v>0</v>
      </c>
      <c r="EV79" s="12">
        <f t="shared" si="35"/>
        <v>0</v>
      </c>
      <c r="EW79" s="12">
        <f t="shared" si="35"/>
        <v>0</v>
      </c>
      <c r="EX79" s="12">
        <f t="shared" si="35"/>
        <v>0</v>
      </c>
      <c r="EY79" s="12">
        <f t="shared" si="35"/>
        <v>0</v>
      </c>
      <c r="EZ79" s="12">
        <f t="shared" si="35"/>
        <v>0</v>
      </c>
      <c r="FA79" s="12">
        <f t="shared" si="35"/>
        <v>0</v>
      </c>
      <c r="FB79" s="12">
        <f t="shared" si="35"/>
        <v>0</v>
      </c>
      <c r="FC79" s="12">
        <f t="shared" si="35"/>
        <v>0</v>
      </c>
      <c r="FD79" s="12">
        <f t="shared" si="35"/>
        <v>0</v>
      </c>
      <c r="FE79" s="12">
        <f t="shared" si="35"/>
        <v>0</v>
      </c>
      <c r="FF79" s="12">
        <f t="shared" si="35"/>
        <v>0</v>
      </c>
      <c r="FG79" s="12">
        <f t="shared" si="35"/>
        <v>0</v>
      </c>
      <c r="FH79" s="12">
        <f t="shared" si="35"/>
        <v>0</v>
      </c>
      <c r="FI79" s="12">
        <f t="shared" si="35"/>
        <v>0</v>
      </c>
      <c r="FJ79" s="12">
        <f t="shared" si="35"/>
        <v>0</v>
      </c>
      <c r="FK79" s="12">
        <f t="shared" si="35"/>
        <v>0</v>
      </c>
      <c r="FL79" s="12">
        <f t="shared" si="35"/>
        <v>0</v>
      </c>
      <c r="FM79" s="12">
        <f t="shared" si="35"/>
        <v>0</v>
      </c>
      <c r="FN79" s="12">
        <f t="shared" si="35"/>
        <v>0</v>
      </c>
      <c r="FO79" s="12">
        <f t="shared" si="35"/>
        <v>0</v>
      </c>
      <c r="FP79" s="12">
        <f t="shared" si="35"/>
        <v>0</v>
      </c>
      <c r="FQ79" s="12">
        <f t="shared" si="35"/>
        <v>0</v>
      </c>
      <c r="FR79" s="12">
        <f t="shared" si="35"/>
        <v>0</v>
      </c>
      <c r="FS79" s="12">
        <f t="shared" si="35"/>
        <v>0</v>
      </c>
      <c r="FT79" s="12">
        <f t="shared" si="35"/>
        <v>0</v>
      </c>
      <c r="FU79" s="12">
        <f>SUM(D79:FT79)</f>
        <v>11654.311147789706</v>
      </c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16"/>
      <c r="HP79" s="16"/>
      <c r="HQ79" s="16"/>
      <c r="HR79" s="16"/>
    </row>
    <row r="80" spans="1:226" ht="13" x14ac:dyDescent="0.3">
      <c r="A80" s="23"/>
      <c r="B80" s="20" t="s">
        <v>0</v>
      </c>
      <c r="C80" s="14">
        <f>XIRR(Y79:FT79,Y$4:FT$4)</f>
        <v>0.32108843922615049</v>
      </c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22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16"/>
      <c r="HP80" s="16"/>
      <c r="HQ80" s="16"/>
      <c r="HR80" s="16"/>
    </row>
    <row r="81" spans="1:226" ht="13" x14ac:dyDescent="0.3">
      <c r="A81" s="23"/>
      <c r="B81" s="20" t="s">
        <v>11</v>
      </c>
      <c r="C81" s="25">
        <f>(FU77+FU78)/-FU76</f>
        <v>1.7769540765193135</v>
      </c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22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16"/>
      <c r="HP81" s="16"/>
      <c r="HQ81" s="16"/>
      <c r="HR81" s="16"/>
    </row>
    <row r="82" spans="1:226" ht="13" x14ac:dyDescent="0.3">
      <c r="A82" s="23"/>
      <c r="B82" s="5" t="s">
        <v>186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22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16"/>
      <c r="HP82" s="16"/>
      <c r="HQ82" s="16"/>
      <c r="HR82" s="16"/>
    </row>
    <row r="83" spans="1:226" ht="13" x14ac:dyDescent="0.3">
      <c r="A83" s="23"/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-3100.0000000000005</v>
      </c>
      <c r="AD83" s="12">
        <v>0</v>
      </c>
      <c r="AE83" s="12">
        <v>0</v>
      </c>
      <c r="AF83" s="12">
        <v>0</v>
      </c>
      <c r="AG83" s="12">
        <v>0</v>
      </c>
      <c r="AH83" s="12">
        <v>-605.00028234063882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f>SUM(D83:FT83)</f>
        <v>-3705.0002823406394</v>
      </c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16"/>
      <c r="HP83" s="16"/>
      <c r="HQ83" s="16"/>
      <c r="HR83" s="16"/>
    </row>
    <row r="84" spans="1:226" ht="13" x14ac:dyDescent="0.3">
      <c r="A84" s="23"/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62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12.1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f>SUM(D84:FT84)</f>
        <v>74.099999999999994</v>
      </c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16"/>
      <c r="HP84" s="16"/>
      <c r="HQ84" s="16"/>
      <c r="HR84" s="16"/>
    </row>
    <row r="85" spans="1:226" ht="14" x14ac:dyDescent="0.4">
      <c r="A85" s="23"/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241.11078035758842</v>
      </c>
      <c r="AH85" s="4">
        <v>83.545454754255047</v>
      </c>
      <c r="AI85" s="4">
        <v>106.76735000000001</v>
      </c>
      <c r="AJ85" s="4">
        <v>300.12612814668421</v>
      </c>
      <c r="AK85" s="4">
        <v>294.22241233126954</v>
      </c>
      <c r="AL85" s="4">
        <v>535.01309833691948</v>
      </c>
      <c r="AM85" s="4">
        <v>565.09194263337179</v>
      </c>
      <c r="AN85" s="4">
        <v>561.30240449721043</v>
      </c>
      <c r="AO85" s="4">
        <v>499.22126009352854</v>
      </c>
      <c r="AP85" s="4">
        <v>1077.2143266889991</v>
      </c>
      <c r="AQ85" s="4">
        <v>0</v>
      </c>
      <c r="AR85" s="4">
        <v>28.208559438946303</v>
      </c>
      <c r="AS85" s="4">
        <v>14.059005880364415</v>
      </c>
      <c r="AT85" s="4">
        <v>21.166016395183505</v>
      </c>
      <c r="AU85" s="4">
        <v>0</v>
      </c>
      <c r="AV85" s="4">
        <v>16.107989836884105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57.154024486569831</v>
      </c>
      <c r="BC85" s="4">
        <v>39.929020211021914</v>
      </c>
      <c r="BD85" s="4">
        <v>0</v>
      </c>
      <c r="BE85" s="4">
        <v>0</v>
      </c>
      <c r="BF85" s="4">
        <v>0</v>
      </c>
      <c r="BG85" s="4">
        <v>0</v>
      </c>
      <c r="BH85" s="4">
        <v>38.87402330019539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3.5675772679912425</v>
      </c>
      <c r="BO85" s="4">
        <v>0</v>
      </c>
      <c r="BP85" s="4">
        <v>5.6880075042020763</v>
      </c>
      <c r="BQ85" s="4">
        <v>0</v>
      </c>
      <c r="BR85" s="4">
        <v>0</v>
      </c>
      <c r="BS85" s="4">
        <v>17.884915205466228</v>
      </c>
      <c r="BT85" s="4">
        <v>1.04156</v>
      </c>
      <c r="BU85" s="4">
        <v>0</v>
      </c>
      <c r="BV85" s="4">
        <v>0.55562999999999996</v>
      </c>
      <c r="BW85" s="4">
        <v>0.10970000000000002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4.2025199999999998</v>
      </c>
      <c r="CF85" s="4">
        <v>1.68354</v>
      </c>
      <c r="CG85" s="4">
        <v>0</v>
      </c>
      <c r="CH85" s="4">
        <v>2.51444</v>
      </c>
      <c r="CI85" s="4">
        <v>1.6460400000000002</v>
      </c>
      <c r="CJ85" s="4">
        <v>1.15448</v>
      </c>
      <c r="CK85" s="4">
        <v>0</v>
      </c>
      <c r="CL85" s="4">
        <v>1.3675599999999999</v>
      </c>
      <c r="CM85" s="4">
        <v>0</v>
      </c>
      <c r="CN85" s="4">
        <v>0.18195</v>
      </c>
      <c r="CO85" s="4">
        <v>0</v>
      </c>
      <c r="CP85" s="4">
        <v>0.88904000000000005</v>
      </c>
      <c r="CQ85" s="4">
        <v>0</v>
      </c>
      <c r="CR85" s="4">
        <v>26.000000000000004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0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0</v>
      </c>
      <c r="FR85" s="4">
        <v>0</v>
      </c>
      <c r="FS85" s="4">
        <v>0</v>
      </c>
      <c r="FT85" s="4">
        <v>0</v>
      </c>
      <c r="FU85" s="4">
        <f>SUM(D85:FT85)</f>
        <v>4547.600757366652</v>
      </c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16"/>
      <c r="HP85" s="16"/>
      <c r="HQ85" s="16"/>
      <c r="HR85" s="16"/>
    </row>
    <row r="86" spans="1:226" ht="13" x14ac:dyDescent="0.3">
      <c r="A86" s="23"/>
      <c r="B86" s="8" t="s">
        <v>217</v>
      </c>
      <c r="C86" s="3"/>
      <c r="D86" s="12">
        <f>SUM(D83:D85)</f>
        <v>0</v>
      </c>
      <c r="E86" s="12">
        <f>SUM(E83:E85)</f>
        <v>0</v>
      </c>
      <c r="F86" s="12">
        <f>SUM(F83:F85)</f>
        <v>0</v>
      </c>
      <c r="G86" s="12">
        <f t="shared" ref="G86:BR86" si="36">SUM(G83:G85)</f>
        <v>0</v>
      </c>
      <c r="H86" s="12">
        <f t="shared" si="36"/>
        <v>0</v>
      </c>
      <c r="I86" s="12">
        <f t="shared" si="36"/>
        <v>0</v>
      </c>
      <c r="J86" s="12">
        <f t="shared" si="36"/>
        <v>0</v>
      </c>
      <c r="K86" s="12">
        <f t="shared" si="36"/>
        <v>0</v>
      </c>
      <c r="L86" s="12">
        <f t="shared" si="36"/>
        <v>0</v>
      </c>
      <c r="M86" s="12">
        <f t="shared" si="36"/>
        <v>0</v>
      </c>
      <c r="N86" s="12">
        <f t="shared" si="36"/>
        <v>0</v>
      </c>
      <c r="O86" s="12">
        <f t="shared" si="36"/>
        <v>0</v>
      </c>
      <c r="P86" s="12">
        <f t="shared" si="36"/>
        <v>0</v>
      </c>
      <c r="Q86" s="12">
        <f t="shared" si="36"/>
        <v>0</v>
      </c>
      <c r="R86" s="12">
        <f t="shared" si="36"/>
        <v>0</v>
      </c>
      <c r="S86" s="12">
        <f t="shared" si="36"/>
        <v>0</v>
      </c>
      <c r="T86" s="12">
        <f t="shared" si="36"/>
        <v>0</v>
      </c>
      <c r="U86" s="12">
        <f t="shared" si="36"/>
        <v>0</v>
      </c>
      <c r="V86" s="12">
        <f t="shared" si="36"/>
        <v>0</v>
      </c>
      <c r="W86" s="12">
        <f t="shared" si="36"/>
        <v>0</v>
      </c>
      <c r="X86" s="12">
        <f t="shared" si="36"/>
        <v>0</v>
      </c>
      <c r="Y86" s="12">
        <f t="shared" si="36"/>
        <v>0</v>
      </c>
      <c r="Z86" s="12">
        <f t="shared" si="36"/>
        <v>0</v>
      </c>
      <c r="AA86" s="12">
        <f t="shared" si="36"/>
        <v>0</v>
      </c>
      <c r="AB86" s="12">
        <f t="shared" si="36"/>
        <v>0</v>
      </c>
      <c r="AC86" s="12">
        <f t="shared" si="36"/>
        <v>-3038.0000000000005</v>
      </c>
      <c r="AD86" s="12">
        <f t="shared" si="36"/>
        <v>0</v>
      </c>
      <c r="AE86" s="12">
        <f t="shared" si="36"/>
        <v>0</v>
      </c>
      <c r="AF86" s="12">
        <f t="shared" si="36"/>
        <v>0</v>
      </c>
      <c r="AG86" s="12">
        <f t="shared" si="36"/>
        <v>241.11078035758842</v>
      </c>
      <c r="AH86" s="12">
        <f t="shared" si="36"/>
        <v>-521.45482758638377</v>
      </c>
      <c r="AI86" s="12">
        <f t="shared" si="36"/>
        <v>118.86735</v>
      </c>
      <c r="AJ86" s="12">
        <f t="shared" si="36"/>
        <v>300.12612814668421</v>
      </c>
      <c r="AK86" s="12">
        <f t="shared" si="36"/>
        <v>294.22241233126954</v>
      </c>
      <c r="AL86" s="12">
        <f t="shared" si="36"/>
        <v>535.01309833691948</v>
      </c>
      <c r="AM86" s="12">
        <f t="shared" si="36"/>
        <v>565.09194263337179</v>
      </c>
      <c r="AN86" s="12">
        <f t="shared" si="36"/>
        <v>561.30240449721043</v>
      </c>
      <c r="AO86" s="12">
        <f t="shared" si="36"/>
        <v>499.22126009352854</v>
      </c>
      <c r="AP86" s="12">
        <f t="shared" si="36"/>
        <v>1077.2143266889991</v>
      </c>
      <c r="AQ86" s="12">
        <f t="shared" si="36"/>
        <v>0</v>
      </c>
      <c r="AR86" s="12">
        <f t="shared" si="36"/>
        <v>28.208559438946303</v>
      </c>
      <c r="AS86" s="12">
        <f t="shared" si="36"/>
        <v>14.059005880364415</v>
      </c>
      <c r="AT86" s="12">
        <f t="shared" si="36"/>
        <v>21.166016395183505</v>
      </c>
      <c r="AU86" s="12">
        <f t="shared" si="36"/>
        <v>0</v>
      </c>
      <c r="AV86" s="12">
        <f t="shared" si="36"/>
        <v>16.107989836884105</v>
      </c>
      <c r="AW86" s="12">
        <f t="shared" si="36"/>
        <v>0</v>
      </c>
      <c r="AX86" s="12">
        <f t="shared" si="36"/>
        <v>0</v>
      </c>
      <c r="AY86" s="12">
        <f t="shared" si="36"/>
        <v>0</v>
      </c>
      <c r="AZ86" s="12">
        <f t="shared" si="36"/>
        <v>0</v>
      </c>
      <c r="BA86" s="12">
        <f t="shared" si="36"/>
        <v>0</v>
      </c>
      <c r="BB86" s="12">
        <f t="shared" si="36"/>
        <v>57.154024486569831</v>
      </c>
      <c r="BC86" s="12">
        <f t="shared" si="36"/>
        <v>39.929020211021914</v>
      </c>
      <c r="BD86" s="12">
        <f t="shared" si="36"/>
        <v>0</v>
      </c>
      <c r="BE86" s="12">
        <f t="shared" si="36"/>
        <v>0</v>
      </c>
      <c r="BF86" s="12">
        <f t="shared" si="36"/>
        <v>0</v>
      </c>
      <c r="BG86" s="12">
        <f t="shared" si="36"/>
        <v>0</v>
      </c>
      <c r="BH86" s="12">
        <f t="shared" si="36"/>
        <v>38.87402330019539</v>
      </c>
      <c r="BI86" s="12">
        <f t="shared" si="36"/>
        <v>0</v>
      </c>
      <c r="BJ86" s="12">
        <f t="shared" si="36"/>
        <v>0</v>
      </c>
      <c r="BK86" s="12">
        <f t="shared" si="36"/>
        <v>0</v>
      </c>
      <c r="BL86" s="12">
        <f t="shared" si="36"/>
        <v>0</v>
      </c>
      <c r="BM86" s="12">
        <f t="shared" si="36"/>
        <v>0</v>
      </c>
      <c r="BN86" s="12">
        <f t="shared" si="36"/>
        <v>3.5675772679912425</v>
      </c>
      <c r="BO86" s="12">
        <f t="shared" si="36"/>
        <v>0</v>
      </c>
      <c r="BP86" s="12">
        <f t="shared" si="36"/>
        <v>5.6880075042020763</v>
      </c>
      <c r="BQ86" s="12">
        <f t="shared" si="36"/>
        <v>0</v>
      </c>
      <c r="BR86" s="12">
        <f t="shared" si="36"/>
        <v>0</v>
      </c>
      <c r="BS86" s="12">
        <f t="shared" ref="BS86:ED86" si="37">SUM(BS83:BS85)</f>
        <v>17.884915205466228</v>
      </c>
      <c r="BT86" s="12">
        <f t="shared" si="37"/>
        <v>1.04156</v>
      </c>
      <c r="BU86" s="12">
        <f t="shared" si="37"/>
        <v>0</v>
      </c>
      <c r="BV86" s="12">
        <f t="shared" si="37"/>
        <v>0.55562999999999996</v>
      </c>
      <c r="BW86" s="12">
        <f t="shared" si="37"/>
        <v>0.10970000000000002</v>
      </c>
      <c r="BX86" s="12">
        <f t="shared" si="37"/>
        <v>0</v>
      </c>
      <c r="BY86" s="12">
        <f t="shared" si="37"/>
        <v>0</v>
      </c>
      <c r="BZ86" s="12">
        <f t="shared" si="37"/>
        <v>0</v>
      </c>
      <c r="CA86" s="12">
        <f t="shared" si="37"/>
        <v>0</v>
      </c>
      <c r="CB86" s="12">
        <f t="shared" si="37"/>
        <v>0</v>
      </c>
      <c r="CC86" s="12">
        <f t="shared" si="37"/>
        <v>0</v>
      </c>
      <c r="CD86" s="12">
        <f t="shared" si="37"/>
        <v>0</v>
      </c>
      <c r="CE86" s="12">
        <f t="shared" si="37"/>
        <v>4.2025199999999998</v>
      </c>
      <c r="CF86" s="12">
        <f t="shared" si="37"/>
        <v>1.68354</v>
      </c>
      <c r="CG86" s="12">
        <f t="shared" si="37"/>
        <v>0</v>
      </c>
      <c r="CH86" s="12">
        <f t="shared" si="37"/>
        <v>2.51444</v>
      </c>
      <c r="CI86" s="12">
        <f t="shared" si="37"/>
        <v>1.6460400000000002</v>
      </c>
      <c r="CJ86" s="12">
        <f t="shared" si="37"/>
        <v>1.15448</v>
      </c>
      <c r="CK86" s="12">
        <f t="shared" si="37"/>
        <v>0</v>
      </c>
      <c r="CL86" s="12">
        <f t="shared" si="37"/>
        <v>1.3675599999999999</v>
      </c>
      <c r="CM86" s="12">
        <f t="shared" si="37"/>
        <v>0</v>
      </c>
      <c r="CN86" s="12">
        <f t="shared" si="37"/>
        <v>0.18195</v>
      </c>
      <c r="CO86" s="12">
        <f t="shared" si="37"/>
        <v>0</v>
      </c>
      <c r="CP86" s="12">
        <f t="shared" si="37"/>
        <v>0.88904000000000005</v>
      </c>
      <c r="CQ86" s="12">
        <f t="shared" si="37"/>
        <v>0</v>
      </c>
      <c r="CR86" s="12">
        <f t="shared" si="37"/>
        <v>26.000000000000004</v>
      </c>
      <c r="CS86" s="12">
        <f t="shared" si="37"/>
        <v>0</v>
      </c>
      <c r="CT86" s="12">
        <f t="shared" si="37"/>
        <v>0</v>
      </c>
      <c r="CU86" s="12">
        <f t="shared" si="37"/>
        <v>0</v>
      </c>
      <c r="CV86" s="12">
        <f t="shared" si="37"/>
        <v>0</v>
      </c>
      <c r="CW86" s="12">
        <f t="shared" si="37"/>
        <v>0</v>
      </c>
      <c r="CX86" s="12">
        <f t="shared" si="37"/>
        <v>0</v>
      </c>
      <c r="CY86" s="12">
        <f t="shared" si="37"/>
        <v>0</v>
      </c>
      <c r="CZ86" s="12">
        <f t="shared" si="37"/>
        <v>0</v>
      </c>
      <c r="DA86" s="12">
        <f t="shared" si="37"/>
        <v>0</v>
      </c>
      <c r="DB86" s="12">
        <f t="shared" si="37"/>
        <v>0</v>
      </c>
      <c r="DC86" s="12">
        <f t="shared" si="37"/>
        <v>0</v>
      </c>
      <c r="DD86" s="12">
        <f t="shared" si="37"/>
        <v>0</v>
      </c>
      <c r="DE86" s="12">
        <f t="shared" si="37"/>
        <v>0</v>
      </c>
      <c r="DF86" s="12">
        <f t="shared" si="37"/>
        <v>0</v>
      </c>
      <c r="DG86" s="12">
        <f t="shared" si="37"/>
        <v>0</v>
      </c>
      <c r="DH86" s="12">
        <f t="shared" si="37"/>
        <v>0</v>
      </c>
      <c r="DI86" s="12">
        <f t="shared" si="37"/>
        <v>0</v>
      </c>
      <c r="DJ86" s="12">
        <f t="shared" si="37"/>
        <v>0</v>
      </c>
      <c r="DK86" s="12">
        <f t="shared" si="37"/>
        <v>0</v>
      </c>
      <c r="DL86" s="12">
        <f t="shared" si="37"/>
        <v>0</v>
      </c>
      <c r="DM86" s="12">
        <f t="shared" si="37"/>
        <v>0</v>
      </c>
      <c r="DN86" s="12">
        <f t="shared" si="37"/>
        <v>0</v>
      </c>
      <c r="DO86" s="12">
        <f t="shared" si="37"/>
        <v>0</v>
      </c>
      <c r="DP86" s="12">
        <f t="shared" si="37"/>
        <v>0</v>
      </c>
      <c r="DQ86" s="12">
        <f t="shared" si="37"/>
        <v>0</v>
      </c>
      <c r="DR86" s="12">
        <f t="shared" si="37"/>
        <v>0</v>
      </c>
      <c r="DS86" s="12">
        <f t="shared" si="37"/>
        <v>0</v>
      </c>
      <c r="DT86" s="12">
        <f t="shared" si="37"/>
        <v>0</v>
      </c>
      <c r="DU86" s="12">
        <f t="shared" si="37"/>
        <v>0</v>
      </c>
      <c r="DV86" s="12">
        <f t="shared" si="37"/>
        <v>0</v>
      </c>
      <c r="DW86" s="12">
        <f t="shared" si="37"/>
        <v>0</v>
      </c>
      <c r="DX86" s="12">
        <f t="shared" si="37"/>
        <v>0</v>
      </c>
      <c r="DY86" s="12">
        <f t="shared" si="37"/>
        <v>0</v>
      </c>
      <c r="DZ86" s="12">
        <f t="shared" si="37"/>
        <v>0</v>
      </c>
      <c r="EA86" s="12">
        <f t="shared" si="37"/>
        <v>0</v>
      </c>
      <c r="EB86" s="12">
        <f t="shared" si="37"/>
        <v>0</v>
      </c>
      <c r="EC86" s="12">
        <f t="shared" si="37"/>
        <v>0</v>
      </c>
      <c r="ED86" s="12">
        <f t="shared" si="37"/>
        <v>0</v>
      </c>
      <c r="EE86" s="12">
        <f t="shared" ref="EE86:FT86" si="38">SUM(EE83:EE85)</f>
        <v>0</v>
      </c>
      <c r="EF86" s="12">
        <f t="shared" si="38"/>
        <v>0</v>
      </c>
      <c r="EG86" s="12">
        <f t="shared" si="38"/>
        <v>0</v>
      </c>
      <c r="EH86" s="12">
        <f t="shared" si="38"/>
        <v>0</v>
      </c>
      <c r="EI86" s="12">
        <f t="shared" si="38"/>
        <v>0</v>
      </c>
      <c r="EJ86" s="12">
        <f t="shared" si="38"/>
        <v>0</v>
      </c>
      <c r="EK86" s="12">
        <f t="shared" si="38"/>
        <v>0</v>
      </c>
      <c r="EL86" s="12">
        <f t="shared" si="38"/>
        <v>0</v>
      </c>
      <c r="EM86" s="12">
        <f t="shared" si="38"/>
        <v>0</v>
      </c>
      <c r="EN86" s="12">
        <f t="shared" si="38"/>
        <v>0</v>
      </c>
      <c r="EO86" s="12">
        <f t="shared" si="38"/>
        <v>0</v>
      </c>
      <c r="EP86" s="12">
        <f t="shared" si="38"/>
        <v>0</v>
      </c>
      <c r="EQ86" s="12">
        <f t="shared" si="38"/>
        <v>0</v>
      </c>
      <c r="ER86" s="12">
        <f t="shared" si="38"/>
        <v>0</v>
      </c>
      <c r="ES86" s="12">
        <f t="shared" si="38"/>
        <v>0</v>
      </c>
      <c r="ET86" s="12">
        <f t="shared" si="38"/>
        <v>0</v>
      </c>
      <c r="EU86" s="12">
        <f t="shared" si="38"/>
        <v>0</v>
      </c>
      <c r="EV86" s="12">
        <f t="shared" si="38"/>
        <v>0</v>
      </c>
      <c r="EW86" s="12">
        <f t="shared" si="38"/>
        <v>0</v>
      </c>
      <c r="EX86" s="12">
        <f t="shared" si="38"/>
        <v>0</v>
      </c>
      <c r="EY86" s="12">
        <f t="shared" si="38"/>
        <v>0</v>
      </c>
      <c r="EZ86" s="12">
        <f t="shared" si="38"/>
        <v>0</v>
      </c>
      <c r="FA86" s="12">
        <f t="shared" si="38"/>
        <v>0</v>
      </c>
      <c r="FB86" s="12">
        <f t="shared" si="38"/>
        <v>0</v>
      </c>
      <c r="FC86" s="12">
        <f t="shared" si="38"/>
        <v>0</v>
      </c>
      <c r="FD86" s="12">
        <f t="shared" si="38"/>
        <v>0</v>
      </c>
      <c r="FE86" s="12">
        <f t="shared" si="38"/>
        <v>0</v>
      </c>
      <c r="FF86" s="12">
        <f t="shared" si="38"/>
        <v>0</v>
      </c>
      <c r="FG86" s="12">
        <f t="shared" si="38"/>
        <v>0</v>
      </c>
      <c r="FH86" s="12">
        <f t="shared" si="38"/>
        <v>0</v>
      </c>
      <c r="FI86" s="12">
        <f t="shared" si="38"/>
        <v>0</v>
      </c>
      <c r="FJ86" s="12">
        <f t="shared" si="38"/>
        <v>0</v>
      </c>
      <c r="FK86" s="12">
        <f t="shared" si="38"/>
        <v>0</v>
      </c>
      <c r="FL86" s="12">
        <f t="shared" si="38"/>
        <v>0</v>
      </c>
      <c r="FM86" s="12">
        <f t="shared" si="38"/>
        <v>0</v>
      </c>
      <c r="FN86" s="12">
        <f t="shared" si="38"/>
        <v>0</v>
      </c>
      <c r="FO86" s="12">
        <f t="shared" si="38"/>
        <v>0</v>
      </c>
      <c r="FP86" s="12">
        <f t="shared" si="38"/>
        <v>0</v>
      </c>
      <c r="FQ86" s="12">
        <f t="shared" si="38"/>
        <v>0</v>
      </c>
      <c r="FR86" s="12">
        <f t="shared" si="38"/>
        <v>0</v>
      </c>
      <c r="FS86" s="12">
        <f t="shared" si="38"/>
        <v>0</v>
      </c>
      <c r="FT86" s="12">
        <f t="shared" si="38"/>
        <v>0</v>
      </c>
      <c r="FU86" s="12">
        <f>SUM(D86:FT86)</f>
        <v>916.70047502601221</v>
      </c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16"/>
      <c r="HP86" s="16"/>
      <c r="HQ86" s="16"/>
      <c r="HR86" s="16"/>
    </row>
    <row r="87" spans="1:226" ht="13" x14ac:dyDescent="0.3">
      <c r="A87" s="23"/>
      <c r="B87" s="20" t="s">
        <v>0</v>
      </c>
      <c r="C87" s="14">
        <f>XIRR(AC86:FT86,AC$4:FT$4)</f>
        <v>0.30174552798271193</v>
      </c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22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16"/>
      <c r="HP87" s="16"/>
      <c r="HQ87" s="16"/>
      <c r="HR87" s="16"/>
    </row>
    <row r="88" spans="1:226" ht="13" x14ac:dyDescent="0.3">
      <c r="A88" s="23"/>
      <c r="B88" s="20" t="s">
        <v>11</v>
      </c>
      <c r="C88" s="25">
        <f>(FU84+FU85)/-FU83</f>
        <v>1.2474225115164865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22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16"/>
      <c r="HP88" s="16"/>
      <c r="HQ88" s="16"/>
      <c r="HR88" s="16"/>
    </row>
    <row r="89" spans="1:226" ht="13" x14ac:dyDescent="0.3">
      <c r="A89" s="23"/>
      <c r="B89" s="5" t="s">
        <v>187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22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16"/>
      <c r="HP89" s="16"/>
      <c r="HQ89" s="16"/>
      <c r="HR89" s="16"/>
    </row>
    <row r="90" spans="1:226" ht="13" x14ac:dyDescent="0.3">
      <c r="A90" s="23"/>
      <c r="B90" s="3" t="s">
        <v>214</v>
      </c>
      <c r="C90" s="5"/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-15999.999999999998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f>SUM(D90:FT90)</f>
        <v>-15999.999999999998</v>
      </c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16"/>
      <c r="HP90" s="16"/>
      <c r="HQ90" s="16"/>
      <c r="HR90" s="16"/>
    </row>
    <row r="91" spans="1:226" ht="13" x14ac:dyDescent="0.3">
      <c r="A91" s="23"/>
      <c r="B91" s="3" t="s">
        <v>215</v>
      </c>
      <c r="C91" s="5"/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320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f>SUM(D91:FT91)</f>
        <v>320</v>
      </c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16"/>
      <c r="HP91" s="16"/>
      <c r="HQ91" s="16"/>
      <c r="HR91" s="16"/>
    </row>
    <row r="92" spans="1:226" ht="14" x14ac:dyDescent="0.4">
      <c r="A92" s="23"/>
      <c r="B92" s="3" t="s">
        <v>216</v>
      </c>
      <c r="C92" s="5"/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14453.481999999998</v>
      </c>
      <c r="BI92" s="4">
        <v>0</v>
      </c>
      <c r="BJ92" s="4">
        <v>85.217479999999995</v>
      </c>
      <c r="BK92" s="4">
        <v>0</v>
      </c>
      <c r="BL92" s="4">
        <v>1230.1532899999997</v>
      </c>
      <c r="BM92" s="4">
        <v>6353.4293200000002</v>
      </c>
      <c r="BN92" s="4">
        <v>4534.1459100000011</v>
      </c>
      <c r="BO92" s="4">
        <v>227.50749999999999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28.8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f>SUM(D92:FT92)</f>
        <v>26912.735499999999</v>
      </c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16"/>
      <c r="HP92" s="16"/>
      <c r="HQ92" s="16"/>
      <c r="HR92" s="16"/>
    </row>
    <row r="93" spans="1:226" ht="13" x14ac:dyDescent="0.3">
      <c r="A93" s="23"/>
      <c r="B93" s="8" t="s">
        <v>217</v>
      </c>
      <c r="C93" s="3"/>
      <c r="D93" s="12">
        <f>SUM(D90:D92)</f>
        <v>0</v>
      </c>
      <c r="E93" s="12">
        <f>SUM(E90:E92)</f>
        <v>0</v>
      </c>
      <c r="F93" s="12">
        <f>SUM(F90:F92)</f>
        <v>0</v>
      </c>
      <c r="G93" s="12">
        <f t="shared" ref="G93:BR93" si="39">SUM(G90:G92)</f>
        <v>0</v>
      </c>
      <c r="H93" s="12">
        <f t="shared" si="39"/>
        <v>0</v>
      </c>
      <c r="I93" s="12">
        <f t="shared" si="39"/>
        <v>0</v>
      </c>
      <c r="J93" s="12">
        <f t="shared" si="39"/>
        <v>0</v>
      </c>
      <c r="K93" s="12">
        <f t="shared" si="39"/>
        <v>0</v>
      </c>
      <c r="L93" s="12">
        <f t="shared" si="39"/>
        <v>0</v>
      </c>
      <c r="M93" s="12">
        <f t="shared" si="39"/>
        <v>0</v>
      </c>
      <c r="N93" s="12">
        <f t="shared" si="39"/>
        <v>0</v>
      </c>
      <c r="O93" s="12">
        <f t="shared" si="39"/>
        <v>0</v>
      </c>
      <c r="P93" s="12">
        <f t="shared" si="39"/>
        <v>0</v>
      </c>
      <c r="Q93" s="12">
        <f t="shared" si="39"/>
        <v>0</v>
      </c>
      <c r="R93" s="12">
        <f t="shared" si="39"/>
        <v>0</v>
      </c>
      <c r="S93" s="12">
        <f t="shared" si="39"/>
        <v>0</v>
      </c>
      <c r="T93" s="12">
        <f t="shared" si="39"/>
        <v>0</v>
      </c>
      <c r="U93" s="12">
        <f t="shared" si="39"/>
        <v>0</v>
      </c>
      <c r="V93" s="12">
        <f t="shared" si="39"/>
        <v>0</v>
      </c>
      <c r="W93" s="12">
        <f t="shared" si="39"/>
        <v>0</v>
      </c>
      <c r="X93" s="12">
        <f t="shared" si="39"/>
        <v>0</v>
      </c>
      <c r="Y93" s="12">
        <f t="shared" si="39"/>
        <v>0</v>
      </c>
      <c r="Z93" s="12">
        <f t="shared" si="39"/>
        <v>0</v>
      </c>
      <c r="AA93" s="12">
        <f t="shared" si="39"/>
        <v>0</v>
      </c>
      <c r="AB93" s="12">
        <f t="shared" si="39"/>
        <v>0</v>
      </c>
      <c r="AC93" s="12">
        <f t="shared" si="39"/>
        <v>0</v>
      </c>
      <c r="AD93" s="12">
        <f t="shared" si="39"/>
        <v>0</v>
      </c>
      <c r="AE93" s="12">
        <f t="shared" si="39"/>
        <v>0</v>
      </c>
      <c r="AF93" s="12">
        <f t="shared" si="39"/>
        <v>0</v>
      </c>
      <c r="AG93" s="12">
        <f t="shared" si="39"/>
        <v>0</v>
      </c>
      <c r="AH93" s="12">
        <f t="shared" si="39"/>
        <v>0</v>
      </c>
      <c r="AI93" s="12">
        <f t="shared" si="39"/>
        <v>0</v>
      </c>
      <c r="AJ93" s="12">
        <f t="shared" si="39"/>
        <v>0</v>
      </c>
      <c r="AK93" s="12">
        <f t="shared" si="39"/>
        <v>0</v>
      </c>
      <c r="AL93" s="12">
        <f t="shared" si="39"/>
        <v>-15679.999999999998</v>
      </c>
      <c r="AM93" s="12">
        <f t="shared" si="39"/>
        <v>0</v>
      </c>
      <c r="AN93" s="12">
        <f t="shared" si="39"/>
        <v>0</v>
      </c>
      <c r="AO93" s="12">
        <f t="shared" si="39"/>
        <v>0</v>
      </c>
      <c r="AP93" s="12">
        <f t="shared" si="39"/>
        <v>0</v>
      </c>
      <c r="AQ93" s="12">
        <f t="shared" si="39"/>
        <v>0</v>
      </c>
      <c r="AR93" s="12">
        <f t="shared" si="39"/>
        <v>0</v>
      </c>
      <c r="AS93" s="12">
        <f t="shared" si="39"/>
        <v>0</v>
      </c>
      <c r="AT93" s="12">
        <f t="shared" si="39"/>
        <v>0</v>
      </c>
      <c r="AU93" s="12">
        <f t="shared" si="39"/>
        <v>0</v>
      </c>
      <c r="AV93" s="12">
        <f t="shared" si="39"/>
        <v>0</v>
      </c>
      <c r="AW93" s="12">
        <f t="shared" si="39"/>
        <v>0</v>
      </c>
      <c r="AX93" s="12">
        <f t="shared" si="39"/>
        <v>0</v>
      </c>
      <c r="AY93" s="12">
        <f t="shared" si="39"/>
        <v>0</v>
      </c>
      <c r="AZ93" s="12">
        <f t="shared" si="39"/>
        <v>0</v>
      </c>
      <c r="BA93" s="12">
        <f t="shared" si="39"/>
        <v>0</v>
      </c>
      <c r="BB93" s="12">
        <f t="shared" si="39"/>
        <v>0</v>
      </c>
      <c r="BC93" s="12">
        <f t="shared" si="39"/>
        <v>0</v>
      </c>
      <c r="BD93" s="12">
        <f t="shared" si="39"/>
        <v>0</v>
      </c>
      <c r="BE93" s="12">
        <f t="shared" si="39"/>
        <v>0</v>
      </c>
      <c r="BF93" s="12">
        <f t="shared" si="39"/>
        <v>0</v>
      </c>
      <c r="BG93" s="12">
        <f t="shared" si="39"/>
        <v>0</v>
      </c>
      <c r="BH93" s="12">
        <f t="shared" si="39"/>
        <v>14453.481999999998</v>
      </c>
      <c r="BI93" s="12">
        <f t="shared" si="39"/>
        <v>0</v>
      </c>
      <c r="BJ93" s="12">
        <f t="shared" si="39"/>
        <v>85.217479999999995</v>
      </c>
      <c r="BK93" s="12">
        <f t="shared" si="39"/>
        <v>0</v>
      </c>
      <c r="BL93" s="12">
        <f t="shared" si="39"/>
        <v>1230.1532899999997</v>
      </c>
      <c r="BM93" s="12">
        <f t="shared" si="39"/>
        <v>6353.4293200000002</v>
      </c>
      <c r="BN93" s="12">
        <f t="shared" si="39"/>
        <v>4534.1459100000011</v>
      </c>
      <c r="BO93" s="12">
        <f t="shared" si="39"/>
        <v>227.50749999999999</v>
      </c>
      <c r="BP93" s="12">
        <f t="shared" si="39"/>
        <v>0</v>
      </c>
      <c r="BQ93" s="12">
        <f t="shared" si="39"/>
        <v>0</v>
      </c>
      <c r="BR93" s="12">
        <f t="shared" si="39"/>
        <v>0</v>
      </c>
      <c r="BS93" s="12">
        <f t="shared" ref="BS93:ED93" si="40">SUM(BS90:BS92)</f>
        <v>0</v>
      </c>
      <c r="BT93" s="12">
        <f t="shared" si="40"/>
        <v>0</v>
      </c>
      <c r="BU93" s="12">
        <f t="shared" si="40"/>
        <v>0</v>
      </c>
      <c r="BV93" s="12">
        <f t="shared" si="40"/>
        <v>0</v>
      </c>
      <c r="BW93" s="12">
        <f t="shared" si="40"/>
        <v>0</v>
      </c>
      <c r="BX93" s="12">
        <f t="shared" si="40"/>
        <v>0</v>
      </c>
      <c r="BY93" s="12">
        <f t="shared" si="40"/>
        <v>0</v>
      </c>
      <c r="BZ93" s="12">
        <f t="shared" si="40"/>
        <v>0</v>
      </c>
      <c r="CA93" s="12">
        <f t="shared" si="40"/>
        <v>0</v>
      </c>
      <c r="CB93" s="12">
        <f t="shared" si="40"/>
        <v>0</v>
      </c>
      <c r="CC93" s="12">
        <f t="shared" si="40"/>
        <v>0</v>
      </c>
      <c r="CD93" s="12">
        <f t="shared" si="40"/>
        <v>0</v>
      </c>
      <c r="CE93" s="12">
        <f t="shared" si="40"/>
        <v>0</v>
      </c>
      <c r="CF93" s="12">
        <f t="shared" si="40"/>
        <v>0</v>
      </c>
      <c r="CG93" s="12">
        <f t="shared" si="40"/>
        <v>0</v>
      </c>
      <c r="CH93" s="12">
        <f t="shared" si="40"/>
        <v>0</v>
      </c>
      <c r="CI93" s="12">
        <f t="shared" si="40"/>
        <v>0</v>
      </c>
      <c r="CJ93" s="12">
        <f t="shared" si="40"/>
        <v>0</v>
      </c>
      <c r="CK93" s="12">
        <f t="shared" si="40"/>
        <v>0</v>
      </c>
      <c r="CL93" s="12">
        <f t="shared" si="40"/>
        <v>0</v>
      </c>
      <c r="CM93" s="12">
        <f t="shared" si="40"/>
        <v>0</v>
      </c>
      <c r="CN93" s="12">
        <f t="shared" si="40"/>
        <v>0</v>
      </c>
      <c r="CO93" s="12">
        <f t="shared" si="40"/>
        <v>0</v>
      </c>
      <c r="CP93" s="12">
        <f t="shared" si="40"/>
        <v>0</v>
      </c>
      <c r="CQ93" s="12">
        <f t="shared" si="40"/>
        <v>0</v>
      </c>
      <c r="CR93" s="12">
        <f t="shared" si="40"/>
        <v>0</v>
      </c>
      <c r="CS93" s="12">
        <f t="shared" si="40"/>
        <v>0</v>
      </c>
      <c r="CT93" s="12">
        <f t="shared" si="40"/>
        <v>0</v>
      </c>
      <c r="CU93" s="12">
        <f t="shared" si="40"/>
        <v>0</v>
      </c>
      <c r="CV93" s="12">
        <f t="shared" si="40"/>
        <v>28.8</v>
      </c>
      <c r="CW93" s="12">
        <f t="shared" si="40"/>
        <v>0</v>
      </c>
      <c r="CX93" s="12">
        <f t="shared" si="40"/>
        <v>0</v>
      </c>
      <c r="CY93" s="12">
        <f t="shared" si="40"/>
        <v>0</v>
      </c>
      <c r="CZ93" s="12">
        <f t="shared" si="40"/>
        <v>0</v>
      </c>
      <c r="DA93" s="12">
        <f t="shared" si="40"/>
        <v>0</v>
      </c>
      <c r="DB93" s="12">
        <f t="shared" si="40"/>
        <v>0</v>
      </c>
      <c r="DC93" s="12">
        <f t="shared" si="40"/>
        <v>0</v>
      </c>
      <c r="DD93" s="12">
        <f t="shared" si="40"/>
        <v>0</v>
      </c>
      <c r="DE93" s="12">
        <f t="shared" si="40"/>
        <v>0</v>
      </c>
      <c r="DF93" s="12">
        <f t="shared" si="40"/>
        <v>0</v>
      </c>
      <c r="DG93" s="12">
        <f t="shared" si="40"/>
        <v>0</v>
      </c>
      <c r="DH93" s="12">
        <f t="shared" si="40"/>
        <v>0</v>
      </c>
      <c r="DI93" s="12">
        <f t="shared" si="40"/>
        <v>0</v>
      </c>
      <c r="DJ93" s="12">
        <f t="shared" si="40"/>
        <v>0</v>
      </c>
      <c r="DK93" s="12">
        <f t="shared" si="40"/>
        <v>0</v>
      </c>
      <c r="DL93" s="12">
        <f t="shared" si="40"/>
        <v>0</v>
      </c>
      <c r="DM93" s="12">
        <f t="shared" si="40"/>
        <v>0</v>
      </c>
      <c r="DN93" s="12">
        <f t="shared" si="40"/>
        <v>0</v>
      </c>
      <c r="DO93" s="12">
        <f t="shared" si="40"/>
        <v>0</v>
      </c>
      <c r="DP93" s="12">
        <f t="shared" si="40"/>
        <v>0</v>
      </c>
      <c r="DQ93" s="12">
        <f t="shared" si="40"/>
        <v>0</v>
      </c>
      <c r="DR93" s="12">
        <f t="shared" si="40"/>
        <v>0</v>
      </c>
      <c r="DS93" s="12">
        <f t="shared" si="40"/>
        <v>0</v>
      </c>
      <c r="DT93" s="12">
        <f t="shared" si="40"/>
        <v>0</v>
      </c>
      <c r="DU93" s="12">
        <f t="shared" si="40"/>
        <v>0</v>
      </c>
      <c r="DV93" s="12">
        <f t="shared" si="40"/>
        <v>0</v>
      </c>
      <c r="DW93" s="12">
        <f t="shared" si="40"/>
        <v>0</v>
      </c>
      <c r="DX93" s="12">
        <f t="shared" si="40"/>
        <v>0</v>
      </c>
      <c r="DY93" s="12">
        <f t="shared" si="40"/>
        <v>0</v>
      </c>
      <c r="DZ93" s="12">
        <f t="shared" si="40"/>
        <v>0</v>
      </c>
      <c r="EA93" s="12">
        <f t="shared" si="40"/>
        <v>0</v>
      </c>
      <c r="EB93" s="12">
        <f t="shared" si="40"/>
        <v>0</v>
      </c>
      <c r="EC93" s="12">
        <f t="shared" si="40"/>
        <v>0</v>
      </c>
      <c r="ED93" s="12">
        <f t="shared" si="40"/>
        <v>0</v>
      </c>
      <c r="EE93" s="12">
        <f t="shared" ref="EE93:FT93" si="41">SUM(EE90:EE92)</f>
        <v>0</v>
      </c>
      <c r="EF93" s="12">
        <f t="shared" si="41"/>
        <v>0</v>
      </c>
      <c r="EG93" s="12">
        <f t="shared" si="41"/>
        <v>0</v>
      </c>
      <c r="EH93" s="12">
        <f t="shared" si="41"/>
        <v>0</v>
      </c>
      <c r="EI93" s="12">
        <f t="shared" si="41"/>
        <v>0</v>
      </c>
      <c r="EJ93" s="12">
        <f t="shared" si="41"/>
        <v>0</v>
      </c>
      <c r="EK93" s="12">
        <f t="shared" si="41"/>
        <v>0</v>
      </c>
      <c r="EL93" s="12">
        <f t="shared" si="41"/>
        <v>0</v>
      </c>
      <c r="EM93" s="12">
        <f t="shared" si="41"/>
        <v>0</v>
      </c>
      <c r="EN93" s="12">
        <f t="shared" si="41"/>
        <v>0</v>
      </c>
      <c r="EO93" s="12">
        <f t="shared" si="41"/>
        <v>0</v>
      </c>
      <c r="EP93" s="12">
        <f t="shared" si="41"/>
        <v>0</v>
      </c>
      <c r="EQ93" s="12">
        <f t="shared" si="41"/>
        <v>0</v>
      </c>
      <c r="ER93" s="12">
        <f t="shared" si="41"/>
        <v>0</v>
      </c>
      <c r="ES93" s="12">
        <f t="shared" si="41"/>
        <v>0</v>
      </c>
      <c r="ET93" s="12">
        <f t="shared" si="41"/>
        <v>0</v>
      </c>
      <c r="EU93" s="12">
        <f t="shared" si="41"/>
        <v>0</v>
      </c>
      <c r="EV93" s="12">
        <f t="shared" si="41"/>
        <v>0</v>
      </c>
      <c r="EW93" s="12">
        <f t="shared" si="41"/>
        <v>0</v>
      </c>
      <c r="EX93" s="12">
        <f t="shared" si="41"/>
        <v>0</v>
      </c>
      <c r="EY93" s="12">
        <f t="shared" si="41"/>
        <v>0</v>
      </c>
      <c r="EZ93" s="12">
        <f t="shared" si="41"/>
        <v>0</v>
      </c>
      <c r="FA93" s="12">
        <f t="shared" si="41"/>
        <v>0</v>
      </c>
      <c r="FB93" s="12">
        <f t="shared" si="41"/>
        <v>0</v>
      </c>
      <c r="FC93" s="12">
        <f t="shared" si="41"/>
        <v>0</v>
      </c>
      <c r="FD93" s="12">
        <f t="shared" si="41"/>
        <v>0</v>
      </c>
      <c r="FE93" s="12">
        <f t="shared" si="41"/>
        <v>0</v>
      </c>
      <c r="FF93" s="12">
        <f t="shared" si="41"/>
        <v>0</v>
      </c>
      <c r="FG93" s="12">
        <f t="shared" si="41"/>
        <v>0</v>
      </c>
      <c r="FH93" s="12">
        <f t="shared" si="41"/>
        <v>0</v>
      </c>
      <c r="FI93" s="12">
        <f t="shared" si="41"/>
        <v>0</v>
      </c>
      <c r="FJ93" s="12">
        <f t="shared" si="41"/>
        <v>0</v>
      </c>
      <c r="FK93" s="12">
        <f t="shared" si="41"/>
        <v>0</v>
      </c>
      <c r="FL93" s="12">
        <f t="shared" si="41"/>
        <v>0</v>
      </c>
      <c r="FM93" s="12">
        <f t="shared" si="41"/>
        <v>0</v>
      </c>
      <c r="FN93" s="12">
        <f t="shared" si="41"/>
        <v>0</v>
      </c>
      <c r="FO93" s="12">
        <f t="shared" si="41"/>
        <v>0</v>
      </c>
      <c r="FP93" s="12">
        <f t="shared" si="41"/>
        <v>0</v>
      </c>
      <c r="FQ93" s="12">
        <f t="shared" si="41"/>
        <v>0</v>
      </c>
      <c r="FR93" s="12">
        <f t="shared" si="41"/>
        <v>0</v>
      </c>
      <c r="FS93" s="12">
        <f t="shared" si="41"/>
        <v>0</v>
      </c>
      <c r="FT93" s="12">
        <f t="shared" si="41"/>
        <v>0</v>
      </c>
      <c r="FU93" s="12">
        <f>SUM(D93:FT93)</f>
        <v>11232.735499999999</v>
      </c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16"/>
      <c r="HP93" s="16"/>
      <c r="HQ93" s="16"/>
      <c r="HR93" s="16"/>
    </row>
    <row r="94" spans="1:226" ht="13" x14ac:dyDescent="0.3">
      <c r="A94" s="23"/>
      <c r="B94" s="20" t="s">
        <v>0</v>
      </c>
      <c r="C94" s="14">
        <f>XIRR(AL93:FT93,AL$4:FT$4)</f>
        <v>0.30429208874702451</v>
      </c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22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</row>
    <row r="95" spans="1:226" ht="13" x14ac:dyDescent="0.3">
      <c r="A95" s="23"/>
      <c r="B95" s="20" t="s">
        <v>11</v>
      </c>
      <c r="C95" s="25">
        <f>(FU91+FU92)/-FU90</f>
        <v>1.70204596875</v>
      </c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22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</row>
    <row r="96" spans="1:226" ht="13" x14ac:dyDescent="0.3">
      <c r="A96" s="23"/>
      <c r="B96" s="5" t="s">
        <v>188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22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</row>
    <row r="97" spans="1:226" ht="13" x14ac:dyDescent="0.3">
      <c r="A97" s="23"/>
      <c r="B97" s="3" t="s">
        <v>214</v>
      </c>
      <c r="C97" s="5"/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-9840.6972860354435</v>
      </c>
      <c r="AP97" s="12">
        <v>-474.21000139819068</v>
      </c>
      <c r="AQ97" s="12">
        <v>0</v>
      </c>
      <c r="AR97" s="12">
        <v>-152.85599913027036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-683.73099825397753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-425.99999848937375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-93.374996011989921</v>
      </c>
      <c r="BL97" s="12">
        <v>0</v>
      </c>
      <c r="BM97" s="12">
        <v>0</v>
      </c>
      <c r="BN97" s="12">
        <v>-140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-170.691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f>SUM(D97:FT97)</f>
        <v>-11981.560279319245</v>
      </c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</row>
    <row r="98" spans="1:226" ht="13" x14ac:dyDescent="0.3">
      <c r="A98" s="23"/>
      <c r="B98" s="3" t="s">
        <v>215</v>
      </c>
      <c r="C98" s="5"/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198.80197000000001</v>
      </c>
      <c r="AP98" s="12">
        <v>0</v>
      </c>
      <c r="AQ98" s="12">
        <v>0</v>
      </c>
      <c r="AR98" s="12">
        <v>0</v>
      </c>
      <c r="AS98" s="12">
        <v>0</v>
      </c>
      <c r="AT98" s="12">
        <v>10.5533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f>SUM(D98:FT98)</f>
        <v>209.35527000000002</v>
      </c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</row>
    <row r="99" spans="1:226" ht="14" x14ac:dyDescent="0.4">
      <c r="A99" s="23"/>
      <c r="B99" s="3" t="s">
        <v>216</v>
      </c>
      <c r="C99" s="5"/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234.58216071013081</v>
      </c>
      <c r="AT99" s="4">
        <v>773.77057000000002</v>
      </c>
      <c r="AU99" s="4">
        <v>6646.6309980486349</v>
      </c>
      <c r="AV99" s="4">
        <v>508</v>
      </c>
      <c r="AW99" s="4">
        <v>500</v>
      </c>
      <c r="AX99" s="4">
        <v>300</v>
      </c>
      <c r="AY99" s="4">
        <v>380</v>
      </c>
      <c r="AZ99" s="4">
        <v>300</v>
      </c>
      <c r="BA99" s="4">
        <v>388.2979144501183</v>
      </c>
      <c r="BB99" s="4">
        <v>160</v>
      </c>
      <c r="BC99" s="4">
        <v>426.53505531296457</v>
      </c>
      <c r="BD99" s="4">
        <v>0</v>
      </c>
      <c r="BE99" s="4">
        <v>160</v>
      </c>
      <c r="BF99" s="4">
        <v>160</v>
      </c>
      <c r="BG99" s="4">
        <v>0</v>
      </c>
      <c r="BH99" s="4">
        <v>0</v>
      </c>
      <c r="BI99" s="4">
        <v>2503.9285212954401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600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f>SUM(D99:FT99)</f>
        <v>14041.745219817289</v>
      </c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16"/>
      <c r="HP99" s="16"/>
      <c r="HQ99" s="16"/>
      <c r="HR99" s="16"/>
    </row>
    <row r="100" spans="1:226" ht="13" x14ac:dyDescent="0.3">
      <c r="A100" s="23"/>
      <c r="B100" s="8" t="s">
        <v>217</v>
      </c>
      <c r="C100" s="3"/>
      <c r="D100" s="12">
        <f>SUM(D97:D99)</f>
        <v>0</v>
      </c>
      <c r="E100" s="12">
        <f>SUM(E97:E99)</f>
        <v>0</v>
      </c>
      <c r="F100" s="12">
        <f>SUM(F97:F99)</f>
        <v>0</v>
      </c>
      <c r="G100" s="12">
        <f t="shared" ref="G100:BR100" si="42">SUM(G97:G99)</f>
        <v>0</v>
      </c>
      <c r="H100" s="12">
        <f t="shared" si="42"/>
        <v>0</v>
      </c>
      <c r="I100" s="12">
        <f t="shared" si="42"/>
        <v>0</v>
      </c>
      <c r="J100" s="12">
        <f t="shared" si="42"/>
        <v>0</v>
      </c>
      <c r="K100" s="12">
        <f t="shared" si="42"/>
        <v>0</v>
      </c>
      <c r="L100" s="12">
        <f t="shared" si="42"/>
        <v>0</v>
      </c>
      <c r="M100" s="12">
        <f t="shared" si="42"/>
        <v>0</v>
      </c>
      <c r="N100" s="12">
        <f t="shared" si="42"/>
        <v>0</v>
      </c>
      <c r="O100" s="12">
        <f t="shared" si="42"/>
        <v>0</v>
      </c>
      <c r="P100" s="12">
        <f t="shared" si="42"/>
        <v>0</v>
      </c>
      <c r="Q100" s="12">
        <f t="shared" si="42"/>
        <v>0</v>
      </c>
      <c r="R100" s="12">
        <f t="shared" si="42"/>
        <v>0</v>
      </c>
      <c r="S100" s="12">
        <f t="shared" si="42"/>
        <v>0</v>
      </c>
      <c r="T100" s="12">
        <f t="shared" si="42"/>
        <v>0</v>
      </c>
      <c r="U100" s="12">
        <f t="shared" si="42"/>
        <v>0</v>
      </c>
      <c r="V100" s="12">
        <f t="shared" si="42"/>
        <v>0</v>
      </c>
      <c r="W100" s="12">
        <f t="shared" si="42"/>
        <v>0</v>
      </c>
      <c r="X100" s="12">
        <f t="shared" si="42"/>
        <v>0</v>
      </c>
      <c r="Y100" s="12">
        <f t="shared" si="42"/>
        <v>0</v>
      </c>
      <c r="Z100" s="12">
        <f t="shared" si="42"/>
        <v>0</v>
      </c>
      <c r="AA100" s="12">
        <f t="shared" si="42"/>
        <v>0</v>
      </c>
      <c r="AB100" s="12">
        <f t="shared" si="42"/>
        <v>0</v>
      </c>
      <c r="AC100" s="12">
        <f t="shared" si="42"/>
        <v>0</v>
      </c>
      <c r="AD100" s="12">
        <f t="shared" si="42"/>
        <v>0</v>
      </c>
      <c r="AE100" s="12">
        <f t="shared" si="42"/>
        <v>0</v>
      </c>
      <c r="AF100" s="12">
        <f t="shared" si="42"/>
        <v>0</v>
      </c>
      <c r="AG100" s="12">
        <f t="shared" si="42"/>
        <v>0</v>
      </c>
      <c r="AH100" s="12">
        <f t="shared" si="42"/>
        <v>0</v>
      </c>
      <c r="AI100" s="12">
        <f t="shared" si="42"/>
        <v>0</v>
      </c>
      <c r="AJ100" s="12">
        <f t="shared" si="42"/>
        <v>0</v>
      </c>
      <c r="AK100" s="12">
        <f t="shared" si="42"/>
        <v>0</v>
      </c>
      <c r="AL100" s="12">
        <f t="shared" si="42"/>
        <v>0</v>
      </c>
      <c r="AM100" s="12">
        <f t="shared" si="42"/>
        <v>0</v>
      </c>
      <c r="AN100" s="12">
        <f t="shared" si="42"/>
        <v>0</v>
      </c>
      <c r="AO100" s="12">
        <f t="shared" si="42"/>
        <v>-9641.8953160354431</v>
      </c>
      <c r="AP100" s="12">
        <f t="shared" si="42"/>
        <v>-474.21000139819068</v>
      </c>
      <c r="AQ100" s="12">
        <f t="shared" si="42"/>
        <v>0</v>
      </c>
      <c r="AR100" s="12">
        <f t="shared" si="42"/>
        <v>-152.85599913027036</v>
      </c>
      <c r="AS100" s="12">
        <f t="shared" si="42"/>
        <v>234.58216071013081</v>
      </c>
      <c r="AT100" s="12">
        <f t="shared" si="42"/>
        <v>784.32387000000006</v>
      </c>
      <c r="AU100" s="12">
        <f t="shared" si="42"/>
        <v>6646.6309980486349</v>
      </c>
      <c r="AV100" s="12">
        <f t="shared" si="42"/>
        <v>508</v>
      </c>
      <c r="AW100" s="12">
        <f t="shared" si="42"/>
        <v>500</v>
      </c>
      <c r="AX100" s="12">
        <f t="shared" si="42"/>
        <v>-383.73099825397753</v>
      </c>
      <c r="AY100" s="12">
        <f t="shared" si="42"/>
        <v>380</v>
      </c>
      <c r="AZ100" s="12">
        <f t="shared" si="42"/>
        <v>300</v>
      </c>
      <c r="BA100" s="12">
        <f t="shared" si="42"/>
        <v>388.2979144501183</v>
      </c>
      <c r="BB100" s="12">
        <f t="shared" si="42"/>
        <v>160</v>
      </c>
      <c r="BC100" s="12">
        <f t="shared" si="42"/>
        <v>426.53505531296457</v>
      </c>
      <c r="BD100" s="12">
        <f t="shared" si="42"/>
        <v>-425.99999848937375</v>
      </c>
      <c r="BE100" s="12">
        <f t="shared" si="42"/>
        <v>160</v>
      </c>
      <c r="BF100" s="12">
        <f t="shared" si="42"/>
        <v>160</v>
      </c>
      <c r="BG100" s="12">
        <f t="shared" si="42"/>
        <v>0</v>
      </c>
      <c r="BH100" s="12">
        <f t="shared" si="42"/>
        <v>0</v>
      </c>
      <c r="BI100" s="12">
        <f t="shared" si="42"/>
        <v>2503.9285212954401</v>
      </c>
      <c r="BJ100" s="12">
        <f t="shared" si="42"/>
        <v>0</v>
      </c>
      <c r="BK100" s="12">
        <f t="shared" si="42"/>
        <v>-93.374996011989921</v>
      </c>
      <c r="BL100" s="12">
        <f t="shared" si="42"/>
        <v>0</v>
      </c>
      <c r="BM100" s="12">
        <f t="shared" si="42"/>
        <v>0</v>
      </c>
      <c r="BN100" s="12">
        <f t="shared" si="42"/>
        <v>-140</v>
      </c>
      <c r="BO100" s="12">
        <f t="shared" si="42"/>
        <v>0</v>
      </c>
      <c r="BP100" s="12">
        <f t="shared" si="42"/>
        <v>0</v>
      </c>
      <c r="BQ100" s="12">
        <f t="shared" si="42"/>
        <v>0</v>
      </c>
      <c r="BR100" s="12">
        <f t="shared" si="42"/>
        <v>0</v>
      </c>
      <c r="BS100" s="12">
        <f t="shared" ref="BS100:ED100" si="43">SUM(BS97:BS99)</f>
        <v>0</v>
      </c>
      <c r="BT100" s="12">
        <f t="shared" si="43"/>
        <v>0</v>
      </c>
      <c r="BU100" s="12">
        <f t="shared" si="43"/>
        <v>-170.691</v>
      </c>
      <c r="BV100" s="12">
        <f t="shared" si="43"/>
        <v>0</v>
      </c>
      <c r="BW100" s="12">
        <f t="shared" si="43"/>
        <v>0</v>
      </c>
      <c r="BX100" s="12">
        <f t="shared" si="43"/>
        <v>0</v>
      </c>
      <c r="BY100" s="12">
        <f t="shared" si="43"/>
        <v>0</v>
      </c>
      <c r="BZ100" s="12">
        <f t="shared" si="43"/>
        <v>0</v>
      </c>
      <c r="CA100" s="12">
        <f t="shared" si="43"/>
        <v>0</v>
      </c>
      <c r="CB100" s="12">
        <f t="shared" si="43"/>
        <v>0</v>
      </c>
      <c r="CC100" s="12">
        <f t="shared" si="43"/>
        <v>0</v>
      </c>
      <c r="CD100" s="12">
        <f t="shared" si="43"/>
        <v>0</v>
      </c>
      <c r="CE100" s="12">
        <f t="shared" si="43"/>
        <v>0</v>
      </c>
      <c r="CF100" s="12">
        <f t="shared" si="43"/>
        <v>0</v>
      </c>
      <c r="CG100" s="12">
        <f t="shared" si="43"/>
        <v>0</v>
      </c>
      <c r="CH100" s="12">
        <f t="shared" si="43"/>
        <v>0</v>
      </c>
      <c r="CI100" s="12">
        <f t="shared" si="43"/>
        <v>600</v>
      </c>
      <c r="CJ100" s="12">
        <f t="shared" si="43"/>
        <v>0</v>
      </c>
      <c r="CK100" s="12">
        <f t="shared" si="43"/>
        <v>0</v>
      </c>
      <c r="CL100" s="12">
        <f t="shared" si="43"/>
        <v>0</v>
      </c>
      <c r="CM100" s="12">
        <f t="shared" si="43"/>
        <v>0</v>
      </c>
      <c r="CN100" s="12">
        <f t="shared" si="43"/>
        <v>0</v>
      </c>
      <c r="CO100" s="12">
        <f t="shared" si="43"/>
        <v>0</v>
      </c>
      <c r="CP100" s="12">
        <f t="shared" si="43"/>
        <v>0</v>
      </c>
      <c r="CQ100" s="12">
        <f t="shared" si="43"/>
        <v>0</v>
      </c>
      <c r="CR100" s="12">
        <f t="shared" si="43"/>
        <v>0</v>
      </c>
      <c r="CS100" s="12">
        <f t="shared" si="43"/>
        <v>0</v>
      </c>
      <c r="CT100" s="12">
        <f t="shared" si="43"/>
        <v>0</v>
      </c>
      <c r="CU100" s="12">
        <f t="shared" si="43"/>
        <v>0</v>
      </c>
      <c r="CV100" s="12">
        <f t="shared" si="43"/>
        <v>0</v>
      </c>
      <c r="CW100" s="12">
        <f t="shared" si="43"/>
        <v>0</v>
      </c>
      <c r="CX100" s="12">
        <f t="shared" si="43"/>
        <v>0</v>
      </c>
      <c r="CY100" s="12">
        <f t="shared" si="43"/>
        <v>0</v>
      </c>
      <c r="CZ100" s="12">
        <f t="shared" si="43"/>
        <v>0</v>
      </c>
      <c r="DA100" s="12">
        <f t="shared" si="43"/>
        <v>0</v>
      </c>
      <c r="DB100" s="12">
        <f t="shared" si="43"/>
        <v>0</v>
      </c>
      <c r="DC100" s="12">
        <f t="shared" si="43"/>
        <v>0</v>
      </c>
      <c r="DD100" s="12">
        <f t="shared" si="43"/>
        <v>0</v>
      </c>
      <c r="DE100" s="12">
        <f t="shared" si="43"/>
        <v>0</v>
      </c>
      <c r="DF100" s="12">
        <f t="shared" si="43"/>
        <v>0</v>
      </c>
      <c r="DG100" s="12">
        <f t="shared" si="43"/>
        <v>0</v>
      </c>
      <c r="DH100" s="12">
        <f t="shared" si="43"/>
        <v>0</v>
      </c>
      <c r="DI100" s="12">
        <f t="shared" si="43"/>
        <v>0</v>
      </c>
      <c r="DJ100" s="12">
        <f t="shared" si="43"/>
        <v>0</v>
      </c>
      <c r="DK100" s="12">
        <f t="shared" si="43"/>
        <v>0</v>
      </c>
      <c r="DL100" s="12">
        <f t="shared" si="43"/>
        <v>0</v>
      </c>
      <c r="DM100" s="12">
        <f t="shared" si="43"/>
        <v>0</v>
      </c>
      <c r="DN100" s="12">
        <f t="shared" si="43"/>
        <v>0</v>
      </c>
      <c r="DO100" s="12">
        <f t="shared" si="43"/>
        <v>0</v>
      </c>
      <c r="DP100" s="12">
        <f t="shared" si="43"/>
        <v>0</v>
      </c>
      <c r="DQ100" s="12">
        <f t="shared" si="43"/>
        <v>0</v>
      </c>
      <c r="DR100" s="12">
        <f t="shared" si="43"/>
        <v>0</v>
      </c>
      <c r="DS100" s="12">
        <f t="shared" si="43"/>
        <v>0</v>
      </c>
      <c r="DT100" s="12">
        <f t="shared" si="43"/>
        <v>0</v>
      </c>
      <c r="DU100" s="12">
        <f t="shared" si="43"/>
        <v>0</v>
      </c>
      <c r="DV100" s="12">
        <f t="shared" si="43"/>
        <v>0</v>
      </c>
      <c r="DW100" s="12">
        <f t="shared" si="43"/>
        <v>0</v>
      </c>
      <c r="DX100" s="12">
        <f t="shared" si="43"/>
        <v>0</v>
      </c>
      <c r="DY100" s="12">
        <f t="shared" si="43"/>
        <v>0</v>
      </c>
      <c r="DZ100" s="12">
        <f t="shared" si="43"/>
        <v>0</v>
      </c>
      <c r="EA100" s="12">
        <f t="shared" si="43"/>
        <v>0</v>
      </c>
      <c r="EB100" s="12">
        <f t="shared" si="43"/>
        <v>0</v>
      </c>
      <c r="EC100" s="12">
        <f t="shared" si="43"/>
        <v>0</v>
      </c>
      <c r="ED100" s="12">
        <f t="shared" si="43"/>
        <v>0</v>
      </c>
      <c r="EE100" s="12">
        <f t="shared" ref="EE100:FT100" si="44">SUM(EE97:EE99)</f>
        <v>0</v>
      </c>
      <c r="EF100" s="12">
        <f t="shared" si="44"/>
        <v>0</v>
      </c>
      <c r="EG100" s="12">
        <f t="shared" si="44"/>
        <v>0</v>
      </c>
      <c r="EH100" s="12">
        <f t="shared" si="44"/>
        <v>0</v>
      </c>
      <c r="EI100" s="12">
        <f t="shared" si="44"/>
        <v>0</v>
      </c>
      <c r="EJ100" s="12">
        <f t="shared" si="44"/>
        <v>0</v>
      </c>
      <c r="EK100" s="12">
        <f t="shared" si="44"/>
        <v>0</v>
      </c>
      <c r="EL100" s="12">
        <f t="shared" si="44"/>
        <v>0</v>
      </c>
      <c r="EM100" s="12">
        <f t="shared" si="44"/>
        <v>0</v>
      </c>
      <c r="EN100" s="12">
        <f t="shared" si="44"/>
        <v>0</v>
      </c>
      <c r="EO100" s="12">
        <f t="shared" si="44"/>
        <v>0</v>
      </c>
      <c r="EP100" s="12">
        <f t="shared" si="44"/>
        <v>0</v>
      </c>
      <c r="EQ100" s="12">
        <f t="shared" si="44"/>
        <v>0</v>
      </c>
      <c r="ER100" s="12">
        <f t="shared" si="44"/>
        <v>0</v>
      </c>
      <c r="ES100" s="12">
        <f t="shared" si="44"/>
        <v>0</v>
      </c>
      <c r="ET100" s="12">
        <f t="shared" si="44"/>
        <v>0</v>
      </c>
      <c r="EU100" s="12">
        <f t="shared" si="44"/>
        <v>0</v>
      </c>
      <c r="EV100" s="12">
        <f t="shared" si="44"/>
        <v>0</v>
      </c>
      <c r="EW100" s="12">
        <f t="shared" si="44"/>
        <v>0</v>
      </c>
      <c r="EX100" s="12">
        <f t="shared" si="44"/>
        <v>0</v>
      </c>
      <c r="EY100" s="12">
        <f t="shared" si="44"/>
        <v>0</v>
      </c>
      <c r="EZ100" s="12">
        <f t="shared" si="44"/>
        <v>0</v>
      </c>
      <c r="FA100" s="12">
        <f t="shared" si="44"/>
        <v>0</v>
      </c>
      <c r="FB100" s="12">
        <f t="shared" si="44"/>
        <v>0</v>
      </c>
      <c r="FC100" s="12">
        <f t="shared" si="44"/>
        <v>0</v>
      </c>
      <c r="FD100" s="12">
        <f t="shared" si="44"/>
        <v>0</v>
      </c>
      <c r="FE100" s="12">
        <f t="shared" si="44"/>
        <v>0</v>
      </c>
      <c r="FF100" s="12">
        <f t="shared" si="44"/>
        <v>0</v>
      </c>
      <c r="FG100" s="12">
        <f t="shared" si="44"/>
        <v>0</v>
      </c>
      <c r="FH100" s="12">
        <f t="shared" si="44"/>
        <v>0</v>
      </c>
      <c r="FI100" s="12">
        <f t="shared" si="44"/>
        <v>0</v>
      </c>
      <c r="FJ100" s="12">
        <f t="shared" si="44"/>
        <v>0</v>
      </c>
      <c r="FK100" s="12">
        <f t="shared" si="44"/>
        <v>0</v>
      </c>
      <c r="FL100" s="12">
        <f t="shared" si="44"/>
        <v>0</v>
      </c>
      <c r="FM100" s="12">
        <f t="shared" si="44"/>
        <v>0</v>
      </c>
      <c r="FN100" s="12">
        <f t="shared" si="44"/>
        <v>0</v>
      </c>
      <c r="FO100" s="12">
        <f t="shared" si="44"/>
        <v>0</v>
      </c>
      <c r="FP100" s="12">
        <f t="shared" si="44"/>
        <v>0</v>
      </c>
      <c r="FQ100" s="12">
        <f t="shared" si="44"/>
        <v>0</v>
      </c>
      <c r="FR100" s="12">
        <f t="shared" si="44"/>
        <v>0</v>
      </c>
      <c r="FS100" s="12">
        <f t="shared" si="44"/>
        <v>0</v>
      </c>
      <c r="FT100" s="12">
        <f t="shared" si="44"/>
        <v>0</v>
      </c>
      <c r="FU100" s="12">
        <f>SUM(D100:FT100)</f>
        <v>2269.540210498044</v>
      </c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16"/>
      <c r="HP100" s="16"/>
      <c r="HQ100" s="16"/>
      <c r="HR100" s="16"/>
    </row>
    <row r="101" spans="1:226" ht="13" x14ac:dyDescent="0.3">
      <c r="A101" s="23"/>
      <c r="B101" s="20" t="s">
        <v>0</v>
      </c>
      <c r="C101" s="14">
        <f>XIRR(AO100:FT100,AO$4:FT$4)</f>
        <v>0.27458743453025825</v>
      </c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22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16"/>
      <c r="HP101" s="16"/>
      <c r="HQ101" s="16"/>
      <c r="HR101" s="16"/>
    </row>
    <row r="102" spans="1:226" ht="13" x14ac:dyDescent="0.3">
      <c r="A102" s="23"/>
      <c r="B102" s="20" t="s">
        <v>11</v>
      </c>
      <c r="C102" s="25">
        <f>(FU98+FU99)/-FU97</f>
        <v>1.1894194209760294</v>
      </c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22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16"/>
      <c r="HP102" s="16"/>
      <c r="HQ102" s="16"/>
      <c r="HR102" s="16"/>
    </row>
    <row r="103" spans="1:226" ht="13" x14ac:dyDescent="0.3">
      <c r="A103" s="23"/>
      <c r="B103" s="5" t="s">
        <v>189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22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16"/>
      <c r="HP103" s="16"/>
      <c r="HQ103" s="16"/>
      <c r="HR103" s="16"/>
    </row>
    <row r="104" spans="1:226" ht="13" x14ac:dyDescent="0.3">
      <c r="A104" s="23"/>
      <c r="B104" s="3" t="s">
        <v>214</v>
      </c>
      <c r="C104" s="5"/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-1528.0109987990668</v>
      </c>
      <c r="AR104" s="12">
        <v>-1242.7009956849085</v>
      </c>
      <c r="AS104" s="12">
        <v>-1678.4829955392163</v>
      </c>
      <c r="AT104" s="12">
        <v>-1462.0969969515943</v>
      </c>
      <c r="AU104" s="12">
        <v>-1673.8730036815186</v>
      </c>
      <c r="AV104" s="12">
        <v>-1369.6999940967839</v>
      </c>
      <c r="AW104" s="12">
        <v>-2159.5577268599486</v>
      </c>
      <c r="AX104" s="12">
        <v>-1642.7312004567257</v>
      </c>
      <c r="AY104" s="12">
        <v>-101.9848771459701</v>
      </c>
      <c r="AZ104" s="12">
        <v>-392.86312021554653</v>
      </c>
      <c r="BA104" s="12">
        <v>-799.07169241793451</v>
      </c>
      <c r="BB104" s="12">
        <v>-1099.6623515366593</v>
      </c>
      <c r="BC104" s="12">
        <v>-2045.0353498405213</v>
      </c>
      <c r="BD104" s="12">
        <v>-1815.6523565916564</v>
      </c>
      <c r="BE104" s="12">
        <v>-1910.0190494190529</v>
      </c>
      <c r="BF104" s="12">
        <v>-900.24281275231965</v>
      </c>
      <c r="BG104" s="12">
        <v>-264.93429070644896</v>
      </c>
      <c r="BH104" s="12">
        <v>0</v>
      </c>
      <c r="BI104" s="12">
        <v>0</v>
      </c>
      <c r="BJ104" s="12">
        <v>-174.16101146348299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f>SUM(D104:FT104)</f>
        <v>-22260.780824159356</v>
      </c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16"/>
      <c r="HP104" s="16"/>
      <c r="HQ104" s="16"/>
      <c r="HR104" s="16"/>
    </row>
    <row r="105" spans="1:226" ht="13" x14ac:dyDescent="0.3">
      <c r="A105" s="23"/>
      <c r="B105" s="3" t="s">
        <v>215</v>
      </c>
      <c r="C105" s="5"/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29.960999999999999</v>
      </c>
      <c r="AR105" s="12">
        <v>24.367000000000001</v>
      </c>
      <c r="AS105" s="12">
        <v>32.911000000000001</v>
      </c>
      <c r="AT105" s="12">
        <v>28.669</v>
      </c>
      <c r="AU105" s="12">
        <v>32.821040000000004</v>
      </c>
      <c r="AV105" s="12">
        <v>26.856849999999998</v>
      </c>
      <c r="AW105" s="12">
        <v>42.344269999999995</v>
      </c>
      <c r="AX105" s="12">
        <v>32.210419999999999</v>
      </c>
      <c r="AY105" s="12">
        <v>1.9997</v>
      </c>
      <c r="AZ105" s="12">
        <v>7.7031999999999998</v>
      </c>
      <c r="BA105" s="12">
        <v>15.66807</v>
      </c>
      <c r="BB105" s="12">
        <v>21.562009999999997</v>
      </c>
      <c r="BC105" s="12">
        <v>0</v>
      </c>
      <c r="BD105" s="12">
        <v>35.601030000000002</v>
      </c>
      <c r="BE105" s="12">
        <v>77.550080000000008</v>
      </c>
      <c r="BF105" s="12">
        <v>17.651820000000001</v>
      </c>
      <c r="BG105" s="12">
        <v>5.1947900000000002</v>
      </c>
      <c r="BH105" s="12">
        <v>0</v>
      </c>
      <c r="BI105" s="12">
        <v>0</v>
      </c>
      <c r="BJ105" s="12">
        <v>3.41492</v>
      </c>
      <c r="BK105" s="12">
        <v>0</v>
      </c>
      <c r="BL105" s="12">
        <v>0</v>
      </c>
      <c r="BM105" s="12">
        <v>0</v>
      </c>
      <c r="BN105" s="12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f>SUM(D105:FT105)</f>
        <v>436.48619999999994</v>
      </c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16"/>
      <c r="HP105" s="16"/>
      <c r="HQ105" s="16"/>
      <c r="HR105" s="16"/>
    </row>
    <row r="106" spans="1:226" ht="14" x14ac:dyDescent="0.4">
      <c r="A106" s="23"/>
      <c r="B106" s="3" t="s">
        <v>216</v>
      </c>
      <c r="C106" s="5"/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73.772959337752852</v>
      </c>
      <c r="AU106" s="4">
        <v>47.614242285429007</v>
      </c>
      <c r="AV106" s="4">
        <v>67.161521879888667</v>
      </c>
      <c r="AW106" s="4">
        <v>72.129605347661737</v>
      </c>
      <c r="AX106" s="4">
        <v>105.51088722957141</v>
      </c>
      <c r="AY106" s="4">
        <v>110.09598762940892</v>
      </c>
      <c r="AZ106" s="4">
        <v>114.67533333104552</v>
      </c>
      <c r="BA106" s="4">
        <v>118.17880824043077</v>
      </c>
      <c r="BB106" s="4">
        <v>121.26268475893092</v>
      </c>
      <c r="BC106" s="4">
        <v>139.46979531864741</v>
      </c>
      <c r="BD106" s="4">
        <v>148.40185348642231</v>
      </c>
      <c r="BE106" s="4">
        <v>158.60214664264146</v>
      </c>
      <c r="BF106" s="4">
        <v>198.61040475256775</v>
      </c>
      <c r="BG106" s="4">
        <v>175.51021648290254</v>
      </c>
      <c r="BH106" s="4">
        <v>251.04058451577077</v>
      </c>
      <c r="BI106" s="4">
        <v>561.83979490064087</v>
      </c>
      <c r="BJ106" s="4">
        <v>186.93545960358418</v>
      </c>
      <c r="BK106" s="4">
        <v>542.71848424819859</v>
      </c>
      <c r="BL106" s="4">
        <v>33684.735181915494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f>SUM(D106:FT106)</f>
        <v>36878.265951906986</v>
      </c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16"/>
      <c r="HP106" s="16"/>
      <c r="HQ106" s="16"/>
      <c r="HR106" s="16"/>
    </row>
    <row r="107" spans="1:226" ht="13" x14ac:dyDescent="0.3">
      <c r="A107" s="23"/>
      <c r="B107" s="8" t="s">
        <v>217</v>
      </c>
      <c r="C107" s="3"/>
      <c r="D107" s="12">
        <f>SUM(D104:D106)</f>
        <v>0</v>
      </c>
      <c r="E107" s="12">
        <f>SUM(E104:E106)</f>
        <v>0</v>
      </c>
      <c r="F107" s="12">
        <f>SUM(F104:F106)</f>
        <v>0</v>
      </c>
      <c r="G107" s="12">
        <f t="shared" ref="G107:BR107" si="45">SUM(G104:G106)</f>
        <v>0</v>
      </c>
      <c r="H107" s="12">
        <f t="shared" si="45"/>
        <v>0</v>
      </c>
      <c r="I107" s="12">
        <f t="shared" si="45"/>
        <v>0</v>
      </c>
      <c r="J107" s="12">
        <f t="shared" si="45"/>
        <v>0</v>
      </c>
      <c r="K107" s="12">
        <f t="shared" si="45"/>
        <v>0</v>
      </c>
      <c r="L107" s="12">
        <f t="shared" si="45"/>
        <v>0</v>
      </c>
      <c r="M107" s="12">
        <f t="shared" si="45"/>
        <v>0</v>
      </c>
      <c r="N107" s="12">
        <f t="shared" si="45"/>
        <v>0</v>
      </c>
      <c r="O107" s="12">
        <f t="shared" si="45"/>
        <v>0</v>
      </c>
      <c r="P107" s="12">
        <f t="shared" si="45"/>
        <v>0</v>
      </c>
      <c r="Q107" s="12">
        <f t="shared" si="45"/>
        <v>0</v>
      </c>
      <c r="R107" s="12">
        <f t="shared" si="45"/>
        <v>0</v>
      </c>
      <c r="S107" s="12">
        <f t="shared" si="45"/>
        <v>0</v>
      </c>
      <c r="T107" s="12">
        <f t="shared" si="45"/>
        <v>0</v>
      </c>
      <c r="U107" s="12">
        <f t="shared" si="45"/>
        <v>0</v>
      </c>
      <c r="V107" s="12">
        <f t="shared" si="45"/>
        <v>0</v>
      </c>
      <c r="W107" s="12">
        <f t="shared" si="45"/>
        <v>0</v>
      </c>
      <c r="X107" s="12">
        <f t="shared" si="45"/>
        <v>0</v>
      </c>
      <c r="Y107" s="12">
        <f t="shared" si="45"/>
        <v>0</v>
      </c>
      <c r="Z107" s="12">
        <f t="shared" si="45"/>
        <v>0</v>
      </c>
      <c r="AA107" s="12">
        <f t="shared" si="45"/>
        <v>0</v>
      </c>
      <c r="AB107" s="12">
        <f t="shared" si="45"/>
        <v>0</v>
      </c>
      <c r="AC107" s="12">
        <f t="shared" si="45"/>
        <v>0</v>
      </c>
      <c r="AD107" s="12">
        <f t="shared" si="45"/>
        <v>0</v>
      </c>
      <c r="AE107" s="12">
        <f t="shared" si="45"/>
        <v>0</v>
      </c>
      <c r="AF107" s="12">
        <f t="shared" si="45"/>
        <v>0</v>
      </c>
      <c r="AG107" s="12">
        <f t="shared" si="45"/>
        <v>0</v>
      </c>
      <c r="AH107" s="12">
        <f t="shared" si="45"/>
        <v>0</v>
      </c>
      <c r="AI107" s="12">
        <f t="shared" si="45"/>
        <v>0</v>
      </c>
      <c r="AJ107" s="12">
        <f t="shared" si="45"/>
        <v>0</v>
      </c>
      <c r="AK107" s="12">
        <f t="shared" si="45"/>
        <v>0</v>
      </c>
      <c r="AL107" s="12">
        <f t="shared" si="45"/>
        <v>0</v>
      </c>
      <c r="AM107" s="12">
        <f t="shared" si="45"/>
        <v>0</v>
      </c>
      <c r="AN107" s="12">
        <f t="shared" si="45"/>
        <v>0</v>
      </c>
      <c r="AO107" s="12">
        <f t="shared" si="45"/>
        <v>0</v>
      </c>
      <c r="AP107" s="12">
        <f t="shared" si="45"/>
        <v>0</v>
      </c>
      <c r="AQ107" s="12">
        <f t="shared" si="45"/>
        <v>-1498.0499987990668</v>
      </c>
      <c r="AR107" s="12">
        <f t="shared" si="45"/>
        <v>-1218.3339956849086</v>
      </c>
      <c r="AS107" s="12">
        <f t="shared" si="45"/>
        <v>-1645.5719955392162</v>
      </c>
      <c r="AT107" s="12">
        <f t="shared" si="45"/>
        <v>-1359.6550376138414</v>
      </c>
      <c r="AU107" s="12">
        <f t="shared" si="45"/>
        <v>-1593.4377213960895</v>
      </c>
      <c r="AV107" s="12">
        <f t="shared" si="45"/>
        <v>-1275.6816222168954</v>
      </c>
      <c r="AW107" s="12">
        <f t="shared" si="45"/>
        <v>-2045.0838515122869</v>
      </c>
      <c r="AX107" s="12">
        <f t="shared" si="45"/>
        <v>-1505.0098932271544</v>
      </c>
      <c r="AY107" s="12">
        <f t="shared" si="45"/>
        <v>10.110810483438826</v>
      </c>
      <c r="AZ107" s="12">
        <f t="shared" si="45"/>
        <v>-270.48458688450103</v>
      </c>
      <c r="BA107" s="12">
        <f t="shared" si="45"/>
        <v>-665.22481417750373</v>
      </c>
      <c r="BB107" s="12">
        <f t="shared" si="45"/>
        <v>-956.83765677772828</v>
      </c>
      <c r="BC107" s="12">
        <f t="shared" si="45"/>
        <v>-1905.565554521874</v>
      </c>
      <c r="BD107" s="12">
        <f t="shared" si="45"/>
        <v>-1631.6494731052339</v>
      </c>
      <c r="BE107" s="12">
        <f t="shared" si="45"/>
        <v>-1673.8668227764115</v>
      </c>
      <c r="BF107" s="12">
        <f t="shared" si="45"/>
        <v>-683.98058799975183</v>
      </c>
      <c r="BG107" s="12">
        <f t="shared" si="45"/>
        <v>-84.229284223546415</v>
      </c>
      <c r="BH107" s="12">
        <f t="shared" si="45"/>
        <v>251.04058451577077</v>
      </c>
      <c r="BI107" s="12">
        <f t="shared" si="45"/>
        <v>561.83979490064087</v>
      </c>
      <c r="BJ107" s="12">
        <f t="shared" si="45"/>
        <v>16.18936814010118</v>
      </c>
      <c r="BK107" s="12">
        <f t="shared" si="45"/>
        <v>542.71848424819859</v>
      </c>
      <c r="BL107" s="12">
        <f t="shared" si="45"/>
        <v>33684.735181915494</v>
      </c>
      <c r="BM107" s="12">
        <f t="shared" si="45"/>
        <v>0</v>
      </c>
      <c r="BN107" s="12">
        <f t="shared" si="45"/>
        <v>0</v>
      </c>
      <c r="BO107" s="12">
        <f t="shared" si="45"/>
        <v>0</v>
      </c>
      <c r="BP107" s="12">
        <f t="shared" si="45"/>
        <v>0</v>
      </c>
      <c r="BQ107" s="12">
        <f t="shared" si="45"/>
        <v>0</v>
      </c>
      <c r="BR107" s="12">
        <f t="shared" si="45"/>
        <v>0</v>
      </c>
      <c r="BS107" s="12">
        <f t="shared" ref="BS107:ED107" si="46">SUM(BS104:BS106)</f>
        <v>0</v>
      </c>
      <c r="BT107" s="12">
        <f t="shared" si="46"/>
        <v>0</v>
      </c>
      <c r="BU107" s="12">
        <f t="shared" si="46"/>
        <v>0</v>
      </c>
      <c r="BV107" s="12">
        <f t="shared" si="46"/>
        <v>0</v>
      </c>
      <c r="BW107" s="12">
        <f t="shared" si="46"/>
        <v>0</v>
      </c>
      <c r="BX107" s="12">
        <f t="shared" si="46"/>
        <v>0</v>
      </c>
      <c r="BY107" s="12">
        <f t="shared" si="46"/>
        <v>0</v>
      </c>
      <c r="BZ107" s="12">
        <f t="shared" si="46"/>
        <v>0</v>
      </c>
      <c r="CA107" s="12">
        <f t="shared" si="46"/>
        <v>0</v>
      </c>
      <c r="CB107" s="12">
        <f t="shared" si="46"/>
        <v>0</v>
      </c>
      <c r="CC107" s="12">
        <f t="shared" si="46"/>
        <v>0</v>
      </c>
      <c r="CD107" s="12">
        <f t="shared" si="46"/>
        <v>0</v>
      </c>
      <c r="CE107" s="12">
        <f t="shared" si="46"/>
        <v>0</v>
      </c>
      <c r="CF107" s="12">
        <f t="shared" si="46"/>
        <v>0</v>
      </c>
      <c r="CG107" s="12">
        <f t="shared" si="46"/>
        <v>0</v>
      </c>
      <c r="CH107" s="12">
        <f t="shared" si="46"/>
        <v>0</v>
      </c>
      <c r="CI107" s="12">
        <f t="shared" si="46"/>
        <v>0</v>
      </c>
      <c r="CJ107" s="12">
        <f t="shared" si="46"/>
        <v>0</v>
      </c>
      <c r="CK107" s="12">
        <f t="shared" si="46"/>
        <v>0</v>
      </c>
      <c r="CL107" s="12">
        <f t="shared" si="46"/>
        <v>0</v>
      </c>
      <c r="CM107" s="12">
        <f t="shared" si="46"/>
        <v>0</v>
      </c>
      <c r="CN107" s="12">
        <f t="shared" si="46"/>
        <v>0</v>
      </c>
      <c r="CO107" s="12">
        <f t="shared" si="46"/>
        <v>0</v>
      </c>
      <c r="CP107" s="12">
        <f t="shared" si="46"/>
        <v>0</v>
      </c>
      <c r="CQ107" s="12">
        <f t="shared" si="46"/>
        <v>0</v>
      </c>
      <c r="CR107" s="12">
        <f t="shared" si="46"/>
        <v>0</v>
      </c>
      <c r="CS107" s="12">
        <f t="shared" si="46"/>
        <v>0</v>
      </c>
      <c r="CT107" s="12">
        <f t="shared" si="46"/>
        <v>0</v>
      </c>
      <c r="CU107" s="12">
        <f t="shared" si="46"/>
        <v>0</v>
      </c>
      <c r="CV107" s="12">
        <f t="shared" si="46"/>
        <v>0</v>
      </c>
      <c r="CW107" s="12">
        <f t="shared" si="46"/>
        <v>0</v>
      </c>
      <c r="CX107" s="12">
        <f t="shared" si="46"/>
        <v>0</v>
      </c>
      <c r="CY107" s="12">
        <f t="shared" si="46"/>
        <v>0</v>
      </c>
      <c r="CZ107" s="12">
        <f t="shared" si="46"/>
        <v>0</v>
      </c>
      <c r="DA107" s="12">
        <f t="shared" si="46"/>
        <v>0</v>
      </c>
      <c r="DB107" s="12">
        <f t="shared" si="46"/>
        <v>0</v>
      </c>
      <c r="DC107" s="12">
        <f t="shared" si="46"/>
        <v>0</v>
      </c>
      <c r="DD107" s="12">
        <f t="shared" si="46"/>
        <v>0</v>
      </c>
      <c r="DE107" s="12">
        <f t="shared" si="46"/>
        <v>0</v>
      </c>
      <c r="DF107" s="12">
        <f t="shared" si="46"/>
        <v>0</v>
      </c>
      <c r="DG107" s="12">
        <f t="shared" si="46"/>
        <v>0</v>
      </c>
      <c r="DH107" s="12">
        <f t="shared" si="46"/>
        <v>0</v>
      </c>
      <c r="DI107" s="12">
        <f t="shared" si="46"/>
        <v>0</v>
      </c>
      <c r="DJ107" s="12">
        <f t="shared" si="46"/>
        <v>0</v>
      </c>
      <c r="DK107" s="12">
        <f t="shared" si="46"/>
        <v>0</v>
      </c>
      <c r="DL107" s="12">
        <f t="shared" si="46"/>
        <v>0</v>
      </c>
      <c r="DM107" s="12">
        <f t="shared" si="46"/>
        <v>0</v>
      </c>
      <c r="DN107" s="12">
        <f t="shared" si="46"/>
        <v>0</v>
      </c>
      <c r="DO107" s="12">
        <f t="shared" si="46"/>
        <v>0</v>
      </c>
      <c r="DP107" s="12">
        <f t="shared" si="46"/>
        <v>0</v>
      </c>
      <c r="DQ107" s="12">
        <f t="shared" si="46"/>
        <v>0</v>
      </c>
      <c r="DR107" s="12">
        <f t="shared" si="46"/>
        <v>0</v>
      </c>
      <c r="DS107" s="12">
        <f t="shared" si="46"/>
        <v>0</v>
      </c>
      <c r="DT107" s="12">
        <f t="shared" si="46"/>
        <v>0</v>
      </c>
      <c r="DU107" s="12">
        <f t="shared" si="46"/>
        <v>0</v>
      </c>
      <c r="DV107" s="12">
        <f t="shared" si="46"/>
        <v>0</v>
      </c>
      <c r="DW107" s="12">
        <f t="shared" si="46"/>
        <v>0</v>
      </c>
      <c r="DX107" s="12">
        <f t="shared" si="46"/>
        <v>0</v>
      </c>
      <c r="DY107" s="12">
        <f t="shared" si="46"/>
        <v>0</v>
      </c>
      <c r="DZ107" s="12">
        <f t="shared" si="46"/>
        <v>0</v>
      </c>
      <c r="EA107" s="12">
        <f t="shared" si="46"/>
        <v>0</v>
      </c>
      <c r="EB107" s="12">
        <f t="shared" si="46"/>
        <v>0</v>
      </c>
      <c r="EC107" s="12">
        <f t="shared" si="46"/>
        <v>0</v>
      </c>
      <c r="ED107" s="12">
        <f t="shared" si="46"/>
        <v>0</v>
      </c>
      <c r="EE107" s="12">
        <f t="shared" ref="EE107:FT107" si="47">SUM(EE104:EE106)</f>
        <v>0</v>
      </c>
      <c r="EF107" s="12">
        <f t="shared" si="47"/>
        <v>0</v>
      </c>
      <c r="EG107" s="12">
        <f t="shared" si="47"/>
        <v>0</v>
      </c>
      <c r="EH107" s="12">
        <f t="shared" si="47"/>
        <v>0</v>
      </c>
      <c r="EI107" s="12">
        <f t="shared" si="47"/>
        <v>0</v>
      </c>
      <c r="EJ107" s="12">
        <f t="shared" si="47"/>
        <v>0</v>
      </c>
      <c r="EK107" s="12">
        <f t="shared" si="47"/>
        <v>0</v>
      </c>
      <c r="EL107" s="12">
        <f t="shared" si="47"/>
        <v>0</v>
      </c>
      <c r="EM107" s="12">
        <f t="shared" si="47"/>
        <v>0</v>
      </c>
      <c r="EN107" s="12">
        <f t="shared" si="47"/>
        <v>0</v>
      </c>
      <c r="EO107" s="12">
        <f t="shared" si="47"/>
        <v>0</v>
      </c>
      <c r="EP107" s="12">
        <f t="shared" si="47"/>
        <v>0</v>
      </c>
      <c r="EQ107" s="12">
        <f t="shared" si="47"/>
        <v>0</v>
      </c>
      <c r="ER107" s="12">
        <f t="shared" si="47"/>
        <v>0</v>
      </c>
      <c r="ES107" s="12">
        <f t="shared" si="47"/>
        <v>0</v>
      </c>
      <c r="ET107" s="12">
        <f t="shared" si="47"/>
        <v>0</v>
      </c>
      <c r="EU107" s="12">
        <f t="shared" si="47"/>
        <v>0</v>
      </c>
      <c r="EV107" s="12">
        <f t="shared" si="47"/>
        <v>0</v>
      </c>
      <c r="EW107" s="12">
        <f t="shared" si="47"/>
        <v>0</v>
      </c>
      <c r="EX107" s="12">
        <f t="shared" si="47"/>
        <v>0</v>
      </c>
      <c r="EY107" s="12">
        <f t="shared" si="47"/>
        <v>0</v>
      </c>
      <c r="EZ107" s="12">
        <f t="shared" si="47"/>
        <v>0</v>
      </c>
      <c r="FA107" s="12">
        <f t="shared" si="47"/>
        <v>0</v>
      </c>
      <c r="FB107" s="12">
        <f t="shared" si="47"/>
        <v>0</v>
      </c>
      <c r="FC107" s="12">
        <f t="shared" si="47"/>
        <v>0</v>
      </c>
      <c r="FD107" s="12">
        <f t="shared" si="47"/>
        <v>0</v>
      </c>
      <c r="FE107" s="12">
        <f t="shared" si="47"/>
        <v>0</v>
      </c>
      <c r="FF107" s="12">
        <f t="shared" si="47"/>
        <v>0</v>
      </c>
      <c r="FG107" s="12">
        <f t="shared" si="47"/>
        <v>0</v>
      </c>
      <c r="FH107" s="12">
        <f t="shared" si="47"/>
        <v>0</v>
      </c>
      <c r="FI107" s="12">
        <f t="shared" si="47"/>
        <v>0</v>
      </c>
      <c r="FJ107" s="12">
        <f t="shared" si="47"/>
        <v>0</v>
      </c>
      <c r="FK107" s="12">
        <f t="shared" si="47"/>
        <v>0</v>
      </c>
      <c r="FL107" s="12">
        <f t="shared" si="47"/>
        <v>0</v>
      </c>
      <c r="FM107" s="12">
        <f t="shared" si="47"/>
        <v>0</v>
      </c>
      <c r="FN107" s="12">
        <f t="shared" si="47"/>
        <v>0</v>
      </c>
      <c r="FO107" s="12">
        <f t="shared" si="47"/>
        <v>0</v>
      </c>
      <c r="FP107" s="12">
        <f t="shared" si="47"/>
        <v>0</v>
      </c>
      <c r="FQ107" s="12">
        <f t="shared" si="47"/>
        <v>0</v>
      </c>
      <c r="FR107" s="12">
        <f t="shared" si="47"/>
        <v>0</v>
      </c>
      <c r="FS107" s="12">
        <f t="shared" si="47"/>
        <v>0</v>
      </c>
      <c r="FT107" s="12">
        <f t="shared" si="47"/>
        <v>0</v>
      </c>
      <c r="FU107" s="12">
        <f>SUM(D107:FT107)</f>
        <v>15053.971327747633</v>
      </c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16"/>
      <c r="HP107" s="16"/>
      <c r="HQ107" s="16"/>
      <c r="HR107" s="16"/>
    </row>
    <row r="108" spans="1:226" ht="13" x14ac:dyDescent="0.3">
      <c r="A108" s="23"/>
      <c r="B108" s="20" t="s">
        <v>0</v>
      </c>
      <c r="C108" s="14">
        <f>XIRR(AQ107:FT107,AQ$4:FT$4)</f>
        <v>0.60546019673347473</v>
      </c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22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16"/>
      <c r="HP108" s="16"/>
      <c r="HQ108" s="16"/>
      <c r="HR108" s="16"/>
    </row>
    <row r="109" spans="1:226" ht="13" x14ac:dyDescent="0.3">
      <c r="A109" s="23"/>
      <c r="B109" s="20" t="s">
        <v>11</v>
      </c>
      <c r="C109" s="25">
        <f>(FU105+FU106)/-FU104</f>
        <v>1.6762553140727992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22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16"/>
      <c r="HP109" s="16"/>
      <c r="HQ109" s="16"/>
      <c r="HR109" s="16"/>
    </row>
    <row r="110" spans="1:226" ht="13" x14ac:dyDescent="0.3">
      <c r="A110" s="23"/>
      <c r="B110" s="5" t="s">
        <v>190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22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16"/>
      <c r="HP110" s="16"/>
      <c r="HQ110" s="16"/>
      <c r="HR110" s="16"/>
    </row>
    <row r="111" spans="1:226" ht="13" x14ac:dyDescent="0.3">
      <c r="A111" s="23"/>
      <c r="B111" s="3" t="s">
        <v>214</v>
      </c>
      <c r="C111" s="5"/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-7500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</v>
      </c>
      <c r="CD111" s="12">
        <v>0</v>
      </c>
      <c r="CE111" s="12">
        <v>0</v>
      </c>
      <c r="CF111" s="12">
        <v>0</v>
      </c>
      <c r="CG111" s="12">
        <v>0</v>
      </c>
      <c r="CH111" s="12">
        <v>0</v>
      </c>
      <c r="CI111" s="12">
        <v>0</v>
      </c>
      <c r="CJ111" s="12">
        <v>0</v>
      </c>
      <c r="CK111" s="12">
        <v>0</v>
      </c>
      <c r="CL111" s="12">
        <v>0</v>
      </c>
      <c r="CM111" s="12">
        <v>0</v>
      </c>
      <c r="CN111" s="12">
        <v>0</v>
      </c>
      <c r="CO111" s="12">
        <v>0</v>
      </c>
      <c r="CP111" s="12">
        <v>0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f>SUM(D111:FT111)</f>
        <v>-7500</v>
      </c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16"/>
      <c r="HP111" s="16"/>
      <c r="HQ111" s="16"/>
      <c r="HR111" s="16"/>
    </row>
    <row r="112" spans="1:226" ht="13" x14ac:dyDescent="0.3">
      <c r="A112" s="23"/>
      <c r="B112" s="3" t="s">
        <v>215</v>
      </c>
      <c r="C112" s="5"/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75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</v>
      </c>
      <c r="CD112" s="12">
        <v>0</v>
      </c>
      <c r="CE112" s="12">
        <v>0</v>
      </c>
      <c r="CF112" s="12">
        <v>0</v>
      </c>
      <c r="CG112" s="12">
        <v>0</v>
      </c>
      <c r="CH112" s="12">
        <v>0</v>
      </c>
      <c r="CI112" s="12">
        <v>0</v>
      </c>
      <c r="CJ112" s="12">
        <v>0</v>
      </c>
      <c r="CK112" s="12">
        <v>0</v>
      </c>
      <c r="CL112" s="12">
        <v>0</v>
      </c>
      <c r="CM112" s="12">
        <v>0</v>
      </c>
      <c r="CN112" s="12">
        <v>0</v>
      </c>
      <c r="CO112" s="12">
        <v>0</v>
      </c>
      <c r="CP112" s="12">
        <v>0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f>SUM(D112:FT112)</f>
        <v>75</v>
      </c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16"/>
      <c r="HP112" s="16"/>
      <c r="HQ112" s="16"/>
      <c r="HR112" s="16"/>
    </row>
    <row r="113" spans="1:226" ht="14" x14ac:dyDescent="0.4">
      <c r="A113" s="23"/>
      <c r="B113" s="3" t="s">
        <v>216</v>
      </c>
      <c r="C113" s="5"/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841.66700000000003</v>
      </c>
      <c r="AS113" s="4">
        <v>0</v>
      </c>
      <c r="AT113" s="4">
        <v>0</v>
      </c>
      <c r="AU113" s="4">
        <v>0</v>
      </c>
      <c r="AV113" s="4">
        <v>215.27778365546581</v>
      </c>
      <c r="AW113" s="4">
        <v>0</v>
      </c>
      <c r="AX113" s="4">
        <v>195.90277915410215</v>
      </c>
      <c r="AY113" s="4">
        <v>7562.499996888283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0</v>
      </c>
      <c r="DC113" s="4">
        <v>0</v>
      </c>
      <c r="DD113" s="4">
        <v>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0</v>
      </c>
      <c r="DO113" s="4">
        <v>0</v>
      </c>
      <c r="DP113" s="4">
        <v>0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 s="4">
        <v>0</v>
      </c>
      <c r="EP113" s="4">
        <v>0</v>
      </c>
      <c r="EQ113" s="4">
        <v>0</v>
      </c>
      <c r="ER113" s="4">
        <v>0</v>
      </c>
      <c r="ES113" s="4">
        <v>0</v>
      </c>
      <c r="ET113" s="4">
        <v>0</v>
      </c>
      <c r="EU113" s="4">
        <v>0</v>
      </c>
      <c r="EV113" s="4">
        <v>0</v>
      </c>
      <c r="EW113" s="4">
        <v>0</v>
      </c>
      <c r="EX113" s="4">
        <v>0</v>
      </c>
      <c r="EY113" s="4">
        <v>0</v>
      </c>
      <c r="EZ113" s="4">
        <v>0</v>
      </c>
      <c r="FA113" s="4">
        <v>0</v>
      </c>
      <c r="FB113" s="4">
        <v>0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4">
        <v>0</v>
      </c>
      <c r="FJ113" s="4">
        <v>0</v>
      </c>
      <c r="FK113" s="4">
        <v>0</v>
      </c>
      <c r="FL113" s="4">
        <v>0</v>
      </c>
      <c r="FM113" s="4">
        <v>0</v>
      </c>
      <c r="FN113" s="4">
        <v>0</v>
      </c>
      <c r="FO113" s="4">
        <v>0</v>
      </c>
      <c r="FP113" s="4">
        <v>0</v>
      </c>
      <c r="FQ113" s="4">
        <v>0</v>
      </c>
      <c r="FR113" s="4">
        <v>0</v>
      </c>
      <c r="FS113" s="4">
        <v>0</v>
      </c>
      <c r="FT113" s="4">
        <v>0</v>
      </c>
      <c r="FU113" s="4">
        <f>SUM(D113:FT113)</f>
        <v>8815.3475596978515</v>
      </c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16"/>
      <c r="HP113" s="16"/>
      <c r="HQ113" s="16"/>
      <c r="HR113" s="16"/>
    </row>
    <row r="114" spans="1:226" ht="13" x14ac:dyDescent="0.3">
      <c r="A114" s="23"/>
      <c r="B114" s="8" t="s">
        <v>217</v>
      </c>
      <c r="C114" s="3"/>
      <c r="D114" s="12">
        <f>SUM(D111:D113)</f>
        <v>0</v>
      </c>
      <c r="E114" s="12">
        <f>SUM(E111:E113)</f>
        <v>0</v>
      </c>
      <c r="F114" s="12">
        <f>SUM(F111:F113)</f>
        <v>0</v>
      </c>
      <c r="G114" s="12">
        <f t="shared" ref="G114:BR114" si="48">SUM(G111:G113)</f>
        <v>0</v>
      </c>
      <c r="H114" s="12">
        <f t="shared" si="48"/>
        <v>0</v>
      </c>
      <c r="I114" s="12">
        <f t="shared" si="48"/>
        <v>0</v>
      </c>
      <c r="J114" s="12">
        <f t="shared" si="48"/>
        <v>0</v>
      </c>
      <c r="K114" s="12">
        <f t="shared" si="48"/>
        <v>0</v>
      </c>
      <c r="L114" s="12">
        <f t="shared" si="48"/>
        <v>0</v>
      </c>
      <c r="M114" s="12">
        <f t="shared" si="48"/>
        <v>0</v>
      </c>
      <c r="N114" s="12">
        <f t="shared" si="48"/>
        <v>0</v>
      </c>
      <c r="O114" s="12">
        <f t="shared" si="48"/>
        <v>0</v>
      </c>
      <c r="P114" s="12">
        <f t="shared" si="48"/>
        <v>0</v>
      </c>
      <c r="Q114" s="12">
        <f t="shared" si="48"/>
        <v>0</v>
      </c>
      <c r="R114" s="12">
        <f t="shared" si="48"/>
        <v>0</v>
      </c>
      <c r="S114" s="12">
        <f t="shared" si="48"/>
        <v>0</v>
      </c>
      <c r="T114" s="12">
        <f t="shared" si="48"/>
        <v>0</v>
      </c>
      <c r="U114" s="12">
        <f t="shared" si="48"/>
        <v>0</v>
      </c>
      <c r="V114" s="12">
        <f t="shared" si="48"/>
        <v>0</v>
      </c>
      <c r="W114" s="12">
        <f t="shared" si="48"/>
        <v>0</v>
      </c>
      <c r="X114" s="12">
        <f t="shared" si="48"/>
        <v>0</v>
      </c>
      <c r="Y114" s="12">
        <f t="shared" si="48"/>
        <v>0</v>
      </c>
      <c r="Z114" s="12">
        <f t="shared" si="48"/>
        <v>0</v>
      </c>
      <c r="AA114" s="12">
        <f t="shared" si="48"/>
        <v>0</v>
      </c>
      <c r="AB114" s="12">
        <f t="shared" si="48"/>
        <v>0</v>
      </c>
      <c r="AC114" s="12">
        <f t="shared" si="48"/>
        <v>0</v>
      </c>
      <c r="AD114" s="12">
        <f t="shared" si="48"/>
        <v>0</v>
      </c>
      <c r="AE114" s="12">
        <f t="shared" si="48"/>
        <v>0</v>
      </c>
      <c r="AF114" s="12">
        <f t="shared" si="48"/>
        <v>0</v>
      </c>
      <c r="AG114" s="12">
        <f t="shared" si="48"/>
        <v>0</v>
      </c>
      <c r="AH114" s="12">
        <f t="shared" si="48"/>
        <v>0</v>
      </c>
      <c r="AI114" s="12">
        <f t="shared" si="48"/>
        <v>0</v>
      </c>
      <c r="AJ114" s="12">
        <f t="shared" si="48"/>
        <v>0</v>
      </c>
      <c r="AK114" s="12">
        <f t="shared" si="48"/>
        <v>0</v>
      </c>
      <c r="AL114" s="12">
        <f t="shared" si="48"/>
        <v>0</v>
      </c>
      <c r="AM114" s="12">
        <f t="shared" si="48"/>
        <v>0</v>
      </c>
      <c r="AN114" s="12">
        <f t="shared" si="48"/>
        <v>0</v>
      </c>
      <c r="AO114" s="12">
        <f t="shared" si="48"/>
        <v>0</v>
      </c>
      <c r="AP114" s="12">
        <f t="shared" si="48"/>
        <v>0</v>
      </c>
      <c r="AQ114" s="12">
        <f t="shared" si="48"/>
        <v>0</v>
      </c>
      <c r="AR114" s="12">
        <f t="shared" si="48"/>
        <v>-6583.3329999999996</v>
      </c>
      <c r="AS114" s="12">
        <f t="shared" si="48"/>
        <v>0</v>
      </c>
      <c r="AT114" s="12">
        <f t="shared" si="48"/>
        <v>0</v>
      </c>
      <c r="AU114" s="12">
        <f t="shared" si="48"/>
        <v>0</v>
      </c>
      <c r="AV114" s="12">
        <f t="shared" si="48"/>
        <v>215.27778365546581</v>
      </c>
      <c r="AW114" s="12">
        <f t="shared" si="48"/>
        <v>0</v>
      </c>
      <c r="AX114" s="12">
        <f t="shared" si="48"/>
        <v>195.90277915410215</v>
      </c>
      <c r="AY114" s="12">
        <f t="shared" si="48"/>
        <v>7562.499996888283</v>
      </c>
      <c r="AZ114" s="12">
        <f t="shared" si="48"/>
        <v>0</v>
      </c>
      <c r="BA114" s="12">
        <f t="shared" si="48"/>
        <v>0</v>
      </c>
      <c r="BB114" s="12">
        <f t="shared" si="48"/>
        <v>0</v>
      </c>
      <c r="BC114" s="12">
        <f t="shared" si="48"/>
        <v>0</v>
      </c>
      <c r="BD114" s="12">
        <f t="shared" si="48"/>
        <v>0</v>
      </c>
      <c r="BE114" s="12">
        <f t="shared" si="48"/>
        <v>0</v>
      </c>
      <c r="BF114" s="12">
        <f t="shared" si="48"/>
        <v>0</v>
      </c>
      <c r="BG114" s="12">
        <f t="shared" si="48"/>
        <v>0</v>
      </c>
      <c r="BH114" s="12">
        <f t="shared" si="48"/>
        <v>0</v>
      </c>
      <c r="BI114" s="12">
        <f t="shared" si="48"/>
        <v>0</v>
      </c>
      <c r="BJ114" s="12">
        <f t="shared" si="48"/>
        <v>0</v>
      </c>
      <c r="BK114" s="12">
        <f t="shared" si="48"/>
        <v>0</v>
      </c>
      <c r="BL114" s="12">
        <f t="shared" si="48"/>
        <v>0</v>
      </c>
      <c r="BM114" s="12">
        <f t="shared" si="48"/>
        <v>0</v>
      </c>
      <c r="BN114" s="12">
        <f t="shared" si="48"/>
        <v>0</v>
      </c>
      <c r="BO114" s="12">
        <f t="shared" si="48"/>
        <v>0</v>
      </c>
      <c r="BP114" s="12">
        <f t="shared" si="48"/>
        <v>0</v>
      </c>
      <c r="BQ114" s="12">
        <f t="shared" si="48"/>
        <v>0</v>
      </c>
      <c r="BR114" s="12">
        <f t="shared" si="48"/>
        <v>0</v>
      </c>
      <c r="BS114" s="12">
        <f t="shared" ref="BS114:ED114" si="49">SUM(BS111:BS113)</f>
        <v>0</v>
      </c>
      <c r="BT114" s="12">
        <f t="shared" si="49"/>
        <v>0</v>
      </c>
      <c r="BU114" s="12">
        <f t="shared" si="49"/>
        <v>0</v>
      </c>
      <c r="BV114" s="12">
        <f t="shared" si="49"/>
        <v>0</v>
      </c>
      <c r="BW114" s="12">
        <f t="shared" si="49"/>
        <v>0</v>
      </c>
      <c r="BX114" s="12">
        <f t="shared" si="49"/>
        <v>0</v>
      </c>
      <c r="BY114" s="12">
        <f t="shared" si="49"/>
        <v>0</v>
      </c>
      <c r="BZ114" s="12">
        <f t="shared" si="49"/>
        <v>0</v>
      </c>
      <c r="CA114" s="12">
        <f t="shared" si="49"/>
        <v>0</v>
      </c>
      <c r="CB114" s="12">
        <f t="shared" si="49"/>
        <v>0</v>
      </c>
      <c r="CC114" s="12">
        <f t="shared" si="49"/>
        <v>0</v>
      </c>
      <c r="CD114" s="12">
        <f t="shared" si="49"/>
        <v>0</v>
      </c>
      <c r="CE114" s="12">
        <f t="shared" si="49"/>
        <v>0</v>
      </c>
      <c r="CF114" s="12">
        <f t="shared" si="49"/>
        <v>0</v>
      </c>
      <c r="CG114" s="12">
        <f t="shared" si="49"/>
        <v>0</v>
      </c>
      <c r="CH114" s="12">
        <f t="shared" si="49"/>
        <v>0</v>
      </c>
      <c r="CI114" s="12">
        <f t="shared" si="49"/>
        <v>0</v>
      </c>
      <c r="CJ114" s="12">
        <f t="shared" si="49"/>
        <v>0</v>
      </c>
      <c r="CK114" s="12">
        <f t="shared" si="49"/>
        <v>0</v>
      </c>
      <c r="CL114" s="12">
        <f t="shared" si="49"/>
        <v>0</v>
      </c>
      <c r="CM114" s="12">
        <f t="shared" si="49"/>
        <v>0</v>
      </c>
      <c r="CN114" s="12">
        <f t="shared" si="49"/>
        <v>0</v>
      </c>
      <c r="CO114" s="12">
        <f t="shared" si="49"/>
        <v>0</v>
      </c>
      <c r="CP114" s="12">
        <f t="shared" si="49"/>
        <v>0</v>
      </c>
      <c r="CQ114" s="12">
        <f t="shared" si="49"/>
        <v>0</v>
      </c>
      <c r="CR114" s="12">
        <f t="shared" si="49"/>
        <v>0</v>
      </c>
      <c r="CS114" s="12">
        <f t="shared" si="49"/>
        <v>0</v>
      </c>
      <c r="CT114" s="12">
        <f t="shared" si="49"/>
        <v>0</v>
      </c>
      <c r="CU114" s="12">
        <f t="shared" si="49"/>
        <v>0</v>
      </c>
      <c r="CV114" s="12">
        <f t="shared" si="49"/>
        <v>0</v>
      </c>
      <c r="CW114" s="12">
        <f t="shared" si="49"/>
        <v>0</v>
      </c>
      <c r="CX114" s="12">
        <f t="shared" si="49"/>
        <v>0</v>
      </c>
      <c r="CY114" s="12">
        <f t="shared" si="49"/>
        <v>0</v>
      </c>
      <c r="CZ114" s="12">
        <f t="shared" si="49"/>
        <v>0</v>
      </c>
      <c r="DA114" s="12">
        <f t="shared" si="49"/>
        <v>0</v>
      </c>
      <c r="DB114" s="12">
        <f t="shared" si="49"/>
        <v>0</v>
      </c>
      <c r="DC114" s="12">
        <f t="shared" si="49"/>
        <v>0</v>
      </c>
      <c r="DD114" s="12">
        <f t="shared" si="49"/>
        <v>0</v>
      </c>
      <c r="DE114" s="12">
        <f t="shared" si="49"/>
        <v>0</v>
      </c>
      <c r="DF114" s="12">
        <f t="shared" si="49"/>
        <v>0</v>
      </c>
      <c r="DG114" s="12">
        <f t="shared" si="49"/>
        <v>0</v>
      </c>
      <c r="DH114" s="12">
        <f t="shared" si="49"/>
        <v>0</v>
      </c>
      <c r="DI114" s="12">
        <f t="shared" si="49"/>
        <v>0</v>
      </c>
      <c r="DJ114" s="12">
        <f t="shared" si="49"/>
        <v>0</v>
      </c>
      <c r="DK114" s="12">
        <f t="shared" si="49"/>
        <v>0</v>
      </c>
      <c r="DL114" s="12">
        <f t="shared" si="49"/>
        <v>0</v>
      </c>
      <c r="DM114" s="12">
        <f t="shared" si="49"/>
        <v>0</v>
      </c>
      <c r="DN114" s="12">
        <f t="shared" si="49"/>
        <v>0</v>
      </c>
      <c r="DO114" s="12">
        <f t="shared" si="49"/>
        <v>0</v>
      </c>
      <c r="DP114" s="12">
        <f t="shared" si="49"/>
        <v>0</v>
      </c>
      <c r="DQ114" s="12">
        <f t="shared" si="49"/>
        <v>0</v>
      </c>
      <c r="DR114" s="12">
        <f t="shared" si="49"/>
        <v>0</v>
      </c>
      <c r="DS114" s="12">
        <f t="shared" si="49"/>
        <v>0</v>
      </c>
      <c r="DT114" s="12">
        <f t="shared" si="49"/>
        <v>0</v>
      </c>
      <c r="DU114" s="12">
        <f t="shared" si="49"/>
        <v>0</v>
      </c>
      <c r="DV114" s="12">
        <f t="shared" si="49"/>
        <v>0</v>
      </c>
      <c r="DW114" s="12">
        <f t="shared" si="49"/>
        <v>0</v>
      </c>
      <c r="DX114" s="12">
        <f t="shared" si="49"/>
        <v>0</v>
      </c>
      <c r="DY114" s="12">
        <f t="shared" si="49"/>
        <v>0</v>
      </c>
      <c r="DZ114" s="12">
        <f t="shared" si="49"/>
        <v>0</v>
      </c>
      <c r="EA114" s="12">
        <f t="shared" si="49"/>
        <v>0</v>
      </c>
      <c r="EB114" s="12">
        <f t="shared" si="49"/>
        <v>0</v>
      </c>
      <c r="EC114" s="12">
        <f t="shared" si="49"/>
        <v>0</v>
      </c>
      <c r="ED114" s="12">
        <f t="shared" si="49"/>
        <v>0</v>
      </c>
      <c r="EE114" s="12">
        <f t="shared" ref="EE114:FT114" si="50">SUM(EE111:EE113)</f>
        <v>0</v>
      </c>
      <c r="EF114" s="12">
        <f t="shared" si="50"/>
        <v>0</v>
      </c>
      <c r="EG114" s="12">
        <f t="shared" si="50"/>
        <v>0</v>
      </c>
      <c r="EH114" s="12">
        <f t="shared" si="50"/>
        <v>0</v>
      </c>
      <c r="EI114" s="12">
        <f t="shared" si="50"/>
        <v>0</v>
      </c>
      <c r="EJ114" s="12">
        <f t="shared" si="50"/>
        <v>0</v>
      </c>
      <c r="EK114" s="12">
        <f t="shared" si="50"/>
        <v>0</v>
      </c>
      <c r="EL114" s="12">
        <f t="shared" si="50"/>
        <v>0</v>
      </c>
      <c r="EM114" s="12">
        <f t="shared" si="50"/>
        <v>0</v>
      </c>
      <c r="EN114" s="12">
        <f t="shared" si="50"/>
        <v>0</v>
      </c>
      <c r="EO114" s="12">
        <f t="shared" si="50"/>
        <v>0</v>
      </c>
      <c r="EP114" s="12">
        <f t="shared" si="50"/>
        <v>0</v>
      </c>
      <c r="EQ114" s="12">
        <f t="shared" si="50"/>
        <v>0</v>
      </c>
      <c r="ER114" s="12">
        <f t="shared" si="50"/>
        <v>0</v>
      </c>
      <c r="ES114" s="12">
        <f t="shared" si="50"/>
        <v>0</v>
      </c>
      <c r="ET114" s="12">
        <f t="shared" si="50"/>
        <v>0</v>
      </c>
      <c r="EU114" s="12">
        <f t="shared" si="50"/>
        <v>0</v>
      </c>
      <c r="EV114" s="12">
        <f t="shared" si="50"/>
        <v>0</v>
      </c>
      <c r="EW114" s="12">
        <f t="shared" si="50"/>
        <v>0</v>
      </c>
      <c r="EX114" s="12">
        <f t="shared" si="50"/>
        <v>0</v>
      </c>
      <c r="EY114" s="12">
        <f t="shared" si="50"/>
        <v>0</v>
      </c>
      <c r="EZ114" s="12">
        <f t="shared" si="50"/>
        <v>0</v>
      </c>
      <c r="FA114" s="12">
        <f t="shared" si="50"/>
        <v>0</v>
      </c>
      <c r="FB114" s="12">
        <f t="shared" si="50"/>
        <v>0</v>
      </c>
      <c r="FC114" s="12">
        <f t="shared" si="50"/>
        <v>0</v>
      </c>
      <c r="FD114" s="12">
        <f t="shared" si="50"/>
        <v>0</v>
      </c>
      <c r="FE114" s="12">
        <f t="shared" si="50"/>
        <v>0</v>
      </c>
      <c r="FF114" s="12">
        <f t="shared" si="50"/>
        <v>0</v>
      </c>
      <c r="FG114" s="12">
        <f t="shared" si="50"/>
        <v>0</v>
      </c>
      <c r="FH114" s="12">
        <f t="shared" si="50"/>
        <v>0</v>
      </c>
      <c r="FI114" s="12">
        <f t="shared" si="50"/>
        <v>0</v>
      </c>
      <c r="FJ114" s="12">
        <f t="shared" si="50"/>
        <v>0</v>
      </c>
      <c r="FK114" s="12">
        <f t="shared" si="50"/>
        <v>0</v>
      </c>
      <c r="FL114" s="12">
        <f t="shared" si="50"/>
        <v>0</v>
      </c>
      <c r="FM114" s="12">
        <f t="shared" si="50"/>
        <v>0</v>
      </c>
      <c r="FN114" s="12">
        <f t="shared" si="50"/>
        <v>0</v>
      </c>
      <c r="FO114" s="12">
        <f t="shared" si="50"/>
        <v>0</v>
      </c>
      <c r="FP114" s="12">
        <f t="shared" si="50"/>
        <v>0</v>
      </c>
      <c r="FQ114" s="12">
        <f t="shared" si="50"/>
        <v>0</v>
      </c>
      <c r="FR114" s="12">
        <f t="shared" si="50"/>
        <v>0</v>
      </c>
      <c r="FS114" s="12">
        <f t="shared" si="50"/>
        <v>0</v>
      </c>
      <c r="FT114" s="12">
        <f t="shared" si="50"/>
        <v>0</v>
      </c>
      <c r="FU114" s="12">
        <f>SUM(D114:FT114)</f>
        <v>1390.3475596978515</v>
      </c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16"/>
      <c r="HP114" s="16"/>
      <c r="HQ114" s="16"/>
      <c r="HR114" s="16"/>
    </row>
    <row r="115" spans="1:226" ht="13" x14ac:dyDescent="0.3">
      <c r="A115" s="23"/>
      <c r="B115" s="20" t="s">
        <v>0</v>
      </c>
      <c r="C115" s="14">
        <f>XIRR(AR114:FT114,AR$4:FT$4)</f>
        <v>0.39821626543998723</v>
      </c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22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16"/>
      <c r="HP115" s="16"/>
      <c r="HQ115" s="16"/>
      <c r="HR115" s="16"/>
    </row>
    <row r="116" spans="1:226" ht="13" x14ac:dyDescent="0.3">
      <c r="A116" s="23"/>
      <c r="B116" s="20" t="s">
        <v>11</v>
      </c>
      <c r="C116" s="25">
        <f>(FU112+FU113)/-FU111</f>
        <v>1.1853796746263803</v>
      </c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22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16"/>
      <c r="HP116" s="16"/>
      <c r="HQ116" s="16"/>
      <c r="HR116" s="16"/>
    </row>
    <row r="117" spans="1:226" ht="13" x14ac:dyDescent="0.3">
      <c r="A117" s="23"/>
      <c r="B117" s="5" t="s">
        <v>191</v>
      </c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22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16"/>
      <c r="HP117" s="16"/>
      <c r="HQ117" s="16"/>
      <c r="HR117" s="16"/>
    </row>
    <row r="118" spans="1:226" ht="13" x14ac:dyDescent="0.3">
      <c r="A118" s="23"/>
      <c r="B118" s="3" t="s">
        <v>214</v>
      </c>
      <c r="C118" s="5"/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-19858.629000340505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0</v>
      </c>
      <c r="CD118" s="12">
        <v>0</v>
      </c>
      <c r="CE118" s="12">
        <v>0</v>
      </c>
      <c r="CF118" s="12">
        <v>0</v>
      </c>
      <c r="CG118" s="12">
        <v>0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f>SUM(D118:FT118)</f>
        <v>-19858.629000340505</v>
      </c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16"/>
      <c r="HP118" s="16"/>
      <c r="HQ118" s="16"/>
      <c r="HR118" s="16"/>
    </row>
    <row r="119" spans="1:226" ht="13" x14ac:dyDescent="0.3">
      <c r="A119" s="23"/>
      <c r="B119" s="3" t="s">
        <v>215</v>
      </c>
      <c r="C119" s="5"/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f>SUM(D119:FT119)</f>
        <v>0</v>
      </c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16"/>
      <c r="HP119" s="16"/>
      <c r="HQ119" s="16"/>
      <c r="HR119" s="16"/>
    </row>
    <row r="120" spans="1:226" ht="14" x14ac:dyDescent="0.4">
      <c r="A120" s="23"/>
      <c r="B120" s="3" t="s">
        <v>216</v>
      </c>
      <c r="C120" s="5"/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384.42746287734292</v>
      </c>
      <c r="BA120" s="4">
        <v>7.087305937869953</v>
      </c>
      <c r="BB120" s="4">
        <v>0</v>
      </c>
      <c r="BC120" s="4">
        <v>407.54517449352159</v>
      </c>
      <c r="BD120" s="4">
        <v>0</v>
      </c>
      <c r="BE120" s="4">
        <v>0.36971603289379351</v>
      </c>
      <c r="BF120" s="4">
        <v>408.15630254042139</v>
      </c>
      <c r="BG120" s="4">
        <v>5.9154565263006962</v>
      </c>
      <c r="BH120" s="4">
        <v>0.36971603289379351</v>
      </c>
      <c r="BI120" s="4">
        <v>433.66901201027804</v>
      </c>
      <c r="BJ120" s="4">
        <v>0</v>
      </c>
      <c r="BK120" s="4">
        <v>0</v>
      </c>
      <c r="BL120" s="4">
        <v>449.92878201941414</v>
      </c>
      <c r="BM120" s="4">
        <v>0.36599554256321837</v>
      </c>
      <c r="BN120" s="4">
        <v>1.4639821702528735</v>
      </c>
      <c r="BO120" s="4">
        <v>463.33351540536313</v>
      </c>
      <c r="BP120" s="4">
        <v>0</v>
      </c>
      <c r="BQ120" s="4">
        <v>4.7579454368360272</v>
      </c>
      <c r="BR120" s="4">
        <v>462.96751822760245</v>
      </c>
      <c r="BS120" s="4">
        <v>0</v>
      </c>
      <c r="BT120" s="4">
        <v>0</v>
      </c>
      <c r="BU120" s="4">
        <v>491.0410317630139</v>
      </c>
      <c r="BV120" s="4">
        <v>0</v>
      </c>
      <c r="BW120" s="4">
        <v>5.8300376077301603</v>
      </c>
      <c r="BX120" s="4">
        <v>484.25450361026549</v>
      </c>
      <c r="BY120" s="4">
        <v>0</v>
      </c>
      <c r="BZ120" s="4">
        <v>5.7908271391946338</v>
      </c>
      <c r="CA120" s="4">
        <v>489.98557078641028</v>
      </c>
      <c r="CB120" s="4">
        <v>0.98925222327898332</v>
      </c>
      <c r="CC120" s="4">
        <v>7004.32</v>
      </c>
      <c r="CD120" s="4">
        <v>430.20967209467915</v>
      </c>
      <c r="CE120" s="4">
        <v>0</v>
      </c>
      <c r="CF120" s="4">
        <v>21362.825000000001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f>SUM(D120:FT120)</f>
        <v>33305.603780478123</v>
      </c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16"/>
      <c r="HP120" s="16"/>
      <c r="HQ120" s="16"/>
      <c r="HR120" s="16"/>
    </row>
    <row r="121" spans="1:226" ht="13" x14ac:dyDescent="0.3">
      <c r="A121" s="23"/>
      <c r="B121" s="8" t="s">
        <v>217</v>
      </c>
      <c r="C121" s="3"/>
      <c r="D121" s="12">
        <f>SUM(D118:D120)</f>
        <v>0</v>
      </c>
      <c r="E121" s="12">
        <f>SUM(E118:E120)</f>
        <v>0</v>
      </c>
      <c r="F121" s="12">
        <f>SUM(F118:F120)</f>
        <v>0</v>
      </c>
      <c r="G121" s="12">
        <f t="shared" ref="G121:BR121" si="51">SUM(G118:G120)</f>
        <v>0</v>
      </c>
      <c r="H121" s="12">
        <f t="shared" si="51"/>
        <v>0</v>
      </c>
      <c r="I121" s="12">
        <f t="shared" si="51"/>
        <v>0</v>
      </c>
      <c r="J121" s="12">
        <f t="shared" si="51"/>
        <v>0</v>
      </c>
      <c r="K121" s="12">
        <f t="shared" si="51"/>
        <v>0</v>
      </c>
      <c r="L121" s="12">
        <f t="shared" si="51"/>
        <v>0</v>
      </c>
      <c r="M121" s="12">
        <f t="shared" si="51"/>
        <v>0</v>
      </c>
      <c r="N121" s="12">
        <f t="shared" si="51"/>
        <v>0</v>
      </c>
      <c r="O121" s="12">
        <f t="shared" si="51"/>
        <v>0</v>
      </c>
      <c r="P121" s="12">
        <f t="shared" si="51"/>
        <v>0</v>
      </c>
      <c r="Q121" s="12">
        <f t="shared" si="51"/>
        <v>0</v>
      </c>
      <c r="R121" s="12">
        <f t="shared" si="51"/>
        <v>0</v>
      </c>
      <c r="S121" s="12">
        <f t="shared" si="51"/>
        <v>0</v>
      </c>
      <c r="T121" s="12">
        <f t="shared" si="51"/>
        <v>0</v>
      </c>
      <c r="U121" s="12">
        <f t="shared" si="51"/>
        <v>0</v>
      </c>
      <c r="V121" s="12">
        <f t="shared" si="51"/>
        <v>0</v>
      </c>
      <c r="W121" s="12">
        <f t="shared" si="51"/>
        <v>0</v>
      </c>
      <c r="X121" s="12">
        <f t="shared" si="51"/>
        <v>0</v>
      </c>
      <c r="Y121" s="12">
        <f t="shared" si="51"/>
        <v>0</v>
      </c>
      <c r="Z121" s="12">
        <f t="shared" si="51"/>
        <v>0</v>
      </c>
      <c r="AA121" s="12">
        <f t="shared" si="51"/>
        <v>0</v>
      </c>
      <c r="AB121" s="12">
        <f t="shared" si="51"/>
        <v>0</v>
      </c>
      <c r="AC121" s="12">
        <f t="shared" si="51"/>
        <v>0</v>
      </c>
      <c r="AD121" s="12">
        <f t="shared" si="51"/>
        <v>0</v>
      </c>
      <c r="AE121" s="12">
        <f t="shared" si="51"/>
        <v>0</v>
      </c>
      <c r="AF121" s="12">
        <f t="shared" si="51"/>
        <v>0</v>
      </c>
      <c r="AG121" s="12">
        <f t="shared" si="51"/>
        <v>0</v>
      </c>
      <c r="AH121" s="12">
        <f t="shared" si="51"/>
        <v>0</v>
      </c>
      <c r="AI121" s="12">
        <f t="shared" si="51"/>
        <v>0</v>
      </c>
      <c r="AJ121" s="12">
        <f t="shared" si="51"/>
        <v>0</v>
      </c>
      <c r="AK121" s="12">
        <f t="shared" si="51"/>
        <v>0</v>
      </c>
      <c r="AL121" s="12">
        <f t="shared" si="51"/>
        <v>0</v>
      </c>
      <c r="AM121" s="12">
        <f t="shared" si="51"/>
        <v>0</v>
      </c>
      <c r="AN121" s="12">
        <f t="shared" si="51"/>
        <v>0</v>
      </c>
      <c r="AO121" s="12">
        <f t="shared" si="51"/>
        <v>0</v>
      </c>
      <c r="AP121" s="12">
        <f t="shared" si="51"/>
        <v>0</v>
      </c>
      <c r="AQ121" s="12">
        <f t="shared" si="51"/>
        <v>0</v>
      </c>
      <c r="AR121" s="12">
        <f t="shared" si="51"/>
        <v>0</v>
      </c>
      <c r="AS121" s="12">
        <f t="shared" si="51"/>
        <v>0</v>
      </c>
      <c r="AT121" s="12">
        <f t="shared" si="51"/>
        <v>0</v>
      </c>
      <c r="AU121" s="12">
        <f t="shared" si="51"/>
        <v>0</v>
      </c>
      <c r="AV121" s="12">
        <f t="shared" si="51"/>
        <v>0</v>
      </c>
      <c r="AW121" s="12">
        <f t="shared" si="51"/>
        <v>0</v>
      </c>
      <c r="AX121" s="12">
        <f t="shared" si="51"/>
        <v>-19858.629000340505</v>
      </c>
      <c r="AY121" s="12">
        <f t="shared" si="51"/>
        <v>0</v>
      </c>
      <c r="AZ121" s="12">
        <f t="shared" si="51"/>
        <v>384.42746287734292</v>
      </c>
      <c r="BA121" s="12">
        <f t="shared" si="51"/>
        <v>7.087305937869953</v>
      </c>
      <c r="BB121" s="12">
        <f t="shared" si="51"/>
        <v>0</v>
      </c>
      <c r="BC121" s="12">
        <f t="shared" si="51"/>
        <v>407.54517449352159</v>
      </c>
      <c r="BD121" s="12">
        <f t="shared" si="51"/>
        <v>0</v>
      </c>
      <c r="BE121" s="12">
        <f t="shared" si="51"/>
        <v>0.36971603289379351</v>
      </c>
      <c r="BF121" s="12">
        <f t="shared" si="51"/>
        <v>408.15630254042139</v>
      </c>
      <c r="BG121" s="12">
        <f t="shared" si="51"/>
        <v>5.9154565263006962</v>
      </c>
      <c r="BH121" s="12">
        <f t="shared" si="51"/>
        <v>0.36971603289379351</v>
      </c>
      <c r="BI121" s="12">
        <f t="shared" si="51"/>
        <v>433.66901201027804</v>
      </c>
      <c r="BJ121" s="12">
        <f t="shared" si="51"/>
        <v>0</v>
      </c>
      <c r="BK121" s="12">
        <f t="shared" si="51"/>
        <v>0</v>
      </c>
      <c r="BL121" s="12">
        <f t="shared" si="51"/>
        <v>449.92878201941414</v>
      </c>
      <c r="BM121" s="12">
        <f t="shared" si="51"/>
        <v>0.36599554256321837</v>
      </c>
      <c r="BN121" s="12">
        <f t="shared" si="51"/>
        <v>1.4639821702528735</v>
      </c>
      <c r="BO121" s="12">
        <f t="shared" si="51"/>
        <v>463.33351540536313</v>
      </c>
      <c r="BP121" s="12">
        <f t="shared" si="51"/>
        <v>0</v>
      </c>
      <c r="BQ121" s="12">
        <f t="shared" si="51"/>
        <v>4.7579454368360272</v>
      </c>
      <c r="BR121" s="12">
        <f t="shared" si="51"/>
        <v>462.96751822760245</v>
      </c>
      <c r="BS121" s="12">
        <f t="shared" ref="BS121:ED121" si="52">SUM(BS118:BS120)</f>
        <v>0</v>
      </c>
      <c r="BT121" s="12">
        <f t="shared" si="52"/>
        <v>0</v>
      </c>
      <c r="BU121" s="12">
        <f t="shared" si="52"/>
        <v>491.0410317630139</v>
      </c>
      <c r="BV121" s="12">
        <f t="shared" si="52"/>
        <v>0</v>
      </c>
      <c r="BW121" s="12">
        <f t="shared" si="52"/>
        <v>5.8300376077301603</v>
      </c>
      <c r="BX121" s="12">
        <f t="shared" si="52"/>
        <v>484.25450361026549</v>
      </c>
      <c r="BY121" s="12">
        <f t="shared" si="52"/>
        <v>0</v>
      </c>
      <c r="BZ121" s="12">
        <f t="shared" si="52"/>
        <v>5.7908271391946338</v>
      </c>
      <c r="CA121" s="12">
        <f t="shared" si="52"/>
        <v>489.98557078641028</v>
      </c>
      <c r="CB121" s="12">
        <f t="shared" si="52"/>
        <v>0.98925222327898332</v>
      </c>
      <c r="CC121" s="12">
        <f t="shared" si="52"/>
        <v>7004.32</v>
      </c>
      <c r="CD121" s="12">
        <f t="shared" si="52"/>
        <v>430.20967209467915</v>
      </c>
      <c r="CE121" s="12">
        <f t="shared" si="52"/>
        <v>0</v>
      </c>
      <c r="CF121" s="12">
        <f t="shared" si="52"/>
        <v>21362.825000000001</v>
      </c>
      <c r="CG121" s="12">
        <f t="shared" si="52"/>
        <v>0</v>
      </c>
      <c r="CH121" s="12">
        <f t="shared" si="52"/>
        <v>0</v>
      </c>
      <c r="CI121" s="12">
        <f t="shared" si="52"/>
        <v>0</v>
      </c>
      <c r="CJ121" s="12">
        <f t="shared" si="52"/>
        <v>0</v>
      </c>
      <c r="CK121" s="12">
        <f t="shared" si="52"/>
        <v>0</v>
      </c>
      <c r="CL121" s="12">
        <f t="shared" si="52"/>
        <v>0</v>
      </c>
      <c r="CM121" s="12">
        <f t="shared" si="52"/>
        <v>0</v>
      </c>
      <c r="CN121" s="12">
        <f t="shared" si="52"/>
        <v>0</v>
      </c>
      <c r="CO121" s="12">
        <f t="shared" si="52"/>
        <v>0</v>
      </c>
      <c r="CP121" s="12">
        <f t="shared" si="52"/>
        <v>0</v>
      </c>
      <c r="CQ121" s="12">
        <f t="shared" si="52"/>
        <v>0</v>
      </c>
      <c r="CR121" s="12">
        <f t="shared" si="52"/>
        <v>0</v>
      </c>
      <c r="CS121" s="12">
        <f t="shared" si="52"/>
        <v>0</v>
      </c>
      <c r="CT121" s="12">
        <f t="shared" si="52"/>
        <v>0</v>
      </c>
      <c r="CU121" s="12">
        <f t="shared" si="52"/>
        <v>0</v>
      </c>
      <c r="CV121" s="12">
        <f t="shared" si="52"/>
        <v>0</v>
      </c>
      <c r="CW121" s="12">
        <f t="shared" si="52"/>
        <v>0</v>
      </c>
      <c r="CX121" s="12">
        <f t="shared" si="52"/>
        <v>0</v>
      </c>
      <c r="CY121" s="12">
        <f t="shared" si="52"/>
        <v>0</v>
      </c>
      <c r="CZ121" s="12">
        <f t="shared" si="52"/>
        <v>0</v>
      </c>
      <c r="DA121" s="12">
        <f t="shared" si="52"/>
        <v>0</v>
      </c>
      <c r="DB121" s="12">
        <f t="shared" si="52"/>
        <v>0</v>
      </c>
      <c r="DC121" s="12">
        <f t="shared" si="52"/>
        <v>0</v>
      </c>
      <c r="DD121" s="12">
        <f t="shared" si="52"/>
        <v>0</v>
      </c>
      <c r="DE121" s="12">
        <f t="shared" si="52"/>
        <v>0</v>
      </c>
      <c r="DF121" s="12">
        <f t="shared" si="52"/>
        <v>0</v>
      </c>
      <c r="DG121" s="12">
        <f t="shared" si="52"/>
        <v>0</v>
      </c>
      <c r="DH121" s="12">
        <f t="shared" si="52"/>
        <v>0</v>
      </c>
      <c r="DI121" s="12">
        <f t="shared" si="52"/>
        <v>0</v>
      </c>
      <c r="DJ121" s="12">
        <f t="shared" si="52"/>
        <v>0</v>
      </c>
      <c r="DK121" s="12">
        <f t="shared" si="52"/>
        <v>0</v>
      </c>
      <c r="DL121" s="12">
        <f t="shared" si="52"/>
        <v>0</v>
      </c>
      <c r="DM121" s="12">
        <f t="shared" si="52"/>
        <v>0</v>
      </c>
      <c r="DN121" s="12">
        <f t="shared" si="52"/>
        <v>0</v>
      </c>
      <c r="DO121" s="12">
        <f t="shared" si="52"/>
        <v>0</v>
      </c>
      <c r="DP121" s="12">
        <f t="shared" si="52"/>
        <v>0</v>
      </c>
      <c r="DQ121" s="12">
        <f t="shared" si="52"/>
        <v>0</v>
      </c>
      <c r="DR121" s="12">
        <f t="shared" si="52"/>
        <v>0</v>
      </c>
      <c r="DS121" s="12">
        <f t="shared" si="52"/>
        <v>0</v>
      </c>
      <c r="DT121" s="12">
        <f t="shared" si="52"/>
        <v>0</v>
      </c>
      <c r="DU121" s="12">
        <f t="shared" si="52"/>
        <v>0</v>
      </c>
      <c r="DV121" s="12">
        <f t="shared" si="52"/>
        <v>0</v>
      </c>
      <c r="DW121" s="12">
        <f t="shared" si="52"/>
        <v>0</v>
      </c>
      <c r="DX121" s="12">
        <f t="shared" si="52"/>
        <v>0</v>
      </c>
      <c r="DY121" s="12">
        <f t="shared" si="52"/>
        <v>0</v>
      </c>
      <c r="DZ121" s="12">
        <f t="shared" si="52"/>
        <v>0</v>
      </c>
      <c r="EA121" s="12">
        <f t="shared" si="52"/>
        <v>0</v>
      </c>
      <c r="EB121" s="12">
        <f t="shared" si="52"/>
        <v>0</v>
      </c>
      <c r="EC121" s="12">
        <f t="shared" si="52"/>
        <v>0</v>
      </c>
      <c r="ED121" s="12">
        <f t="shared" si="52"/>
        <v>0</v>
      </c>
      <c r="EE121" s="12">
        <f t="shared" ref="EE121:FT121" si="53">SUM(EE118:EE120)</f>
        <v>0</v>
      </c>
      <c r="EF121" s="12">
        <f t="shared" si="53"/>
        <v>0</v>
      </c>
      <c r="EG121" s="12">
        <f t="shared" si="53"/>
        <v>0</v>
      </c>
      <c r="EH121" s="12">
        <f t="shared" si="53"/>
        <v>0</v>
      </c>
      <c r="EI121" s="12">
        <f t="shared" si="53"/>
        <v>0</v>
      </c>
      <c r="EJ121" s="12">
        <f t="shared" si="53"/>
        <v>0</v>
      </c>
      <c r="EK121" s="12">
        <f t="shared" si="53"/>
        <v>0</v>
      </c>
      <c r="EL121" s="12">
        <f t="shared" si="53"/>
        <v>0</v>
      </c>
      <c r="EM121" s="12">
        <f t="shared" si="53"/>
        <v>0</v>
      </c>
      <c r="EN121" s="12">
        <f t="shared" si="53"/>
        <v>0</v>
      </c>
      <c r="EO121" s="12">
        <f t="shared" si="53"/>
        <v>0</v>
      </c>
      <c r="EP121" s="12">
        <f t="shared" si="53"/>
        <v>0</v>
      </c>
      <c r="EQ121" s="12">
        <f t="shared" si="53"/>
        <v>0</v>
      </c>
      <c r="ER121" s="12">
        <f t="shared" si="53"/>
        <v>0</v>
      </c>
      <c r="ES121" s="12">
        <f t="shared" si="53"/>
        <v>0</v>
      </c>
      <c r="ET121" s="12">
        <f t="shared" si="53"/>
        <v>0</v>
      </c>
      <c r="EU121" s="12">
        <f t="shared" si="53"/>
        <v>0</v>
      </c>
      <c r="EV121" s="12">
        <f t="shared" si="53"/>
        <v>0</v>
      </c>
      <c r="EW121" s="12">
        <f t="shared" si="53"/>
        <v>0</v>
      </c>
      <c r="EX121" s="12">
        <f t="shared" si="53"/>
        <v>0</v>
      </c>
      <c r="EY121" s="12">
        <f t="shared" si="53"/>
        <v>0</v>
      </c>
      <c r="EZ121" s="12">
        <f t="shared" si="53"/>
        <v>0</v>
      </c>
      <c r="FA121" s="12">
        <f t="shared" si="53"/>
        <v>0</v>
      </c>
      <c r="FB121" s="12">
        <f t="shared" si="53"/>
        <v>0</v>
      </c>
      <c r="FC121" s="12">
        <f t="shared" si="53"/>
        <v>0</v>
      </c>
      <c r="FD121" s="12">
        <f t="shared" si="53"/>
        <v>0</v>
      </c>
      <c r="FE121" s="12">
        <f t="shared" si="53"/>
        <v>0</v>
      </c>
      <c r="FF121" s="12">
        <f t="shared" si="53"/>
        <v>0</v>
      </c>
      <c r="FG121" s="12">
        <f t="shared" si="53"/>
        <v>0</v>
      </c>
      <c r="FH121" s="12">
        <f t="shared" si="53"/>
        <v>0</v>
      </c>
      <c r="FI121" s="12">
        <f t="shared" si="53"/>
        <v>0</v>
      </c>
      <c r="FJ121" s="12">
        <f t="shared" si="53"/>
        <v>0</v>
      </c>
      <c r="FK121" s="12">
        <f t="shared" si="53"/>
        <v>0</v>
      </c>
      <c r="FL121" s="12">
        <f t="shared" si="53"/>
        <v>0</v>
      </c>
      <c r="FM121" s="12">
        <f t="shared" si="53"/>
        <v>0</v>
      </c>
      <c r="FN121" s="12">
        <f t="shared" si="53"/>
        <v>0</v>
      </c>
      <c r="FO121" s="12">
        <f t="shared" si="53"/>
        <v>0</v>
      </c>
      <c r="FP121" s="12">
        <f t="shared" si="53"/>
        <v>0</v>
      </c>
      <c r="FQ121" s="12">
        <f t="shared" si="53"/>
        <v>0</v>
      </c>
      <c r="FR121" s="12">
        <f t="shared" si="53"/>
        <v>0</v>
      </c>
      <c r="FS121" s="12">
        <f t="shared" si="53"/>
        <v>0</v>
      </c>
      <c r="FT121" s="12">
        <f t="shared" si="53"/>
        <v>0</v>
      </c>
      <c r="FU121" s="12">
        <f>SUM(D121:FT121)</f>
        <v>13446.974780137618</v>
      </c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16"/>
      <c r="HP121" s="16"/>
      <c r="HQ121" s="16"/>
      <c r="HR121" s="16"/>
    </row>
    <row r="122" spans="1:226" ht="13" x14ac:dyDescent="0.3">
      <c r="A122" s="23"/>
      <c r="B122" s="20" t="s">
        <v>0</v>
      </c>
      <c r="C122" s="14">
        <f>XIRR(AX121:FT121,AX$4:FT$4)</f>
        <v>0.22532379031181335</v>
      </c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22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16"/>
      <c r="HP122" s="16"/>
      <c r="HQ122" s="16"/>
      <c r="HR122" s="16"/>
    </row>
    <row r="123" spans="1:226" ht="13" x14ac:dyDescent="0.3">
      <c r="A123" s="23"/>
      <c r="B123" s="20" t="s">
        <v>11</v>
      </c>
      <c r="C123" s="25">
        <f>(FU119+FU120)/-FU118</f>
        <v>1.6771351023228769</v>
      </c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22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16"/>
      <c r="HP123" s="16"/>
      <c r="HQ123" s="16"/>
      <c r="HR123" s="16"/>
    </row>
    <row r="124" spans="1:226" ht="13" x14ac:dyDescent="0.3">
      <c r="A124" s="23"/>
      <c r="B124" s="5" t="s">
        <v>194</v>
      </c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22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16"/>
      <c r="HP124" s="16"/>
      <c r="HQ124" s="16"/>
      <c r="HR124" s="16"/>
    </row>
    <row r="125" spans="1:226" ht="13" x14ac:dyDescent="0.3">
      <c r="A125" s="23"/>
      <c r="B125" s="3" t="s">
        <v>214</v>
      </c>
      <c r="C125" s="5"/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-6750</v>
      </c>
      <c r="AY125" s="12">
        <v>0</v>
      </c>
      <c r="AZ125" s="12">
        <v>-10.368000363239441</v>
      </c>
      <c r="BA125" s="12">
        <v>0</v>
      </c>
      <c r="BB125" s="12">
        <v>0</v>
      </c>
      <c r="BC125" s="12">
        <v>-237.60000011487674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-273.00799554531937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-120.482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-184.51400000000001</v>
      </c>
      <c r="BZ125" s="12">
        <v>0</v>
      </c>
      <c r="CA125" s="12">
        <v>-1.02</v>
      </c>
      <c r="CB125" s="12">
        <v>-166.65700000000001</v>
      </c>
      <c r="CC125" s="12">
        <v>0</v>
      </c>
      <c r="CD125" s="12">
        <v>-8.01</v>
      </c>
      <c r="CE125" s="12">
        <v>0</v>
      </c>
      <c r="CF125" s="12">
        <v>-207.70500000000001</v>
      </c>
      <c r="CG125" s="12">
        <v>-10.817</v>
      </c>
      <c r="CH125" s="12">
        <v>0</v>
      </c>
      <c r="CI125" s="12">
        <v>-274.82100000000003</v>
      </c>
      <c r="CJ125" s="12">
        <v>-31.376000000000001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-40.270000000000003</v>
      </c>
      <c r="CQ125" s="12">
        <v>0</v>
      </c>
      <c r="CR125" s="12">
        <v>0</v>
      </c>
      <c r="CS125" s="12">
        <v>-3.431</v>
      </c>
      <c r="CT125" s="12">
        <v>0</v>
      </c>
      <c r="CU125" s="12">
        <v>0</v>
      </c>
      <c r="CV125" s="12">
        <v>0</v>
      </c>
      <c r="CW125" s="12">
        <v>-399.31946999999997</v>
      </c>
      <c r="CX125" s="12">
        <v>-52.319510000000001</v>
      </c>
      <c r="CY125" s="12">
        <v>0</v>
      </c>
      <c r="CZ125" s="12">
        <v>0</v>
      </c>
      <c r="DA125" s="12">
        <v>0</v>
      </c>
      <c r="DB125" s="12">
        <v>0</v>
      </c>
      <c r="DC125" s="12">
        <v>-183.67400000000001</v>
      </c>
      <c r="DD125" s="12">
        <v>-91.837000000000003</v>
      </c>
      <c r="DE125" s="12">
        <v>0</v>
      </c>
      <c r="DF125" s="12">
        <v>0</v>
      </c>
      <c r="DG125" s="12">
        <v>-293.87799999999999</v>
      </c>
      <c r="DH125" s="12">
        <v>0</v>
      </c>
      <c r="DI125" s="12">
        <v>0</v>
      </c>
      <c r="DJ125" s="12">
        <v>0</v>
      </c>
      <c r="DK125" s="12">
        <v>-1940.9490000000001</v>
      </c>
      <c r="DL125" s="12">
        <v>-24300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-688.77599999999995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-510.35599999999999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-126.65769999999999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f>SUM(D125:FT125)</f>
        <v>-36907.84567602344</v>
      </c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16"/>
      <c r="HP125" s="16"/>
      <c r="HQ125" s="16"/>
      <c r="HR125" s="16"/>
    </row>
    <row r="126" spans="1:226" ht="13" x14ac:dyDescent="0.3">
      <c r="A126" s="23"/>
      <c r="B126" s="3" t="s">
        <v>215</v>
      </c>
      <c r="C126" s="5"/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0</v>
      </c>
      <c r="CR126" s="12">
        <v>0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f>SUM(D126:FT126)</f>
        <v>0</v>
      </c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16"/>
      <c r="HP126" s="16"/>
      <c r="HQ126" s="16"/>
      <c r="HR126" s="16"/>
    </row>
    <row r="127" spans="1:226" ht="14" x14ac:dyDescent="0.4">
      <c r="A127" s="23"/>
      <c r="B127" s="3" t="s">
        <v>216</v>
      </c>
      <c r="C127" s="5"/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130.86860721616324</v>
      </c>
      <c r="BA127" s="4">
        <v>2.412694062130047</v>
      </c>
      <c r="BB127" s="4">
        <v>0</v>
      </c>
      <c r="BC127" s="4">
        <v>143.61455112567424</v>
      </c>
      <c r="BD127" s="4">
        <v>0</v>
      </c>
      <c r="BE127" s="4">
        <v>0.13028396710620652</v>
      </c>
      <c r="BF127" s="4">
        <v>143.82990609888648</v>
      </c>
      <c r="BG127" s="4">
        <v>2.0845434736993043</v>
      </c>
      <c r="BH127" s="4">
        <v>0.13028396710620652</v>
      </c>
      <c r="BI127" s="4">
        <v>152.82031145227251</v>
      </c>
      <c r="BJ127" s="4">
        <v>0</v>
      </c>
      <c r="BK127" s="4">
        <v>0</v>
      </c>
      <c r="BL127" s="4">
        <v>164.73550988476663</v>
      </c>
      <c r="BM127" s="4">
        <v>0.13400445743678163</v>
      </c>
      <c r="BN127" s="4">
        <v>0.53601782974712653</v>
      </c>
      <c r="BO127" s="4">
        <v>169.64347682854037</v>
      </c>
      <c r="BP127" s="4">
        <v>0</v>
      </c>
      <c r="BQ127" s="4">
        <v>1.7420591855074101</v>
      </c>
      <c r="BR127" s="4">
        <v>169.50947177239752</v>
      </c>
      <c r="BS127" s="4">
        <v>0</v>
      </c>
      <c r="BT127" s="4">
        <v>0</v>
      </c>
      <c r="BU127" s="4">
        <v>182.76735823698615</v>
      </c>
      <c r="BV127" s="4">
        <v>0</v>
      </c>
      <c r="BW127" s="4">
        <v>2.1699623922698397</v>
      </c>
      <c r="BX127" s="4">
        <v>180.24138638973454</v>
      </c>
      <c r="BY127" s="4">
        <v>0</v>
      </c>
      <c r="BZ127" s="4">
        <v>2.2091728608053658</v>
      </c>
      <c r="CA127" s="4">
        <v>186.95231921358976</v>
      </c>
      <c r="CB127" s="4">
        <v>0.38574777672101673</v>
      </c>
      <c r="CC127" s="4">
        <v>0</v>
      </c>
      <c r="CD127" s="4">
        <v>167.92894790532085</v>
      </c>
      <c r="CE127" s="4">
        <v>0</v>
      </c>
      <c r="CF127" s="4">
        <v>0</v>
      </c>
      <c r="CG127" s="4">
        <v>250.96339999999998</v>
      </c>
      <c r="CH127" s="4">
        <v>0</v>
      </c>
      <c r="CI127" s="4">
        <v>0</v>
      </c>
      <c r="CJ127" s="4">
        <v>299.14037999999999</v>
      </c>
      <c r="CK127" s="4">
        <v>0</v>
      </c>
      <c r="CL127" s="4">
        <v>0</v>
      </c>
      <c r="CM127" s="4">
        <v>345.69569999999999</v>
      </c>
      <c r="CN127" s="4">
        <v>0</v>
      </c>
      <c r="CO127" s="4">
        <v>0</v>
      </c>
      <c r="CP127" s="4">
        <v>359.56097999999997</v>
      </c>
      <c r="CQ127" s="4">
        <v>0</v>
      </c>
      <c r="CR127" s="4">
        <v>0</v>
      </c>
      <c r="CS127" s="4">
        <v>414.13590000000005</v>
      </c>
      <c r="CT127" s="4">
        <v>0</v>
      </c>
      <c r="CU127" s="4">
        <v>64.537499999999994</v>
      </c>
      <c r="CV127" s="4">
        <v>458.88146</v>
      </c>
      <c r="CW127" s="4">
        <v>0</v>
      </c>
      <c r="CX127" s="4">
        <v>11.25</v>
      </c>
      <c r="CY127" s="4">
        <v>530.08991000000003</v>
      </c>
      <c r="CZ127" s="4">
        <v>0</v>
      </c>
      <c r="DA127" s="4">
        <v>11.25</v>
      </c>
      <c r="DB127" s="4">
        <v>746.53059999999994</v>
      </c>
      <c r="DC127" s="4">
        <v>0</v>
      </c>
      <c r="DD127" s="4">
        <v>0</v>
      </c>
      <c r="DE127" s="4">
        <v>795.66870999999992</v>
      </c>
      <c r="DF127" s="4">
        <v>0</v>
      </c>
      <c r="DG127" s="4">
        <v>11.25</v>
      </c>
      <c r="DH127" s="4">
        <v>994.94218000000001</v>
      </c>
      <c r="DI127" s="4">
        <v>0</v>
      </c>
      <c r="DJ127" s="4">
        <v>0</v>
      </c>
      <c r="DK127" s="4">
        <v>1160.8708899999999</v>
      </c>
      <c r="DL127" s="4">
        <v>1.875</v>
      </c>
      <c r="DM127" s="4">
        <v>0</v>
      </c>
      <c r="DN127" s="4">
        <v>2</v>
      </c>
      <c r="DO127" s="4">
        <v>0</v>
      </c>
      <c r="DP127" s="4">
        <v>11.25</v>
      </c>
      <c r="DQ127" s="4">
        <v>1630.5707</v>
      </c>
      <c r="DR127" s="4">
        <v>0</v>
      </c>
      <c r="DS127" s="4">
        <v>11.25</v>
      </c>
      <c r="DT127" s="4">
        <v>2040.88554</v>
      </c>
      <c r="DU127" s="4">
        <v>0</v>
      </c>
      <c r="DV127" s="4">
        <v>11.25</v>
      </c>
      <c r="DW127" s="4">
        <v>2049.3523500000001</v>
      </c>
      <c r="DX127" s="4">
        <v>0</v>
      </c>
      <c r="DY127" s="4">
        <v>17921.25</v>
      </c>
      <c r="DZ127" s="4">
        <v>2853.6971100000005</v>
      </c>
      <c r="EA127" s="4">
        <v>0</v>
      </c>
      <c r="EB127" s="4">
        <v>0</v>
      </c>
      <c r="EC127" s="4">
        <v>2227.8978199999997</v>
      </c>
      <c r="ED127" s="4">
        <v>431.87799999999999</v>
      </c>
      <c r="EE127" s="4">
        <v>11.25</v>
      </c>
      <c r="EF127" s="4">
        <v>64529.79739</v>
      </c>
      <c r="EG127" s="4">
        <v>454.36189000000002</v>
      </c>
      <c r="EH127" s="4">
        <v>0</v>
      </c>
      <c r="EI127" s="4">
        <v>2391.8198399999997</v>
      </c>
      <c r="EJ127" s="4">
        <v>0</v>
      </c>
      <c r="EK127" s="4">
        <v>0</v>
      </c>
      <c r="EL127" s="4">
        <v>2403.9385299999999</v>
      </c>
      <c r="EM127" s="4">
        <v>11.25</v>
      </c>
      <c r="EN127" s="4">
        <v>0</v>
      </c>
      <c r="EO127" s="4">
        <v>2258.7605899999999</v>
      </c>
      <c r="EP127" s="4">
        <v>11.25</v>
      </c>
      <c r="EQ127" s="4">
        <v>0</v>
      </c>
      <c r="ER127" s="4">
        <v>2825.69398</v>
      </c>
      <c r="ES127" s="4">
        <v>0</v>
      </c>
      <c r="ET127" s="4">
        <v>11.25</v>
      </c>
      <c r="EU127" s="4">
        <v>2583.5444199999997</v>
      </c>
      <c r="EV127" s="4">
        <v>207834.77991000001</v>
      </c>
      <c r="EW127" s="4">
        <v>0</v>
      </c>
      <c r="EX127" s="4">
        <v>13.56875</v>
      </c>
      <c r="EY127" s="4">
        <v>0</v>
      </c>
      <c r="EZ127" s="4">
        <v>11.25</v>
      </c>
      <c r="FA127" s="4">
        <v>2.3374999999999999</v>
      </c>
      <c r="FB127" s="4">
        <v>15692.237810000001</v>
      </c>
      <c r="FC127" s="4">
        <v>0</v>
      </c>
      <c r="FD127" s="4">
        <v>4.6749999999999998</v>
      </c>
      <c r="FE127" s="4">
        <v>0</v>
      </c>
      <c r="FF127" s="4">
        <v>0</v>
      </c>
      <c r="FG127" s="4">
        <v>0</v>
      </c>
      <c r="FH127" s="4">
        <v>0</v>
      </c>
      <c r="FI127" s="4">
        <v>11.25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f>SUM(D127:FT127)</f>
        <v>338515.78635609685</v>
      </c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16"/>
      <c r="HP127" s="16"/>
      <c r="HQ127" s="16"/>
      <c r="HR127" s="16"/>
    </row>
    <row r="128" spans="1:226" ht="13" x14ac:dyDescent="0.3">
      <c r="A128" s="23"/>
      <c r="B128" s="8" t="s">
        <v>217</v>
      </c>
      <c r="C128" s="3"/>
      <c r="D128" s="12">
        <f>SUM(D125:D127)</f>
        <v>0</v>
      </c>
      <c r="E128" s="12">
        <f>SUM(E125:E127)</f>
        <v>0</v>
      </c>
      <c r="F128" s="12">
        <f>SUM(F125:F127)</f>
        <v>0</v>
      </c>
      <c r="G128" s="12">
        <f t="shared" ref="G128:BR128" si="54">SUM(G125:G127)</f>
        <v>0</v>
      </c>
      <c r="H128" s="12">
        <f t="shared" si="54"/>
        <v>0</v>
      </c>
      <c r="I128" s="12">
        <f t="shared" si="54"/>
        <v>0</v>
      </c>
      <c r="J128" s="12">
        <f t="shared" si="54"/>
        <v>0</v>
      </c>
      <c r="K128" s="12">
        <f t="shared" si="54"/>
        <v>0</v>
      </c>
      <c r="L128" s="12">
        <f t="shared" si="54"/>
        <v>0</v>
      </c>
      <c r="M128" s="12">
        <f t="shared" si="54"/>
        <v>0</v>
      </c>
      <c r="N128" s="12">
        <f t="shared" si="54"/>
        <v>0</v>
      </c>
      <c r="O128" s="12">
        <f t="shared" si="54"/>
        <v>0</v>
      </c>
      <c r="P128" s="12">
        <f t="shared" si="54"/>
        <v>0</v>
      </c>
      <c r="Q128" s="12">
        <f t="shared" si="54"/>
        <v>0</v>
      </c>
      <c r="R128" s="12">
        <f t="shared" si="54"/>
        <v>0</v>
      </c>
      <c r="S128" s="12">
        <f t="shared" si="54"/>
        <v>0</v>
      </c>
      <c r="T128" s="12">
        <f t="shared" si="54"/>
        <v>0</v>
      </c>
      <c r="U128" s="12">
        <f t="shared" si="54"/>
        <v>0</v>
      </c>
      <c r="V128" s="12">
        <f t="shared" si="54"/>
        <v>0</v>
      </c>
      <c r="W128" s="12">
        <f t="shared" si="54"/>
        <v>0</v>
      </c>
      <c r="X128" s="12">
        <f t="shared" si="54"/>
        <v>0</v>
      </c>
      <c r="Y128" s="12">
        <f t="shared" si="54"/>
        <v>0</v>
      </c>
      <c r="Z128" s="12">
        <f t="shared" si="54"/>
        <v>0</v>
      </c>
      <c r="AA128" s="12">
        <f t="shared" si="54"/>
        <v>0</v>
      </c>
      <c r="AB128" s="12">
        <f t="shared" si="54"/>
        <v>0</v>
      </c>
      <c r="AC128" s="12">
        <f t="shared" si="54"/>
        <v>0</v>
      </c>
      <c r="AD128" s="12">
        <f t="shared" si="54"/>
        <v>0</v>
      </c>
      <c r="AE128" s="12">
        <f t="shared" si="54"/>
        <v>0</v>
      </c>
      <c r="AF128" s="12">
        <f t="shared" si="54"/>
        <v>0</v>
      </c>
      <c r="AG128" s="12">
        <f t="shared" si="54"/>
        <v>0</v>
      </c>
      <c r="AH128" s="12">
        <f t="shared" si="54"/>
        <v>0</v>
      </c>
      <c r="AI128" s="12">
        <f t="shared" si="54"/>
        <v>0</v>
      </c>
      <c r="AJ128" s="12">
        <f t="shared" si="54"/>
        <v>0</v>
      </c>
      <c r="AK128" s="12">
        <f t="shared" si="54"/>
        <v>0</v>
      </c>
      <c r="AL128" s="12">
        <f t="shared" si="54"/>
        <v>0</v>
      </c>
      <c r="AM128" s="12">
        <f t="shared" si="54"/>
        <v>0</v>
      </c>
      <c r="AN128" s="12">
        <f t="shared" si="54"/>
        <v>0</v>
      </c>
      <c r="AO128" s="12">
        <f t="shared" si="54"/>
        <v>0</v>
      </c>
      <c r="AP128" s="12">
        <f t="shared" si="54"/>
        <v>0</v>
      </c>
      <c r="AQ128" s="12">
        <f t="shared" si="54"/>
        <v>0</v>
      </c>
      <c r="AR128" s="12">
        <f t="shared" si="54"/>
        <v>0</v>
      </c>
      <c r="AS128" s="12">
        <f t="shared" si="54"/>
        <v>0</v>
      </c>
      <c r="AT128" s="12">
        <f t="shared" si="54"/>
        <v>0</v>
      </c>
      <c r="AU128" s="12">
        <f t="shared" si="54"/>
        <v>0</v>
      </c>
      <c r="AV128" s="12">
        <f t="shared" si="54"/>
        <v>0</v>
      </c>
      <c r="AW128" s="12">
        <f t="shared" si="54"/>
        <v>0</v>
      </c>
      <c r="AX128" s="12">
        <f t="shared" si="54"/>
        <v>-6750</v>
      </c>
      <c r="AY128" s="12">
        <f t="shared" si="54"/>
        <v>0</v>
      </c>
      <c r="AZ128" s="12">
        <f t="shared" si="54"/>
        <v>120.5006068529238</v>
      </c>
      <c r="BA128" s="12">
        <f t="shared" si="54"/>
        <v>2.412694062130047</v>
      </c>
      <c r="BB128" s="12">
        <f t="shared" si="54"/>
        <v>0</v>
      </c>
      <c r="BC128" s="12">
        <f t="shared" si="54"/>
        <v>-93.985448989202496</v>
      </c>
      <c r="BD128" s="12">
        <f t="shared" si="54"/>
        <v>0</v>
      </c>
      <c r="BE128" s="12">
        <f t="shared" si="54"/>
        <v>0.13028396710620652</v>
      </c>
      <c r="BF128" s="12">
        <f t="shared" si="54"/>
        <v>143.82990609888648</v>
      </c>
      <c r="BG128" s="12">
        <f t="shared" si="54"/>
        <v>2.0845434736993043</v>
      </c>
      <c r="BH128" s="12">
        <f t="shared" si="54"/>
        <v>0.13028396710620652</v>
      </c>
      <c r="BI128" s="12">
        <f t="shared" si="54"/>
        <v>152.82031145227251</v>
      </c>
      <c r="BJ128" s="12">
        <f t="shared" si="54"/>
        <v>0</v>
      </c>
      <c r="BK128" s="12">
        <f t="shared" si="54"/>
        <v>0</v>
      </c>
      <c r="BL128" s="12">
        <f t="shared" si="54"/>
        <v>-108.27248566055275</v>
      </c>
      <c r="BM128" s="12">
        <f t="shared" si="54"/>
        <v>0.13400445743678163</v>
      </c>
      <c r="BN128" s="12">
        <f t="shared" si="54"/>
        <v>0.53601782974712653</v>
      </c>
      <c r="BO128" s="12">
        <f t="shared" si="54"/>
        <v>169.64347682854037</v>
      </c>
      <c r="BP128" s="12">
        <f t="shared" si="54"/>
        <v>0</v>
      </c>
      <c r="BQ128" s="12">
        <f t="shared" si="54"/>
        <v>1.7420591855074101</v>
      </c>
      <c r="BR128" s="12">
        <f t="shared" si="54"/>
        <v>169.50947177239752</v>
      </c>
      <c r="BS128" s="12">
        <f t="shared" ref="BS128:ED128" si="55">SUM(BS125:BS127)</f>
        <v>-120.482</v>
      </c>
      <c r="BT128" s="12">
        <f t="shared" si="55"/>
        <v>0</v>
      </c>
      <c r="BU128" s="12">
        <f t="shared" si="55"/>
        <v>182.76735823698615</v>
      </c>
      <c r="BV128" s="12">
        <f t="shared" si="55"/>
        <v>0</v>
      </c>
      <c r="BW128" s="12">
        <f t="shared" si="55"/>
        <v>2.1699623922698397</v>
      </c>
      <c r="BX128" s="12">
        <f t="shared" si="55"/>
        <v>180.24138638973454</v>
      </c>
      <c r="BY128" s="12">
        <f t="shared" si="55"/>
        <v>-184.51400000000001</v>
      </c>
      <c r="BZ128" s="12">
        <f t="shared" si="55"/>
        <v>2.2091728608053658</v>
      </c>
      <c r="CA128" s="12">
        <f t="shared" si="55"/>
        <v>185.93231921358975</v>
      </c>
      <c r="CB128" s="12">
        <f t="shared" si="55"/>
        <v>-166.27125222327899</v>
      </c>
      <c r="CC128" s="12">
        <f t="shared" si="55"/>
        <v>0</v>
      </c>
      <c r="CD128" s="12">
        <f t="shared" si="55"/>
        <v>159.91894790532086</v>
      </c>
      <c r="CE128" s="12">
        <f t="shared" si="55"/>
        <v>0</v>
      </c>
      <c r="CF128" s="12">
        <f t="shared" si="55"/>
        <v>-207.70500000000001</v>
      </c>
      <c r="CG128" s="12">
        <f t="shared" si="55"/>
        <v>240.14639999999997</v>
      </c>
      <c r="CH128" s="12">
        <f t="shared" si="55"/>
        <v>0</v>
      </c>
      <c r="CI128" s="12">
        <f t="shared" si="55"/>
        <v>-274.82100000000003</v>
      </c>
      <c r="CJ128" s="12">
        <f t="shared" si="55"/>
        <v>267.76438000000002</v>
      </c>
      <c r="CK128" s="12">
        <f t="shared" si="55"/>
        <v>0</v>
      </c>
      <c r="CL128" s="12">
        <f t="shared" si="55"/>
        <v>0</v>
      </c>
      <c r="CM128" s="12">
        <f t="shared" si="55"/>
        <v>345.69569999999999</v>
      </c>
      <c r="CN128" s="12">
        <f t="shared" si="55"/>
        <v>0</v>
      </c>
      <c r="CO128" s="12">
        <f t="shared" si="55"/>
        <v>0</v>
      </c>
      <c r="CP128" s="12">
        <f t="shared" si="55"/>
        <v>319.29097999999999</v>
      </c>
      <c r="CQ128" s="12">
        <f t="shared" si="55"/>
        <v>0</v>
      </c>
      <c r="CR128" s="12">
        <f t="shared" si="55"/>
        <v>0</v>
      </c>
      <c r="CS128" s="12">
        <f t="shared" si="55"/>
        <v>410.70490000000007</v>
      </c>
      <c r="CT128" s="12">
        <f t="shared" si="55"/>
        <v>0</v>
      </c>
      <c r="CU128" s="12">
        <f t="shared" si="55"/>
        <v>64.537499999999994</v>
      </c>
      <c r="CV128" s="12">
        <f t="shared" si="55"/>
        <v>458.88146</v>
      </c>
      <c r="CW128" s="12">
        <f t="shared" si="55"/>
        <v>-399.31946999999997</v>
      </c>
      <c r="CX128" s="12">
        <f t="shared" si="55"/>
        <v>-41.069510000000001</v>
      </c>
      <c r="CY128" s="12">
        <f t="shared" si="55"/>
        <v>530.08991000000003</v>
      </c>
      <c r="CZ128" s="12">
        <f t="shared" si="55"/>
        <v>0</v>
      </c>
      <c r="DA128" s="12">
        <f t="shared" si="55"/>
        <v>11.25</v>
      </c>
      <c r="DB128" s="12">
        <f t="shared" si="55"/>
        <v>746.53059999999994</v>
      </c>
      <c r="DC128" s="12">
        <f t="shared" si="55"/>
        <v>-183.67400000000001</v>
      </c>
      <c r="DD128" s="12">
        <f t="shared" si="55"/>
        <v>-91.837000000000003</v>
      </c>
      <c r="DE128" s="12">
        <f t="shared" si="55"/>
        <v>795.66870999999992</v>
      </c>
      <c r="DF128" s="12">
        <f t="shared" si="55"/>
        <v>0</v>
      </c>
      <c r="DG128" s="12">
        <f t="shared" si="55"/>
        <v>-282.62799999999999</v>
      </c>
      <c r="DH128" s="12">
        <f t="shared" si="55"/>
        <v>994.94218000000001</v>
      </c>
      <c r="DI128" s="12">
        <f t="shared" si="55"/>
        <v>0</v>
      </c>
      <c r="DJ128" s="12">
        <f t="shared" si="55"/>
        <v>0</v>
      </c>
      <c r="DK128" s="12">
        <f t="shared" si="55"/>
        <v>-780.07811000000015</v>
      </c>
      <c r="DL128" s="12">
        <f t="shared" si="55"/>
        <v>-24298.125</v>
      </c>
      <c r="DM128" s="12">
        <f t="shared" si="55"/>
        <v>0</v>
      </c>
      <c r="DN128" s="12">
        <f t="shared" si="55"/>
        <v>2</v>
      </c>
      <c r="DO128" s="12">
        <f t="shared" si="55"/>
        <v>0</v>
      </c>
      <c r="DP128" s="12">
        <f t="shared" si="55"/>
        <v>11.25</v>
      </c>
      <c r="DQ128" s="12">
        <f t="shared" si="55"/>
        <v>1630.5707</v>
      </c>
      <c r="DR128" s="12">
        <f t="shared" si="55"/>
        <v>-688.77599999999995</v>
      </c>
      <c r="DS128" s="12">
        <f t="shared" si="55"/>
        <v>11.25</v>
      </c>
      <c r="DT128" s="12">
        <f t="shared" si="55"/>
        <v>2040.88554</v>
      </c>
      <c r="DU128" s="12">
        <f t="shared" si="55"/>
        <v>0</v>
      </c>
      <c r="DV128" s="12">
        <f t="shared" si="55"/>
        <v>11.25</v>
      </c>
      <c r="DW128" s="12">
        <f t="shared" si="55"/>
        <v>2049.3523500000001</v>
      </c>
      <c r="DX128" s="12">
        <f t="shared" si="55"/>
        <v>0</v>
      </c>
      <c r="DY128" s="12">
        <f t="shared" si="55"/>
        <v>17921.25</v>
      </c>
      <c r="DZ128" s="12">
        <f t="shared" si="55"/>
        <v>2853.6971100000005</v>
      </c>
      <c r="EA128" s="12">
        <f t="shared" si="55"/>
        <v>0</v>
      </c>
      <c r="EB128" s="12">
        <f t="shared" si="55"/>
        <v>0</v>
      </c>
      <c r="EC128" s="12">
        <f t="shared" si="55"/>
        <v>1717.5418199999997</v>
      </c>
      <c r="ED128" s="12">
        <f t="shared" si="55"/>
        <v>431.87799999999999</v>
      </c>
      <c r="EE128" s="12">
        <f t="shared" ref="EE128:FT128" si="56">SUM(EE125:EE127)</f>
        <v>11.25</v>
      </c>
      <c r="EF128" s="12">
        <f t="shared" si="56"/>
        <v>64529.79739</v>
      </c>
      <c r="EG128" s="12">
        <f t="shared" si="56"/>
        <v>454.36189000000002</v>
      </c>
      <c r="EH128" s="12">
        <f t="shared" si="56"/>
        <v>0</v>
      </c>
      <c r="EI128" s="12">
        <f t="shared" si="56"/>
        <v>2391.8198399999997</v>
      </c>
      <c r="EJ128" s="12">
        <f t="shared" si="56"/>
        <v>0</v>
      </c>
      <c r="EK128" s="12">
        <f t="shared" si="56"/>
        <v>0</v>
      </c>
      <c r="EL128" s="12">
        <f t="shared" si="56"/>
        <v>2403.9385299999999</v>
      </c>
      <c r="EM128" s="12">
        <f t="shared" si="56"/>
        <v>11.25</v>
      </c>
      <c r="EN128" s="12">
        <f t="shared" si="56"/>
        <v>0</v>
      </c>
      <c r="EO128" s="12">
        <f t="shared" si="56"/>
        <v>2258.7605899999999</v>
      </c>
      <c r="EP128" s="12">
        <f t="shared" si="56"/>
        <v>11.25</v>
      </c>
      <c r="EQ128" s="12">
        <f t="shared" si="56"/>
        <v>0</v>
      </c>
      <c r="ER128" s="12">
        <f t="shared" si="56"/>
        <v>2825.69398</v>
      </c>
      <c r="ES128" s="12">
        <f t="shared" si="56"/>
        <v>-126.65769999999999</v>
      </c>
      <c r="ET128" s="12">
        <f t="shared" si="56"/>
        <v>11.25</v>
      </c>
      <c r="EU128" s="12">
        <f t="shared" si="56"/>
        <v>2583.5444199999997</v>
      </c>
      <c r="EV128" s="12">
        <f t="shared" si="56"/>
        <v>207834.77991000001</v>
      </c>
      <c r="EW128" s="12">
        <f t="shared" si="56"/>
        <v>0</v>
      </c>
      <c r="EX128" s="12">
        <f t="shared" si="56"/>
        <v>13.56875</v>
      </c>
      <c r="EY128" s="12">
        <f t="shared" si="56"/>
        <v>0</v>
      </c>
      <c r="EZ128" s="12">
        <f t="shared" si="56"/>
        <v>11.25</v>
      </c>
      <c r="FA128" s="12">
        <f t="shared" si="56"/>
        <v>2.3374999999999999</v>
      </c>
      <c r="FB128" s="12">
        <f t="shared" si="56"/>
        <v>15692.237810000001</v>
      </c>
      <c r="FC128" s="12">
        <f t="shared" si="56"/>
        <v>0</v>
      </c>
      <c r="FD128" s="12">
        <f t="shared" si="56"/>
        <v>4.6749999999999998</v>
      </c>
      <c r="FE128" s="12">
        <f t="shared" si="56"/>
        <v>0</v>
      </c>
      <c r="FF128" s="12">
        <f t="shared" si="56"/>
        <v>0</v>
      </c>
      <c r="FG128" s="12">
        <f t="shared" si="56"/>
        <v>0</v>
      </c>
      <c r="FH128" s="12">
        <f t="shared" si="56"/>
        <v>0</v>
      </c>
      <c r="FI128" s="12">
        <f t="shared" si="56"/>
        <v>11.25</v>
      </c>
      <c r="FJ128" s="12">
        <f t="shared" si="56"/>
        <v>0</v>
      </c>
      <c r="FK128" s="12">
        <f t="shared" si="56"/>
        <v>0</v>
      </c>
      <c r="FL128" s="12">
        <f t="shared" si="56"/>
        <v>0</v>
      </c>
      <c r="FM128" s="12">
        <f t="shared" si="56"/>
        <v>0</v>
      </c>
      <c r="FN128" s="12">
        <f t="shared" si="56"/>
        <v>0</v>
      </c>
      <c r="FO128" s="12">
        <f t="shared" si="56"/>
        <v>0</v>
      </c>
      <c r="FP128" s="12">
        <f t="shared" si="56"/>
        <v>0</v>
      </c>
      <c r="FQ128" s="12">
        <f t="shared" si="56"/>
        <v>0</v>
      </c>
      <c r="FR128" s="12">
        <f t="shared" si="56"/>
        <v>0</v>
      </c>
      <c r="FS128" s="12">
        <f t="shared" si="56"/>
        <v>0</v>
      </c>
      <c r="FT128" s="12">
        <f t="shared" si="56"/>
        <v>0</v>
      </c>
      <c r="FU128" s="12">
        <f>SUM(D128:FT128)</f>
        <v>301607.94068007346</v>
      </c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16"/>
      <c r="HP128" s="16"/>
      <c r="HQ128" s="16"/>
      <c r="HR128" s="16"/>
    </row>
    <row r="129" spans="1:226" ht="13" x14ac:dyDescent="0.3">
      <c r="A129" s="23"/>
      <c r="B129" s="20" t="s">
        <v>0</v>
      </c>
      <c r="C129" s="14">
        <f>XIRR(AX128:FT128,AX$4:FT$4)</f>
        <v>0.60340579152107243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22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16"/>
      <c r="HP129" s="16"/>
      <c r="HQ129" s="16"/>
      <c r="HR129" s="16"/>
    </row>
    <row r="130" spans="1:226" ht="13" x14ac:dyDescent="0.3">
      <c r="A130" s="23"/>
      <c r="B130" s="20" t="s">
        <v>11</v>
      </c>
      <c r="C130" s="25">
        <f>(FU126+FU127)/-FU125</f>
        <v>9.1719194159307964</v>
      </c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22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16"/>
      <c r="HP130" s="16"/>
      <c r="HQ130" s="16"/>
      <c r="HR130" s="16"/>
    </row>
    <row r="131" spans="1:226" ht="13" x14ac:dyDescent="0.3">
      <c r="A131" s="23"/>
      <c r="B131" s="5" t="s">
        <v>192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22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16"/>
      <c r="HP131" s="16"/>
      <c r="HQ131" s="16"/>
      <c r="HR131" s="16"/>
    </row>
    <row r="132" spans="1:226" ht="13" x14ac:dyDescent="0.3">
      <c r="A132" s="23"/>
      <c r="B132" s="3" t="s">
        <v>214</v>
      </c>
      <c r="C132" s="5"/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-25000</v>
      </c>
      <c r="BA132" s="12">
        <v>-5000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</v>
      </c>
      <c r="CR132" s="12">
        <v>0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f>SUM(D132:FT132)</f>
        <v>-30000</v>
      </c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16"/>
      <c r="HP132" s="16"/>
      <c r="HQ132" s="16"/>
      <c r="HR132" s="16"/>
    </row>
    <row r="133" spans="1:226" ht="13" x14ac:dyDescent="0.3">
      <c r="A133" s="23"/>
      <c r="B133" s="3" t="s">
        <v>215</v>
      </c>
      <c r="C133" s="5"/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500</v>
      </c>
      <c r="BA133" s="12">
        <v>100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f>SUM(D133:FT133)</f>
        <v>600</v>
      </c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16"/>
      <c r="HP133" s="16"/>
      <c r="HQ133" s="16"/>
      <c r="HR133" s="16"/>
    </row>
    <row r="134" spans="1:226" ht="14" x14ac:dyDescent="0.4">
      <c r="A134" s="23"/>
      <c r="B134" s="3" t="s">
        <v>216</v>
      </c>
      <c r="C134" s="5"/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310.68492387055204</v>
      </c>
      <c r="BD134" s="4">
        <v>0</v>
      </c>
      <c r="BE134" s="4">
        <v>0</v>
      </c>
      <c r="BF134" s="4">
        <v>69.594995376435946</v>
      </c>
      <c r="BG134" s="4">
        <v>0</v>
      </c>
      <c r="BH134" s="4">
        <v>512.47150254717826</v>
      </c>
      <c r="BI134" s="4">
        <v>0</v>
      </c>
      <c r="BJ134" s="4">
        <v>0</v>
      </c>
      <c r="BK134" s="4">
        <v>203.80700146150198</v>
      </c>
      <c r="BL134" s="4">
        <v>0</v>
      </c>
      <c r="BM134" s="4">
        <v>0</v>
      </c>
      <c r="BN134" s="4">
        <v>311.1268903075719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405.10649845893874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46013.336000000003</v>
      </c>
      <c r="CN134" s="4">
        <v>0</v>
      </c>
      <c r="CO134" s="4">
        <v>481.2</v>
      </c>
      <c r="CP134" s="4">
        <v>3844.5328</v>
      </c>
      <c r="CQ134" s="4">
        <v>0</v>
      </c>
      <c r="CR134" s="4">
        <v>4499.4048000000003</v>
      </c>
      <c r="CS134" s="4">
        <v>-854.28191000000015</v>
      </c>
      <c r="CT134" s="4">
        <v>1303.05</v>
      </c>
      <c r="CU134" s="4">
        <v>0</v>
      </c>
      <c r="CV134" s="4">
        <v>3454.0457999999999</v>
      </c>
      <c r="CW134" s="4">
        <v>0</v>
      </c>
      <c r="CX134" s="4">
        <v>0</v>
      </c>
      <c r="CY134" s="4">
        <v>11121.162</v>
      </c>
      <c r="CZ134" s="4">
        <v>235</v>
      </c>
      <c r="DA134" s="4">
        <v>0</v>
      </c>
      <c r="DB134" s="4">
        <v>384.86200000000002</v>
      </c>
      <c r="DC134" s="4">
        <v>0</v>
      </c>
      <c r="DD134" s="4">
        <v>0</v>
      </c>
      <c r="DE134" s="4">
        <v>109.26639999999999</v>
      </c>
      <c r="DF134" s="4">
        <v>0</v>
      </c>
      <c r="DG134" s="4">
        <v>0</v>
      </c>
      <c r="DH134" s="4">
        <v>699.79169999999999</v>
      </c>
      <c r="DI134" s="4">
        <v>0</v>
      </c>
      <c r="DJ134" s="4">
        <v>0</v>
      </c>
      <c r="DK134" s="4">
        <v>679.62599999999998</v>
      </c>
      <c r="DL134" s="4">
        <v>0</v>
      </c>
      <c r="DM134" s="4">
        <v>0</v>
      </c>
      <c r="DN134" s="4">
        <v>409.99421000000001</v>
      </c>
      <c r="DO134" s="4">
        <v>0</v>
      </c>
      <c r="DP134" s="4">
        <v>0</v>
      </c>
      <c r="DQ134" s="4">
        <v>26949.41186</v>
      </c>
      <c r="DR134" s="4">
        <v>0</v>
      </c>
      <c r="DS134" s="4">
        <v>0</v>
      </c>
      <c r="DT134" s="4">
        <v>590.69316000000003</v>
      </c>
      <c r="DU134" s="4">
        <v>0</v>
      </c>
      <c r="DV134" s="4">
        <v>0</v>
      </c>
      <c r="DW134" s="4">
        <v>363.45114000000001</v>
      </c>
      <c r="DX134" s="4">
        <v>0</v>
      </c>
      <c r="DY134" s="4">
        <v>0</v>
      </c>
      <c r="DZ134" s="4">
        <v>0</v>
      </c>
      <c r="EA134" s="4">
        <v>318.59440999999998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f>SUM(D134:FT134)</f>
        <v>102415.9321820222</v>
      </c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16"/>
      <c r="HP134" s="16"/>
      <c r="HQ134" s="16"/>
      <c r="HR134" s="16"/>
    </row>
    <row r="135" spans="1:226" ht="13" x14ac:dyDescent="0.3">
      <c r="A135" s="23"/>
      <c r="B135" s="8" t="s">
        <v>217</v>
      </c>
      <c r="C135" s="3"/>
      <c r="D135" s="12">
        <f>SUM(D132:D134)</f>
        <v>0</v>
      </c>
      <c r="E135" s="12">
        <f>SUM(E132:E134)</f>
        <v>0</v>
      </c>
      <c r="F135" s="12">
        <f>SUM(F132:F134)</f>
        <v>0</v>
      </c>
      <c r="G135" s="12">
        <f t="shared" ref="G135:BR135" si="57">SUM(G132:G134)</f>
        <v>0</v>
      </c>
      <c r="H135" s="12">
        <f t="shared" si="57"/>
        <v>0</v>
      </c>
      <c r="I135" s="12">
        <f t="shared" si="57"/>
        <v>0</v>
      </c>
      <c r="J135" s="12">
        <f t="shared" si="57"/>
        <v>0</v>
      </c>
      <c r="K135" s="12">
        <f t="shared" si="57"/>
        <v>0</v>
      </c>
      <c r="L135" s="12">
        <f t="shared" si="57"/>
        <v>0</v>
      </c>
      <c r="M135" s="12">
        <f t="shared" si="57"/>
        <v>0</v>
      </c>
      <c r="N135" s="12">
        <f t="shared" si="57"/>
        <v>0</v>
      </c>
      <c r="O135" s="12">
        <f t="shared" si="57"/>
        <v>0</v>
      </c>
      <c r="P135" s="12">
        <f t="shared" si="57"/>
        <v>0</v>
      </c>
      <c r="Q135" s="12">
        <f t="shared" si="57"/>
        <v>0</v>
      </c>
      <c r="R135" s="12">
        <f t="shared" si="57"/>
        <v>0</v>
      </c>
      <c r="S135" s="12">
        <f t="shared" si="57"/>
        <v>0</v>
      </c>
      <c r="T135" s="12">
        <f t="shared" si="57"/>
        <v>0</v>
      </c>
      <c r="U135" s="12">
        <f t="shared" si="57"/>
        <v>0</v>
      </c>
      <c r="V135" s="12">
        <f t="shared" si="57"/>
        <v>0</v>
      </c>
      <c r="W135" s="12">
        <f t="shared" si="57"/>
        <v>0</v>
      </c>
      <c r="X135" s="12">
        <f t="shared" si="57"/>
        <v>0</v>
      </c>
      <c r="Y135" s="12">
        <f t="shared" si="57"/>
        <v>0</v>
      </c>
      <c r="Z135" s="12">
        <f t="shared" si="57"/>
        <v>0</v>
      </c>
      <c r="AA135" s="12">
        <f t="shared" si="57"/>
        <v>0</v>
      </c>
      <c r="AB135" s="12">
        <f t="shared" si="57"/>
        <v>0</v>
      </c>
      <c r="AC135" s="12">
        <f t="shared" si="57"/>
        <v>0</v>
      </c>
      <c r="AD135" s="12">
        <f t="shared" si="57"/>
        <v>0</v>
      </c>
      <c r="AE135" s="12">
        <f t="shared" si="57"/>
        <v>0</v>
      </c>
      <c r="AF135" s="12">
        <f t="shared" si="57"/>
        <v>0</v>
      </c>
      <c r="AG135" s="12">
        <f t="shared" si="57"/>
        <v>0</v>
      </c>
      <c r="AH135" s="12">
        <f t="shared" si="57"/>
        <v>0</v>
      </c>
      <c r="AI135" s="12">
        <f t="shared" si="57"/>
        <v>0</v>
      </c>
      <c r="AJ135" s="12">
        <f t="shared" si="57"/>
        <v>0</v>
      </c>
      <c r="AK135" s="12">
        <f t="shared" si="57"/>
        <v>0</v>
      </c>
      <c r="AL135" s="12">
        <f t="shared" si="57"/>
        <v>0</v>
      </c>
      <c r="AM135" s="12">
        <f t="shared" si="57"/>
        <v>0</v>
      </c>
      <c r="AN135" s="12">
        <f t="shared" si="57"/>
        <v>0</v>
      </c>
      <c r="AO135" s="12">
        <f t="shared" si="57"/>
        <v>0</v>
      </c>
      <c r="AP135" s="12">
        <f t="shared" si="57"/>
        <v>0</v>
      </c>
      <c r="AQ135" s="12">
        <f t="shared" si="57"/>
        <v>0</v>
      </c>
      <c r="AR135" s="12">
        <f t="shared" si="57"/>
        <v>0</v>
      </c>
      <c r="AS135" s="12">
        <f t="shared" si="57"/>
        <v>0</v>
      </c>
      <c r="AT135" s="12">
        <f t="shared" si="57"/>
        <v>0</v>
      </c>
      <c r="AU135" s="12">
        <f t="shared" si="57"/>
        <v>0</v>
      </c>
      <c r="AV135" s="12">
        <f t="shared" si="57"/>
        <v>0</v>
      </c>
      <c r="AW135" s="12">
        <f t="shared" si="57"/>
        <v>0</v>
      </c>
      <c r="AX135" s="12">
        <f t="shared" si="57"/>
        <v>0</v>
      </c>
      <c r="AY135" s="12">
        <f t="shared" si="57"/>
        <v>0</v>
      </c>
      <c r="AZ135" s="12">
        <f t="shared" si="57"/>
        <v>-24500</v>
      </c>
      <c r="BA135" s="12">
        <f t="shared" si="57"/>
        <v>-4900</v>
      </c>
      <c r="BB135" s="12">
        <f t="shared" si="57"/>
        <v>0</v>
      </c>
      <c r="BC135" s="12">
        <f t="shared" si="57"/>
        <v>310.68492387055204</v>
      </c>
      <c r="BD135" s="12">
        <f t="shared" si="57"/>
        <v>0</v>
      </c>
      <c r="BE135" s="12">
        <f t="shared" si="57"/>
        <v>0</v>
      </c>
      <c r="BF135" s="12">
        <f t="shared" si="57"/>
        <v>69.594995376435946</v>
      </c>
      <c r="BG135" s="12">
        <f t="shared" si="57"/>
        <v>0</v>
      </c>
      <c r="BH135" s="12">
        <f t="shared" si="57"/>
        <v>512.47150254717826</v>
      </c>
      <c r="BI135" s="12">
        <f t="shared" si="57"/>
        <v>0</v>
      </c>
      <c r="BJ135" s="12">
        <f t="shared" si="57"/>
        <v>0</v>
      </c>
      <c r="BK135" s="12">
        <f t="shared" si="57"/>
        <v>203.80700146150198</v>
      </c>
      <c r="BL135" s="12">
        <f t="shared" si="57"/>
        <v>0</v>
      </c>
      <c r="BM135" s="12">
        <f t="shared" si="57"/>
        <v>0</v>
      </c>
      <c r="BN135" s="12">
        <f t="shared" si="57"/>
        <v>311.1268903075719</v>
      </c>
      <c r="BO135" s="12">
        <f t="shared" si="57"/>
        <v>0</v>
      </c>
      <c r="BP135" s="12">
        <f t="shared" si="57"/>
        <v>0</v>
      </c>
      <c r="BQ135" s="12">
        <f t="shared" si="57"/>
        <v>0</v>
      </c>
      <c r="BR135" s="12">
        <f t="shared" si="57"/>
        <v>0</v>
      </c>
      <c r="BS135" s="12">
        <f t="shared" ref="BS135:ED135" si="58">SUM(BS132:BS134)</f>
        <v>0</v>
      </c>
      <c r="BT135" s="12">
        <f t="shared" si="58"/>
        <v>405.10649845893874</v>
      </c>
      <c r="BU135" s="12">
        <f t="shared" si="58"/>
        <v>0</v>
      </c>
      <c r="BV135" s="12">
        <f t="shared" si="58"/>
        <v>0</v>
      </c>
      <c r="BW135" s="12">
        <f t="shared" si="58"/>
        <v>0</v>
      </c>
      <c r="BX135" s="12">
        <f t="shared" si="58"/>
        <v>0</v>
      </c>
      <c r="BY135" s="12">
        <f t="shared" si="58"/>
        <v>0</v>
      </c>
      <c r="BZ135" s="12">
        <f t="shared" si="58"/>
        <v>0</v>
      </c>
      <c r="CA135" s="12">
        <f t="shared" si="58"/>
        <v>0</v>
      </c>
      <c r="CB135" s="12">
        <f t="shared" si="58"/>
        <v>0</v>
      </c>
      <c r="CC135" s="12">
        <f t="shared" si="58"/>
        <v>0</v>
      </c>
      <c r="CD135" s="12">
        <f t="shared" si="58"/>
        <v>0</v>
      </c>
      <c r="CE135" s="12">
        <f t="shared" si="58"/>
        <v>0</v>
      </c>
      <c r="CF135" s="12">
        <f t="shared" si="58"/>
        <v>0</v>
      </c>
      <c r="CG135" s="12">
        <f t="shared" si="58"/>
        <v>0</v>
      </c>
      <c r="CH135" s="12">
        <f t="shared" si="58"/>
        <v>0</v>
      </c>
      <c r="CI135" s="12">
        <f t="shared" si="58"/>
        <v>0</v>
      </c>
      <c r="CJ135" s="12">
        <f t="shared" si="58"/>
        <v>0</v>
      </c>
      <c r="CK135" s="12">
        <f t="shared" si="58"/>
        <v>0</v>
      </c>
      <c r="CL135" s="12">
        <f t="shared" si="58"/>
        <v>0</v>
      </c>
      <c r="CM135" s="12">
        <f t="shared" si="58"/>
        <v>46013.336000000003</v>
      </c>
      <c r="CN135" s="12">
        <f t="shared" si="58"/>
        <v>0</v>
      </c>
      <c r="CO135" s="12">
        <f t="shared" si="58"/>
        <v>481.2</v>
      </c>
      <c r="CP135" s="12">
        <f t="shared" si="58"/>
        <v>3844.5328</v>
      </c>
      <c r="CQ135" s="12">
        <f t="shared" si="58"/>
        <v>0</v>
      </c>
      <c r="CR135" s="12">
        <f t="shared" si="58"/>
        <v>4499.4048000000003</v>
      </c>
      <c r="CS135" s="12">
        <f t="shared" si="58"/>
        <v>-854.28191000000015</v>
      </c>
      <c r="CT135" s="12">
        <f t="shared" si="58"/>
        <v>1303.05</v>
      </c>
      <c r="CU135" s="12">
        <f t="shared" si="58"/>
        <v>0</v>
      </c>
      <c r="CV135" s="12">
        <f t="shared" si="58"/>
        <v>3454.0457999999999</v>
      </c>
      <c r="CW135" s="12">
        <f t="shared" si="58"/>
        <v>0</v>
      </c>
      <c r="CX135" s="12">
        <f t="shared" si="58"/>
        <v>0</v>
      </c>
      <c r="CY135" s="12">
        <f t="shared" si="58"/>
        <v>11121.162</v>
      </c>
      <c r="CZ135" s="12">
        <f t="shared" si="58"/>
        <v>235</v>
      </c>
      <c r="DA135" s="12">
        <f t="shared" si="58"/>
        <v>0</v>
      </c>
      <c r="DB135" s="12">
        <f t="shared" si="58"/>
        <v>384.86200000000002</v>
      </c>
      <c r="DC135" s="12">
        <f t="shared" si="58"/>
        <v>0</v>
      </c>
      <c r="DD135" s="12">
        <f t="shared" si="58"/>
        <v>0</v>
      </c>
      <c r="DE135" s="12">
        <f t="shared" si="58"/>
        <v>109.26639999999999</v>
      </c>
      <c r="DF135" s="12">
        <f t="shared" si="58"/>
        <v>0</v>
      </c>
      <c r="DG135" s="12">
        <f t="shared" si="58"/>
        <v>0</v>
      </c>
      <c r="DH135" s="12">
        <f t="shared" si="58"/>
        <v>699.79169999999999</v>
      </c>
      <c r="DI135" s="12">
        <f t="shared" si="58"/>
        <v>0</v>
      </c>
      <c r="DJ135" s="12">
        <f t="shared" si="58"/>
        <v>0</v>
      </c>
      <c r="DK135" s="12">
        <f t="shared" si="58"/>
        <v>679.62599999999998</v>
      </c>
      <c r="DL135" s="12">
        <f t="shared" si="58"/>
        <v>0</v>
      </c>
      <c r="DM135" s="12">
        <f t="shared" si="58"/>
        <v>0</v>
      </c>
      <c r="DN135" s="12">
        <f t="shared" si="58"/>
        <v>409.99421000000001</v>
      </c>
      <c r="DO135" s="12">
        <f t="shared" si="58"/>
        <v>0</v>
      </c>
      <c r="DP135" s="12">
        <f t="shared" si="58"/>
        <v>0</v>
      </c>
      <c r="DQ135" s="12">
        <f t="shared" si="58"/>
        <v>26949.41186</v>
      </c>
      <c r="DR135" s="12">
        <f t="shared" si="58"/>
        <v>0</v>
      </c>
      <c r="DS135" s="12">
        <f t="shared" si="58"/>
        <v>0</v>
      </c>
      <c r="DT135" s="12">
        <f t="shared" si="58"/>
        <v>590.69316000000003</v>
      </c>
      <c r="DU135" s="12">
        <f t="shared" si="58"/>
        <v>0</v>
      </c>
      <c r="DV135" s="12">
        <f t="shared" si="58"/>
        <v>0</v>
      </c>
      <c r="DW135" s="12">
        <f t="shared" si="58"/>
        <v>363.45114000000001</v>
      </c>
      <c r="DX135" s="12">
        <f t="shared" si="58"/>
        <v>0</v>
      </c>
      <c r="DY135" s="12">
        <f t="shared" si="58"/>
        <v>0</v>
      </c>
      <c r="DZ135" s="12">
        <f t="shared" si="58"/>
        <v>0</v>
      </c>
      <c r="EA135" s="12">
        <f t="shared" si="58"/>
        <v>318.59440999999998</v>
      </c>
      <c r="EB135" s="12">
        <f t="shared" si="58"/>
        <v>0</v>
      </c>
      <c r="EC135" s="12">
        <f t="shared" si="58"/>
        <v>0</v>
      </c>
      <c r="ED135" s="12">
        <f t="shared" si="58"/>
        <v>0</v>
      </c>
      <c r="EE135" s="12">
        <f t="shared" ref="EE135:FT135" si="59">SUM(EE132:EE134)</f>
        <v>0</v>
      </c>
      <c r="EF135" s="12">
        <f t="shared" si="59"/>
        <v>0</v>
      </c>
      <c r="EG135" s="12">
        <f t="shared" si="59"/>
        <v>0</v>
      </c>
      <c r="EH135" s="12">
        <f t="shared" si="59"/>
        <v>0</v>
      </c>
      <c r="EI135" s="12">
        <f t="shared" si="59"/>
        <v>0</v>
      </c>
      <c r="EJ135" s="12">
        <f t="shared" si="59"/>
        <v>0</v>
      </c>
      <c r="EK135" s="12">
        <f t="shared" si="59"/>
        <v>0</v>
      </c>
      <c r="EL135" s="12">
        <f t="shared" si="59"/>
        <v>0</v>
      </c>
      <c r="EM135" s="12">
        <f t="shared" si="59"/>
        <v>0</v>
      </c>
      <c r="EN135" s="12">
        <f t="shared" si="59"/>
        <v>0</v>
      </c>
      <c r="EO135" s="12">
        <f t="shared" si="59"/>
        <v>0</v>
      </c>
      <c r="EP135" s="12">
        <f t="shared" si="59"/>
        <v>0</v>
      </c>
      <c r="EQ135" s="12">
        <f t="shared" si="59"/>
        <v>0</v>
      </c>
      <c r="ER135" s="12">
        <f t="shared" si="59"/>
        <v>0</v>
      </c>
      <c r="ES135" s="12">
        <f t="shared" si="59"/>
        <v>0</v>
      </c>
      <c r="ET135" s="12">
        <f t="shared" si="59"/>
        <v>0</v>
      </c>
      <c r="EU135" s="12">
        <f t="shared" si="59"/>
        <v>0</v>
      </c>
      <c r="EV135" s="12">
        <f t="shared" si="59"/>
        <v>0</v>
      </c>
      <c r="EW135" s="12">
        <f t="shared" si="59"/>
        <v>0</v>
      </c>
      <c r="EX135" s="12">
        <f t="shared" si="59"/>
        <v>0</v>
      </c>
      <c r="EY135" s="12">
        <f t="shared" si="59"/>
        <v>0</v>
      </c>
      <c r="EZ135" s="12">
        <f t="shared" si="59"/>
        <v>0</v>
      </c>
      <c r="FA135" s="12">
        <f t="shared" si="59"/>
        <v>0</v>
      </c>
      <c r="FB135" s="12">
        <f t="shared" si="59"/>
        <v>0</v>
      </c>
      <c r="FC135" s="12">
        <f t="shared" si="59"/>
        <v>0</v>
      </c>
      <c r="FD135" s="12">
        <f t="shared" si="59"/>
        <v>0</v>
      </c>
      <c r="FE135" s="12">
        <f t="shared" si="59"/>
        <v>0</v>
      </c>
      <c r="FF135" s="12">
        <f t="shared" si="59"/>
        <v>0</v>
      </c>
      <c r="FG135" s="12">
        <f t="shared" si="59"/>
        <v>0</v>
      </c>
      <c r="FH135" s="12">
        <f t="shared" si="59"/>
        <v>0</v>
      </c>
      <c r="FI135" s="12">
        <f t="shared" si="59"/>
        <v>0</v>
      </c>
      <c r="FJ135" s="12">
        <f t="shared" si="59"/>
        <v>0</v>
      </c>
      <c r="FK135" s="12">
        <f t="shared" si="59"/>
        <v>0</v>
      </c>
      <c r="FL135" s="12">
        <f t="shared" si="59"/>
        <v>0</v>
      </c>
      <c r="FM135" s="12">
        <f t="shared" si="59"/>
        <v>0</v>
      </c>
      <c r="FN135" s="12">
        <f t="shared" si="59"/>
        <v>0</v>
      </c>
      <c r="FO135" s="12">
        <f t="shared" si="59"/>
        <v>0</v>
      </c>
      <c r="FP135" s="12">
        <f t="shared" si="59"/>
        <v>0</v>
      </c>
      <c r="FQ135" s="12">
        <f t="shared" si="59"/>
        <v>0</v>
      </c>
      <c r="FR135" s="12">
        <f t="shared" si="59"/>
        <v>0</v>
      </c>
      <c r="FS135" s="12">
        <f t="shared" si="59"/>
        <v>0</v>
      </c>
      <c r="FT135" s="12">
        <f t="shared" si="59"/>
        <v>0</v>
      </c>
      <c r="FU135" s="12">
        <f>SUM(D135:FT135)</f>
        <v>73015.932182022181</v>
      </c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16"/>
      <c r="HP135" s="16"/>
      <c r="HQ135" s="16"/>
      <c r="HR135" s="16"/>
    </row>
    <row r="136" spans="1:226" ht="13" x14ac:dyDescent="0.3">
      <c r="A136" s="23"/>
      <c r="B136" s="20" t="s">
        <v>0</v>
      </c>
      <c r="C136" s="14">
        <f>XIRR(AZ135:FT135,AZ$4:FT$4)</f>
        <v>0.37783691287040722</v>
      </c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22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16"/>
      <c r="HP136" s="16"/>
      <c r="HQ136" s="16"/>
      <c r="HR136" s="16"/>
    </row>
    <row r="137" spans="1:226" x14ac:dyDescent="0.25">
      <c r="B137" s="20" t="s">
        <v>11</v>
      </c>
      <c r="C137" s="25">
        <f>(FU133+FU134)/-FU132</f>
        <v>3.4338644060674066</v>
      </c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22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16"/>
      <c r="HP137" s="16"/>
      <c r="HQ137" s="16"/>
      <c r="HR137" s="16"/>
    </row>
    <row r="138" spans="1:226" ht="13" x14ac:dyDescent="0.3">
      <c r="A138" s="23"/>
      <c r="B138" s="5" t="s">
        <v>193</v>
      </c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22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16"/>
      <c r="HP138" s="16"/>
      <c r="HQ138" s="16"/>
      <c r="HR138" s="16"/>
    </row>
    <row r="139" spans="1:226" x14ac:dyDescent="0.25">
      <c r="B139" s="3" t="s">
        <v>214</v>
      </c>
      <c r="C139" s="5"/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-8000</v>
      </c>
      <c r="BC139" s="12">
        <v>0</v>
      </c>
      <c r="BD139" s="12">
        <v>-7000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-3161.817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f>SUM(D139:FT139)</f>
        <v>-18161.816999999999</v>
      </c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16"/>
      <c r="HP139" s="16"/>
      <c r="HQ139" s="16"/>
      <c r="HR139" s="16"/>
    </row>
    <row r="140" spans="1:226" x14ac:dyDescent="0.25">
      <c r="B140" s="3" t="s">
        <v>215</v>
      </c>
      <c r="C140" s="5"/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160</v>
      </c>
      <c r="BC140" s="12">
        <v>140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</v>
      </c>
      <c r="EK140" s="12">
        <v>0</v>
      </c>
      <c r="EL140" s="12">
        <v>0</v>
      </c>
      <c r="EM140" s="12">
        <v>0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f>SUM(D140:FT140)</f>
        <v>300</v>
      </c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16"/>
      <c r="HP140" s="16"/>
      <c r="HQ140" s="16"/>
      <c r="HR140" s="16"/>
    </row>
    <row r="141" spans="1:226" ht="14" x14ac:dyDescent="0.4">
      <c r="B141" s="3" t="s">
        <v>216</v>
      </c>
      <c r="C141" s="5"/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73527.495939999993</v>
      </c>
      <c r="CQ141" s="4">
        <v>1788.5975999999998</v>
      </c>
      <c r="CR141" s="4">
        <v>4204.4182799999999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  <c r="DA141" s="4">
        <v>0</v>
      </c>
      <c r="DB141" s="4">
        <v>4277.9321300000001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0</v>
      </c>
      <c r="DK141" s="4">
        <v>0</v>
      </c>
      <c r="DL141" s="4">
        <v>0</v>
      </c>
      <c r="DM141" s="4">
        <v>0</v>
      </c>
      <c r="DN141" s="4">
        <v>4183.6801500000001</v>
      </c>
      <c r="DO141" s="4">
        <v>0</v>
      </c>
      <c r="DP141" s="4">
        <v>0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0</v>
      </c>
      <c r="DY141" s="4">
        <v>0</v>
      </c>
      <c r="DZ141" s="4">
        <v>0</v>
      </c>
      <c r="EA141" s="4">
        <v>0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302.45253000000002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f>SUM(D141:FT141)</f>
        <v>88284.576629999981</v>
      </c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16"/>
      <c r="HP141" s="16"/>
      <c r="HQ141" s="16"/>
      <c r="HR141" s="16"/>
    </row>
    <row r="142" spans="1:226" x14ac:dyDescent="0.25">
      <c r="B142" s="8" t="s">
        <v>217</v>
      </c>
      <c r="C142" s="3"/>
      <c r="D142" s="12">
        <f>SUM(D139:D141)</f>
        <v>0</v>
      </c>
      <c r="E142" s="12">
        <f>SUM(E139:E141)</f>
        <v>0</v>
      </c>
      <c r="F142" s="12">
        <f>SUM(F139:F141)</f>
        <v>0</v>
      </c>
      <c r="G142" s="12">
        <f t="shared" ref="G142:BR142" si="60">SUM(G139:G141)</f>
        <v>0</v>
      </c>
      <c r="H142" s="12">
        <f t="shared" si="60"/>
        <v>0</v>
      </c>
      <c r="I142" s="12">
        <f t="shared" si="60"/>
        <v>0</v>
      </c>
      <c r="J142" s="12">
        <f t="shared" si="60"/>
        <v>0</v>
      </c>
      <c r="K142" s="12">
        <f t="shared" si="60"/>
        <v>0</v>
      </c>
      <c r="L142" s="12">
        <f t="shared" si="60"/>
        <v>0</v>
      </c>
      <c r="M142" s="12">
        <f t="shared" si="60"/>
        <v>0</v>
      </c>
      <c r="N142" s="12">
        <f t="shared" si="60"/>
        <v>0</v>
      </c>
      <c r="O142" s="12">
        <f t="shared" si="60"/>
        <v>0</v>
      </c>
      <c r="P142" s="12">
        <f t="shared" si="60"/>
        <v>0</v>
      </c>
      <c r="Q142" s="12">
        <f t="shared" si="60"/>
        <v>0</v>
      </c>
      <c r="R142" s="12">
        <f t="shared" si="60"/>
        <v>0</v>
      </c>
      <c r="S142" s="12">
        <f t="shared" si="60"/>
        <v>0</v>
      </c>
      <c r="T142" s="12">
        <f t="shared" si="60"/>
        <v>0</v>
      </c>
      <c r="U142" s="12">
        <f t="shared" si="60"/>
        <v>0</v>
      </c>
      <c r="V142" s="12">
        <f t="shared" si="60"/>
        <v>0</v>
      </c>
      <c r="W142" s="12">
        <f t="shared" si="60"/>
        <v>0</v>
      </c>
      <c r="X142" s="12">
        <f t="shared" si="60"/>
        <v>0</v>
      </c>
      <c r="Y142" s="12">
        <f t="shared" si="60"/>
        <v>0</v>
      </c>
      <c r="Z142" s="12">
        <f t="shared" si="60"/>
        <v>0</v>
      </c>
      <c r="AA142" s="12">
        <f t="shared" si="60"/>
        <v>0</v>
      </c>
      <c r="AB142" s="12">
        <f t="shared" si="60"/>
        <v>0</v>
      </c>
      <c r="AC142" s="12">
        <f t="shared" si="60"/>
        <v>0</v>
      </c>
      <c r="AD142" s="12">
        <f t="shared" si="60"/>
        <v>0</v>
      </c>
      <c r="AE142" s="12">
        <f t="shared" si="60"/>
        <v>0</v>
      </c>
      <c r="AF142" s="12">
        <f t="shared" si="60"/>
        <v>0</v>
      </c>
      <c r="AG142" s="12">
        <f t="shared" si="60"/>
        <v>0</v>
      </c>
      <c r="AH142" s="12">
        <f t="shared" si="60"/>
        <v>0</v>
      </c>
      <c r="AI142" s="12">
        <f t="shared" si="60"/>
        <v>0</v>
      </c>
      <c r="AJ142" s="12">
        <f t="shared" si="60"/>
        <v>0</v>
      </c>
      <c r="AK142" s="12">
        <f t="shared" si="60"/>
        <v>0</v>
      </c>
      <c r="AL142" s="12">
        <f t="shared" si="60"/>
        <v>0</v>
      </c>
      <c r="AM142" s="12">
        <f t="shared" si="60"/>
        <v>0</v>
      </c>
      <c r="AN142" s="12">
        <f t="shared" si="60"/>
        <v>0</v>
      </c>
      <c r="AO142" s="12">
        <f t="shared" si="60"/>
        <v>0</v>
      </c>
      <c r="AP142" s="12">
        <f t="shared" si="60"/>
        <v>0</v>
      </c>
      <c r="AQ142" s="12">
        <f t="shared" si="60"/>
        <v>0</v>
      </c>
      <c r="AR142" s="12">
        <f t="shared" si="60"/>
        <v>0</v>
      </c>
      <c r="AS142" s="12">
        <f t="shared" si="60"/>
        <v>0</v>
      </c>
      <c r="AT142" s="12">
        <f t="shared" si="60"/>
        <v>0</v>
      </c>
      <c r="AU142" s="12">
        <f t="shared" si="60"/>
        <v>0</v>
      </c>
      <c r="AV142" s="12">
        <f t="shared" si="60"/>
        <v>0</v>
      </c>
      <c r="AW142" s="12">
        <f t="shared" si="60"/>
        <v>0</v>
      </c>
      <c r="AX142" s="12">
        <f t="shared" si="60"/>
        <v>0</v>
      </c>
      <c r="AY142" s="12">
        <f t="shared" si="60"/>
        <v>0</v>
      </c>
      <c r="AZ142" s="12">
        <f t="shared" si="60"/>
        <v>0</v>
      </c>
      <c r="BA142" s="12">
        <f t="shared" si="60"/>
        <v>0</v>
      </c>
      <c r="BB142" s="12">
        <f t="shared" si="60"/>
        <v>-7840</v>
      </c>
      <c r="BC142" s="12">
        <f t="shared" si="60"/>
        <v>140</v>
      </c>
      <c r="BD142" s="12">
        <f t="shared" si="60"/>
        <v>-7000</v>
      </c>
      <c r="BE142" s="12">
        <f t="shared" si="60"/>
        <v>0</v>
      </c>
      <c r="BF142" s="12">
        <f t="shared" si="60"/>
        <v>0</v>
      </c>
      <c r="BG142" s="12">
        <f t="shared" si="60"/>
        <v>0</v>
      </c>
      <c r="BH142" s="12">
        <f t="shared" si="60"/>
        <v>0</v>
      </c>
      <c r="BI142" s="12">
        <f t="shared" si="60"/>
        <v>0</v>
      </c>
      <c r="BJ142" s="12">
        <f t="shared" si="60"/>
        <v>0</v>
      </c>
      <c r="BK142" s="12">
        <f t="shared" si="60"/>
        <v>0</v>
      </c>
      <c r="BL142" s="12">
        <f t="shared" si="60"/>
        <v>0</v>
      </c>
      <c r="BM142" s="12">
        <f t="shared" si="60"/>
        <v>0</v>
      </c>
      <c r="BN142" s="12">
        <f t="shared" si="60"/>
        <v>0</v>
      </c>
      <c r="BO142" s="12">
        <f t="shared" si="60"/>
        <v>0</v>
      </c>
      <c r="BP142" s="12">
        <f t="shared" si="60"/>
        <v>0</v>
      </c>
      <c r="BQ142" s="12">
        <f t="shared" si="60"/>
        <v>0</v>
      </c>
      <c r="BR142" s="12">
        <f t="shared" si="60"/>
        <v>0</v>
      </c>
      <c r="BS142" s="12">
        <f t="shared" ref="BS142:ED142" si="61">SUM(BS139:BS141)</f>
        <v>0</v>
      </c>
      <c r="BT142" s="12">
        <f t="shared" si="61"/>
        <v>0</v>
      </c>
      <c r="BU142" s="12">
        <f t="shared" si="61"/>
        <v>0</v>
      </c>
      <c r="BV142" s="12">
        <f t="shared" si="61"/>
        <v>0</v>
      </c>
      <c r="BW142" s="12">
        <f t="shared" si="61"/>
        <v>0</v>
      </c>
      <c r="BX142" s="12">
        <f t="shared" si="61"/>
        <v>0</v>
      </c>
      <c r="BY142" s="12">
        <f t="shared" si="61"/>
        <v>0</v>
      </c>
      <c r="BZ142" s="12">
        <f t="shared" si="61"/>
        <v>0</v>
      </c>
      <c r="CA142" s="12">
        <f t="shared" si="61"/>
        <v>0</v>
      </c>
      <c r="CB142" s="12">
        <f t="shared" si="61"/>
        <v>0</v>
      </c>
      <c r="CC142" s="12">
        <f t="shared" si="61"/>
        <v>0</v>
      </c>
      <c r="CD142" s="12">
        <f t="shared" si="61"/>
        <v>0</v>
      </c>
      <c r="CE142" s="12">
        <f t="shared" si="61"/>
        <v>0</v>
      </c>
      <c r="CF142" s="12">
        <f t="shared" si="61"/>
        <v>0</v>
      </c>
      <c r="CG142" s="12">
        <f t="shared" si="61"/>
        <v>0</v>
      </c>
      <c r="CH142" s="12">
        <f t="shared" si="61"/>
        <v>0</v>
      </c>
      <c r="CI142" s="12">
        <f t="shared" si="61"/>
        <v>0</v>
      </c>
      <c r="CJ142" s="12">
        <f t="shared" si="61"/>
        <v>0</v>
      </c>
      <c r="CK142" s="12">
        <f t="shared" si="61"/>
        <v>0</v>
      </c>
      <c r="CL142" s="12">
        <f t="shared" si="61"/>
        <v>0</v>
      </c>
      <c r="CM142" s="12">
        <f t="shared" si="61"/>
        <v>0</v>
      </c>
      <c r="CN142" s="12">
        <f t="shared" si="61"/>
        <v>0</v>
      </c>
      <c r="CO142" s="12">
        <f t="shared" si="61"/>
        <v>0</v>
      </c>
      <c r="CP142" s="12">
        <f t="shared" si="61"/>
        <v>73527.495939999993</v>
      </c>
      <c r="CQ142" s="12">
        <f t="shared" si="61"/>
        <v>1788.5975999999998</v>
      </c>
      <c r="CR142" s="12">
        <f t="shared" si="61"/>
        <v>4204.4182799999999</v>
      </c>
      <c r="CS142" s="12">
        <f t="shared" si="61"/>
        <v>0</v>
      </c>
      <c r="CT142" s="12">
        <f t="shared" si="61"/>
        <v>0</v>
      </c>
      <c r="CU142" s="12">
        <f t="shared" si="61"/>
        <v>0</v>
      </c>
      <c r="CV142" s="12">
        <f t="shared" si="61"/>
        <v>0</v>
      </c>
      <c r="CW142" s="12">
        <f t="shared" si="61"/>
        <v>0</v>
      </c>
      <c r="CX142" s="12">
        <f t="shared" si="61"/>
        <v>0</v>
      </c>
      <c r="CY142" s="12">
        <f t="shared" si="61"/>
        <v>0</v>
      </c>
      <c r="CZ142" s="12">
        <f t="shared" si="61"/>
        <v>0</v>
      </c>
      <c r="DA142" s="12">
        <f t="shared" si="61"/>
        <v>0</v>
      </c>
      <c r="DB142" s="12">
        <f t="shared" si="61"/>
        <v>4277.9321300000001</v>
      </c>
      <c r="DC142" s="12">
        <f t="shared" si="61"/>
        <v>0</v>
      </c>
      <c r="DD142" s="12">
        <f t="shared" si="61"/>
        <v>0</v>
      </c>
      <c r="DE142" s="12">
        <f t="shared" si="61"/>
        <v>0</v>
      </c>
      <c r="DF142" s="12">
        <f t="shared" si="61"/>
        <v>0</v>
      </c>
      <c r="DG142" s="12">
        <f t="shared" si="61"/>
        <v>0</v>
      </c>
      <c r="DH142" s="12">
        <f t="shared" si="61"/>
        <v>0</v>
      </c>
      <c r="DI142" s="12">
        <f t="shared" si="61"/>
        <v>0</v>
      </c>
      <c r="DJ142" s="12">
        <f t="shared" si="61"/>
        <v>0</v>
      </c>
      <c r="DK142" s="12">
        <f t="shared" si="61"/>
        <v>0</v>
      </c>
      <c r="DL142" s="12">
        <f t="shared" si="61"/>
        <v>0</v>
      </c>
      <c r="DM142" s="12">
        <f t="shared" si="61"/>
        <v>0</v>
      </c>
      <c r="DN142" s="12">
        <f t="shared" si="61"/>
        <v>1021.8631500000001</v>
      </c>
      <c r="DO142" s="12">
        <f t="shared" si="61"/>
        <v>0</v>
      </c>
      <c r="DP142" s="12">
        <f t="shared" si="61"/>
        <v>0</v>
      </c>
      <c r="DQ142" s="12">
        <f t="shared" si="61"/>
        <v>0</v>
      </c>
      <c r="DR142" s="12">
        <f t="shared" si="61"/>
        <v>0</v>
      </c>
      <c r="DS142" s="12">
        <f t="shared" si="61"/>
        <v>0</v>
      </c>
      <c r="DT142" s="12">
        <f t="shared" si="61"/>
        <v>0</v>
      </c>
      <c r="DU142" s="12">
        <f t="shared" si="61"/>
        <v>0</v>
      </c>
      <c r="DV142" s="12">
        <f t="shared" si="61"/>
        <v>0</v>
      </c>
      <c r="DW142" s="12">
        <f t="shared" si="61"/>
        <v>0</v>
      </c>
      <c r="DX142" s="12">
        <f t="shared" si="61"/>
        <v>0</v>
      </c>
      <c r="DY142" s="12">
        <f t="shared" si="61"/>
        <v>0</v>
      </c>
      <c r="DZ142" s="12">
        <f t="shared" si="61"/>
        <v>0</v>
      </c>
      <c r="EA142" s="12">
        <f t="shared" si="61"/>
        <v>0</v>
      </c>
      <c r="EB142" s="12">
        <f t="shared" si="61"/>
        <v>0</v>
      </c>
      <c r="EC142" s="12">
        <f t="shared" si="61"/>
        <v>0</v>
      </c>
      <c r="ED142" s="12">
        <f t="shared" si="61"/>
        <v>0</v>
      </c>
      <c r="EE142" s="12">
        <f t="shared" ref="EE142:FT142" si="62">SUM(EE139:EE141)</f>
        <v>0</v>
      </c>
      <c r="EF142" s="12">
        <f t="shared" si="62"/>
        <v>0</v>
      </c>
      <c r="EG142" s="12">
        <f t="shared" si="62"/>
        <v>0</v>
      </c>
      <c r="EH142" s="12">
        <f t="shared" si="62"/>
        <v>0</v>
      </c>
      <c r="EI142" s="12">
        <f t="shared" si="62"/>
        <v>0</v>
      </c>
      <c r="EJ142" s="12">
        <f t="shared" si="62"/>
        <v>0</v>
      </c>
      <c r="EK142" s="12">
        <f t="shared" si="62"/>
        <v>0</v>
      </c>
      <c r="EL142" s="12">
        <f t="shared" si="62"/>
        <v>0</v>
      </c>
      <c r="EM142" s="12">
        <f t="shared" si="62"/>
        <v>0</v>
      </c>
      <c r="EN142" s="12">
        <f t="shared" si="62"/>
        <v>0</v>
      </c>
      <c r="EO142" s="12">
        <f t="shared" si="62"/>
        <v>0</v>
      </c>
      <c r="EP142" s="12">
        <f t="shared" si="62"/>
        <v>0</v>
      </c>
      <c r="EQ142" s="12">
        <f t="shared" si="62"/>
        <v>0</v>
      </c>
      <c r="ER142" s="12">
        <f t="shared" si="62"/>
        <v>302.45253000000002</v>
      </c>
      <c r="ES142" s="12">
        <f t="shared" si="62"/>
        <v>0</v>
      </c>
      <c r="ET142" s="12">
        <f t="shared" si="62"/>
        <v>0</v>
      </c>
      <c r="EU142" s="12">
        <f t="shared" si="62"/>
        <v>0</v>
      </c>
      <c r="EV142" s="12">
        <f t="shared" si="62"/>
        <v>0</v>
      </c>
      <c r="EW142" s="12">
        <f t="shared" si="62"/>
        <v>0</v>
      </c>
      <c r="EX142" s="12">
        <f t="shared" si="62"/>
        <v>0</v>
      </c>
      <c r="EY142" s="12">
        <f t="shared" si="62"/>
        <v>0</v>
      </c>
      <c r="EZ142" s="12">
        <f t="shared" si="62"/>
        <v>0</v>
      </c>
      <c r="FA142" s="12">
        <f t="shared" si="62"/>
        <v>0</v>
      </c>
      <c r="FB142" s="12">
        <f t="shared" si="62"/>
        <v>0</v>
      </c>
      <c r="FC142" s="12">
        <f t="shared" si="62"/>
        <v>0</v>
      </c>
      <c r="FD142" s="12">
        <f t="shared" si="62"/>
        <v>0</v>
      </c>
      <c r="FE142" s="12">
        <f t="shared" si="62"/>
        <v>0</v>
      </c>
      <c r="FF142" s="12">
        <f t="shared" si="62"/>
        <v>0</v>
      </c>
      <c r="FG142" s="12">
        <f t="shared" si="62"/>
        <v>0</v>
      </c>
      <c r="FH142" s="12">
        <f t="shared" si="62"/>
        <v>0</v>
      </c>
      <c r="FI142" s="12">
        <f t="shared" si="62"/>
        <v>0</v>
      </c>
      <c r="FJ142" s="12">
        <f t="shared" si="62"/>
        <v>0</v>
      </c>
      <c r="FK142" s="12">
        <f t="shared" si="62"/>
        <v>0</v>
      </c>
      <c r="FL142" s="12">
        <f t="shared" si="62"/>
        <v>0</v>
      </c>
      <c r="FM142" s="12">
        <f t="shared" si="62"/>
        <v>0</v>
      </c>
      <c r="FN142" s="12">
        <f t="shared" si="62"/>
        <v>0</v>
      </c>
      <c r="FO142" s="12">
        <f t="shared" si="62"/>
        <v>0</v>
      </c>
      <c r="FP142" s="12">
        <f t="shared" si="62"/>
        <v>0</v>
      </c>
      <c r="FQ142" s="12">
        <f t="shared" si="62"/>
        <v>0</v>
      </c>
      <c r="FR142" s="12">
        <f t="shared" si="62"/>
        <v>0</v>
      </c>
      <c r="FS142" s="12">
        <f t="shared" si="62"/>
        <v>0</v>
      </c>
      <c r="FT142" s="12">
        <f t="shared" si="62"/>
        <v>0</v>
      </c>
      <c r="FU142" s="12">
        <f>SUM(D142:FT142)</f>
        <v>70422.759629999986</v>
      </c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16"/>
      <c r="HP142" s="16"/>
      <c r="HQ142" s="16"/>
      <c r="HR142" s="16"/>
    </row>
    <row r="143" spans="1:226" x14ac:dyDescent="0.25">
      <c r="B143" s="20" t="s">
        <v>0</v>
      </c>
      <c r="C143" s="14">
        <f>XIRR(BB142:FT142,BB$4:FT$4)</f>
        <v>0.69573544263839726</v>
      </c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22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16"/>
      <c r="HP143" s="16"/>
      <c r="HQ143" s="16"/>
      <c r="HR143" s="16"/>
    </row>
    <row r="144" spans="1:226" x14ac:dyDescent="0.25">
      <c r="B144" s="20" t="s">
        <v>11</v>
      </c>
      <c r="C144" s="25">
        <f>(FU140+FU141)/-FU139</f>
        <v>4.8775173007194148</v>
      </c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22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16"/>
      <c r="HP144" s="16"/>
      <c r="HQ144" s="16"/>
      <c r="HR144" s="16"/>
    </row>
    <row r="145" spans="1:246" ht="13" x14ac:dyDescent="0.3">
      <c r="A145" s="11"/>
      <c r="B145" s="9" t="s">
        <v>245</v>
      </c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16"/>
      <c r="HP145" s="16"/>
      <c r="HQ145" s="16"/>
      <c r="HR145" s="16"/>
    </row>
    <row r="146" spans="1:246" x14ac:dyDescent="0.25">
      <c r="B146" s="8" t="s">
        <v>214</v>
      </c>
      <c r="C146" s="5"/>
      <c r="D146" s="12">
        <f>D6+D13+D20+D27+D34+D41+D48+D55+D62+D69+D76+D83+D90+D97+D104+D111+D118+D125+D132+D139</f>
        <v>0</v>
      </c>
      <c r="E146" s="12">
        <f t="shared" ref="E146:BP148" si="63">E6+E13+E20+E27+E34+E41+E48+E55+E62+E69+E76+E83+E90+E97+E104+E111+E118+E125+E132+E139</f>
        <v>0</v>
      </c>
      <c r="F146" s="12">
        <f t="shared" si="63"/>
        <v>-35122</v>
      </c>
      <c r="G146" s="12">
        <f t="shared" si="63"/>
        <v>-1256.3650000000002</v>
      </c>
      <c r="H146" s="12">
        <f t="shared" si="63"/>
        <v>-2621.6350000000002</v>
      </c>
      <c r="I146" s="12">
        <f t="shared" si="63"/>
        <v>-23624.978266666665</v>
      </c>
      <c r="J146" s="12">
        <f t="shared" si="63"/>
        <v>0</v>
      </c>
      <c r="K146" s="12">
        <f t="shared" si="63"/>
        <v>-5785.7142666666668</v>
      </c>
      <c r="L146" s="12">
        <f t="shared" si="63"/>
        <v>0</v>
      </c>
      <c r="M146" s="12">
        <f t="shared" si="63"/>
        <v>-3974.1849999999999</v>
      </c>
      <c r="N146" s="12">
        <f t="shared" si="63"/>
        <v>-32100</v>
      </c>
      <c r="O146" s="12">
        <f t="shared" si="63"/>
        <v>-28875.730266666666</v>
      </c>
      <c r="P146" s="12">
        <f t="shared" si="63"/>
        <v>-21331.256000000001</v>
      </c>
      <c r="Q146" s="12">
        <f t="shared" si="63"/>
        <v>-2324.2873333333332</v>
      </c>
      <c r="R146" s="12">
        <f t="shared" si="63"/>
        <v>-1060.2160000000001</v>
      </c>
      <c r="S146" s="12">
        <f t="shared" si="63"/>
        <v>-6149.5245333333332</v>
      </c>
      <c r="T146" s="12">
        <f t="shared" si="63"/>
        <v>-12709.598</v>
      </c>
      <c r="U146" s="12">
        <f t="shared" si="63"/>
        <v>-193.79253333333338</v>
      </c>
      <c r="V146" s="12">
        <f t="shared" si="63"/>
        <v>-2209.6639333333337</v>
      </c>
      <c r="W146" s="12">
        <f t="shared" si="63"/>
        <v>-9145.4273333333331</v>
      </c>
      <c r="X146" s="12">
        <f t="shared" si="63"/>
        <v>-300.44600000000003</v>
      </c>
      <c r="Y146" s="12">
        <f t="shared" si="63"/>
        <v>-15142.5</v>
      </c>
      <c r="Z146" s="12">
        <f t="shared" si="63"/>
        <v>-1822.8789999999999</v>
      </c>
      <c r="AA146" s="12">
        <f t="shared" si="63"/>
        <v>-4663.4139999999998</v>
      </c>
      <c r="AB146" s="12">
        <f t="shared" si="63"/>
        <v>-11918</v>
      </c>
      <c r="AC146" s="12">
        <f t="shared" si="63"/>
        <v>-4708.0850000000009</v>
      </c>
      <c r="AD146" s="12">
        <f t="shared" si="63"/>
        <v>-260.63400000000001</v>
      </c>
      <c r="AE146" s="12">
        <f t="shared" si="63"/>
        <v>-753.20799999999997</v>
      </c>
      <c r="AF146" s="12">
        <f t="shared" si="63"/>
        <v>-24943.648000000001</v>
      </c>
      <c r="AG146" s="12">
        <f t="shared" si="63"/>
        <v>-70.652000000000001</v>
      </c>
      <c r="AH146" s="12">
        <f t="shared" si="63"/>
        <v>-723.75028984063886</v>
      </c>
      <c r="AI146" s="12">
        <f t="shared" si="63"/>
        <v>-12038.010417704998</v>
      </c>
      <c r="AJ146" s="12">
        <f t="shared" si="63"/>
        <v>0</v>
      </c>
      <c r="AK146" s="12">
        <f t="shared" si="63"/>
        <v>-1304.1155578649998</v>
      </c>
      <c r="AL146" s="12">
        <f t="shared" si="63"/>
        <v>-15999.999999999998</v>
      </c>
      <c r="AM146" s="12">
        <f t="shared" si="63"/>
        <v>-1008.7434686494269</v>
      </c>
      <c r="AN146" s="12">
        <f t="shared" si="63"/>
        <v>0</v>
      </c>
      <c r="AO146" s="12">
        <f t="shared" si="63"/>
        <v>-9840.6972860354435</v>
      </c>
      <c r="AP146" s="12">
        <f t="shared" si="63"/>
        <v>-3076.5644481104082</v>
      </c>
      <c r="AQ146" s="12">
        <f t="shared" si="63"/>
        <v>-5331.0796866787114</v>
      </c>
      <c r="AR146" s="12">
        <f t="shared" si="63"/>
        <v>-8895.5569948151788</v>
      </c>
      <c r="AS146" s="12">
        <f t="shared" si="63"/>
        <v>-1728.4830155392162</v>
      </c>
      <c r="AT146" s="12">
        <f t="shared" si="63"/>
        <v>-13952.676792809178</v>
      </c>
      <c r="AU146" s="12">
        <f t="shared" si="63"/>
        <v>-1673.8730036815186</v>
      </c>
      <c r="AV146" s="12">
        <f t="shared" si="63"/>
        <v>-1369.6999940967839</v>
      </c>
      <c r="AW146" s="12">
        <f t="shared" si="63"/>
        <v>-17937.559072832497</v>
      </c>
      <c r="AX146" s="12">
        <f t="shared" si="63"/>
        <v>-28935.091199051207</v>
      </c>
      <c r="AY146" s="12">
        <f t="shared" si="63"/>
        <v>-101.9848771459701</v>
      </c>
      <c r="AZ146" s="12">
        <f t="shared" si="63"/>
        <v>-25403.231120578785</v>
      </c>
      <c r="BA146" s="12">
        <f t="shared" si="63"/>
        <v>-5799.0716924179342</v>
      </c>
      <c r="BB146" s="12">
        <f t="shared" si="63"/>
        <v>-9099.6623515366591</v>
      </c>
      <c r="BC146" s="12">
        <f t="shared" si="63"/>
        <v>-2282.6353499553979</v>
      </c>
      <c r="BD146" s="12">
        <f t="shared" si="63"/>
        <v>-9241.6523550810307</v>
      </c>
      <c r="BE146" s="12">
        <f t="shared" si="63"/>
        <v>-1910.0190494190529</v>
      </c>
      <c r="BF146" s="12">
        <f t="shared" si="63"/>
        <v>-900.24281275231965</v>
      </c>
      <c r="BG146" s="12">
        <f t="shared" si="63"/>
        <v>-264.93429070644896</v>
      </c>
      <c r="BH146" s="12">
        <f t="shared" si="63"/>
        <v>0</v>
      </c>
      <c r="BI146" s="12">
        <f t="shared" si="63"/>
        <v>0</v>
      </c>
      <c r="BJ146" s="12">
        <f t="shared" si="63"/>
        <v>-174.16101146348299</v>
      </c>
      <c r="BK146" s="12">
        <f t="shared" si="63"/>
        <v>-93.374996011989921</v>
      </c>
      <c r="BL146" s="12">
        <f t="shared" si="63"/>
        <v>-273.00799554531937</v>
      </c>
      <c r="BM146" s="12">
        <f t="shared" si="63"/>
        <v>0</v>
      </c>
      <c r="BN146" s="12">
        <f t="shared" si="63"/>
        <v>-140</v>
      </c>
      <c r="BO146" s="12">
        <f t="shared" si="63"/>
        <v>0</v>
      </c>
      <c r="BP146" s="12">
        <f t="shared" si="63"/>
        <v>0</v>
      </c>
      <c r="BQ146" s="12">
        <f t="shared" ref="BQ146:EB148" si="64">BQ6+BQ13+BQ20+BQ27+BQ34+BQ41+BQ48+BQ55+BQ62+BQ69+BQ76+BQ83+BQ90+BQ97+BQ104+BQ111+BQ118+BQ125+BQ132+BQ139</f>
        <v>-3000</v>
      </c>
      <c r="BR146" s="12">
        <f t="shared" si="64"/>
        <v>0</v>
      </c>
      <c r="BS146" s="12">
        <f t="shared" si="64"/>
        <v>-120.482</v>
      </c>
      <c r="BT146" s="12">
        <f t="shared" si="64"/>
        <v>-17.018660000000001</v>
      </c>
      <c r="BU146" s="12">
        <f t="shared" si="64"/>
        <v>-170.691</v>
      </c>
      <c r="BV146" s="12">
        <f t="shared" si="64"/>
        <v>0</v>
      </c>
      <c r="BW146" s="12">
        <f t="shared" si="64"/>
        <v>0</v>
      </c>
      <c r="BX146" s="12">
        <f t="shared" si="64"/>
        <v>0</v>
      </c>
      <c r="BY146" s="12">
        <f t="shared" si="64"/>
        <v>-184.51400000000001</v>
      </c>
      <c r="BZ146" s="12">
        <f t="shared" si="64"/>
        <v>0</v>
      </c>
      <c r="CA146" s="12">
        <f t="shared" si="64"/>
        <v>-1.02</v>
      </c>
      <c r="CB146" s="12">
        <f t="shared" si="64"/>
        <v>-166.65700000000001</v>
      </c>
      <c r="CC146" s="12">
        <f t="shared" si="64"/>
        <v>0</v>
      </c>
      <c r="CD146" s="12">
        <f t="shared" si="64"/>
        <v>-8.01</v>
      </c>
      <c r="CE146" s="12">
        <f t="shared" si="64"/>
        <v>0</v>
      </c>
      <c r="CF146" s="12">
        <f t="shared" si="64"/>
        <v>-207.70500000000001</v>
      </c>
      <c r="CG146" s="12">
        <f t="shared" si="64"/>
        <v>-10.817</v>
      </c>
      <c r="CH146" s="12">
        <f t="shared" si="64"/>
        <v>0</v>
      </c>
      <c r="CI146" s="12">
        <f t="shared" si="64"/>
        <v>-274.82100000000003</v>
      </c>
      <c r="CJ146" s="12">
        <f t="shared" si="64"/>
        <v>-31.376000000000001</v>
      </c>
      <c r="CK146" s="12">
        <f t="shared" si="64"/>
        <v>0</v>
      </c>
      <c r="CL146" s="12">
        <f t="shared" si="64"/>
        <v>0</v>
      </c>
      <c r="CM146" s="12">
        <f t="shared" si="64"/>
        <v>0</v>
      </c>
      <c r="CN146" s="12">
        <f t="shared" si="64"/>
        <v>0</v>
      </c>
      <c r="CO146" s="12">
        <f t="shared" si="64"/>
        <v>0</v>
      </c>
      <c r="CP146" s="12">
        <f t="shared" si="64"/>
        <v>-40.270000000000003</v>
      </c>
      <c r="CQ146" s="12">
        <f t="shared" si="64"/>
        <v>0</v>
      </c>
      <c r="CR146" s="12">
        <f t="shared" si="64"/>
        <v>0</v>
      </c>
      <c r="CS146" s="12">
        <f t="shared" si="64"/>
        <v>-3.431</v>
      </c>
      <c r="CT146" s="12">
        <f t="shared" si="64"/>
        <v>0</v>
      </c>
      <c r="CU146" s="12">
        <f t="shared" si="64"/>
        <v>0</v>
      </c>
      <c r="CV146" s="12">
        <f t="shared" si="64"/>
        <v>0</v>
      </c>
      <c r="CW146" s="12">
        <f t="shared" si="64"/>
        <v>-399.31946999999997</v>
      </c>
      <c r="CX146" s="12">
        <f t="shared" si="64"/>
        <v>-52.319510000000001</v>
      </c>
      <c r="CY146" s="12">
        <f t="shared" si="64"/>
        <v>0</v>
      </c>
      <c r="CZ146" s="12">
        <f t="shared" si="64"/>
        <v>0</v>
      </c>
      <c r="DA146" s="12">
        <f t="shared" si="64"/>
        <v>0</v>
      </c>
      <c r="DB146" s="12">
        <f t="shared" si="64"/>
        <v>0</v>
      </c>
      <c r="DC146" s="12">
        <f t="shared" si="64"/>
        <v>-183.67400000000001</v>
      </c>
      <c r="DD146" s="12">
        <f t="shared" si="64"/>
        <v>-91.837000000000003</v>
      </c>
      <c r="DE146" s="12">
        <f t="shared" si="64"/>
        <v>0</v>
      </c>
      <c r="DF146" s="12">
        <f t="shared" si="64"/>
        <v>0</v>
      </c>
      <c r="DG146" s="12">
        <f t="shared" si="64"/>
        <v>-293.87799999999999</v>
      </c>
      <c r="DH146" s="12">
        <f t="shared" si="64"/>
        <v>0</v>
      </c>
      <c r="DI146" s="12">
        <f t="shared" si="64"/>
        <v>0</v>
      </c>
      <c r="DJ146" s="12">
        <f t="shared" si="64"/>
        <v>0</v>
      </c>
      <c r="DK146" s="12">
        <f t="shared" si="64"/>
        <v>-1940.9490000000001</v>
      </c>
      <c r="DL146" s="12">
        <f t="shared" si="64"/>
        <v>-24300</v>
      </c>
      <c r="DM146" s="12">
        <f t="shared" si="64"/>
        <v>0</v>
      </c>
      <c r="DN146" s="12">
        <f t="shared" si="64"/>
        <v>-3161.817</v>
      </c>
      <c r="DO146" s="12">
        <f t="shared" si="64"/>
        <v>0</v>
      </c>
      <c r="DP146" s="12">
        <f t="shared" si="64"/>
        <v>0</v>
      </c>
      <c r="DQ146" s="12">
        <f t="shared" si="64"/>
        <v>0</v>
      </c>
      <c r="DR146" s="12">
        <f t="shared" si="64"/>
        <v>-688.77599999999995</v>
      </c>
      <c r="DS146" s="12">
        <f t="shared" si="64"/>
        <v>0</v>
      </c>
      <c r="DT146" s="12">
        <f t="shared" si="64"/>
        <v>0</v>
      </c>
      <c r="DU146" s="12">
        <f t="shared" si="64"/>
        <v>0</v>
      </c>
      <c r="DV146" s="12">
        <f t="shared" si="64"/>
        <v>0</v>
      </c>
      <c r="DW146" s="12">
        <f t="shared" si="64"/>
        <v>0</v>
      </c>
      <c r="DX146" s="12">
        <f t="shared" si="64"/>
        <v>0</v>
      </c>
      <c r="DY146" s="12">
        <f t="shared" si="64"/>
        <v>0</v>
      </c>
      <c r="DZ146" s="12">
        <f t="shared" si="64"/>
        <v>0</v>
      </c>
      <c r="EA146" s="12">
        <f t="shared" si="64"/>
        <v>0</v>
      </c>
      <c r="EB146" s="12">
        <f t="shared" si="64"/>
        <v>0</v>
      </c>
      <c r="EC146" s="12">
        <f t="shared" ref="EC146:FT148" si="65">EC6+EC13+EC20+EC27+EC34+EC41+EC48+EC55+EC62+EC69+EC76+EC83+EC90+EC97+EC104+EC111+EC118+EC125+EC132+EC139</f>
        <v>-510.35599999999999</v>
      </c>
      <c r="ED146" s="12">
        <f t="shared" si="65"/>
        <v>0</v>
      </c>
      <c r="EE146" s="12">
        <f t="shared" si="65"/>
        <v>0</v>
      </c>
      <c r="EF146" s="12">
        <f t="shared" si="65"/>
        <v>0</v>
      </c>
      <c r="EG146" s="12">
        <f t="shared" si="65"/>
        <v>0</v>
      </c>
      <c r="EH146" s="12">
        <f t="shared" si="65"/>
        <v>0</v>
      </c>
      <c r="EI146" s="12">
        <f t="shared" si="65"/>
        <v>0</v>
      </c>
      <c r="EJ146" s="12">
        <f t="shared" si="65"/>
        <v>0</v>
      </c>
      <c r="EK146" s="12">
        <f t="shared" si="65"/>
        <v>0</v>
      </c>
      <c r="EL146" s="12">
        <f t="shared" si="65"/>
        <v>0</v>
      </c>
      <c r="EM146" s="12">
        <f t="shared" si="65"/>
        <v>0</v>
      </c>
      <c r="EN146" s="12">
        <f t="shared" si="65"/>
        <v>0</v>
      </c>
      <c r="EO146" s="12">
        <f t="shared" si="65"/>
        <v>0</v>
      </c>
      <c r="EP146" s="12">
        <f t="shared" si="65"/>
        <v>0</v>
      </c>
      <c r="EQ146" s="12">
        <f t="shared" si="65"/>
        <v>0</v>
      </c>
      <c r="ER146" s="12">
        <f t="shared" si="65"/>
        <v>0</v>
      </c>
      <c r="ES146" s="12">
        <f t="shared" si="65"/>
        <v>-126.65769999999999</v>
      </c>
      <c r="ET146" s="12">
        <f t="shared" si="65"/>
        <v>0</v>
      </c>
      <c r="EU146" s="12">
        <f t="shared" si="65"/>
        <v>0</v>
      </c>
      <c r="EV146" s="12">
        <f t="shared" si="65"/>
        <v>0</v>
      </c>
      <c r="EW146" s="12">
        <f t="shared" si="65"/>
        <v>0</v>
      </c>
      <c r="EX146" s="12">
        <f t="shared" si="65"/>
        <v>0</v>
      </c>
      <c r="EY146" s="12">
        <f t="shared" si="65"/>
        <v>0</v>
      </c>
      <c r="EZ146" s="12">
        <f t="shared" si="65"/>
        <v>0</v>
      </c>
      <c r="FA146" s="12">
        <f t="shared" si="65"/>
        <v>0</v>
      </c>
      <c r="FB146" s="12">
        <f t="shared" si="65"/>
        <v>0</v>
      </c>
      <c r="FC146" s="12">
        <f t="shared" si="65"/>
        <v>0</v>
      </c>
      <c r="FD146" s="12">
        <f t="shared" si="65"/>
        <v>0</v>
      </c>
      <c r="FE146" s="12">
        <f t="shared" si="65"/>
        <v>0</v>
      </c>
      <c r="FF146" s="12">
        <f t="shared" si="65"/>
        <v>0</v>
      </c>
      <c r="FG146" s="12">
        <f t="shared" si="65"/>
        <v>0</v>
      </c>
      <c r="FH146" s="12">
        <f t="shared" si="65"/>
        <v>0</v>
      </c>
      <c r="FI146" s="12">
        <f t="shared" si="65"/>
        <v>0</v>
      </c>
      <c r="FJ146" s="12">
        <f t="shared" si="65"/>
        <v>0</v>
      </c>
      <c r="FK146" s="12">
        <f t="shared" si="65"/>
        <v>0</v>
      </c>
      <c r="FL146" s="12">
        <f t="shared" si="65"/>
        <v>0</v>
      </c>
      <c r="FM146" s="12">
        <f t="shared" si="65"/>
        <v>0</v>
      </c>
      <c r="FN146" s="12">
        <f t="shared" si="65"/>
        <v>0</v>
      </c>
      <c r="FO146" s="12">
        <f t="shared" si="65"/>
        <v>0</v>
      </c>
      <c r="FP146" s="12">
        <f t="shared" si="65"/>
        <v>0</v>
      </c>
      <c r="FQ146" s="12">
        <f t="shared" si="65"/>
        <v>0</v>
      </c>
      <c r="FR146" s="12">
        <f t="shared" si="65"/>
        <v>0</v>
      </c>
      <c r="FS146" s="12">
        <f t="shared" si="65"/>
        <v>0</v>
      </c>
      <c r="FT146" s="12">
        <f t="shared" si="65"/>
        <v>0</v>
      </c>
      <c r="FU146" s="12">
        <f>SUM(D146:FT146)</f>
        <v>-468554.11493699154</v>
      </c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</row>
    <row r="147" spans="1:246" x14ac:dyDescent="0.25">
      <c r="B147" s="8" t="s">
        <v>215</v>
      </c>
      <c r="C147" s="5"/>
      <c r="D147" s="12">
        <f>D7+D14+D21+D28+D35+D42+D49+D56+D63+D70+D77+D84+D91+D98+D105+D112+D119+D126+D133+D140</f>
        <v>0</v>
      </c>
      <c r="E147" s="12">
        <f t="shared" si="63"/>
        <v>0</v>
      </c>
      <c r="F147" s="12">
        <f t="shared" si="63"/>
        <v>700</v>
      </c>
      <c r="G147" s="12">
        <f t="shared" si="63"/>
        <v>0</v>
      </c>
      <c r="H147" s="12">
        <f t="shared" si="63"/>
        <v>0</v>
      </c>
      <c r="I147" s="12">
        <f t="shared" si="63"/>
        <v>40</v>
      </c>
      <c r="J147" s="12">
        <f t="shared" si="63"/>
        <v>0</v>
      </c>
      <c r="K147" s="12">
        <f t="shared" si="63"/>
        <v>1034.1849999999999</v>
      </c>
      <c r="L147" s="12">
        <f t="shared" si="63"/>
        <v>0</v>
      </c>
      <c r="M147" s="12">
        <f t="shared" si="63"/>
        <v>93</v>
      </c>
      <c r="N147" s="12">
        <f t="shared" si="63"/>
        <v>642</v>
      </c>
      <c r="O147" s="12">
        <f t="shared" si="63"/>
        <v>500</v>
      </c>
      <c r="P147" s="12">
        <f t="shared" si="63"/>
        <v>515.80032000000006</v>
      </c>
      <c r="Q147" s="12">
        <f t="shared" si="63"/>
        <v>11.02</v>
      </c>
      <c r="R147" s="12">
        <f t="shared" si="63"/>
        <v>38.569000000000003</v>
      </c>
      <c r="S147" s="12">
        <f t="shared" si="63"/>
        <v>34.979399999999998</v>
      </c>
      <c r="T147" s="12">
        <f t="shared" si="63"/>
        <v>250</v>
      </c>
      <c r="U147" s="12">
        <f t="shared" si="63"/>
        <v>6.6</v>
      </c>
      <c r="V147" s="12">
        <f t="shared" si="63"/>
        <v>1.931</v>
      </c>
      <c r="W147" s="12">
        <f t="shared" si="63"/>
        <v>22.483000000000001</v>
      </c>
      <c r="X147" s="12">
        <f t="shared" si="63"/>
        <v>0</v>
      </c>
      <c r="Y147" s="12">
        <f t="shared" si="63"/>
        <v>450</v>
      </c>
      <c r="Z147" s="12">
        <f t="shared" si="63"/>
        <v>16.079000000000001</v>
      </c>
      <c r="AA147" s="12">
        <f t="shared" si="63"/>
        <v>82.4</v>
      </c>
      <c r="AB147" s="12">
        <f t="shared" si="63"/>
        <v>268.39999999999998</v>
      </c>
      <c r="AC147" s="12">
        <f t="shared" si="63"/>
        <v>79.805000000000007</v>
      </c>
      <c r="AD147" s="12">
        <f t="shared" si="63"/>
        <v>0</v>
      </c>
      <c r="AE147" s="12">
        <f t="shared" si="63"/>
        <v>0</v>
      </c>
      <c r="AF147" s="12">
        <f t="shared" si="63"/>
        <v>1514.769</v>
      </c>
      <c r="AG147" s="12">
        <f t="shared" si="63"/>
        <v>0</v>
      </c>
      <c r="AH147" s="12">
        <f t="shared" si="63"/>
        <v>77.375</v>
      </c>
      <c r="AI147" s="12">
        <f t="shared" si="63"/>
        <v>619.61199999999997</v>
      </c>
      <c r="AJ147" s="12">
        <f t="shared" si="63"/>
        <v>0</v>
      </c>
      <c r="AK147" s="12">
        <f t="shared" si="63"/>
        <v>25.570999999999998</v>
      </c>
      <c r="AL147" s="12">
        <f t="shared" si="63"/>
        <v>327.803</v>
      </c>
      <c r="AM147" s="12">
        <f t="shared" si="63"/>
        <v>17.942</v>
      </c>
      <c r="AN147" s="12">
        <f t="shared" si="63"/>
        <v>0</v>
      </c>
      <c r="AO147" s="12">
        <f t="shared" si="63"/>
        <v>198.80197000000001</v>
      </c>
      <c r="AP147" s="12">
        <f t="shared" si="63"/>
        <v>8.1769999999999996</v>
      </c>
      <c r="AQ147" s="12">
        <f t="shared" si="63"/>
        <v>29.960999999999999</v>
      </c>
      <c r="AR147" s="12">
        <f t="shared" si="63"/>
        <v>216.78700000000001</v>
      </c>
      <c r="AS147" s="12">
        <f t="shared" si="63"/>
        <v>32.911000000000001</v>
      </c>
      <c r="AT147" s="12">
        <f t="shared" si="63"/>
        <v>629.47929999999997</v>
      </c>
      <c r="AU147" s="12">
        <f t="shared" si="63"/>
        <v>130.93732</v>
      </c>
      <c r="AV147" s="12">
        <f t="shared" si="63"/>
        <v>26.856849999999998</v>
      </c>
      <c r="AW147" s="12">
        <f t="shared" si="63"/>
        <v>357.90427</v>
      </c>
      <c r="AX147" s="12">
        <f t="shared" si="63"/>
        <v>32.210419999999999</v>
      </c>
      <c r="AY147" s="12">
        <f t="shared" si="63"/>
        <v>1.9997</v>
      </c>
      <c r="AZ147" s="12">
        <f t="shared" si="63"/>
        <v>507.70319999999998</v>
      </c>
      <c r="BA147" s="12">
        <f t="shared" si="63"/>
        <v>115.66807</v>
      </c>
      <c r="BB147" s="12">
        <f t="shared" si="63"/>
        <v>181.56200999999999</v>
      </c>
      <c r="BC147" s="12">
        <f t="shared" si="63"/>
        <v>140</v>
      </c>
      <c r="BD147" s="12">
        <f t="shared" si="63"/>
        <v>35.601030000000002</v>
      </c>
      <c r="BE147" s="12">
        <f t="shared" si="63"/>
        <v>77.550080000000008</v>
      </c>
      <c r="BF147" s="12">
        <f t="shared" si="63"/>
        <v>17.651820000000001</v>
      </c>
      <c r="BG147" s="12">
        <f t="shared" si="63"/>
        <v>5.1947900000000002</v>
      </c>
      <c r="BH147" s="12">
        <f t="shared" si="63"/>
        <v>0</v>
      </c>
      <c r="BI147" s="12">
        <f t="shared" si="63"/>
        <v>0</v>
      </c>
      <c r="BJ147" s="12">
        <f t="shared" si="63"/>
        <v>3.41492</v>
      </c>
      <c r="BK147" s="12">
        <f t="shared" si="63"/>
        <v>0</v>
      </c>
      <c r="BL147" s="12">
        <f t="shared" si="63"/>
        <v>0</v>
      </c>
      <c r="BM147" s="12">
        <f t="shared" si="63"/>
        <v>0</v>
      </c>
      <c r="BN147" s="12">
        <f t="shared" si="63"/>
        <v>0</v>
      </c>
      <c r="BO147" s="12">
        <f t="shared" si="63"/>
        <v>0</v>
      </c>
      <c r="BP147" s="12">
        <f t="shared" si="63"/>
        <v>0</v>
      </c>
      <c r="BQ147" s="12">
        <f t="shared" si="64"/>
        <v>60</v>
      </c>
      <c r="BR147" s="12">
        <f t="shared" si="64"/>
        <v>0</v>
      </c>
      <c r="BS147" s="12">
        <f t="shared" si="64"/>
        <v>0</v>
      </c>
      <c r="BT147" s="12">
        <f t="shared" si="64"/>
        <v>0</v>
      </c>
      <c r="BU147" s="12">
        <f t="shared" si="64"/>
        <v>0</v>
      </c>
      <c r="BV147" s="12">
        <f t="shared" si="64"/>
        <v>0</v>
      </c>
      <c r="BW147" s="12">
        <f t="shared" si="64"/>
        <v>0</v>
      </c>
      <c r="BX147" s="12">
        <f t="shared" si="64"/>
        <v>0</v>
      </c>
      <c r="BY147" s="12">
        <f t="shared" si="64"/>
        <v>0</v>
      </c>
      <c r="BZ147" s="12">
        <f t="shared" si="64"/>
        <v>0</v>
      </c>
      <c r="CA147" s="12">
        <f t="shared" si="64"/>
        <v>0</v>
      </c>
      <c r="CB147" s="12">
        <f t="shared" si="64"/>
        <v>0</v>
      </c>
      <c r="CC147" s="12">
        <f t="shared" si="64"/>
        <v>0</v>
      </c>
      <c r="CD147" s="12">
        <f t="shared" si="64"/>
        <v>0</v>
      </c>
      <c r="CE147" s="12">
        <f t="shared" si="64"/>
        <v>0</v>
      </c>
      <c r="CF147" s="12">
        <f t="shared" si="64"/>
        <v>0</v>
      </c>
      <c r="CG147" s="12">
        <f t="shared" si="64"/>
        <v>0</v>
      </c>
      <c r="CH147" s="12">
        <f t="shared" si="64"/>
        <v>0</v>
      </c>
      <c r="CI147" s="12">
        <f t="shared" si="64"/>
        <v>0</v>
      </c>
      <c r="CJ147" s="12">
        <f t="shared" si="64"/>
        <v>0</v>
      </c>
      <c r="CK147" s="12">
        <f t="shared" si="64"/>
        <v>0</v>
      </c>
      <c r="CL147" s="12">
        <f t="shared" si="64"/>
        <v>0</v>
      </c>
      <c r="CM147" s="12">
        <f t="shared" si="64"/>
        <v>0</v>
      </c>
      <c r="CN147" s="12">
        <f t="shared" si="64"/>
        <v>0</v>
      </c>
      <c r="CO147" s="12">
        <f t="shared" si="64"/>
        <v>0</v>
      </c>
      <c r="CP147" s="12">
        <f t="shared" si="64"/>
        <v>0</v>
      </c>
      <c r="CQ147" s="12">
        <f t="shared" si="64"/>
        <v>0</v>
      </c>
      <c r="CR147" s="12">
        <f t="shared" si="64"/>
        <v>0</v>
      </c>
      <c r="CS147" s="12">
        <f t="shared" si="64"/>
        <v>0</v>
      </c>
      <c r="CT147" s="12">
        <f t="shared" si="64"/>
        <v>0</v>
      </c>
      <c r="CU147" s="12">
        <f t="shared" si="64"/>
        <v>0</v>
      </c>
      <c r="CV147" s="12">
        <f t="shared" si="64"/>
        <v>0</v>
      </c>
      <c r="CW147" s="12">
        <f t="shared" si="64"/>
        <v>0</v>
      </c>
      <c r="CX147" s="12">
        <f t="shared" si="64"/>
        <v>0</v>
      </c>
      <c r="CY147" s="12">
        <f t="shared" si="64"/>
        <v>0</v>
      </c>
      <c r="CZ147" s="12">
        <f t="shared" si="64"/>
        <v>0</v>
      </c>
      <c r="DA147" s="12">
        <f t="shared" si="64"/>
        <v>0</v>
      </c>
      <c r="DB147" s="12">
        <f t="shared" si="64"/>
        <v>0</v>
      </c>
      <c r="DC147" s="12">
        <f t="shared" si="64"/>
        <v>0</v>
      </c>
      <c r="DD147" s="12">
        <f t="shared" si="64"/>
        <v>0</v>
      </c>
      <c r="DE147" s="12">
        <f t="shared" si="64"/>
        <v>0</v>
      </c>
      <c r="DF147" s="12">
        <f t="shared" si="64"/>
        <v>0</v>
      </c>
      <c r="DG147" s="12">
        <f t="shared" si="64"/>
        <v>0</v>
      </c>
      <c r="DH147" s="12">
        <f t="shared" si="64"/>
        <v>0</v>
      </c>
      <c r="DI147" s="12">
        <f t="shared" si="64"/>
        <v>0</v>
      </c>
      <c r="DJ147" s="12">
        <f t="shared" si="64"/>
        <v>0</v>
      </c>
      <c r="DK147" s="12">
        <f t="shared" si="64"/>
        <v>0</v>
      </c>
      <c r="DL147" s="12">
        <f t="shared" si="64"/>
        <v>0</v>
      </c>
      <c r="DM147" s="12">
        <f t="shared" si="64"/>
        <v>0</v>
      </c>
      <c r="DN147" s="12">
        <f t="shared" si="64"/>
        <v>0</v>
      </c>
      <c r="DO147" s="12">
        <f t="shared" si="64"/>
        <v>0</v>
      </c>
      <c r="DP147" s="12">
        <f t="shared" si="64"/>
        <v>0</v>
      </c>
      <c r="DQ147" s="12">
        <f t="shared" si="64"/>
        <v>0</v>
      </c>
      <c r="DR147" s="12">
        <f t="shared" si="64"/>
        <v>0</v>
      </c>
      <c r="DS147" s="12">
        <f t="shared" si="64"/>
        <v>0</v>
      </c>
      <c r="DT147" s="12">
        <f t="shared" si="64"/>
        <v>0</v>
      </c>
      <c r="DU147" s="12">
        <f t="shared" si="64"/>
        <v>0</v>
      </c>
      <c r="DV147" s="12">
        <f t="shared" si="64"/>
        <v>0</v>
      </c>
      <c r="DW147" s="12">
        <f t="shared" si="64"/>
        <v>0</v>
      </c>
      <c r="DX147" s="12">
        <f t="shared" si="64"/>
        <v>0</v>
      </c>
      <c r="DY147" s="12">
        <f t="shared" si="64"/>
        <v>0</v>
      </c>
      <c r="DZ147" s="12">
        <f t="shared" si="64"/>
        <v>0</v>
      </c>
      <c r="EA147" s="12">
        <f t="shared" si="64"/>
        <v>0</v>
      </c>
      <c r="EB147" s="12">
        <f t="shared" si="64"/>
        <v>0</v>
      </c>
      <c r="EC147" s="12">
        <f t="shared" si="65"/>
        <v>0</v>
      </c>
      <c r="ED147" s="12">
        <f t="shared" si="65"/>
        <v>0</v>
      </c>
      <c r="EE147" s="12">
        <f t="shared" si="65"/>
        <v>0</v>
      </c>
      <c r="EF147" s="12">
        <f t="shared" si="65"/>
        <v>0</v>
      </c>
      <c r="EG147" s="12">
        <f t="shared" si="65"/>
        <v>0</v>
      </c>
      <c r="EH147" s="12">
        <f t="shared" si="65"/>
        <v>0</v>
      </c>
      <c r="EI147" s="12">
        <f t="shared" si="65"/>
        <v>0</v>
      </c>
      <c r="EJ147" s="12">
        <f t="shared" si="65"/>
        <v>0</v>
      </c>
      <c r="EK147" s="12">
        <f t="shared" si="65"/>
        <v>0</v>
      </c>
      <c r="EL147" s="12">
        <f t="shared" si="65"/>
        <v>0</v>
      </c>
      <c r="EM147" s="12">
        <f t="shared" si="65"/>
        <v>0</v>
      </c>
      <c r="EN147" s="12">
        <f t="shared" si="65"/>
        <v>0</v>
      </c>
      <c r="EO147" s="12">
        <f t="shared" si="65"/>
        <v>0</v>
      </c>
      <c r="EP147" s="12">
        <f t="shared" si="65"/>
        <v>0</v>
      </c>
      <c r="EQ147" s="12">
        <f t="shared" si="65"/>
        <v>0</v>
      </c>
      <c r="ER147" s="12">
        <f t="shared" si="65"/>
        <v>0</v>
      </c>
      <c r="ES147" s="12">
        <f t="shared" si="65"/>
        <v>0</v>
      </c>
      <c r="ET147" s="12">
        <f t="shared" si="65"/>
        <v>0</v>
      </c>
      <c r="EU147" s="12">
        <f t="shared" si="65"/>
        <v>0</v>
      </c>
      <c r="EV147" s="12">
        <f t="shared" si="65"/>
        <v>0</v>
      </c>
      <c r="EW147" s="12">
        <f t="shared" si="65"/>
        <v>0</v>
      </c>
      <c r="EX147" s="12">
        <f t="shared" si="65"/>
        <v>0</v>
      </c>
      <c r="EY147" s="12">
        <f t="shared" si="65"/>
        <v>0</v>
      </c>
      <c r="EZ147" s="12">
        <f t="shared" si="65"/>
        <v>0</v>
      </c>
      <c r="FA147" s="12">
        <f t="shared" si="65"/>
        <v>0</v>
      </c>
      <c r="FB147" s="12">
        <f t="shared" si="65"/>
        <v>0</v>
      </c>
      <c r="FC147" s="12">
        <f t="shared" si="65"/>
        <v>0</v>
      </c>
      <c r="FD147" s="12">
        <f t="shared" si="65"/>
        <v>0</v>
      </c>
      <c r="FE147" s="12">
        <f t="shared" si="65"/>
        <v>0</v>
      </c>
      <c r="FF147" s="12">
        <f t="shared" si="65"/>
        <v>0</v>
      </c>
      <c r="FG147" s="12">
        <f t="shared" si="65"/>
        <v>0</v>
      </c>
      <c r="FH147" s="12">
        <f t="shared" si="65"/>
        <v>0</v>
      </c>
      <c r="FI147" s="12">
        <f t="shared" si="65"/>
        <v>0</v>
      </c>
      <c r="FJ147" s="12">
        <f t="shared" si="65"/>
        <v>0</v>
      </c>
      <c r="FK147" s="12">
        <f t="shared" si="65"/>
        <v>0</v>
      </c>
      <c r="FL147" s="12">
        <f t="shared" si="65"/>
        <v>0</v>
      </c>
      <c r="FM147" s="12">
        <f t="shared" si="65"/>
        <v>0</v>
      </c>
      <c r="FN147" s="12">
        <f t="shared" si="65"/>
        <v>0</v>
      </c>
      <c r="FO147" s="12">
        <f t="shared" si="65"/>
        <v>0</v>
      </c>
      <c r="FP147" s="12">
        <f t="shared" si="65"/>
        <v>0</v>
      </c>
      <c r="FQ147" s="12">
        <f t="shared" si="65"/>
        <v>0</v>
      </c>
      <c r="FR147" s="12">
        <f t="shared" si="65"/>
        <v>0</v>
      </c>
      <c r="FS147" s="12">
        <f t="shared" si="65"/>
        <v>0</v>
      </c>
      <c r="FT147" s="12">
        <f t="shared" si="65"/>
        <v>0</v>
      </c>
      <c r="FU147" s="12">
        <f>SUM(D147:FT147)</f>
        <v>10180.695469999997</v>
      </c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</row>
    <row r="148" spans="1:246" ht="14" x14ac:dyDescent="0.4">
      <c r="B148" s="8" t="s">
        <v>216</v>
      </c>
      <c r="C148" s="5"/>
      <c r="D148" s="4">
        <f>D8+D15+D22+D29+D36+D43+D50+D57+D64+D71+D78+D85+D92+D99+D106+D113+D120+D127+D134+D141</f>
        <v>0</v>
      </c>
      <c r="E148" s="4">
        <f t="shared" si="63"/>
        <v>0</v>
      </c>
      <c r="F148" s="4">
        <f t="shared" si="63"/>
        <v>50.067800000000005</v>
      </c>
      <c r="G148" s="4">
        <f t="shared" si="63"/>
        <v>0</v>
      </c>
      <c r="H148" s="4">
        <f t="shared" si="63"/>
        <v>89.528261869629702</v>
      </c>
      <c r="I148" s="4">
        <f t="shared" si="63"/>
        <v>117.47119790296382</v>
      </c>
      <c r="J148" s="4">
        <f t="shared" si="63"/>
        <v>108.80620000000002</v>
      </c>
      <c r="K148" s="4">
        <f t="shared" si="63"/>
        <v>5112.5</v>
      </c>
      <c r="L148" s="4">
        <f t="shared" si="63"/>
        <v>131.3888666666667</v>
      </c>
      <c r="M148" s="4">
        <f t="shared" si="63"/>
        <v>100</v>
      </c>
      <c r="N148" s="4">
        <f t="shared" si="63"/>
        <v>120.83333333333334</v>
      </c>
      <c r="O148" s="4">
        <f t="shared" si="63"/>
        <v>128.33333333333337</v>
      </c>
      <c r="P148" s="4">
        <f t="shared" si="63"/>
        <v>139.32326666666668</v>
      </c>
      <c r="Q148" s="4">
        <f t="shared" si="63"/>
        <v>146.46666666666667</v>
      </c>
      <c r="R148" s="4">
        <f t="shared" si="63"/>
        <v>185.6748666666667</v>
      </c>
      <c r="S148" s="4">
        <f t="shared" si="63"/>
        <v>156.66666666666669</v>
      </c>
      <c r="T148" s="4">
        <f t="shared" si="63"/>
        <v>1786.0340000000001</v>
      </c>
      <c r="U148" s="4">
        <f t="shared" si="63"/>
        <v>22982.376466666665</v>
      </c>
      <c r="V148" s="4">
        <f t="shared" si="63"/>
        <v>137.97900000000004</v>
      </c>
      <c r="W148" s="4">
        <f t="shared" si="63"/>
        <v>803.84803874749878</v>
      </c>
      <c r="X148" s="4">
        <f t="shared" si="63"/>
        <v>2183.7010666666665</v>
      </c>
      <c r="Y148" s="4">
        <f t="shared" si="63"/>
        <v>260.03899999999999</v>
      </c>
      <c r="Z148" s="4">
        <f t="shared" si="63"/>
        <v>346.33499999999998</v>
      </c>
      <c r="AA148" s="4">
        <f t="shared" si="63"/>
        <v>622.16599999999994</v>
      </c>
      <c r="AB148" s="4">
        <f t="shared" si="63"/>
        <v>20334.925039477977</v>
      </c>
      <c r="AC148" s="4">
        <f t="shared" si="63"/>
        <v>465.92200000000003</v>
      </c>
      <c r="AD148" s="4">
        <f t="shared" si="63"/>
        <v>1855.5584666666666</v>
      </c>
      <c r="AE148" s="4">
        <f t="shared" si="63"/>
        <v>20011.538679999998</v>
      </c>
      <c r="AF148" s="4">
        <f t="shared" si="63"/>
        <v>1296.6542000000002</v>
      </c>
      <c r="AG148" s="4">
        <f t="shared" si="63"/>
        <v>1270.0073065829929</v>
      </c>
      <c r="AH148" s="4">
        <f t="shared" si="63"/>
        <v>775.23159417401439</v>
      </c>
      <c r="AI148" s="4">
        <f t="shared" si="63"/>
        <v>4251.0251972993801</v>
      </c>
      <c r="AJ148" s="4">
        <f t="shared" si="63"/>
        <v>2986.431918372195</v>
      </c>
      <c r="AK148" s="4">
        <f t="shared" si="63"/>
        <v>1249.470677731309</v>
      </c>
      <c r="AL148" s="4">
        <f t="shared" si="63"/>
        <v>3933.6131628564863</v>
      </c>
      <c r="AM148" s="4">
        <f t="shared" si="63"/>
        <v>1216.768245569599</v>
      </c>
      <c r="AN148" s="4">
        <f t="shared" si="63"/>
        <v>1324.6287492270299</v>
      </c>
      <c r="AO148" s="4">
        <f t="shared" si="63"/>
        <v>1745.6346168092</v>
      </c>
      <c r="AP148" s="4">
        <f t="shared" si="63"/>
        <v>4326.2602243353422</v>
      </c>
      <c r="AQ148" s="4">
        <f t="shared" si="63"/>
        <v>557.00777489524239</v>
      </c>
      <c r="AR148" s="4">
        <f t="shared" si="63"/>
        <v>3603.7280218681462</v>
      </c>
      <c r="AS148" s="4">
        <f t="shared" si="63"/>
        <v>2028.9442313846523</v>
      </c>
      <c r="AT148" s="4">
        <f t="shared" si="63"/>
        <v>7371.3240078399067</v>
      </c>
      <c r="AU148" s="4">
        <f t="shared" si="63"/>
        <v>7097.1211635971113</v>
      </c>
      <c r="AV148" s="4">
        <f t="shared" si="63"/>
        <v>3195.1699799321864</v>
      </c>
      <c r="AW148" s="4">
        <f t="shared" si="63"/>
        <v>25084.460806514337</v>
      </c>
      <c r="AX148" s="4">
        <f t="shared" si="63"/>
        <v>26123.662565929168</v>
      </c>
      <c r="AY148" s="4">
        <f t="shared" si="63"/>
        <v>57720.217267134896</v>
      </c>
      <c r="AZ148" s="4">
        <f t="shared" si="63"/>
        <v>1282.462481949211</v>
      </c>
      <c r="BA148" s="4">
        <f t="shared" si="63"/>
        <v>569.3312332509671</v>
      </c>
      <c r="BB148" s="4">
        <f t="shared" si="63"/>
        <v>24321.939667197665</v>
      </c>
      <c r="BC148" s="4">
        <f t="shared" si="63"/>
        <v>1702.5522810315742</v>
      </c>
      <c r="BD148" s="4">
        <f t="shared" si="63"/>
        <v>2210.3910623082165</v>
      </c>
      <c r="BE148" s="4">
        <f t="shared" si="63"/>
        <v>384.33883212360854</v>
      </c>
      <c r="BF148" s="4">
        <f t="shared" si="63"/>
        <v>1100.6213831091623</v>
      </c>
      <c r="BG148" s="4">
        <f t="shared" si="63"/>
        <v>363.83316788397133</v>
      </c>
      <c r="BH148" s="4">
        <f t="shared" si="63"/>
        <v>15623.023599003129</v>
      </c>
      <c r="BI148" s="4">
        <f t="shared" si="63"/>
        <v>3758.1728146575483</v>
      </c>
      <c r="BJ148" s="4">
        <f t="shared" si="63"/>
        <v>2331.7296214925882</v>
      </c>
      <c r="BK148" s="4">
        <f t="shared" si="63"/>
        <v>1005.5255981565801</v>
      </c>
      <c r="BL148" s="4">
        <f t="shared" si="63"/>
        <v>35764.978682148831</v>
      </c>
      <c r="BM148" s="4">
        <f t="shared" si="63"/>
        <v>7099.003520841592</v>
      </c>
      <c r="BN148" s="4">
        <f t="shared" si="63"/>
        <v>5165.3819315894061</v>
      </c>
      <c r="BO148" s="4">
        <f t="shared" si="63"/>
        <v>1080.1858088844601</v>
      </c>
      <c r="BP148" s="4">
        <f t="shared" si="63"/>
        <v>2049.7245016603028</v>
      </c>
      <c r="BQ148" s="4">
        <f t="shared" si="64"/>
        <v>35.473594622343434</v>
      </c>
      <c r="BR148" s="4">
        <f t="shared" si="64"/>
        <v>6702.8168100000003</v>
      </c>
      <c r="BS148" s="4">
        <f t="shared" si="64"/>
        <v>62.920185205466225</v>
      </c>
      <c r="BT148" s="4">
        <f t="shared" si="64"/>
        <v>4947.6254823759564</v>
      </c>
      <c r="BU148" s="4">
        <f t="shared" si="64"/>
        <v>4001.1083900000003</v>
      </c>
      <c r="BV148" s="4">
        <f t="shared" si="64"/>
        <v>59693.036009999996</v>
      </c>
      <c r="BW148" s="4">
        <f t="shared" si="64"/>
        <v>38.682400000000001</v>
      </c>
      <c r="BX148" s="4">
        <f t="shared" si="64"/>
        <v>17956.046373313675</v>
      </c>
      <c r="BY148" s="4">
        <f t="shared" si="64"/>
        <v>12660.300949999999</v>
      </c>
      <c r="BZ148" s="4">
        <f t="shared" si="64"/>
        <v>121613.20157000002</v>
      </c>
      <c r="CA148" s="4">
        <f t="shared" si="64"/>
        <v>677.43789000000004</v>
      </c>
      <c r="CB148" s="4">
        <f t="shared" si="64"/>
        <v>9813.6612000000023</v>
      </c>
      <c r="CC148" s="4">
        <f t="shared" si="64"/>
        <v>10574.088229999999</v>
      </c>
      <c r="CD148" s="4">
        <f t="shared" si="64"/>
        <v>5127.2200600000006</v>
      </c>
      <c r="CE148" s="4">
        <f t="shared" si="64"/>
        <v>38088.023350000003</v>
      </c>
      <c r="CF148" s="4">
        <f t="shared" si="64"/>
        <v>66270.060830000002</v>
      </c>
      <c r="CG148" s="4">
        <f t="shared" si="64"/>
        <v>-144.91651000000002</v>
      </c>
      <c r="CH148" s="4">
        <f t="shared" si="64"/>
        <v>46886.971210000011</v>
      </c>
      <c r="CI148" s="4">
        <f t="shared" si="64"/>
        <v>2476.9330899999995</v>
      </c>
      <c r="CJ148" s="4">
        <f t="shared" si="64"/>
        <v>20789.286470000003</v>
      </c>
      <c r="CK148" s="4">
        <f t="shared" si="64"/>
        <v>0</v>
      </c>
      <c r="CL148" s="4">
        <f t="shared" si="64"/>
        <v>79.391919999999999</v>
      </c>
      <c r="CM148" s="4">
        <f t="shared" si="64"/>
        <v>46366.269800000002</v>
      </c>
      <c r="CN148" s="4">
        <f t="shared" si="64"/>
        <v>0.18195</v>
      </c>
      <c r="CO148" s="4">
        <f t="shared" si="64"/>
        <v>492.95</v>
      </c>
      <c r="CP148" s="4">
        <f t="shared" si="64"/>
        <v>77831.41889999999</v>
      </c>
      <c r="CQ148" s="4">
        <f t="shared" si="64"/>
        <v>1788.5975999999998</v>
      </c>
      <c r="CR148" s="4">
        <f t="shared" si="64"/>
        <v>8845.34872</v>
      </c>
      <c r="CS148" s="4">
        <f t="shared" si="64"/>
        <v>-440.1460100000001</v>
      </c>
      <c r="CT148" s="4">
        <f t="shared" si="64"/>
        <v>1318.6224</v>
      </c>
      <c r="CU148" s="4">
        <f t="shared" si="64"/>
        <v>107.11378999999999</v>
      </c>
      <c r="CV148" s="4">
        <f t="shared" si="64"/>
        <v>3941.7272599999997</v>
      </c>
      <c r="CW148" s="4">
        <f t="shared" si="64"/>
        <v>0</v>
      </c>
      <c r="CX148" s="4">
        <f t="shared" si="64"/>
        <v>11.25</v>
      </c>
      <c r="CY148" s="4">
        <f t="shared" si="64"/>
        <v>11651.251910000001</v>
      </c>
      <c r="CZ148" s="4">
        <f t="shared" si="64"/>
        <v>235</v>
      </c>
      <c r="DA148" s="4">
        <f t="shared" si="64"/>
        <v>21.5</v>
      </c>
      <c r="DB148" s="4">
        <f t="shared" si="64"/>
        <v>5409.3247300000003</v>
      </c>
      <c r="DC148" s="4">
        <f t="shared" si="64"/>
        <v>0</v>
      </c>
      <c r="DD148" s="4">
        <f t="shared" si="64"/>
        <v>0</v>
      </c>
      <c r="DE148" s="4">
        <f t="shared" si="64"/>
        <v>904.9351099999999</v>
      </c>
      <c r="DF148" s="4">
        <f t="shared" si="64"/>
        <v>249.8</v>
      </c>
      <c r="DG148" s="4">
        <f t="shared" si="64"/>
        <v>11.25</v>
      </c>
      <c r="DH148" s="4">
        <f t="shared" si="64"/>
        <v>1694.73388</v>
      </c>
      <c r="DI148" s="4">
        <f t="shared" si="64"/>
        <v>0</v>
      </c>
      <c r="DJ148" s="4">
        <f t="shared" si="64"/>
        <v>0</v>
      </c>
      <c r="DK148" s="4">
        <f t="shared" si="64"/>
        <v>1840.4968899999999</v>
      </c>
      <c r="DL148" s="4">
        <f t="shared" si="64"/>
        <v>1.875</v>
      </c>
      <c r="DM148" s="4">
        <f t="shared" si="64"/>
        <v>0</v>
      </c>
      <c r="DN148" s="4">
        <f t="shared" si="64"/>
        <v>4595.67436</v>
      </c>
      <c r="DO148" s="4">
        <f t="shared" si="64"/>
        <v>0</v>
      </c>
      <c r="DP148" s="4">
        <f t="shared" si="64"/>
        <v>11.25</v>
      </c>
      <c r="DQ148" s="4">
        <f t="shared" si="64"/>
        <v>28964.98256</v>
      </c>
      <c r="DR148" s="4">
        <f t="shared" si="64"/>
        <v>0</v>
      </c>
      <c r="DS148" s="4">
        <f t="shared" si="64"/>
        <v>11.25</v>
      </c>
      <c r="DT148" s="4">
        <f t="shared" si="64"/>
        <v>2631.5787</v>
      </c>
      <c r="DU148" s="4">
        <f t="shared" si="64"/>
        <v>0</v>
      </c>
      <c r="DV148" s="4">
        <f t="shared" si="64"/>
        <v>11.25</v>
      </c>
      <c r="DW148" s="4">
        <f t="shared" si="64"/>
        <v>2412.8034900000002</v>
      </c>
      <c r="DX148" s="4">
        <f t="shared" si="64"/>
        <v>0</v>
      </c>
      <c r="DY148" s="4">
        <f t="shared" si="64"/>
        <v>17921.25</v>
      </c>
      <c r="DZ148" s="4">
        <f t="shared" si="64"/>
        <v>2853.6971100000005</v>
      </c>
      <c r="EA148" s="4">
        <f t="shared" si="64"/>
        <v>318.59440999999998</v>
      </c>
      <c r="EB148" s="4">
        <f t="shared" si="64"/>
        <v>0</v>
      </c>
      <c r="EC148" s="4">
        <f t="shared" si="65"/>
        <v>2227.8978199999997</v>
      </c>
      <c r="ED148" s="4">
        <f t="shared" si="65"/>
        <v>431.87799999999999</v>
      </c>
      <c r="EE148" s="4">
        <f t="shared" si="65"/>
        <v>11.25</v>
      </c>
      <c r="EF148" s="4">
        <f t="shared" si="65"/>
        <v>64529.79739</v>
      </c>
      <c r="EG148" s="4">
        <f t="shared" si="65"/>
        <v>454.36189000000002</v>
      </c>
      <c r="EH148" s="4">
        <f t="shared" si="65"/>
        <v>0</v>
      </c>
      <c r="EI148" s="4">
        <f t="shared" si="65"/>
        <v>2391.8198399999997</v>
      </c>
      <c r="EJ148" s="4">
        <f t="shared" si="65"/>
        <v>0</v>
      </c>
      <c r="EK148" s="4">
        <f t="shared" si="65"/>
        <v>0</v>
      </c>
      <c r="EL148" s="4">
        <f t="shared" si="65"/>
        <v>2403.9385299999999</v>
      </c>
      <c r="EM148" s="4">
        <f t="shared" si="65"/>
        <v>11.25</v>
      </c>
      <c r="EN148" s="4">
        <f t="shared" si="65"/>
        <v>0</v>
      </c>
      <c r="EO148" s="4">
        <f t="shared" si="65"/>
        <v>2258.7605899999999</v>
      </c>
      <c r="EP148" s="4">
        <f t="shared" si="65"/>
        <v>11.25</v>
      </c>
      <c r="EQ148" s="4">
        <f t="shared" si="65"/>
        <v>0</v>
      </c>
      <c r="ER148" s="4">
        <f t="shared" si="65"/>
        <v>3128.14651</v>
      </c>
      <c r="ES148" s="4">
        <f t="shared" si="65"/>
        <v>0</v>
      </c>
      <c r="ET148" s="4">
        <f t="shared" si="65"/>
        <v>11.25</v>
      </c>
      <c r="EU148" s="4">
        <f t="shared" si="65"/>
        <v>2583.5444199999997</v>
      </c>
      <c r="EV148" s="4">
        <f t="shared" si="65"/>
        <v>207834.77991000001</v>
      </c>
      <c r="EW148" s="4">
        <f t="shared" si="65"/>
        <v>0</v>
      </c>
      <c r="EX148" s="4">
        <f t="shared" si="65"/>
        <v>13.56875</v>
      </c>
      <c r="EY148" s="4">
        <f t="shared" si="65"/>
        <v>0</v>
      </c>
      <c r="EZ148" s="4">
        <f t="shared" si="65"/>
        <v>11.25</v>
      </c>
      <c r="FA148" s="4">
        <f t="shared" si="65"/>
        <v>2.3374999999999999</v>
      </c>
      <c r="FB148" s="4">
        <f t="shared" si="65"/>
        <v>15692.237810000001</v>
      </c>
      <c r="FC148" s="4">
        <f t="shared" si="65"/>
        <v>0</v>
      </c>
      <c r="FD148" s="4">
        <f t="shared" si="65"/>
        <v>4.6749999999999998</v>
      </c>
      <c r="FE148" s="4">
        <f t="shared" si="65"/>
        <v>0</v>
      </c>
      <c r="FF148" s="4">
        <f t="shared" si="65"/>
        <v>0</v>
      </c>
      <c r="FG148" s="4">
        <f t="shared" si="65"/>
        <v>0</v>
      </c>
      <c r="FH148" s="4">
        <f t="shared" si="65"/>
        <v>0</v>
      </c>
      <c r="FI148" s="4">
        <f t="shared" si="65"/>
        <v>11.25</v>
      </c>
      <c r="FJ148" s="4">
        <f t="shared" si="65"/>
        <v>0</v>
      </c>
      <c r="FK148" s="4">
        <f t="shared" si="65"/>
        <v>0</v>
      </c>
      <c r="FL148" s="4">
        <f t="shared" si="65"/>
        <v>0</v>
      </c>
      <c r="FM148" s="4">
        <f t="shared" si="65"/>
        <v>0</v>
      </c>
      <c r="FN148" s="4">
        <f t="shared" si="65"/>
        <v>0</v>
      </c>
      <c r="FO148" s="4">
        <f t="shared" si="65"/>
        <v>0</v>
      </c>
      <c r="FP148" s="4">
        <f t="shared" si="65"/>
        <v>0</v>
      </c>
      <c r="FQ148" s="4">
        <f t="shared" si="65"/>
        <v>0</v>
      </c>
      <c r="FR148" s="4">
        <f t="shared" si="65"/>
        <v>0</v>
      </c>
      <c r="FS148" s="4">
        <f t="shared" si="65"/>
        <v>0</v>
      </c>
      <c r="FT148" s="4">
        <f t="shared" si="65"/>
        <v>0</v>
      </c>
      <c r="FU148" s="4">
        <f>SUM(D148:FT148)</f>
        <v>1295738.4871428574</v>
      </c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</row>
    <row r="149" spans="1:246" ht="13" thickBot="1" x14ac:dyDescent="0.3">
      <c r="B149" s="29" t="s">
        <v>217</v>
      </c>
      <c r="C149" s="3"/>
      <c r="D149" s="12">
        <f>SUM(D146:D148)</f>
        <v>0</v>
      </c>
      <c r="E149" s="12">
        <f t="shared" ref="E149:BP149" si="66">SUM(E146:E148)</f>
        <v>0</v>
      </c>
      <c r="F149" s="12">
        <f t="shared" si="66"/>
        <v>-34371.932200000003</v>
      </c>
      <c r="G149" s="12">
        <f t="shared" si="66"/>
        <v>-1256.3650000000002</v>
      </c>
      <c r="H149" s="12">
        <f t="shared" si="66"/>
        <v>-2532.1067381303706</v>
      </c>
      <c r="I149" s="12">
        <f t="shared" si="66"/>
        <v>-23467.507068763702</v>
      </c>
      <c r="J149" s="12">
        <f t="shared" si="66"/>
        <v>108.80620000000002</v>
      </c>
      <c r="K149" s="12">
        <f t="shared" si="66"/>
        <v>360.97073333333356</v>
      </c>
      <c r="L149" s="12">
        <f t="shared" si="66"/>
        <v>131.3888666666667</v>
      </c>
      <c r="M149" s="12">
        <f t="shared" si="66"/>
        <v>-3781.1849999999999</v>
      </c>
      <c r="N149" s="12">
        <f t="shared" si="66"/>
        <v>-31337.166666666668</v>
      </c>
      <c r="O149" s="12">
        <f t="shared" si="66"/>
        <v>-28247.396933333333</v>
      </c>
      <c r="P149" s="12">
        <f t="shared" si="66"/>
        <v>-20676.132413333336</v>
      </c>
      <c r="Q149" s="12">
        <f t="shared" si="66"/>
        <v>-2166.8006666666665</v>
      </c>
      <c r="R149" s="12">
        <f t="shared" si="66"/>
        <v>-835.97213333333343</v>
      </c>
      <c r="S149" s="12">
        <f t="shared" si="66"/>
        <v>-5957.8784666666661</v>
      </c>
      <c r="T149" s="12">
        <f t="shared" si="66"/>
        <v>-10673.564</v>
      </c>
      <c r="U149" s="12">
        <f t="shared" si="66"/>
        <v>22795.18393333333</v>
      </c>
      <c r="V149" s="12">
        <f t="shared" si="66"/>
        <v>-2069.7539333333334</v>
      </c>
      <c r="W149" s="12">
        <f t="shared" si="66"/>
        <v>-8319.0962945858337</v>
      </c>
      <c r="X149" s="12">
        <f t="shared" si="66"/>
        <v>1883.2550666666666</v>
      </c>
      <c r="Y149" s="12">
        <f t="shared" si="66"/>
        <v>-14432.460999999999</v>
      </c>
      <c r="Z149" s="12">
        <f t="shared" si="66"/>
        <v>-1460.4649999999999</v>
      </c>
      <c r="AA149" s="12">
        <f t="shared" si="66"/>
        <v>-3958.848</v>
      </c>
      <c r="AB149" s="12">
        <f t="shared" si="66"/>
        <v>8685.325039477977</v>
      </c>
      <c r="AC149" s="12">
        <f t="shared" si="66"/>
        <v>-4162.3580000000002</v>
      </c>
      <c r="AD149" s="12">
        <f t="shared" si="66"/>
        <v>1594.9244666666666</v>
      </c>
      <c r="AE149" s="12">
        <f t="shared" si="66"/>
        <v>19258.330679999999</v>
      </c>
      <c r="AF149" s="12">
        <f t="shared" si="66"/>
        <v>-22132.2248</v>
      </c>
      <c r="AG149" s="12">
        <f t="shared" si="66"/>
        <v>1199.3553065829929</v>
      </c>
      <c r="AH149" s="12">
        <f t="shared" si="66"/>
        <v>128.85630433337553</v>
      </c>
      <c r="AI149" s="12">
        <f t="shared" si="66"/>
        <v>-7167.3732204056187</v>
      </c>
      <c r="AJ149" s="12">
        <f t="shared" si="66"/>
        <v>2986.431918372195</v>
      </c>
      <c r="AK149" s="12">
        <f t="shared" si="66"/>
        <v>-29.073880133690864</v>
      </c>
      <c r="AL149" s="12">
        <f t="shared" si="66"/>
        <v>-11738.583837143513</v>
      </c>
      <c r="AM149" s="12">
        <f t="shared" si="66"/>
        <v>225.96677692017215</v>
      </c>
      <c r="AN149" s="12">
        <f t="shared" si="66"/>
        <v>1324.6287492270299</v>
      </c>
      <c r="AO149" s="12">
        <f t="shared" si="66"/>
        <v>-7896.2606992262427</v>
      </c>
      <c r="AP149" s="12">
        <f t="shared" si="66"/>
        <v>1257.8727762249341</v>
      </c>
      <c r="AQ149" s="12">
        <f t="shared" si="66"/>
        <v>-4744.1109117834685</v>
      </c>
      <c r="AR149" s="12">
        <f t="shared" si="66"/>
        <v>-5075.0419729470323</v>
      </c>
      <c r="AS149" s="12">
        <f t="shared" si="66"/>
        <v>333.37221584543613</v>
      </c>
      <c r="AT149" s="12">
        <f t="shared" si="66"/>
        <v>-5951.8734849692701</v>
      </c>
      <c r="AU149" s="12">
        <f t="shared" si="66"/>
        <v>5554.1854799155926</v>
      </c>
      <c r="AV149" s="12">
        <f t="shared" si="66"/>
        <v>1852.3268358354023</v>
      </c>
      <c r="AW149" s="12">
        <f t="shared" si="66"/>
        <v>7504.8060036818388</v>
      </c>
      <c r="AX149" s="12">
        <f t="shared" si="66"/>
        <v>-2779.2182131220397</v>
      </c>
      <c r="AY149" s="12">
        <f t="shared" si="66"/>
        <v>57620.232089988924</v>
      </c>
      <c r="AZ149" s="12">
        <f t="shared" si="66"/>
        <v>-23613.065438629572</v>
      </c>
      <c r="BA149" s="12">
        <f t="shared" si="66"/>
        <v>-5114.0723891669677</v>
      </c>
      <c r="BB149" s="12">
        <f t="shared" si="66"/>
        <v>15403.839325661005</v>
      </c>
      <c r="BC149" s="12">
        <f t="shared" si="66"/>
        <v>-440.0830689238237</v>
      </c>
      <c r="BD149" s="12">
        <f t="shared" si="66"/>
        <v>-6995.6602627728143</v>
      </c>
      <c r="BE149" s="12">
        <f t="shared" si="66"/>
        <v>-1448.1301372954445</v>
      </c>
      <c r="BF149" s="12">
        <f t="shared" si="66"/>
        <v>218.03039035684264</v>
      </c>
      <c r="BG149" s="12">
        <f t="shared" si="66"/>
        <v>104.09366717752238</v>
      </c>
      <c r="BH149" s="12">
        <f t="shared" si="66"/>
        <v>15623.023599003129</v>
      </c>
      <c r="BI149" s="12">
        <f t="shared" si="66"/>
        <v>3758.1728146575483</v>
      </c>
      <c r="BJ149" s="12">
        <f t="shared" si="66"/>
        <v>2160.9835300291052</v>
      </c>
      <c r="BK149" s="12">
        <f t="shared" si="66"/>
        <v>912.15060214459027</v>
      </c>
      <c r="BL149" s="12">
        <f t="shared" si="66"/>
        <v>35491.970686603512</v>
      </c>
      <c r="BM149" s="12">
        <f t="shared" si="66"/>
        <v>7099.003520841592</v>
      </c>
      <c r="BN149" s="12">
        <f t="shared" si="66"/>
        <v>5025.3819315894061</v>
      </c>
      <c r="BO149" s="12">
        <f t="shared" si="66"/>
        <v>1080.1858088844601</v>
      </c>
      <c r="BP149" s="12">
        <f t="shared" si="66"/>
        <v>2049.7245016603028</v>
      </c>
      <c r="BQ149" s="12">
        <f t="shared" ref="BQ149:EB149" si="67">SUM(BQ146:BQ148)</f>
        <v>-2904.5264053776564</v>
      </c>
      <c r="BR149" s="12">
        <f t="shared" si="67"/>
        <v>6702.8168100000003</v>
      </c>
      <c r="BS149" s="12">
        <f t="shared" si="67"/>
        <v>-57.561814794533774</v>
      </c>
      <c r="BT149" s="12">
        <f t="shared" si="67"/>
        <v>4930.6068223759567</v>
      </c>
      <c r="BU149" s="12">
        <f t="shared" si="67"/>
        <v>3830.4173900000005</v>
      </c>
      <c r="BV149" s="12">
        <f t="shared" si="67"/>
        <v>59693.036009999996</v>
      </c>
      <c r="BW149" s="12">
        <f t="shared" si="67"/>
        <v>38.682400000000001</v>
      </c>
      <c r="BX149" s="12">
        <f t="shared" si="67"/>
        <v>17956.046373313675</v>
      </c>
      <c r="BY149" s="12">
        <f t="shared" si="67"/>
        <v>12475.78695</v>
      </c>
      <c r="BZ149" s="12">
        <f t="shared" si="67"/>
        <v>121613.20157000002</v>
      </c>
      <c r="CA149" s="12">
        <f t="shared" si="67"/>
        <v>676.41789000000006</v>
      </c>
      <c r="CB149" s="12">
        <f t="shared" si="67"/>
        <v>9647.004200000003</v>
      </c>
      <c r="CC149" s="12">
        <f t="shared" si="67"/>
        <v>10574.088229999999</v>
      </c>
      <c r="CD149" s="12">
        <f t="shared" si="67"/>
        <v>5119.2100600000003</v>
      </c>
      <c r="CE149" s="12">
        <f t="shared" si="67"/>
        <v>38088.023350000003</v>
      </c>
      <c r="CF149" s="12">
        <f t="shared" si="67"/>
        <v>66062.35583</v>
      </c>
      <c r="CG149" s="12">
        <f t="shared" si="67"/>
        <v>-155.73351000000002</v>
      </c>
      <c r="CH149" s="12">
        <f t="shared" si="67"/>
        <v>46886.971210000011</v>
      </c>
      <c r="CI149" s="12">
        <f t="shared" si="67"/>
        <v>2202.1120899999996</v>
      </c>
      <c r="CJ149" s="12">
        <f t="shared" si="67"/>
        <v>20757.910470000003</v>
      </c>
      <c r="CK149" s="12">
        <f t="shared" si="67"/>
        <v>0</v>
      </c>
      <c r="CL149" s="12">
        <f t="shared" si="67"/>
        <v>79.391919999999999</v>
      </c>
      <c r="CM149" s="12">
        <f t="shared" si="67"/>
        <v>46366.269800000002</v>
      </c>
      <c r="CN149" s="12">
        <f t="shared" si="67"/>
        <v>0.18195</v>
      </c>
      <c r="CO149" s="12">
        <f t="shared" si="67"/>
        <v>492.95</v>
      </c>
      <c r="CP149" s="12">
        <f t="shared" si="67"/>
        <v>77791.148899999986</v>
      </c>
      <c r="CQ149" s="12">
        <f t="shared" si="67"/>
        <v>1788.5975999999998</v>
      </c>
      <c r="CR149" s="12">
        <f t="shared" si="67"/>
        <v>8845.34872</v>
      </c>
      <c r="CS149" s="12">
        <f t="shared" si="67"/>
        <v>-443.57701000000009</v>
      </c>
      <c r="CT149" s="12">
        <f t="shared" si="67"/>
        <v>1318.6224</v>
      </c>
      <c r="CU149" s="12">
        <f t="shared" si="67"/>
        <v>107.11378999999999</v>
      </c>
      <c r="CV149" s="12">
        <f t="shared" si="67"/>
        <v>3941.7272599999997</v>
      </c>
      <c r="CW149" s="12">
        <f t="shared" si="67"/>
        <v>-399.31946999999997</v>
      </c>
      <c r="CX149" s="12">
        <f t="shared" si="67"/>
        <v>-41.069510000000001</v>
      </c>
      <c r="CY149" s="12">
        <f t="shared" si="67"/>
        <v>11651.251910000001</v>
      </c>
      <c r="CZ149" s="12">
        <f t="shared" si="67"/>
        <v>235</v>
      </c>
      <c r="DA149" s="12">
        <f t="shared" si="67"/>
        <v>21.5</v>
      </c>
      <c r="DB149" s="12">
        <f t="shared" si="67"/>
        <v>5409.3247300000003</v>
      </c>
      <c r="DC149" s="12">
        <f t="shared" si="67"/>
        <v>-183.67400000000001</v>
      </c>
      <c r="DD149" s="12">
        <f t="shared" si="67"/>
        <v>-91.837000000000003</v>
      </c>
      <c r="DE149" s="12">
        <f t="shared" si="67"/>
        <v>904.9351099999999</v>
      </c>
      <c r="DF149" s="12">
        <f t="shared" si="67"/>
        <v>249.8</v>
      </c>
      <c r="DG149" s="12">
        <f t="shared" si="67"/>
        <v>-282.62799999999999</v>
      </c>
      <c r="DH149" s="12">
        <f t="shared" si="67"/>
        <v>1694.73388</v>
      </c>
      <c r="DI149" s="12">
        <f t="shared" si="67"/>
        <v>0</v>
      </c>
      <c r="DJ149" s="12">
        <f t="shared" si="67"/>
        <v>0</v>
      </c>
      <c r="DK149" s="12">
        <f t="shared" si="67"/>
        <v>-100.45211000000018</v>
      </c>
      <c r="DL149" s="12">
        <f t="shared" si="67"/>
        <v>-24298.125</v>
      </c>
      <c r="DM149" s="12">
        <f t="shared" si="67"/>
        <v>0</v>
      </c>
      <c r="DN149" s="12">
        <f t="shared" si="67"/>
        <v>1433.85736</v>
      </c>
      <c r="DO149" s="12">
        <f t="shared" si="67"/>
        <v>0</v>
      </c>
      <c r="DP149" s="12">
        <f t="shared" si="67"/>
        <v>11.25</v>
      </c>
      <c r="DQ149" s="12">
        <f t="shared" si="67"/>
        <v>28964.98256</v>
      </c>
      <c r="DR149" s="12">
        <f t="shared" si="67"/>
        <v>-688.77599999999995</v>
      </c>
      <c r="DS149" s="12">
        <f t="shared" si="67"/>
        <v>11.25</v>
      </c>
      <c r="DT149" s="12">
        <f t="shared" si="67"/>
        <v>2631.5787</v>
      </c>
      <c r="DU149" s="12">
        <f t="shared" si="67"/>
        <v>0</v>
      </c>
      <c r="DV149" s="12">
        <f t="shared" si="67"/>
        <v>11.25</v>
      </c>
      <c r="DW149" s="12">
        <f t="shared" si="67"/>
        <v>2412.8034900000002</v>
      </c>
      <c r="DX149" s="12">
        <f t="shared" si="67"/>
        <v>0</v>
      </c>
      <c r="DY149" s="12">
        <f t="shared" si="67"/>
        <v>17921.25</v>
      </c>
      <c r="DZ149" s="12">
        <f t="shared" si="67"/>
        <v>2853.6971100000005</v>
      </c>
      <c r="EA149" s="12">
        <f t="shared" si="67"/>
        <v>318.59440999999998</v>
      </c>
      <c r="EB149" s="12">
        <f t="shared" si="67"/>
        <v>0</v>
      </c>
      <c r="EC149" s="12">
        <f t="shared" ref="EC149:FT149" si="68">SUM(EC146:EC148)</f>
        <v>1717.5418199999997</v>
      </c>
      <c r="ED149" s="12">
        <f t="shared" si="68"/>
        <v>431.87799999999999</v>
      </c>
      <c r="EE149" s="12">
        <f t="shared" si="68"/>
        <v>11.25</v>
      </c>
      <c r="EF149" s="12">
        <f t="shared" si="68"/>
        <v>64529.79739</v>
      </c>
      <c r="EG149" s="12">
        <f t="shared" si="68"/>
        <v>454.36189000000002</v>
      </c>
      <c r="EH149" s="12">
        <f t="shared" si="68"/>
        <v>0</v>
      </c>
      <c r="EI149" s="12">
        <f t="shared" si="68"/>
        <v>2391.8198399999997</v>
      </c>
      <c r="EJ149" s="12">
        <f t="shared" si="68"/>
        <v>0</v>
      </c>
      <c r="EK149" s="12">
        <f t="shared" si="68"/>
        <v>0</v>
      </c>
      <c r="EL149" s="12">
        <f t="shared" si="68"/>
        <v>2403.9385299999999</v>
      </c>
      <c r="EM149" s="12">
        <f t="shared" si="68"/>
        <v>11.25</v>
      </c>
      <c r="EN149" s="12">
        <f t="shared" si="68"/>
        <v>0</v>
      </c>
      <c r="EO149" s="12">
        <f t="shared" si="68"/>
        <v>2258.7605899999999</v>
      </c>
      <c r="EP149" s="12">
        <f t="shared" si="68"/>
        <v>11.25</v>
      </c>
      <c r="EQ149" s="12">
        <f t="shared" si="68"/>
        <v>0</v>
      </c>
      <c r="ER149" s="12">
        <f t="shared" si="68"/>
        <v>3128.14651</v>
      </c>
      <c r="ES149" s="12">
        <f t="shared" si="68"/>
        <v>-126.65769999999999</v>
      </c>
      <c r="ET149" s="12">
        <f t="shared" si="68"/>
        <v>11.25</v>
      </c>
      <c r="EU149" s="12">
        <f t="shared" si="68"/>
        <v>2583.5444199999997</v>
      </c>
      <c r="EV149" s="12">
        <f t="shared" si="68"/>
        <v>207834.77991000001</v>
      </c>
      <c r="EW149" s="12">
        <f t="shared" si="68"/>
        <v>0</v>
      </c>
      <c r="EX149" s="12">
        <f t="shared" si="68"/>
        <v>13.56875</v>
      </c>
      <c r="EY149" s="12">
        <f t="shared" si="68"/>
        <v>0</v>
      </c>
      <c r="EZ149" s="12">
        <f t="shared" si="68"/>
        <v>11.25</v>
      </c>
      <c r="FA149" s="12">
        <f t="shared" si="68"/>
        <v>2.3374999999999999</v>
      </c>
      <c r="FB149" s="12">
        <f t="shared" si="68"/>
        <v>15692.237810000001</v>
      </c>
      <c r="FC149" s="12">
        <f t="shared" si="68"/>
        <v>0</v>
      </c>
      <c r="FD149" s="12">
        <f t="shared" si="68"/>
        <v>4.6749999999999998</v>
      </c>
      <c r="FE149" s="12">
        <f t="shared" si="68"/>
        <v>0</v>
      </c>
      <c r="FF149" s="12">
        <f t="shared" si="68"/>
        <v>0</v>
      </c>
      <c r="FG149" s="12">
        <f t="shared" si="68"/>
        <v>0</v>
      </c>
      <c r="FH149" s="12">
        <f t="shared" si="68"/>
        <v>0</v>
      </c>
      <c r="FI149" s="12">
        <f t="shared" si="68"/>
        <v>11.25</v>
      </c>
      <c r="FJ149" s="12">
        <f t="shared" si="68"/>
        <v>0</v>
      </c>
      <c r="FK149" s="12">
        <f t="shared" si="68"/>
        <v>0</v>
      </c>
      <c r="FL149" s="12">
        <f t="shared" si="68"/>
        <v>0</v>
      </c>
      <c r="FM149" s="12">
        <f t="shared" si="68"/>
        <v>0</v>
      </c>
      <c r="FN149" s="12">
        <f t="shared" si="68"/>
        <v>0</v>
      </c>
      <c r="FO149" s="12">
        <f t="shared" si="68"/>
        <v>0</v>
      </c>
      <c r="FP149" s="12">
        <f t="shared" si="68"/>
        <v>0</v>
      </c>
      <c r="FQ149" s="12">
        <f t="shared" si="68"/>
        <v>0</v>
      </c>
      <c r="FR149" s="12">
        <f t="shared" si="68"/>
        <v>0</v>
      </c>
      <c r="FS149" s="12">
        <f t="shared" si="68"/>
        <v>0</v>
      </c>
      <c r="FT149" s="12">
        <f t="shared" si="68"/>
        <v>0</v>
      </c>
      <c r="FU149" s="12">
        <f>SUM(D149:FT149)</f>
        <v>837365.0676758663</v>
      </c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</row>
    <row r="150" spans="1:246" ht="13" x14ac:dyDescent="0.3">
      <c r="B150" s="20" t="s">
        <v>0</v>
      </c>
      <c r="C150" s="30">
        <f>XIRR(F149:FT149,F$4:FT$4)</f>
        <v>0.3032415211200713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</row>
    <row r="151" spans="1:246" ht="13.5" thickBot="1" x14ac:dyDescent="0.35">
      <c r="B151" s="20" t="s">
        <v>11</v>
      </c>
      <c r="C151" s="31">
        <f>(FU147+FU148)/-FU146</f>
        <v>2.7871256296371869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CCB7-4618-4D3C-BDE4-85CB08797739}">
  <dimension ref="A1:EZ39"/>
  <sheetViews>
    <sheetView zoomScaleNormal="70" workbookViewId="0">
      <pane xSplit="2" topLeftCell="C1" activePane="topRight" state="frozen"/>
      <selection activeCell="N43" sqref="N43"/>
      <selection pane="topRight" activeCell="G18" sqref="G18"/>
    </sheetView>
  </sheetViews>
  <sheetFormatPr defaultColWidth="9.1796875" defaultRowHeight="12.5" x14ac:dyDescent="0.25"/>
  <cols>
    <col min="1" max="1" width="17" customWidth="1"/>
    <col min="2" max="2" width="75.7265625" customWidth="1"/>
    <col min="3" max="3" width="11" bestFit="1" customWidth="1"/>
    <col min="4" max="4" width="10" bestFit="1" customWidth="1"/>
    <col min="5" max="5" width="10.453125" bestFit="1" customWidth="1"/>
    <col min="117" max="117" width="11" bestFit="1" customWidth="1"/>
    <col min="121" max="121" width="9.81640625" bestFit="1" customWidth="1"/>
  </cols>
  <sheetData>
    <row r="1" spans="1:156" ht="13" x14ac:dyDescent="0.3">
      <c r="B1" s="1" t="s">
        <v>210</v>
      </c>
    </row>
    <row r="2" spans="1:156" ht="13" x14ac:dyDescent="0.3">
      <c r="A2" s="21"/>
      <c r="B2" t="s">
        <v>251</v>
      </c>
    </row>
    <row r="3" spans="1:156" ht="13" x14ac:dyDescent="0.3">
      <c r="A3" s="21"/>
    </row>
    <row r="4" spans="1:156" ht="13" x14ac:dyDescent="0.3">
      <c r="B4" s="15" t="s">
        <v>246</v>
      </c>
      <c r="D4" s="16">
        <v>35308</v>
      </c>
      <c r="E4" s="16">
        <f t="shared" ref="E4:BP4" si="0">EOMONTH(D4,1)</f>
        <v>35338</v>
      </c>
      <c r="F4" s="16">
        <f t="shared" si="0"/>
        <v>35369</v>
      </c>
      <c r="G4" s="16">
        <f t="shared" si="0"/>
        <v>35399</v>
      </c>
      <c r="H4" s="16">
        <f t="shared" si="0"/>
        <v>35430</v>
      </c>
      <c r="I4" s="16">
        <f t="shared" si="0"/>
        <v>35461</v>
      </c>
      <c r="J4" s="16">
        <f t="shared" si="0"/>
        <v>35489</v>
      </c>
      <c r="K4" s="16">
        <f t="shared" si="0"/>
        <v>35520</v>
      </c>
      <c r="L4" s="16">
        <f t="shared" si="0"/>
        <v>35550</v>
      </c>
      <c r="M4" s="16">
        <f t="shared" si="0"/>
        <v>35581</v>
      </c>
      <c r="N4" s="16">
        <f t="shared" si="0"/>
        <v>35611</v>
      </c>
      <c r="O4" s="16">
        <f t="shared" si="0"/>
        <v>35642</v>
      </c>
      <c r="P4" s="16">
        <f t="shared" si="0"/>
        <v>35673</v>
      </c>
      <c r="Q4" s="16">
        <f t="shared" si="0"/>
        <v>35703</v>
      </c>
      <c r="R4" s="16">
        <f t="shared" si="0"/>
        <v>35734</v>
      </c>
      <c r="S4" s="16">
        <f t="shared" si="0"/>
        <v>35764</v>
      </c>
      <c r="T4" s="16">
        <f t="shared" si="0"/>
        <v>35795</v>
      </c>
      <c r="U4" s="16">
        <f t="shared" si="0"/>
        <v>35826</v>
      </c>
      <c r="V4" s="16">
        <f t="shared" si="0"/>
        <v>35854</v>
      </c>
      <c r="W4" s="16">
        <f t="shared" si="0"/>
        <v>35885</v>
      </c>
      <c r="X4" s="16">
        <f t="shared" si="0"/>
        <v>35915</v>
      </c>
      <c r="Y4" s="16">
        <f t="shared" si="0"/>
        <v>35946</v>
      </c>
      <c r="Z4" s="16">
        <f t="shared" si="0"/>
        <v>35976</v>
      </c>
      <c r="AA4" s="16">
        <f t="shared" si="0"/>
        <v>36007</v>
      </c>
      <c r="AB4" s="16">
        <f t="shared" si="0"/>
        <v>36038</v>
      </c>
      <c r="AC4" s="16">
        <f t="shared" si="0"/>
        <v>36068</v>
      </c>
      <c r="AD4" s="16">
        <f t="shared" si="0"/>
        <v>36099</v>
      </c>
      <c r="AE4" s="16">
        <f t="shared" si="0"/>
        <v>36129</v>
      </c>
      <c r="AF4" s="16">
        <f t="shared" si="0"/>
        <v>36160</v>
      </c>
      <c r="AG4" s="16">
        <f t="shared" si="0"/>
        <v>36191</v>
      </c>
      <c r="AH4" s="16">
        <f t="shared" si="0"/>
        <v>36219</v>
      </c>
      <c r="AI4" s="16">
        <f t="shared" si="0"/>
        <v>36250</v>
      </c>
      <c r="AJ4" s="16">
        <f t="shared" si="0"/>
        <v>36280</v>
      </c>
      <c r="AK4" s="16">
        <f t="shared" si="0"/>
        <v>36311</v>
      </c>
      <c r="AL4" s="16">
        <f t="shared" si="0"/>
        <v>36341</v>
      </c>
      <c r="AM4" s="16">
        <f t="shared" si="0"/>
        <v>36372</v>
      </c>
      <c r="AN4" s="16">
        <f t="shared" si="0"/>
        <v>36403</v>
      </c>
      <c r="AO4" s="16">
        <f t="shared" si="0"/>
        <v>36433</v>
      </c>
      <c r="AP4" s="16">
        <f t="shared" si="0"/>
        <v>36464</v>
      </c>
      <c r="AQ4" s="16">
        <f t="shared" si="0"/>
        <v>36494</v>
      </c>
      <c r="AR4" s="16">
        <f t="shared" si="0"/>
        <v>36525</v>
      </c>
      <c r="AS4" s="16">
        <f t="shared" si="0"/>
        <v>36556</v>
      </c>
      <c r="AT4" s="16">
        <f t="shared" si="0"/>
        <v>36585</v>
      </c>
      <c r="AU4" s="16">
        <f t="shared" si="0"/>
        <v>36616</v>
      </c>
      <c r="AV4" s="16">
        <f t="shared" si="0"/>
        <v>36646</v>
      </c>
      <c r="AW4" s="16">
        <f t="shared" si="0"/>
        <v>36677</v>
      </c>
      <c r="AX4" s="16">
        <f t="shared" si="0"/>
        <v>36707</v>
      </c>
      <c r="AY4" s="16">
        <f t="shared" si="0"/>
        <v>36738</v>
      </c>
      <c r="AZ4" s="16">
        <f t="shared" si="0"/>
        <v>36769</v>
      </c>
      <c r="BA4" s="16">
        <f t="shared" si="0"/>
        <v>36799</v>
      </c>
      <c r="BB4" s="16">
        <f t="shared" si="0"/>
        <v>36830</v>
      </c>
      <c r="BC4" s="16">
        <f t="shared" si="0"/>
        <v>36860</v>
      </c>
      <c r="BD4" s="16">
        <f t="shared" si="0"/>
        <v>36891</v>
      </c>
      <c r="BE4" s="16">
        <f t="shared" si="0"/>
        <v>36922</v>
      </c>
      <c r="BF4" s="16">
        <f t="shared" si="0"/>
        <v>36950</v>
      </c>
      <c r="BG4" s="16">
        <f t="shared" si="0"/>
        <v>36981</v>
      </c>
      <c r="BH4" s="16">
        <f t="shared" si="0"/>
        <v>37011</v>
      </c>
      <c r="BI4" s="16">
        <f t="shared" si="0"/>
        <v>37042</v>
      </c>
      <c r="BJ4" s="16">
        <f t="shared" si="0"/>
        <v>37072</v>
      </c>
      <c r="BK4" s="16">
        <f t="shared" si="0"/>
        <v>37103</v>
      </c>
      <c r="BL4" s="16">
        <f t="shared" si="0"/>
        <v>37134</v>
      </c>
      <c r="BM4" s="16">
        <f t="shared" si="0"/>
        <v>37164</v>
      </c>
      <c r="BN4" s="16">
        <f t="shared" si="0"/>
        <v>37195</v>
      </c>
      <c r="BO4" s="16">
        <f t="shared" si="0"/>
        <v>37225</v>
      </c>
      <c r="BP4" s="16">
        <f t="shared" si="0"/>
        <v>37256</v>
      </c>
      <c r="BQ4" s="16">
        <f t="shared" ref="BQ4:DL4" si="1">EOMONTH(BP4,1)</f>
        <v>37287</v>
      </c>
      <c r="BR4" s="16">
        <f t="shared" si="1"/>
        <v>37315</v>
      </c>
      <c r="BS4" s="16">
        <f t="shared" si="1"/>
        <v>37346</v>
      </c>
      <c r="BT4" s="16">
        <f t="shared" si="1"/>
        <v>37376</v>
      </c>
      <c r="BU4" s="16">
        <f t="shared" si="1"/>
        <v>37407</v>
      </c>
      <c r="BV4" s="16">
        <f t="shared" si="1"/>
        <v>37437</v>
      </c>
      <c r="BW4" s="16">
        <f t="shared" si="1"/>
        <v>37468</v>
      </c>
      <c r="BX4" s="16">
        <f t="shared" si="1"/>
        <v>37499</v>
      </c>
      <c r="BY4" s="16">
        <f t="shared" si="1"/>
        <v>37529</v>
      </c>
      <c r="BZ4" s="16">
        <f t="shared" si="1"/>
        <v>37560</v>
      </c>
      <c r="CA4" s="16">
        <f t="shared" si="1"/>
        <v>37590</v>
      </c>
      <c r="CB4" s="16">
        <f t="shared" si="1"/>
        <v>37621</v>
      </c>
      <c r="CC4" s="16">
        <f t="shared" si="1"/>
        <v>37652</v>
      </c>
      <c r="CD4" s="16">
        <f t="shared" si="1"/>
        <v>37680</v>
      </c>
      <c r="CE4" s="16">
        <f t="shared" si="1"/>
        <v>37711</v>
      </c>
      <c r="CF4" s="16">
        <f t="shared" si="1"/>
        <v>37741</v>
      </c>
      <c r="CG4" s="16">
        <f t="shared" si="1"/>
        <v>37772</v>
      </c>
      <c r="CH4" s="16">
        <f t="shared" si="1"/>
        <v>37802</v>
      </c>
      <c r="CI4" s="16">
        <f t="shared" si="1"/>
        <v>37833</v>
      </c>
      <c r="CJ4" s="16">
        <f t="shared" si="1"/>
        <v>37864</v>
      </c>
      <c r="CK4" s="16">
        <f t="shared" si="1"/>
        <v>37894</v>
      </c>
      <c r="CL4" s="16">
        <f t="shared" si="1"/>
        <v>37925</v>
      </c>
      <c r="CM4" s="16">
        <f t="shared" si="1"/>
        <v>37955</v>
      </c>
      <c r="CN4" s="16">
        <f t="shared" si="1"/>
        <v>37986</v>
      </c>
      <c r="CO4" s="16">
        <f t="shared" si="1"/>
        <v>38017</v>
      </c>
      <c r="CP4" s="16">
        <f t="shared" si="1"/>
        <v>38046</v>
      </c>
      <c r="CQ4" s="16">
        <f t="shared" si="1"/>
        <v>38077</v>
      </c>
      <c r="CR4" s="16">
        <f t="shared" si="1"/>
        <v>38107</v>
      </c>
      <c r="CS4" s="16">
        <f t="shared" si="1"/>
        <v>38138</v>
      </c>
      <c r="CT4" s="16">
        <f t="shared" si="1"/>
        <v>38168</v>
      </c>
      <c r="CU4" s="16">
        <f t="shared" si="1"/>
        <v>38199</v>
      </c>
      <c r="CV4" s="16">
        <f t="shared" si="1"/>
        <v>38230</v>
      </c>
      <c r="CW4" s="16">
        <f t="shared" si="1"/>
        <v>38260</v>
      </c>
      <c r="CX4" s="16">
        <f t="shared" si="1"/>
        <v>38291</v>
      </c>
      <c r="CY4" s="16">
        <f t="shared" si="1"/>
        <v>38321</v>
      </c>
      <c r="CZ4" s="16">
        <f t="shared" si="1"/>
        <v>38352</v>
      </c>
      <c r="DA4" s="16">
        <f t="shared" si="1"/>
        <v>38383</v>
      </c>
      <c r="DB4" s="16">
        <f t="shared" si="1"/>
        <v>38411</v>
      </c>
      <c r="DC4" s="16">
        <f t="shared" si="1"/>
        <v>38442</v>
      </c>
      <c r="DD4" s="16">
        <f t="shared" si="1"/>
        <v>38472</v>
      </c>
      <c r="DE4" s="16">
        <f t="shared" si="1"/>
        <v>38503</v>
      </c>
      <c r="DF4" s="16">
        <f t="shared" si="1"/>
        <v>38533</v>
      </c>
      <c r="DG4" s="16">
        <f t="shared" si="1"/>
        <v>38564</v>
      </c>
      <c r="DH4" s="16">
        <f t="shared" si="1"/>
        <v>38595</v>
      </c>
      <c r="DI4" s="16">
        <f t="shared" si="1"/>
        <v>38625</v>
      </c>
      <c r="DJ4" s="16">
        <f t="shared" si="1"/>
        <v>38656</v>
      </c>
      <c r="DK4" s="16">
        <f t="shared" si="1"/>
        <v>38686</v>
      </c>
      <c r="DL4" s="16">
        <f t="shared" si="1"/>
        <v>38717</v>
      </c>
      <c r="DM4" s="22" t="s">
        <v>8</v>
      </c>
      <c r="DN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</row>
    <row r="5" spans="1:156" ht="13" x14ac:dyDescent="0.3">
      <c r="A5" s="32"/>
      <c r="B5" s="5" t="s">
        <v>195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</row>
    <row r="6" spans="1:156" x14ac:dyDescent="0.25">
      <c r="B6" s="3" t="s">
        <v>214</v>
      </c>
      <c r="C6" s="5"/>
      <c r="D6" s="12">
        <v>-9713.2430095241907</v>
      </c>
      <c r="E6" s="12">
        <v>0</v>
      </c>
      <c r="F6" s="12">
        <v>-2777.1120198615076</v>
      </c>
      <c r="G6" s="12">
        <v>-4182.3902198018559</v>
      </c>
      <c r="H6" s="12">
        <v>-622.29799996888505</v>
      </c>
      <c r="I6" s="12">
        <v>-3932.2374798292558</v>
      </c>
      <c r="J6" s="12">
        <v>-5599.8062897787968</v>
      </c>
      <c r="K6" s="12">
        <v>-1207.4129999537572</v>
      </c>
      <c r="L6" s="12">
        <v>-2749.4577998764607</v>
      </c>
      <c r="M6" s="12">
        <v>-3528.1990998395977</v>
      </c>
      <c r="N6" s="12">
        <v>-438.66199997976503</v>
      </c>
      <c r="O6" s="12">
        <v>-3862.3386998485694</v>
      </c>
      <c r="P6" s="12">
        <v>-740.34899997109346</v>
      </c>
      <c r="Q6" s="12">
        <v>-4498.0316798336862</v>
      </c>
      <c r="R6" s="12">
        <v>-2116.3619999029243</v>
      </c>
      <c r="S6" s="12">
        <v>-1467.6269999370506</v>
      </c>
      <c r="T6" s="12">
        <v>-1762.0819999306946</v>
      </c>
      <c r="U6" s="12">
        <v>-3754.7379998599567</v>
      </c>
      <c r="V6" s="12">
        <v>-1388.8519999449368</v>
      </c>
      <c r="W6" s="12">
        <v>-1214.237999953461</v>
      </c>
      <c r="X6" s="12">
        <v>-2280.7809999141273</v>
      </c>
      <c r="Y6" s="12">
        <v>-5249.9999997951918</v>
      </c>
      <c r="Z6" s="12">
        <v>-1405.5583399492446</v>
      </c>
      <c r="AA6" s="12">
        <v>-719.34899997229081</v>
      </c>
      <c r="AB6" s="12">
        <v>-1301.8929999516681</v>
      </c>
      <c r="AC6" s="12">
        <v>-92.479999996300805</v>
      </c>
      <c r="AD6" s="12">
        <v>-10128.184999672465</v>
      </c>
      <c r="AE6" s="12">
        <v>-547.67899997685163</v>
      </c>
      <c r="AF6" s="12">
        <v>-203.80799999114265</v>
      </c>
      <c r="AG6" s="12">
        <v>-306.27799998694263</v>
      </c>
      <c r="AH6" s="12">
        <v>-211.9799999908526</v>
      </c>
      <c r="AI6" s="12">
        <v>-677.36044996921225</v>
      </c>
      <c r="AJ6" s="12">
        <v>-172.00599999311976</v>
      </c>
      <c r="AK6" s="12">
        <v>-303.32299998718133</v>
      </c>
      <c r="AL6" s="12">
        <v>-75.284999996988603</v>
      </c>
      <c r="AM6" s="12">
        <v>-251.74999999100893</v>
      </c>
      <c r="AN6" s="12">
        <v>-4741.8734598425017</v>
      </c>
      <c r="AO6" s="12">
        <v>0</v>
      </c>
      <c r="AP6" s="12">
        <v>-102.40899999639666</v>
      </c>
      <c r="AQ6" s="12">
        <v>-364.22399998687399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-11999.999999612903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f>SUM(D6:DL6)</f>
        <v>-96691.659546169714</v>
      </c>
      <c r="DN6" s="12"/>
      <c r="DR6" s="16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</row>
    <row r="7" spans="1:156" x14ac:dyDescent="0.25">
      <c r="B7" s="3" t="s">
        <v>215</v>
      </c>
      <c r="C7" s="5"/>
      <c r="D7" s="12">
        <v>321.34999998393249</v>
      </c>
      <c r="E7" s="12">
        <v>0</v>
      </c>
      <c r="F7" s="12">
        <v>98.056019995330686</v>
      </c>
      <c r="G7" s="12">
        <v>101.9439799955596</v>
      </c>
      <c r="H7" s="12">
        <v>0</v>
      </c>
      <c r="I7" s="12">
        <v>114.99999999539999</v>
      </c>
      <c r="J7" s="12">
        <v>194.99999999249999</v>
      </c>
      <c r="K7" s="12">
        <v>41.667019998456773</v>
      </c>
      <c r="L7" s="12">
        <v>24.999999998913044</v>
      </c>
      <c r="M7" s="12">
        <v>70.999999996619053</v>
      </c>
      <c r="N7" s="12">
        <v>0</v>
      </c>
      <c r="O7" s="12">
        <v>141.66701999488535</v>
      </c>
      <c r="P7" s="12">
        <v>0</v>
      </c>
      <c r="Q7" s="12">
        <v>99.999999996371812</v>
      </c>
      <c r="R7" s="12">
        <v>0</v>
      </c>
      <c r="S7" s="12">
        <v>0</v>
      </c>
      <c r="T7" s="12">
        <v>215.64999998958751</v>
      </c>
      <c r="U7" s="12">
        <v>-86.249999996550002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86.249999996550002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f>SUM(D7:DL7)</f>
        <v>1426.3340399375563</v>
      </c>
      <c r="DN7" s="12"/>
      <c r="DR7" s="16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</row>
    <row r="8" spans="1:156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150</v>
      </c>
      <c r="H8" s="4">
        <v>5.6000000000000001E-2</v>
      </c>
      <c r="I8" s="4">
        <v>58.610609999999994</v>
      </c>
      <c r="J8" s="4">
        <v>650.85355000000004</v>
      </c>
      <c r="K8" s="4">
        <v>587.28530999999998</v>
      </c>
      <c r="L8" s="4">
        <v>412.88261999999997</v>
      </c>
      <c r="M8" s="4">
        <v>359.60945000000004</v>
      </c>
      <c r="N8" s="4">
        <v>350.88170000000002</v>
      </c>
      <c r="O8" s="4">
        <v>342.94605999999999</v>
      </c>
      <c r="P8" s="4">
        <v>96.390069999999994</v>
      </c>
      <c r="Q8" s="4">
        <v>624.30982999999992</v>
      </c>
      <c r="R8" s="4">
        <v>119.01901000000001</v>
      </c>
      <c r="S8" s="4">
        <v>462.03200000000004</v>
      </c>
      <c r="T8" s="4">
        <v>1023.26315</v>
      </c>
      <c r="U8" s="4">
        <v>458.03685999999993</v>
      </c>
      <c r="V8" s="4">
        <v>308.18597</v>
      </c>
      <c r="W8" s="4">
        <v>192.13931000000002</v>
      </c>
      <c r="X8" s="4">
        <v>3547.9217899999999</v>
      </c>
      <c r="Y8" s="4">
        <v>115.93692999999999</v>
      </c>
      <c r="Z8" s="4">
        <v>211.13817</v>
      </c>
      <c r="AA8" s="4">
        <v>3.0812499999999998</v>
      </c>
      <c r="AB8" s="4">
        <v>31.017509999999998</v>
      </c>
      <c r="AC8" s="4">
        <v>837.15980999999988</v>
      </c>
      <c r="AD8" s="4">
        <v>815.22849999999994</v>
      </c>
      <c r="AE8" s="4">
        <v>708.6105</v>
      </c>
      <c r="AF8" s="4">
        <v>101.39935</v>
      </c>
      <c r="AG8" s="4">
        <v>696.90865000000008</v>
      </c>
      <c r="AH8" s="4">
        <v>3.1791100000000001</v>
      </c>
      <c r="AI8" s="4">
        <v>412.25316999999995</v>
      </c>
      <c r="AJ8" s="4">
        <v>5.1327700000000007</v>
      </c>
      <c r="AK8" s="4">
        <v>1432.32059</v>
      </c>
      <c r="AL8" s="4">
        <v>1485.1598499999998</v>
      </c>
      <c r="AM8" s="4">
        <v>77.392700000000005</v>
      </c>
      <c r="AN8" s="4">
        <v>3735.87977</v>
      </c>
      <c r="AO8" s="4">
        <v>105.66636</v>
      </c>
      <c r="AP8" s="4">
        <v>469.71110999999996</v>
      </c>
      <c r="AQ8" s="4">
        <v>81.72672</v>
      </c>
      <c r="AR8" s="4">
        <v>64.419389999999993</v>
      </c>
      <c r="AS8" s="4">
        <v>116.62231</v>
      </c>
      <c r="AT8" s="4">
        <v>31.924150000000001</v>
      </c>
      <c r="AU8" s="4">
        <v>68.832970000000003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33.925640000000001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1.55687</v>
      </c>
      <c r="BK8" s="4">
        <v>0</v>
      </c>
      <c r="BL8" s="4">
        <v>39168.324040000007</v>
      </c>
      <c r="BM8" s="4">
        <v>0</v>
      </c>
      <c r="BN8" s="4">
        <v>14269.921920000001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10.994440000000001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28418.223999999998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33.409999999999997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8690.6209999999992</v>
      </c>
      <c r="DB8" s="4">
        <v>0</v>
      </c>
      <c r="DC8" s="4">
        <v>0</v>
      </c>
      <c r="DD8" s="4">
        <v>0</v>
      </c>
      <c r="DE8" s="4">
        <v>990.45699999999999</v>
      </c>
      <c r="DF8" s="4">
        <v>0</v>
      </c>
      <c r="DG8" s="4">
        <v>0</v>
      </c>
      <c r="DH8" s="4">
        <v>4.1890000000000001</v>
      </c>
      <c r="DI8" s="4">
        <v>82.692999999999998</v>
      </c>
      <c r="DJ8" s="4">
        <v>0</v>
      </c>
      <c r="DK8" s="4">
        <v>0</v>
      </c>
      <c r="DL8" s="4">
        <v>0</v>
      </c>
      <c r="DM8" s="4">
        <f>SUM(D8:DL8)</f>
        <v>113059.44183999998</v>
      </c>
      <c r="DN8" s="4"/>
      <c r="DR8" s="16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</row>
    <row r="9" spans="1:156" x14ac:dyDescent="0.25">
      <c r="B9" s="8" t="s">
        <v>217</v>
      </c>
      <c r="C9" s="3"/>
      <c r="D9" s="12">
        <f>SUM(D6:D8)</f>
        <v>-9391.8930095402575</v>
      </c>
      <c r="E9" s="12">
        <f t="shared" ref="E9:BP9" si="2">SUM(E6:E8)</f>
        <v>0</v>
      </c>
      <c r="F9" s="12">
        <f t="shared" si="2"/>
        <v>-2679.055999866177</v>
      </c>
      <c r="G9" s="12">
        <f t="shared" si="2"/>
        <v>-3930.4462398062965</v>
      </c>
      <c r="H9" s="12">
        <f t="shared" si="2"/>
        <v>-622.24199996888501</v>
      </c>
      <c r="I9" s="12">
        <f t="shared" si="2"/>
        <v>-3758.6268698338558</v>
      </c>
      <c r="J9" s="12">
        <f t="shared" si="2"/>
        <v>-4753.9527397862967</v>
      </c>
      <c r="K9" s="12">
        <f t="shared" si="2"/>
        <v>-578.46066995530055</v>
      </c>
      <c r="L9" s="12">
        <f t="shared" si="2"/>
        <v>-2311.5751798775477</v>
      </c>
      <c r="M9" s="12">
        <f t="shared" si="2"/>
        <v>-3097.5896498429788</v>
      </c>
      <c r="N9" s="12">
        <f t="shared" si="2"/>
        <v>-87.780299979765005</v>
      </c>
      <c r="O9" s="12">
        <f t="shared" si="2"/>
        <v>-3377.7256198536843</v>
      </c>
      <c r="P9" s="12">
        <f t="shared" si="2"/>
        <v>-643.95892997109343</v>
      </c>
      <c r="Q9" s="12">
        <f t="shared" si="2"/>
        <v>-3773.721849837314</v>
      </c>
      <c r="R9" s="12">
        <f t="shared" si="2"/>
        <v>-1997.3429899029243</v>
      </c>
      <c r="S9" s="12">
        <f t="shared" si="2"/>
        <v>-1005.5949999370506</v>
      </c>
      <c r="T9" s="12">
        <f t="shared" si="2"/>
        <v>-523.16884994110706</v>
      </c>
      <c r="U9" s="12">
        <f t="shared" si="2"/>
        <v>-3382.9511398565064</v>
      </c>
      <c r="V9" s="12">
        <f t="shared" si="2"/>
        <v>-1080.6660299449368</v>
      </c>
      <c r="W9" s="12">
        <f t="shared" si="2"/>
        <v>-1022.098689953461</v>
      </c>
      <c r="X9" s="12">
        <f t="shared" si="2"/>
        <v>1267.1407900858726</v>
      </c>
      <c r="Y9" s="12">
        <f t="shared" si="2"/>
        <v>-5134.063069795192</v>
      </c>
      <c r="Z9" s="12">
        <f t="shared" si="2"/>
        <v>-1194.4201699492446</v>
      </c>
      <c r="AA9" s="12">
        <f t="shared" si="2"/>
        <v>-716.26774997229086</v>
      </c>
      <c r="AB9" s="12">
        <f t="shared" si="2"/>
        <v>-1270.8754899516682</v>
      </c>
      <c r="AC9" s="12">
        <f t="shared" si="2"/>
        <v>744.67981000369912</v>
      </c>
      <c r="AD9" s="12">
        <f t="shared" si="2"/>
        <v>-9312.9564996724657</v>
      </c>
      <c r="AE9" s="12">
        <f t="shared" si="2"/>
        <v>160.93150002314837</v>
      </c>
      <c r="AF9" s="12">
        <f t="shared" si="2"/>
        <v>-102.40864999114265</v>
      </c>
      <c r="AG9" s="12">
        <f t="shared" si="2"/>
        <v>476.88065000960745</v>
      </c>
      <c r="AH9" s="12">
        <f t="shared" si="2"/>
        <v>-208.8008899908526</v>
      </c>
      <c r="AI9" s="12">
        <f t="shared" si="2"/>
        <v>-265.1072799692123</v>
      </c>
      <c r="AJ9" s="12">
        <f t="shared" si="2"/>
        <v>-166.87322999311976</v>
      </c>
      <c r="AK9" s="12">
        <f t="shared" si="2"/>
        <v>1128.9975900128188</v>
      </c>
      <c r="AL9" s="12">
        <f t="shared" si="2"/>
        <v>1409.8748500030113</v>
      </c>
      <c r="AM9" s="12">
        <f t="shared" si="2"/>
        <v>-174.35729999100892</v>
      </c>
      <c r="AN9" s="12">
        <f t="shared" si="2"/>
        <v>-1005.9936898425017</v>
      </c>
      <c r="AO9" s="12">
        <f t="shared" si="2"/>
        <v>105.66636</v>
      </c>
      <c r="AP9" s="12">
        <f t="shared" si="2"/>
        <v>367.30211000360327</v>
      </c>
      <c r="AQ9" s="12">
        <f t="shared" si="2"/>
        <v>-282.49727998687399</v>
      </c>
      <c r="AR9" s="12">
        <f t="shared" si="2"/>
        <v>64.419389999999993</v>
      </c>
      <c r="AS9" s="12">
        <f t="shared" si="2"/>
        <v>116.62231</v>
      </c>
      <c r="AT9" s="12">
        <f t="shared" si="2"/>
        <v>31.924150000000001</v>
      </c>
      <c r="AU9" s="12">
        <f t="shared" si="2"/>
        <v>68.832970000000003</v>
      </c>
      <c r="AV9" s="12">
        <f t="shared" si="2"/>
        <v>0</v>
      </c>
      <c r="AW9" s="12">
        <f t="shared" si="2"/>
        <v>-11999.999999612903</v>
      </c>
      <c r="AX9" s="12">
        <f t="shared" si="2"/>
        <v>0</v>
      </c>
      <c r="AY9" s="12">
        <f t="shared" si="2"/>
        <v>0</v>
      </c>
      <c r="AZ9" s="12">
        <f t="shared" si="2"/>
        <v>0</v>
      </c>
      <c r="BA9" s="12">
        <f t="shared" si="2"/>
        <v>0</v>
      </c>
      <c r="BB9" s="12">
        <f t="shared" si="2"/>
        <v>0</v>
      </c>
      <c r="BC9" s="12">
        <f t="shared" si="2"/>
        <v>0</v>
      </c>
      <c r="BD9" s="12">
        <f t="shared" si="2"/>
        <v>33.925640000000001</v>
      </c>
      <c r="BE9" s="12">
        <f t="shared" si="2"/>
        <v>0</v>
      </c>
      <c r="BF9" s="12">
        <f t="shared" si="2"/>
        <v>0</v>
      </c>
      <c r="BG9" s="12">
        <f t="shared" si="2"/>
        <v>0</v>
      </c>
      <c r="BH9" s="12">
        <f t="shared" si="2"/>
        <v>0</v>
      </c>
      <c r="BI9" s="12">
        <f t="shared" si="2"/>
        <v>0</v>
      </c>
      <c r="BJ9" s="12">
        <f t="shared" si="2"/>
        <v>1.55687</v>
      </c>
      <c r="BK9" s="12">
        <f t="shared" si="2"/>
        <v>0</v>
      </c>
      <c r="BL9" s="12">
        <f t="shared" si="2"/>
        <v>39168.324040000007</v>
      </c>
      <c r="BM9" s="12">
        <f t="shared" si="2"/>
        <v>0</v>
      </c>
      <c r="BN9" s="12">
        <f t="shared" si="2"/>
        <v>14269.921920000001</v>
      </c>
      <c r="BO9" s="12">
        <f t="shared" si="2"/>
        <v>0</v>
      </c>
      <c r="BP9" s="12">
        <f t="shared" si="2"/>
        <v>0</v>
      </c>
      <c r="BQ9" s="12">
        <f t="shared" ref="BQ9:DK9" si="3">SUM(BQ6:BQ8)</f>
        <v>0</v>
      </c>
      <c r="BR9" s="12">
        <f t="shared" si="3"/>
        <v>0</v>
      </c>
      <c r="BS9" s="12">
        <f t="shared" si="3"/>
        <v>0</v>
      </c>
      <c r="BT9" s="12">
        <f t="shared" si="3"/>
        <v>0</v>
      </c>
      <c r="BU9" s="12">
        <f t="shared" si="3"/>
        <v>0</v>
      </c>
      <c r="BV9" s="12">
        <f t="shared" si="3"/>
        <v>0</v>
      </c>
      <c r="BW9" s="12">
        <f t="shared" si="3"/>
        <v>0</v>
      </c>
      <c r="BX9" s="12">
        <f t="shared" si="3"/>
        <v>0</v>
      </c>
      <c r="BY9" s="12">
        <f t="shared" si="3"/>
        <v>0</v>
      </c>
      <c r="BZ9" s="12">
        <f t="shared" si="3"/>
        <v>0</v>
      </c>
      <c r="CA9" s="12">
        <f t="shared" si="3"/>
        <v>0</v>
      </c>
      <c r="CB9" s="12">
        <f t="shared" si="3"/>
        <v>0</v>
      </c>
      <c r="CC9" s="12">
        <f t="shared" si="3"/>
        <v>0</v>
      </c>
      <c r="CD9" s="12">
        <f t="shared" si="3"/>
        <v>10.994440000000001</v>
      </c>
      <c r="CE9" s="12">
        <f t="shared" si="3"/>
        <v>0</v>
      </c>
      <c r="CF9" s="12">
        <f t="shared" si="3"/>
        <v>0</v>
      </c>
      <c r="CG9" s="12">
        <f t="shared" si="3"/>
        <v>0</v>
      </c>
      <c r="CH9" s="12">
        <f t="shared" si="3"/>
        <v>0</v>
      </c>
      <c r="CI9" s="12">
        <f t="shared" si="3"/>
        <v>0</v>
      </c>
      <c r="CJ9" s="12">
        <f t="shared" si="3"/>
        <v>0</v>
      </c>
      <c r="CK9" s="12">
        <f t="shared" si="3"/>
        <v>0</v>
      </c>
      <c r="CL9" s="12">
        <f t="shared" si="3"/>
        <v>0</v>
      </c>
      <c r="CM9" s="12">
        <f t="shared" si="3"/>
        <v>28418.223999999998</v>
      </c>
      <c r="CN9" s="12">
        <f t="shared" si="3"/>
        <v>0</v>
      </c>
      <c r="CO9" s="12">
        <f t="shared" si="3"/>
        <v>0</v>
      </c>
      <c r="CP9" s="12">
        <f t="shared" si="3"/>
        <v>0</v>
      </c>
      <c r="CQ9" s="12">
        <f t="shared" si="3"/>
        <v>0</v>
      </c>
      <c r="CR9" s="12">
        <f t="shared" si="3"/>
        <v>0</v>
      </c>
      <c r="CS9" s="12">
        <f t="shared" si="3"/>
        <v>0</v>
      </c>
      <c r="CT9" s="12">
        <f t="shared" si="3"/>
        <v>0</v>
      </c>
      <c r="CU9" s="12">
        <f t="shared" si="3"/>
        <v>33.409999999999997</v>
      </c>
      <c r="CV9" s="12">
        <f t="shared" si="3"/>
        <v>0</v>
      </c>
      <c r="CW9" s="12">
        <f t="shared" si="3"/>
        <v>0</v>
      </c>
      <c r="CX9" s="12">
        <f t="shared" si="3"/>
        <v>0</v>
      </c>
      <c r="CY9" s="12">
        <f t="shared" si="3"/>
        <v>0</v>
      </c>
      <c r="CZ9" s="12">
        <f t="shared" si="3"/>
        <v>0</v>
      </c>
      <c r="DA9" s="12">
        <f t="shared" si="3"/>
        <v>8690.6209999999992</v>
      </c>
      <c r="DB9" s="12">
        <f t="shared" si="3"/>
        <v>0</v>
      </c>
      <c r="DC9" s="12">
        <f t="shared" si="3"/>
        <v>0</v>
      </c>
      <c r="DD9" s="12">
        <f t="shared" si="3"/>
        <v>0</v>
      </c>
      <c r="DE9" s="12">
        <f t="shared" si="3"/>
        <v>990.45699999999999</v>
      </c>
      <c r="DF9" s="12">
        <f t="shared" si="3"/>
        <v>0</v>
      </c>
      <c r="DG9" s="12">
        <f t="shared" si="3"/>
        <v>0</v>
      </c>
      <c r="DH9" s="12">
        <f t="shared" si="3"/>
        <v>4.1890000000000001</v>
      </c>
      <c r="DI9" s="12">
        <f t="shared" si="3"/>
        <v>82.692999999999998</v>
      </c>
      <c r="DJ9" s="12">
        <f t="shared" si="3"/>
        <v>0</v>
      </c>
      <c r="DK9" s="12">
        <f t="shared" si="3"/>
        <v>0</v>
      </c>
      <c r="DL9" s="12">
        <f>SUM(DL6:DL8)</f>
        <v>0</v>
      </c>
      <c r="DM9" s="12">
        <f>SUM(D9:DL9)</f>
        <v>17794.116333767852</v>
      </c>
      <c r="DN9" s="12"/>
      <c r="DR9" s="16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</row>
    <row r="10" spans="1:156" x14ac:dyDescent="0.25">
      <c r="B10" s="20" t="s">
        <v>0</v>
      </c>
      <c r="C10" s="19">
        <f>XIRR(D9:DL9,D$4:DL$4)</f>
        <v>4.6828773617744443E-2</v>
      </c>
      <c r="DM10" s="16"/>
      <c r="DN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22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</row>
    <row r="11" spans="1:156" x14ac:dyDescent="0.25">
      <c r="B11" s="20" t="s">
        <v>11</v>
      </c>
      <c r="C11" s="28">
        <f>(DM7+DM8)/-DM6</f>
        <v>1.1840294852450148</v>
      </c>
      <c r="DM11" s="16"/>
      <c r="DN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22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</row>
    <row r="12" spans="1:156" ht="13" x14ac:dyDescent="0.3">
      <c r="A12" s="32"/>
      <c r="B12" s="5" t="s">
        <v>196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</row>
    <row r="13" spans="1:156" x14ac:dyDescent="0.25">
      <c r="B13" s="3" t="s">
        <v>214</v>
      </c>
      <c r="C13" s="5"/>
      <c r="D13" s="12">
        <v>0</v>
      </c>
      <c r="E13" s="12">
        <v>-2699.9999998772728</v>
      </c>
      <c r="F13" s="12">
        <v>-223.22899998985324</v>
      </c>
      <c r="G13" s="12">
        <v>0</v>
      </c>
      <c r="H13" s="12">
        <v>0</v>
      </c>
      <c r="I13" s="12">
        <v>0</v>
      </c>
      <c r="J13" s="12">
        <v>-1034.9999999529546</v>
      </c>
      <c r="K13" s="12">
        <v>0</v>
      </c>
      <c r="L13" s="12">
        <v>0</v>
      </c>
      <c r="M13" s="12">
        <v>0</v>
      </c>
      <c r="N13" s="12">
        <v>-355.99999998381816</v>
      </c>
      <c r="O13" s="12">
        <v>-129.52611999411243</v>
      </c>
      <c r="P13" s="12">
        <v>0</v>
      </c>
      <c r="Q13" s="12">
        <v>-738.62699996642607</v>
      </c>
      <c r="R13" s="12">
        <v>0</v>
      </c>
      <c r="S13" s="12">
        <v>2.5916099998822029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-1899.457579942441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f>SUM(D13:DL13)</f>
        <v>-7079.2480897069963</v>
      </c>
      <c r="DN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</row>
    <row r="14" spans="1:156" x14ac:dyDescent="0.25">
      <c r="B14" s="3" t="s">
        <v>215</v>
      </c>
      <c r="C14" s="5"/>
      <c r="D14" s="12">
        <v>0</v>
      </c>
      <c r="E14" s="12">
        <v>0</v>
      </c>
      <c r="F14" s="12">
        <v>0</v>
      </c>
      <c r="G14" s="12">
        <v>99.999999995454544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f>SUM(D14:DL14)</f>
        <v>99.999999995454544</v>
      </c>
      <c r="DN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</row>
    <row r="15" spans="1:156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53.921430000000001</v>
      </c>
      <c r="J15" s="4">
        <v>51.629750000000001</v>
      </c>
      <c r="K15" s="4">
        <v>67.5</v>
      </c>
      <c r="L15" s="4">
        <v>99</v>
      </c>
      <c r="M15" s="4">
        <v>76.5</v>
      </c>
      <c r="N15" s="4">
        <v>57.33</v>
      </c>
      <c r="O15" s="4">
        <v>93.086910000000003</v>
      </c>
      <c r="P15" s="4">
        <v>84.742999999999995</v>
      </c>
      <c r="Q15" s="4">
        <v>31.864999999999998</v>
      </c>
      <c r="R15" s="4">
        <v>68.853999999999999</v>
      </c>
      <c r="S15" s="4">
        <v>55.097999999999999</v>
      </c>
      <c r="T15" s="4">
        <v>33.343910000000001</v>
      </c>
      <c r="U15" s="4">
        <v>40.5</v>
      </c>
      <c r="V15" s="4">
        <v>0</v>
      </c>
      <c r="W15" s="4">
        <v>0</v>
      </c>
      <c r="X15" s="4">
        <v>0</v>
      </c>
      <c r="Y15" s="4">
        <v>4282.80422</v>
      </c>
      <c r="Z15" s="4">
        <v>0</v>
      </c>
      <c r="AA15" s="4">
        <v>0</v>
      </c>
      <c r="AB15" s="4">
        <v>0</v>
      </c>
      <c r="AC15" s="4">
        <v>0</v>
      </c>
      <c r="AD15" s="4">
        <v>182.196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8271.5736799999995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f>SUM(D15:DL15)</f>
        <v>13549.945899999999</v>
      </c>
      <c r="DN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</row>
    <row r="16" spans="1:156" x14ac:dyDescent="0.25">
      <c r="B16" s="8" t="s">
        <v>217</v>
      </c>
      <c r="C16" s="3"/>
      <c r="D16" s="12">
        <f>SUM(D13:D15)</f>
        <v>0</v>
      </c>
      <c r="E16" s="12">
        <f t="shared" ref="E16:BP16" si="4">SUM(E13:E15)</f>
        <v>-2699.9999998772728</v>
      </c>
      <c r="F16" s="12">
        <f t="shared" si="4"/>
        <v>-223.22899998985324</v>
      </c>
      <c r="G16" s="12">
        <f t="shared" si="4"/>
        <v>99.999999995454544</v>
      </c>
      <c r="H16" s="12">
        <f t="shared" si="4"/>
        <v>0</v>
      </c>
      <c r="I16" s="12">
        <f t="shared" si="4"/>
        <v>53.921430000000001</v>
      </c>
      <c r="J16" s="12">
        <f t="shared" si="4"/>
        <v>-983.37024995295451</v>
      </c>
      <c r="K16" s="12">
        <f t="shared" si="4"/>
        <v>67.5</v>
      </c>
      <c r="L16" s="12">
        <f t="shared" si="4"/>
        <v>99</v>
      </c>
      <c r="M16" s="12">
        <f t="shared" si="4"/>
        <v>76.5</v>
      </c>
      <c r="N16" s="12">
        <f t="shared" si="4"/>
        <v>-298.66999998381817</v>
      </c>
      <c r="O16" s="12">
        <f t="shared" si="4"/>
        <v>-36.439209994112431</v>
      </c>
      <c r="P16" s="12">
        <f t="shared" si="4"/>
        <v>84.742999999999995</v>
      </c>
      <c r="Q16" s="12">
        <f t="shared" si="4"/>
        <v>-706.76199996642606</v>
      </c>
      <c r="R16" s="12">
        <f t="shared" si="4"/>
        <v>68.853999999999999</v>
      </c>
      <c r="S16" s="12">
        <f t="shared" si="4"/>
        <v>57.689609999882201</v>
      </c>
      <c r="T16" s="12">
        <f t="shared" si="4"/>
        <v>33.343910000000001</v>
      </c>
      <c r="U16" s="12">
        <f t="shared" si="4"/>
        <v>40.5</v>
      </c>
      <c r="V16" s="12">
        <f t="shared" si="4"/>
        <v>0</v>
      </c>
      <c r="W16" s="12">
        <f t="shared" si="4"/>
        <v>0</v>
      </c>
      <c r="X16" s="12">
        <f t="shared" si="4"/>
        <v>0</v>
      </c>
      <c r="Y16" s="12">
        <f t="shared" si="4"/>
        <v>4282.80422</v>
      </c>
      <c r="Z16" s="12">
        <f t="shared" si="4"/>
        <v>0</v>
      </c>
      <c r="AA16" s="12">
        <f t="shared" si="4"/>
        <v>0</v>
      </c>
      <c r="AB16" s="12">
        <f t="shared" si="4"/>
        <v>0</v>
      </c>
      <c r="AC16" s="12">
        <f t="shared" si="4"/>
        <v>0</v>
      </c>
      <c r="AD16" s="12">
        <f t="shared" si="4"/>
        <v>182.196</v>
      </c>
      <c r="AE16" s="12">
        <f t="shared" si="4"/>
        <v>0</v>
      </c>
      <c r="AF16" s="12">
        <f t="shared" si="4"/>
        <v>0</v>
      </c>
      <c r="AG16" s="12">
        <f t="shared" si="4"/>
        <v>0</v>
      </c>
      <c r="AH16" s="12">
        <f t="shared" si="4"/>
        <v>0</v>
      </c>
      <c r="AI16" s="12">
        <f t="shared" si="4"/>
        <v>0</v>
      </c>
      <c r="AJ16" s="12">
        <f t="shared" si="4"/>
        <v>0</v>
      </c>
      <c r="AK16" s="12">
        <f t="shared" si="4"/>
        <v>0</v>
      </c>
      <c r="AL16" s="12">
        <f t="shared" si="4"/>
        <v>0</v>
      </c>
      <c r="AM16" s="12">
        <f t="shared" si="4"/>
        <v>0</v>
      </c>
      <c r="AN16" s="12">
        <f t="shared" si="4"/>
        <v>0</v>
      </c>
      <c r="AO16" s="12">
        <f t="shared" si="4"/>
        <v>0</v>
      </c>
      <c r="AP16" s="12">
        <f t="shared" si="4"/>
        <v>0</v>
      </c>
      <c r="AQ16" s="12">
        <f t="shared" si="4"/>
        <v>-1899.457579942441</v>
      </c>
      <c r="AR16" s="12">
        <f t="shared" si="4"/>
        <v>0</v>
      </c>
      <c r="AS16" s="12">
        <f t="shared" si="4"/>
        <v>0</v>
      </c>
      <c r="AT16" s="12">
        <f t="shared" si="4"/>
        <v>0</v>
      </c>
      <c r="AU16" s="12">
        <f t="shared" si="4"/>
        <v>0</v>
      </c>
      <c r="AV16" s="12">
        <f t="shared" si="4"/>
        <v>0</v>
      </c>
      <c r="AW16" s="12">
        <f t="shared" si="4"/>
        <v>0</v>
      </c>
      <c r="AX16" s="12">
        <f t="shared" si="4"/>
        <v>0</v>
      </c>
      <c r="AY16" s="12">
        <f t="shared" si="4"/>
        <v>0</v>
      </c>
      <c r="AZ16" s="12">
        <f t="shared" si="4"/>
        <v>0</v>
      </c>
      <c r="BA16" s="12">
        <f t="shared" si="4"/>
        <v>0</v>
      </c>
      <c r="BB16" s="12">
        <f t="shared" si="4"/>
        <v>0</v>
      </c>
      <c r="BC16" s="12">
        <f t="shared" si="4"/>
        <v>0</v>
      </c>
      <c r="BD16" s="12">
        <f t="shared" si="4"/>
        <v>0</v>
      </c>
      <c r="BE16" s="12">
        <f t="shared" si="4"/>
        <v>0</v>
      </c>
      <c r="BF16" s="12">
        <f t="shared" si="4"/>
        <v>0</v>
      </c>
      <c r="BG16" s="12">
        <f t="shared" si="4"/>
        <v>8271.5736799999995</v>
      </c>
      <c r="BH16" s="12">
        <f t="shared" si="4"/>
        <v>0</v>
      </c>
      <c r="BI16" s="12">
        <f t="shared" si="4"/>
        <v>0</v>
      </c>
      <c r="BJ16" s="12">
        <f t="shared" si="4"/>
        <v>0</v>
      </c>
      <c r="BK16" s="12">
        <f t="shared" si="4"/>
        <v>0</v>
      </c>
      <c r="BL16" s="12">
        <f t="shared" si="4"/>
        <v>0</v>
      </c>
      <c r="BM16" s="12">
        <f t="shared" si="4"/>
        <v>0</v>
      </c>
      <c r="BN16" s="12">
        <f t="shared" si="4"/>
        <v>0</v>
      </c>
      <c r="BO16" s="12">
        <f t="shared" si="4"/>
        <v>0</v>
      </c>
      <c r="BP16" s="12">
        <f t="shared" si="4"/>
        <v>0</v>
      </c>
      <c r="BQ16" s="12">
        <f t="shared" ref="BQ16:DK16" si="5">SUM(BQ13:BQ15)</f>
        <v>0</v>
      </c>
      <c r="BR16" s="12">
        <f t="shared" si="5"/>
        <v>0</v>
      </c>
      <c r="BS16" s="12">
        <f t="shared" si="5"/>
        <v>0</v>
      </c>
      <c r="BT16" s="12">
        <f t="shared" si="5"/>
        <v>0</v>
      </c>
      <c r="BU16" s="12">
        <f t="shared" si="5"/>
        <v>0</v>
      </c>
      <c r="BV16" s="12">
        <f t="shared" si="5"/>
        <v>0</v>
      </c>
      <c r="BW16" s="12">
        <f t="shared" si="5"/>
        <v>0</v>
      </c>
      <c r="BX16" s="12">
        <f t="shared" si="5"/>
        <v>0</v>
      </c>
      <c r="BY16" s="12">
        <f t="shared" si="5"/>
        <v>0</v>
      </c>
      <c r="BZ16" s="12">
        <f t="shared" si="5"/>
        <v>0</v>
      </c>
      <c r="CA16" s="12">
        <f t="shared" si="5"/>
        <v>0</v>
      </c>
      <c r="CB16" s="12">
        <f t="shared" si="5"/>
        <v>0</v>
      </c>
      <c r="CC16" s="12">
        <f t="shared" si="5"/>
        <v>0</v>
      </c>
      <c r="CD16" s="12">
        <f t="shared" si="5"/>
        <v>0</v>
      </c>
      <c r="CE16" s="12">
        <f t="shared" si="5"/>
        <v>0</v>
      </c>
      <c r="CF16" s="12">
        <f t="shared" si="5"/>
        <v>0</v>
      </c>
      <c r="CG16" s="12">
        <f t="shared" si="5"/>
        <v>0</v>
      </c>
      <c r="CH16" s="12">
        <f t="shared" si="5"/>
        <v>0</v>
      </c>
      <c r="CI16" s="12">
        <f t="shared" si="5"/>
        <v>0</v>
      </c>
      <c r="CJ16" s="12">
        <f t="shared" si="5"/>
        <v>0</v>
      </c>
      <c r="CK16" s="12">
        <f t="shared" si="5"/>
        <v>0</v>
      </c>
      <c r="CL16" s="12">
        <f t="shared" si="5"/>
        <v>0</v>
      </c>
      <c r="CM16" s="12">
        <f t="shared" si="5"/>
        <v>0</v>
      </c>
      <c r="CN16" s="12">
        <f t="shared" si="5"/>
        <v>0</v>
      </c>
      <c r="CO16" s="12">
        <f t="shared" si="5"/>
        <v>0</v>
      </c>
      <c r="CP16" s="12">
        <f t="shared" si="5"/>
        <v>0</v>
      </c>
      <c r="CQ16" s="12">
        <f t="shared" si="5"/>
        <v>0</v>
      </c>
      <c r="CR16" s="12">
        <f t="shared" si="5"/>
        <v>0</v>
      </c>
      <c r="CS16" s="12">
        <f t="shared" si="5"/>
        <v>0</v>
      </c>
      <c r="CT16" s="12">
        <f t="shared" si="5"/>
        <v>0</v>
      </c>
      <c r="CU16" s="12">
        <f t="shared" si="5"/>
        <v>0</v>
      </c>
      <c r="CV16" s="12">
        <f t="shared" si="5"/>
        <v>0</v>
      </c>
      <c r="CW16" s="12">
        <f t="shared" si="5"/>
        <v>0</v>
      </c>
      <c r="CX16" s="12">
        <f t="shared" si="5"/>
        <v>0</v>
      </c>
      <c r="CY16" s="12">
        <f t="shared" si="5"/>
        <v>0</v>
      </c>
      <c r="CZ16" s="12">
        <f t="shared" si="5"/>
        <v>0</v>
      </c>
      <c r="DA16" s="12">
        <f t="shared" si="5"/>
        <v>0</v>
      </c>
      <c r="DB16" s="12">
        <f t="shared" si="5"/>
        <v>0</v>
      </c>
      <c r="DC16" s="12">
        <f t="shared" si="5"/>
        <v>0</v>
      </c>
      <c r="DD16" s="12">
        <f t="shared" si="5"/>
        <v>0</v>
      </c>
      <c r="DE16" s="12">
        <f t="shared" si="5"/>
        <v>0</v>
      </c>
      <c r="DF16" s="12">
        <f t="shared" si="5"/>
        <v>0</v>
      </c>
      <c r="DG16" s="12">
        <f t="shared" si="5"/>
        <v>0</v>
      </c>
      <c r="DH16" s="12">
        <f t="shared" si="5"/>
        <v>0</v>
      </c>
      <c r="DI16" s="12">
        <f t="shared" si="5"/>
        <v>0</v>
      </c>
      <c r="DJ16" s="12">
        <f t="shared" si="5"/>
        <v>0</v>
      </c>
      <c r="DK16" s="12">
        <f t="shared" si="5"/>
        <v>0</v>
      </c>
      <c r="DL16" s="12">
        <f>SUM(DL13:DL15)</f>
        <v>0</v>
      </c>
      <c r="DM16" s="12">
        <f>SUM(D16:DL16)</f>
        <v>6570.6978102884577</v>
      </c>
      <c r="DN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</row>
    <row r="17" spans="1:156" x14ac:dyDescent="0.25">
      <c r="B17" s="20" t="s">
        <v>0</v>
      </c>
      <c r="C17" s="19">
        <f>XIRR(E16:DL16,E$4:DL$4)</f>
        <v>0.35980094075202951</v>
      </c>
      <c r="DM17" s="16"/>
      <c r="DN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22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</row>
    <row r="18" spans="1:156" x14ac:dyDescent="0.25">
      <c r="B18" s="20" t="s">
        <v>11</v>
      </c>
      <c r="C18" s="28">
        <f>(DM14+DM15)/-DM13</f>
        <v>1.9281632352794704</v>
      </c>
      <c r="DM18" s="16"/>
      <c r="DN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22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</row>
    <row r="19" spans="1:156" ht="13" x14ac:dyDescent="0.3">
      <c r="A19" s="32"/>
      <c r="B19" s="5" t="s">
        <v>197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16"/>
      <c r="EZ19" s="16"/>
    </row>
    <row r="20" spans="1:156" x14ac:dyDescent="0.25">
      <c r="B20" s="3" t="s">
        <v>214</v>
      </c>
      <c r="C20" s="5"/>
      <c r="D20" s="12">
        <v>0</v>
      </c>
      <c r="E20" s="12">
        <v>0</v>
      </c>
      <c r="F20" s="12">
        <v>0</v>
      </c>
      <c r="G20" s="12">
        <v>0</v>
      </c>
      <c r="H20" s="12">
        <v>-2157.6004699100995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-34.708749998553799</v>
      </c>
      <c r="O20" s="12">
        <v>0</v>
      </c>
      <c r="P20" s="12">
        <v>0</v>
      </c>
      <c r="Q20" s="12">
        <v>-9.8334799995902706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-51.599549997850026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f>SUM(D20:DL20)</f>
        <v>-2253.7422499060931</v>
      </c>
      <c r="DN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</row>
    <row r="21" spans="1:156" x14ac:dyDescent="0.25">
      <c r="B21" s="3" t="s">
        <v>215</v>
      </c>
      <c r="C21" s="5"/>
      <c r="D21" s="12">
        <v>0</v>
      </c>
      <c r="E21" s="12">
        <v>0</v>
      </c>
      <c r="F21" s="12">
        <v>0</v>
      </c>
      <c r="G21" s="12">
        <v>0</v>
      </c>
      <c r="H21" s="12">
        <v>47.999999998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f>SUM(D21:DL21)</f>
        <v>47.999999998</v>
      </c>
      <c r="DN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</row>
    <row r="22" spans="1:156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94.570429999999988</v>
      </c>
      <c r="K22" s="4">
        <v>103.49700999999999</v>
      </c>
      <c r="L22" s="4">
        <v>59.284959999999998</v>
      </c>
      <c r="M22" s="4">
        <v>26.536490000000001</v>
      </c>
      <c r="N22" s="4">
        <v>35.527639999999998</v>
      </c>
      <c r="O22" s="4">
        <v>48.384749999999997</v>
      </c>
      <c r="P22" s="4">
        <v>42.020150000000001</v>
      </c>
      <c r="Q22" s="4">
        <v>49.611040000000003</v>
      </c>
      <c r="R22" s="4">
        <v>42.945</v>
      </c>
      <c r="S22" s="4">
        <v>58.75656</v>
      </c>
      <c r="T22" s="4">
        <v>68.461079999999995</v>
      </c>
      <c r="U22" s="4">
        <v>53.03772</v>
      </c>
      <c r="V22" s="4">
        <v>46.004080000000002</v>
      </c>
      <c r="W22" s="4">
        <v>25.054110000000001</v>
      </c>
      <c r="X22" s="4">
        <v>30.61778</v>
      </c>
      <c r="Y22" s="4">
        <v>2515.4866899999997</v>
      </c>
      <c r="Z22" s="4">
        <v>0</v>
      </c>
      <c r="AA22" s="4">
        <v>0</v>
      </c>
      <c r="AB22" s="4">
        <v>0</v>
      </c>
      <c r="AC22" s="4">
        <v>0</v>
      </c>
      <c r="AD22" s="4">
        <v>32.092640000000003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f>SUM(D22:DL22)</f>
        <v>3331.8881299999998</v>
      </c>
      <c r="DN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</row>
    <row r="23" spans="1:156" x14ac:dyDescent="0.25">
      <c r="B23" s="8" t="s">
        <v>217</v>
      </c>
      <c r="C23" s="3"/>
      <c r="D23" s="12">
        <f>SUM(D20:D22)</f>
        <v>0</v>
      </c>
      <c r="E23" s="12">
        <f t="shared" ref="E23:BP23" si="6">SUM(E20:E22)</f>
        <v>0</v>
      </c>
      <c r="F23" s="12">
        <f t="shared" si="6"/>
        <v>0</v>
      </c>
      <c r="G23" s="12">
        <f t="shared" si="6"/>
        <v>0</v>
      </c>
      <c r="H23" s="12">
        <f t="shared" si="6"/>
        <v>-2109.6004699120995</v>
      </c>
      <c r="I23" s="12">
        <f t="shared" si="6"/>
        <v>0</v>
      </c>
      <c r="J23" s="12">
        <f t="shared" si="6"/>
        <v>94.570429999999988</v>
      </c>
      <c r="K23" s="12">
        <f t="shared" si="6"/>
        <v>103.49700999999999</v>
      </c>
      <c r="L23" s="12">
        <f t="shared" si="6"/>
        <v>59.284959999999998</v>
      </c>
      <c r="M23" s="12">
        <f t="shared" si="6"/>
        <v>26.536490000000001</v>
      </c>
      <c r="N23" s="12">
        <f t="shared" si="6"/>
        <v>0.81889000144619928</v>
      </c>
      <c r="O23" s="12">
        <f t="shared" si="6"/>
        <v>48.384749999999997</v>
      </c>
      <c r="P23" s="12">
        <f t="shared" si="6"/>
        <v>42.020150000000001</v>
      </c>
      <c r="Q23" s="12">
        <f t="shared" si="6"/>
        <v>39.777560000409736</v>
      </c>
      <c r="R23" s="12">
        <f t="shared" si="6"/>
        <v>42.945</v>
      </c>
      <c r="S23" s="12">
        <f t="shared" si="6"/>
        <v>58.75656</v>
      </c>
      <c r="T23" s="12">
        <f t="shared" si="6"/>
        <v>68.461079999999995</v>
      </c>
      <c r="U23" s="12">
        <f t="shared" si="6"/>
        <v>53.03772</v>
      </c>
      <c r="V23" s="12">
        <f t="shared" si="6"/>
        <v>46.004080000000002</v>
      </c>
      <c r="W23" s="12">
        <f t="shared" si="6"/>
        <v>25.054110000000001</v>
      </c>
      <c r="X23" s="12">
        <f t="shared" si="6"/>
        <v>-20.981769997850026</v>
      </c>
      <c r="Y23" s="12">
        <f t="shared" si="6"/>
        <v>2515.4866899999997</v>
      </c>
      <c r="Z23" s="12">
        <f t="shared" si="6"/>
        <v>0</v>
      </c>
      <c r="AA23" s="12">
        <f t="shared" si="6"/>
        <v>0</v>
      </c>
      <c r="AB23" s="12">
        <f t="shared" si="6"/>
        <v>0</v>
      </c>
      <c r="AC23" s="12">
        <f t="shared" si="6"/>
        <v>0</v>
      </c>
      <c r="AD23" s="12">
        <f t="shared" si="6"/>
        <v>32.092640000000003</v>
      </c>
      <c r="AE23" s="12">
        <f t="shared" si="6"/>
        <v>0</v>
      </c>
      <c r="AF23" s="12">
        <f t="shared" si="6"/>
        <v>0</v>
      </c>
      <c r="AG23" s="12">
        <f t="shared" si="6"/>
        <v>0</v>
      </c>
      <c r="AH23" s="12">
        <f t="shared" si="6"/>
        <v>0</v>
      </c>
      <c r="AI23" s="12">
        <f t="shared" si="6"/>
        <v>0</v>
      </c>
      <c r="AJ23" s="12">
        <f t="shared" si="6"/>
        <v>0</v>
      </c>
      <c r="AK23" s="12">
        <f t="shared" si="6"/>
        <v>0</v>
      </c>
      <c r="AL23" s="12">
        <f t="shared" si="6"/>
        <v>0</v>
      </c>
      <c r="AM23" s="12">
        <f t="shared" si="6"/>
        <v>0</v>
      </c>
      <c r="AN23" s="12">
        <f t="shared" si="6"/>
        <v>0</v>
      </c>
      <c r="AO23" s="12">
        <f t="shared" si="6"/>
        <v>0</v>
      </c>
      <c r="AP23" s="12">
        <f t="shared" si="6"/>
        <v>0</v>
      </c>
      <c r="AQ23" s="12">
        <f t="shared" si="6"/>
        <v>0</v>
      </c>
      <c r="AR23" s="12">
        <f t="shared" si="6"/>
        <v>0</v>
      </c>
      <c r="AS23" s="12">
        <f t="shared" si="6"/>
        <v>0</v>
      </c>
      <c r="AT23" s="12">
        <f t="shared" si="6"/>
        <v>0</v>
      </c>
      <c r="AU23" s="12">
        <f t="shared" si="6"/>
        <v>0</v>
      </c>
      <c r="AV23" s="12">
        <f t="shared" si="6"/>
        <v>0</v>
      </c>
      <c r="AW23" s="12">
        <f t="shared" si="6"/>
        <v>0</v>
      </c>
      <c r="AX23" s="12">
        <f t="shared" si="6"/>
        <v>0</v>
      </c>
      <c r="AY23" s="12">
        <f t="shared" si="6"/>
        <v>0</v>
      </c>
      <c r="AZ23" s="12">
        <f t="shared" si="6"/>
        <v>0</v>
      </c>
      <c r="BA23" s="12">
        <f t="shared" si="6"/>
        <v>0</v>
      </c>
      <c r="BB23" s="12">
        <f t="shared" si="6"/>
        <v>0</v>
      </c>
      <c r="BC23" s="12">
        <f t="shared" si="6"/>
        <v>0</v>
      </c>
      <c r="BD23" s="12">
        <f t="shared" si="6"/>
        <v>0</v>
      </c>
      <c r="BE23" s="12">
        <f t="shared" si="6"/>
        <v>0</v>
      </c>
      <c r="BF23" s="12">
        <f t="shared" si="6"/>
        <v>0</v>
      </c>
      <c r="BG23" s="12">
        <f t="shared" si="6"/>
        <v>0</v>
      </c>
      <c r="BH23" s="12">
        <f t="shared" si="6"/>
        <v>0</v>
      </c>
      <c r="BI23" s="12">
        <f t="shared" si="6"/>
        <v>0</v>
      </c>
      <c r="BJ23" s="12">
        <f t="shared" si="6"/>
        <v>0</v>
      </c>
      <c r="BK23" s="12">
        <f t="shared" si="6"/>
        <v>0</v>
      </c>
      <c r="BL23" s="12">
        <f t="shared" si="6"/>
        <v>0</v>
      </c>
      <c r="BM23" s="12">
        <f t="shared" si="6"/>
        <v>0</v>
      </c>
      <c r="BN23" s="12">
        <f t="shared" si="6"/>
        <v>0</v>
      </c>
      <c r="BO23" s="12">
        <f t="shared" si="6"/>
        <v>0</v>
      </c>
      <c r="BP23" s="12">
        <f t="shared" si="6"/>
        <v>0</v>
      </c>
      <c r="BQ23" s="12">
        <f t="shared" ref="BQ23:DK23" si="7">SUM(BQ20:BQ22)</f>
        <v>0</v>
      </c>
      <c r="BR23" s="12">
        <f t="shared" si="7"/>
        <v>0</v>
      </c>
      <c r="BS23" s="12">
        <f t="shared" si="7"/>
        <v>0</v>
      </c>
      <c r="BT23" s="12">
        <f t="shared" si="7"/>
        <v>0</v>
      </c>
      <c r="BU23" s="12">
        <f t="shared" si="7"/>
        <v>0</v>
      </c>
      <c r="BV23" s="12">
        <f t="shared" si="7"/>
        <v>0</v>
      </c>
      <c r="BW23" s="12">
        <f t="shared" si="7"/>
        <v>0</v>
      </c>
      <c r="BX23" s="12">
        <f t="shared" si="7"/>
        <v>0</v>
      </c>
      <c r="BY23" s="12">
        <f t="shared" si="7"/>
        <v>0</v>
      </c>
      <c r="BZ23" s="12">
        <f t="shared" si="7"/>
        <v>0</v>
      </c>
      <c r="CA23" s="12">
        <f t="shared" si="7"/>
        <v>0</v>
      </c>
      <c r="CB23" s="12">
        <f t="shared" si="7"/>
        <v>0</v>
      </c>
      <c r="CC23" s="12">
        <f t="shared" si="7"/>
        <v>0</v>
      </c>
      <c r="CD23" s="12">
        <f t="shared" si="7"/>
        <v>0</v>
      </c>
      <c r="CE23" s="12">
        <f t="shared" si="7"/>
        <v>0</v>
      </c>
      <c r="CF23" s="12">
        <f t="shared" si="7"/>
        <v>0</v>
      </c>
      <c r="CG23" s="12">
        <f t="shared" si="7"/>
        <v>0</v>
      </c>
      <c r="CH23" s="12">
        <f t="shared" si="7"/>
        <v>0</v>
      </c>
      <c r="CI23" s="12">
        <f t="shared" si="7"/>
        <v>0</v>
      </c>
      <c r="CJ23" s="12">
        <f t="shared" si="7"/>
        <v>0</v>
      </c>
      <c r="CK23" s="12">
        <f t="shared" si="7"/>
        <v>0</v>
      </c>
      <c r="CL23" s="12">
        <f t="shared" si="7"/>
        <v>0</v>
      </c>
      <c r="CM23" s="12">
        <f t="shared" si="7"/>
        <v>0</v>
      </c>
      <c r="CN23" s="12">
        <f t="shared" si="7"/>
        <v>0</v>
      </c>
      <c r="CO23" s="12">
        <f t="shared" si="7"/>
        <v>0</v>
      </c>
      <c r="CP23" s="12">
        <f t="shared" si="7"/>
        <v>0</v>
      </c>
      <c r="CQ23" s="12">
        <f t="shared" si="7"/>
        <v>0</v>
      </c>
      <c r="CR23" s="12">
        <f t="shared" si="7"/>
        <v>0</v>
      </c>
      <c r="CS23" s="12">
        <f t="shared" si="7"/>
        <v>0</v>
      </c>
      <c r="CT23" s="12">
        <f t="shared" si="7"/>
        <v>0</v>
      </c>
      <c r="CU23" s="12">
        <f t="shared" si="7"/>
        <v>0</v>
      </c>
      <c r="CV23" s="12">
        <f t="shared" si="7"/>
        <v>0</v>
      </c>
      <c r="CW23" s="12">
        <f t="shared" si="7"/>
        <v>0</v>
      </c>
      <c r="CX23" s="12">
        <f t="shared" si="7"/>
        <v>0</v>
      </c>
      <c r="CY23" s="12">
        <f t="shared" si="7"/>
        <v>0</v>
      </c>
      <c r="CZ23" s="12">
        <f t="shared" si="7"/>
        <v>0</v>
      </c>
      <c r="DA23" s="12">
        <f t="shared" si="7"/>
        <v>0</v>
      </c>
      <c r="DB23" s="12">
        <f t="shared" si="7"/>
        <v>0</v>
      </c>
      <c r="DC23" s="12">
        <f t="shared" si="7"/>
        <v>0</v>
      </c>
      <c r="DD23" s="12">
        <f t="shared" si="7"/>
        <v>0</v>
      </c>
      <c r="DE23" s="12">
        <f t="shared" si="7"/>
        <v>0</v>
      </c>
      <c r="DF23" s="12">
        <f t="shared" si="7"/>
        <v>0</v>
      </c>
      <c r="DG23" s="12">
        <f t="shared" si="7"/>
        <v>0</v>
      </c>
      <c r="DH23" s="12">
        <f t="shared" si="7"/>
        <v>0</v>
      </c>
      <c r="DI23" s="12">
        <f t="shared" si="7"/>
        <v>0</v>
      </c>
      <c r="DJ23" s="12">
        <f t="shared" si="7"/>
        <v>0</v>
      </c>
      <c r="DK23" s="12">
        <f t="shared" si="7"/>
        <v>0</v>
      </c>
      <c r="DL23" s="12">
        <f>SUM(DL20:DL22)</f>
        <v>0</v>
      </c>
      <c r="DM23" s="12">
        <f>SUM(D23:DL23)</f>
        <v>1126.1458800919061</v>
      </c>
      <c r="DN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</row>
    <row r="24" spans="1:156" x14ac:dyDescent="0.25">
      <c r="B24" s="20" t="s">
        <v>0</v>
      </c>
      <c r="C24" s="19">
        <f>XIRR(H23:DL23,H$4:DL$4)</f>
        <v>0.41798812747001657</v>
      </c>
      <c r="DM24" s="16"/>
      <c r="DN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22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</row>
    <row r="25" spans="1:156" x14ac:dyDescent="0.25">
      <c r="B25" s="20" t="s">
        <v>11</v>
      </c>
      <c r="C25" s="28">
        <f>(DM21+DM22)/-DM20</f>
        <v>1.499678204168569</v>
      </c>
      <c r="DM25" s="16"/>
      <c r="DN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22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</row>
    <row r="26" spans="1:156" ht="13" x14ac:dyDescent="0.3">
      <c r="A26" s="32"/>
      <c r="B26" s="5" t="s">
        <v>198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</row>
    <row r="27" spans="1:156" x14ac:dyDescent="0.25">
      <c r="B27" s="3" t="s">
        <v>214</v>
      </c>
      <c r="C27" s="5"/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-4115.6869998628108</v>
      </c>
      <c r="U27" s="12">
        <v>0</v>
      </c>
      <c r="V27" s="12">
        <v>0</v>
      </c>
      <c r="W27" s="12">
        <v>-1338.749999955375</v>
      </c>
      <c r="X27" s="12">
        <v>-938.61840996871274</v>
      </c>
      <c r="Y27" s="12">
        <v>0</v>
      </c>
      <c r="Z27" s="12">
        <v>0</v>
      </c>
      <c r="AA27" s="12">
        <v>-1138.6979999620435</v>
      </c>
      <c r="AB27" s="12">
        <v>0</v>
      </c>
      <c r="AC27" s="12">
        <v>0</v>
      </c>
      <c r="AD27" s="12">
        <v>0</v>
      </c>
      <c r="AE27" s="12">
        <v>0</v>
      </c>
      <c r="AF27" s="12">
        <v>-137.34049999542196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-423.34209998588858</v>
      </c>
      <c r="AM27" s="12">
        <v>0</v>
      </c>
      <c r="AN27" s="12">
        <v>-92.749999996908329</v>
      </c>
      <c r="AO27" s="12">
        <v>0</v>
      </c>
      <c r="AP27" s="12">
        <v>0</v>
      </c>
      <c r="AQ27" s="12">
        <v>-127.49999999575</v>
      </c>
      <c r="AR27" s="12">
        <v>-183.74999999387501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f>SUM(D27:DL27)</f>
        <v>-8496.4360097167864</v>
      </c>
      <c r="DN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</row>
    <row r="28" spans="1:156" x14ac:dyDescent="0.25">
      <c r="B28" s="3" t="s">
        <v>215</v>
      </c>
      <c r="C28" s="5"/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104.99999999650001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92.749999996908329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f>SUM(D28:DL28)</f>
        <v>197.74999999340832</v>
      </c>
      <c r="DN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</row>
    <row r="29" spans="1:156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-9.6000000000000002E-2</v>
      </c>
      <c r="U29" s="4">
        <v>204.19245000000001</v>
      </c>
      <c r="V29" s="4">
        <v>180.52218999999999</v>
      </c>
      <c r="W29" s="4">
        <v>183.66023999999999</v>
      </c>
      <c r="X29" s="4">
        <v>159.62004000000002</v>
      </c>
      <c r="Y29" s="4">
        <v>229.65892000000002</v>
      </c>
      <c r="Z29" s="4">
        <v>258.77289999999999</v>
      </c>
      <c r="AA29" s="4">
        <v>350.85634999999996</v>
      </c>
      <c r="AB29" s="4">
        <v>278.50491</v>
      </c>
      <c r="AC29" s="4">
        <v>323.60959000000003</v>
      </c>
      <c r="AD29" s="4">
        <v>165.14805999999999</v>
      </c>
      <c r="AE29" s="4">
        <v>138.73697000000001</v>
      </c>
      <c r="AF29" s="4">
        <v>220.38010999999997</v>
      </c>
      <c r="AG29" s="4">
        <v>186.30135000000001</v>
      </c>
      <c r="AH29" s="4">
        <v>136.76882999999998</v>
      </c>
      <c r="AI29" s="4">
        <v>169.45052999999999</v>
      </c>
      <c r="AJ29" s="4">
        <v>179.32817</v>
      </c>
      <c r="AK29" s="4">
        <v>141.91711999999998</v>
      </c>
      <c r="AL29" s="4">
        <v>684.32596999999998</v>
      </c>
      <c r="AM29" s="4">
        <v>285.61184000000003</v>
      </c>
      <c r="AN29" s="4">
        <v>217.32325</v>
      </c>
      <c r="AO29" s="4">
        <v>185.40864000000002</v>
      </c>
      <c r="AP29" s="4">
        <v>245.23007999999999</v>
      </c>
      <c r="AQ29" s="4">
        <v>237.19696999999999</v>
      </c>
      <c r="AR29" s="4">
        <v>208.11546999999999</v>
      </c>
      <c r="AS29" s="4">
        <v>213.57676000000001</v>
      </c>
      <c r="AT29" s="4">
        <v>104.88975000000001</v>
      </c>
      <c r="AU29" s="4">
        <v>4387.8719499999997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f>SUM(D29:DL29)</f>
        <v>10276.883409999999</v>
      </c>
      <c r="DN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</row>
    <row r="30" spans="1:156" x14ac:dyDescent="0.25">
      <c r="B30" s="8" t="s">
        <v>217</v>
      </c>
      <c r="C30" s="3"/>
      <c r="D30" s="12">
        <f>SUM(D27:D29)</f>
        <v>0</v>
      </c>
      <c r="E30" s="12">
        <f t="shared" ref="E30:BP30" si="8">SUM(E27:E29)</f>
        <v>0</v>
      </c>
      <c r="F30" s="12">
        <f t="shared" si="8"/>
        <v>0</v>
      </c>
      <c r="G30" s="12">
        <f t="shared" si="8"/>
        <v>0</v>
      </c>
      <c r="H30" s="12">
        <f t="shared" si="8"/>
        <v>0</v>
      </c>
      <c r="I30" s="12">
        <f t="shared" si="8"/>
        <v>0</v>
      </c>
      <c r="J30" s="12">
        <f t="shared" si="8"/>
        <v>0</v>
      </c>
      <c r="K30" s="12">
        <f t="shared" si="8"/>
        <v>0</v>
      </c>
      <c r="L30" s="12">
        <f t="shared" si="8"/>
        <v>0</v>
      </c>
      <c r="M30" s="12">
        <f t="shared" si="8"/>
        <v>0</v>
      </c>
      <c r="N30" s="12">
        <f t="shared" si="8"/>
        <v>0</v>
      </c>
      <c r="O30" s="12">
        <f t="shared" si="8"/>
        <v>0</v>
      </c>
      <c r="P30" s="12">
        <f t="shared" si="8"/>
        <v>0</v>
      </c>
      <c r="Q30" s="12">
        <f t="shared" si="8"/>
        <v>0</v>
      </c>
      <c r="R30" s="12">
        <f t="shared" si="8"/>
        <v>0</v>
      </c>
      <c r="S30" s="12">
        <f t="shared" si="8"/>
        <v>0</v>
      </c>
      <c r="T30" s="12">
        <f t="shared" si="8"/>
        <v>-4010.782999866311</v>
      </c>
      <c r="U30" s="12">
        <f t="shared" si="8"/>
        <v>204.19245000000001</v>
      </c>
      <c r="V30" s="12">
        <f t="shared" si="8"/>
        <v>180.52218999999999</v>
      </c>
      <c r="W30" s="12">
        <f t="shared" si="8"/>
        <v>-1155.089759955375</v>
      </c>
      <c r="X30" s="12">
        <f t="shared" si="8"/>
        <v>-778.99836996871272</v>
      </c>
      <c r="Y30" s="12">
        <f t="shared" si="8"/>
        <v>229.65892000000002</v>
      </c>
      <c r="Z30" s="12">
        <f t="shared" si="8"/>
        <v>258.77289999999999</v>
      </c>
      <c r="AA30" s="12">
        <f t="shared" si="8"/>
        <v>-787.84164996204345</v>
      </c>
      <c r="AB30" s="12">
        <f t="shared" si="8"/>
        <v>278.50491</v>
      </c>
      <c r="AC30" s="12">
        <f t="shared" si="8"/>
        <v>323.60959000000003</v>
      </c>
      <c r="AD30" s="12">
        <f t="shared" si="8"/>
        <v>165.14805999999999</v>
      </c>
      <c r="AE30" s="12">
        <f t="shared" si="8"/>
        <v>138.73697000000001</v>
      </c>
      <c r="AF30" s="12">
        <f t="shared" si="8"/>
        <v>83.039610004578009</v>
      </c>
      <c r="AG30" s="12">
        <f t="shared" si="8"/>
        <v>186.30135000000001</v>
      </c>
      <c r="AH30" s="12">
        <f t="shared" si="8"/>
        <v>136.76882999999998</v>
      </c>
      <c r="AI30" s="12">
        <f t="shared" si="8"/>
        <v>169.45052999999999</v>
      </c>
      <c r="AJ30" s="12">
        <f t="shared" si="8"/>
        <v>179.32817</v>
      </c>
      <c r="AK30" s="12">
        <f t="shared" si="8"/>
        <v>141.91711999999998</v>
      </c>
      <c r="AL30" s="12">
        <f t="shared" si="8"/>
        <v>260.9838700141114</v>
      </c>
      <c r="AM30" s="12">
        <f t="shared" si="8"/>
        <v>285.61184000000003</v>
      </c>
      <c r="AN30" s="12">
        <f t="shared" si="8"/>
        <v>124.57325000309167</v>
      </c>
      <c r="AO30" s="12">
        <f t="shared" si="8"/>
        <v>278.15863999690833</v>
      </c>
      <c r="AP30" s="12">
        <f t="shared" si="8"/>
        <v>245.23007999999999</v>
      </c>
      <c r="AQ30" s="12">
        <f t="shared" si="8"/>
        <v>109.69697000424999</v>
      </c>
      <c r="AR30" s="12">
        <f t="shared" si="8"/>
        <v>24.36547000612498</v>
      </c>
      <c r="AS30" s="12">
        <f t="shared" si="8"/>
        <v>213.57676000000001</v>
      </c>
      <c r="AT30" s="12">
        <f t="shared" si="8"/>
        <v>104.88975000000001</v>
      </c>
      <c r="AU30" s="12">
        <f t="shared" si="8"/>
        <v>4387.8719499999997</v>
      </c>
      <c r="AV30" s="12">
        <f t="shared" si="8"/>
        <v>0</v>
      </c>
      <c r="AW30" s="12">
        <f t="shared" si="8"/>
        <v>0</v>
      </c>
      <c r="AX30" s="12">
        <f t="shared" si="8"/>
        <v>0</v>
      </c>
      <c r="AY30" s="12">
        <f t="shared" si="8"/>
        <v>0</v>
      </c>
      <c r="AZ30" s="12">
        <f t="shared" si="8"/>
        <v>0</v>
      </c>
      <c r="BA30" s="12">
        <f t="shared" si="8"/>
        <v>0</v>
      </c>
      <c r="BB30" s="12">
        <f t="shared" si="8"/>
        <v>0</v>
      </c>
      <c r="BC30" s="12">
        <f t="shared" si="8"/>
        <v>0</v>
      </c>
      <c r="BD30" s="12">
        <f t="shared" si="8"/>
        <v>0</v>
      </c>
      <c r="BE30" s="12">
        <f t="shared" si="8"/>
        <v>0</v>
      </c>
      <c r="BF30" s="12">
        <f t="shared" si="8"/>
        <v>0</v>
      </c>
      <c r="BG30" s="12">
        <f t="shared" si="8"/>
        <v>0</v>
      </c>
      <c r="BH30" s="12">
        <f t="shared" si="8"/>
        <v>0</v>
      </c>
      <c r="BI30" s="12">
        <f t="shared" si="8"/>
        <v>0</v>
      </c>
      <c r="BJ30" s="12">
        <f t="shared" si="8"/>
        <v>0</v>
      </c>
      <c r="BK30" s="12">
        <f t="shared" si="8"/>
        <v>0</v>
      </c>
      <c r="BL30" s="12">
        <f t="shared" si="8"/>
        <v>0</v>
      </c>
      <c r="BM30" s="12">
        <f t="shared" si="8"/>
        <v>0</v>
      </c>
      <c r="BN30" s="12">
        <f t="shared" si="8"/>
        <v>0</v>
      </c>
      <c r="BO30" s="12">
        <f t="shared" si="8"/>
        <v>0</v>
      </c>
      <c r="BP30" s="12">
        <f t="shared" si="8"/>
        <v>0</v>
      </c>
      <c r="BQ30" s="12">
        <f t="shared" ref="BQ30:DK30" si="9">SUM(BQ27:BQ29)</f>
        <v>0</v>
      </c>
      <c r="BR30" s="12">
        <f t="shared" si="9"/>
        <v>0</v>
      </c>
      <c r="BS30" s="12">
        <f t="shared" si="9"/>
        <v>0</v>
      </c>
      <c r="BT30" s="12">
        <f t="shared" si="9"/>
        <v>0</v>
      </c>
      <c r="BU30" s="12">
        <f t="shared" si="9"/>
        <v>0</v>
      </c>
      <c r="BV30" s="12">
        <f t="shared" si="9"/>
        <v>0</v>
      </c>
      <c r="BW30" s="12">
        <f t="shared" si="9"/>
        <v>0</v>
      </c>
      <c r="BX30" s="12">
        <f t="shared" si="9"/>
        <v>0</v>
      </c>
      <c r="BY30" s="12">
        <f t="shared" si="9"/>
        <v>0</v>
      </c>
      <c r="BZ30" s="12">
        <f t="shared" si="9"/>
        <v>0</v>
      </c>
      <c r="CA30" s="12">
        <f t="shared" si="9"/>
        <v>0</v>
      </c>
      <c r="CB30" s="12">
        <f t="shared" si="9"/>
        <v>0</v>
      </c>
      <c r="CC30" s="12">
        <f t="shared" si="9"/>
        <v>0</v>
      </c>
      <c r="CD30" s="12">
        <f t="shared" si="9"/>
        <v>0</v>
      </c>
      <c r="CE30" s="12">
        <f t="shared" si="9"/>
        <v>0</v>
      </c>
      <c r="CF30" s="12">
        <f t="shared" si="9"/>
        <v>0</v>
      </c>
      <c r="CG30" s="12">
        <f t="shared" si="9"/>
        <v>0</v>
      </c>
      <c r="CH30" s="12">
        <f t="shared" si="9"/>
        <v>0</v>
      </c>
      <c r="CI30" s="12">
        <f t="shared" si="9"/>
        <v>0</v>
      </c>
      <c r="CJ30" s="12">
        <f t="shared" si="9"/>
        <v>0</v>
      </c>
      <c r="CK30" s="12">
        <f t="shared" si="9"/>
        <v>0</v>
      </c>
      <c r="CL30" s="12">
        <f t="shared" si="9"/>
        <v>0</v>
      </c>
      <c r="CM30" s="12">
        <f t="shared" si="9"/>
        <v>0</v>
      </c>
      <c r="CN30" s="12">
        <f t="shared" si="9"/>
        <v>0</v>
      </c>
      <c r="CO30" s="12">
        <f t="shared" si="9"/>
        <v>0</v>
      </c>
      <c r="CP30" s="12">
        <f t="shared" si="9"/>
        <v>0</v>
      </c>
      <c r="CQ30" s="12">
        <f t="shared" si="9"/>
        <v>0</v>
      </c>
      <c r="CR30" s="12">
        <f t="shared" si="9"/>
        <v>0</v>
      </c>
      <c r="CS30" s="12">
        <f t="shared" si="9"/>
        <v>0</v>
      </c>
      <c r="CT30" s="12">
        <f t="shared" si="9"/>
        <v>0</v>
      </c>
      <c r="CU30" s="12">
        <f t="shared" si="9"/>
        <v>0</v>
      </c>
      <c r="CV30" s="12">
        <f t="shared" si="9"/>
        <v>0</v>
      </c>
      <c r="CW30" s="12">
        <f t="shared" si="9"/>
        <v>0</v>
      </c>
      <c r="CX30" s="12">
        <f t="shared" si="9"/>
        <v>0</v>
      </c>
      <c r="CY30" s="12">
        <f t="shared" si="9"/>
        <v>0</v>
      </c>
      <c r="CZ30" s="12">
        <f t="shared" si="9"/>
        <v>0</v>
      </c>
      <c r="DA30" s="12">
        <f t="shared" si="9"/>
        <v>0</v>
      </c>
      <c r="DB30" s="12">
        <f t="shared" si="9"/>
        <v>0</v>
      </c>
      <c r="DC30" s="12">
        <f t="shared" si="9"/>
        <v>0</v>
      </c>
      <c r="DD30" s="12">
        <f t="shared" si="9"/>
        <v>0</v>
      </c>
      <c r="DE30" s="12">
        <f t="shared" si="9"/>
        <v>0</v>
      </c>
      <c r="DF30" s="12">
        <f t="shared" si="9"/>
        <v>0</v>
      </c>
      <c r="DG30" s="12">
        <f t="shared" si="9"/>
        <v>0</v>
      </c>
      <c r="DH30" s="12">
        <f t="shared" si="9"/>
        <v>0</v>
      </c>
      <c r="DI30" s="12">
        <f t="shared" si="9"/>
        <v>0</v>
      </c>
      <c r="DJ30" s="12">
        <f t="shared" si="9"/>
        <v>0</v>
      </c>
      <c r="DK30" s="12">
        <f t="shared" si="9"/>
        <v>0</v>
      </c>
      <c r="DL30" s="12">
        <f>SUM(DL27:DL29)</f>
        <v>0</v>
      </c>
      <c r="DM30" s="12">
        <f>SUM(D30:DL30)</f>
        <v>1978.1974002766201</v>
      </c>
      <c r="DN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</row>
    <row r="31" spans="1:156" x14ac:dyDescent="0.25">
      <c r="B31" s="20" t="s">
        <v>0</v>
      </c>
      <c r="C31" s="19">
        <f>XIRR(T30:DL30,T$4:DL$4)</f>
        <v>0.18506261706352234</v>
      </c>
      <c r="DM31" s="16"/>
      <c r="DN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22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</row>
    <row r="32" spans="1:156" x14ac:dyDescent="0.25">
      <c r="B32" s="20" t="s">
        <v>11</v>
      </c>
      <c r="C32" s="28">
        <f>(DM28+DM29)/-DM27</f>
        <v>1.2328267285264425</v>
      </c>
      <c r="DM32" s="16"/>
      <c r="DN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22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</row>
    <row r="33" spans="1:154" ht="13" x14ac:dyDescent="0.3">
      <c r="A33" s="11"/>
      <c r="B33" s="7" t="s">
        <v>247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</row>
    <row r="34" spans="1:154" x14ac:dyDescent="0.25">
      <c r="B34" s="8" t="s">
        <v>214</v>
      </c>
      <c r="C34" s="5"/>
      <c r="D34" s="12">
        <f t="shared" ref="D34:BO36" si="10">D13+D20+D27+D6</f>
        <v>-9713.2430095241907</v>
      </c>
      <c r="E34" s="12">
        <f t="shared" si="10"/>
        <v>-2699.9999998772728</v>
      </c>
      <c r="F34" s="12">
        <f t="shared" si="10"/>
        <v>-3000.3410198513607</v>
      </c>
      <c r="G34" s="12">
        <f t="shared" si="10"/>
        <v>-4182.3902198018559</v>
      </c>
      <c r="H34" s="12">
        <f t="shared" si="10"/>
        <v>-2779.8984698789845</v>
      </c>
      <c r="I34" s="12">
        <f t="shared" si="10"/>
        <v>-3932.2374798292558</v>
      </c>
      <c r="J34" s="12">
        <f t="shared" si="10"/>
        <v>-6634.8062897317513</v>
      </c>
      <c r="K34" s="12">
        <f t="shared" si="10"/>
        <v>-1207.4129999537572</v>
      </c>
      <c r="L34" s="12">
        <f t="shared" si="10"/>
        <v>-2749.4577998764607</v>
      </c>
      <c r="M34" s="12">
        <f t="shared" si="10"/>
        <v>-3528.1990998395977</v>
      </c>
      <c r="N34" s="12">
        <f t="shared" si="10"/>
        <v>-829.37074996213698</v>
      </c>
      <c r="O34" s="12">
        <f t="shared" si="10"/>
        <v>-3991.8648198426818</v>
      </c>
      <c r="P34" s="12">
        <f t="shared" si="10"/>
        <v>-740.34899997109346</v>
      </c>
      <c r="Q34" s="12">
        <f t="shared" si="10"/>
        <v>-5246.4921597997027</v>
      </c>
      <c r="R34" s="12">
        <f t="shared" si="10"/>
        <v>-2116.3619999029243</v>
      </c>
      <c r="S34" s="12">
        <f t="shared" si="10"/>
        <v>-1465.0353899371685</v>
      </c>
      <c r="T34" s="12">
        <f t="shared" si="10"/>
        <v>-5877.7689997935049</v>
      </c>
      <c r="U34" s="12">
        <f t="shared" si="10"/>
        <v>-3754.7379998599567</v>
      </c>
      <c r="V34" s="12">
        <f t="shared" si="10"/>
        <v>-1388.8519999449368</v>
      </c>
      <c r="W34" s="12">
        <f t="shared" si="10"/>
        <v>-2552.9879999088362</v>
      </c>
      <c r="X34" s="12">
        <f t="shared" si="10"/>
        <v>-3270.9989598806901</v>
      </c>
      <c r="Y34" s="12">
        <f t="shared" si="10"/>
        <v>-5249.9999997951918</v>
      </c>
      <c r="Z34" s="12">
        <f t="shared" si="10"/>
        <v>-1405.5583399492446</v>
      </c>
      <c r="AA34" s="12">
        <f t="shared" si="10"/>
        <v>-1858.0469999343343</v>
      </c>
      <c r="AB34" s="12">
        <f t="shared" si="10"/>
        <v>-1301.8929999516681</v>
      </c>
      <c r="AC34" s="12">
        <f t="shared" si="10"/>
        <v>-92.479999996300805</v>
      </c>
      <c r="AD34" s="12">
        <f t="shared" si="10"/>
        <v>-10128.184999672465</v>
      </c>
      <c r="AE34" s="12">
        <f t="shared" si="10"/>
        <v>-547.67899997685163</v>
      </c>
      <c r="AF34" s="12">
        <f t="shared" si="10"/>
        <v>-341.14849998656462</v>
      </c>
      <c r="AG34" s="12">
        <f t="shared" si="10"/>
        <v>-306.27799998694263</v>
      </c>
      <c r="AH34" s="12">
        <f t="shared" si="10"/>
        <v>-211.9799999908526</v>
      </c>
      <c r="AI34" s="12">
        <f t="shared" si="10"/>
        <v>-677.36044996921225</v>
      </c>
      <c r="AJ34" s="12">
        <f t="shared" si="10"/>
        <v>-172.00599999311976</v>
      </c>
      <c r="AK34" s="12">
        <f t="shared" si="10"/>
        <v>-303.32299998718133</v>
      </c>
      <c r="AL34" s="12">
        <f t="shared" si="10"/>
        <v>-498.62709998287721</v>
      </c>
      <c r="AM34" s="12">
        <f t="shared" si="10"/>
        <v>-251.74999999100893</v>
      </c>
      <c r="AN34" s="12">
        <f t="shared" si="10"/>
        <v>-4834.6234598394103</v>
      </c>
      <c r="AO34" s="12">
        <f t="shared" si="10"/>
        <v>0</v>
      </c>
      <c r="AP34" s="12">
        <f t="shared" si="10"/>
        <v>-102.40899999639666</v>
      </c>
      <c r="AQ34" s="12">
        <f t="shared" si="10"/>
        <v>-2391.1815799250649</v>
      </c>
      <c r="AR34" s="12">
        <f t="shared" si="10"/>
        <v>-183.74999999387501</v>
      </c>
      <c r="AS34" s="12">
        <f t="shared" si="10"/>
        <v>0</v>
      </c>
      <c r="AT34" s="12">
        <f t="shared" si="10"/>
        <v>0</v>
      </c>
      <c r="AU34" s="12">
        <f t="shared" si="10"/>
        <v>0</v>
      </c>
      <c r="AV34" s="12">
        <f t="shared" si="10"/>
        <v>0</v>
      </c>
      <c r="AW34" s="12">
        <f t="shared" si="10"/>
        <v>-11999.999999612903</v>
      </c>
      <c r="AX34" s="12">
        <f t="shared" si="10"/>
        <v>0</v>
      </c>
      <c r="AY34" s="12">
        <f t="shared" si="10"/>
        <v>0</v>
      </c>
      <c r="AZ34" s="12">
        <f t="shared" si="10"/>
        <v>0</v>
      </c>
      <c r="BA34" s="12">
        <f t="shared" si="10"/>
        <v>0</v>
      </c>
      <c r="BB34" s="12">
        <f t="shared" si="10"/>
        <v>0</v>
      </c>
      <c r="BC34" s="12">
        <f t="shared" si="10"/>
        <v>0</v>
      </c>
      <c r="BD34" s="12">
        <f t="shared" si="10"/>
        <v>0</v>
      </c>
      <c r="BE34" s="12">
        <f t="shared" si="10"/>
        <v>0</v>
      </c>
      <c r="BF34" s="12">
        <f t="shared" si="10"/>
        <v>0</v>
      </c>
      <c r="BG34" s="12">
        <f t="shared" si="10"/>
        <v>0</v>
      </c>
      <c r="BH34" s="12">
        <f t="shared" si="10"/>
        <v>0</v>
      </c>
      <c r="BI34" s="12">
        <f t="shared" si="10"/>
        <v>0</v>
      </c>
      <c r="BJ34" s="12">
        <f t="shared" si="10"/>
        <v>0</v>
      </c>
      <c r="BK34" s="12">
        <f t="shared" si="10"/>
        <v>0</v>
      </c>
      <c r="BL34" s="12">
        <f t="shared" si="10"/>
        <v>0</v>
      </c>
      <c r="BM34" s="12">
        <f t="shared" si="10"/>
        <v>0</v>
      </c>
      <c r="BN34" s="12">
        <f t="shared" si="10"/>
        <v>0</v>
      </c>
      <c r="BO34" s="12">
        <f t="shared" si="10"/>
        <v>0</v>
      </c>
      <c r="BP34" s="12">
        <f t="shared" ref="BP34:DK36" si="11">BP13+BP20+BP27+BP6</f>
        <v>0</v>
      </c>
      <c r="BQ34" s="12">
        <f t="shared" si="11"/>
        <v>0</v>
      </c>
      <c r="BR34" s="12">
        <f t="shared" si="11"/>
        <v>0</v>
      </c>
      <c r="BS34" s="12">
        <f t="shared" si="11"/>
        <v>0</v>
      </c>
      <c r="BT34" s="12">
        <f t="shared" si="11"/>
        <v>0</v>
      </c>
      <c r="BU34" s="12">
        <f t="shared" si="11"/>
        <v>0</v>
      </c>
      <c r="BV34" s="12">
        <f t="shared" si="11"/>
        <v>0</v>
      </c>
      <c r="BW34" s="12">
        <f t="shared" si="11"/>
        <v>0</v>
      </c>
      <c r="BX34" s="12">
        <f t="shared" si="11"/>
        <v>0</v>
      </c>
      <c r="BY34" s="12">
        <f t="shared" si="11"/>
        <v>0</v>
      </c>
      <c r="BZ34" s="12">
        <f t="shared" si="11"/>
        <v>0</v>
      </c>
      <c r="CA34" s="12">
        <f t="shared" si="11"/>
        <v>0</v>
      </c>
      <c r="CB34" s="12">
        <f t="shared" si="11"/>
        <v>0</v>
      </c>
      <c r="CC34" s="12">
        <f t="shared" si="11"/>
        <v>0</v>
      </c>
      <c r="CD34" s="12">
        <f t="shared" si="11"/>
        <v>0</v>
      </c>
      <c r="CE34" s="12">
        <f t="shared" si="11"/>
        <v>0</v>
      </c>
      <c r="CF34" s="12">
        <f t="shared" si="11"/>
        <v>0</v>
      </c>
      <c r="CG34" s="12">
        <f t="shared" si="11"/>
        <v>0</v>
      </c>
      <c r="CH34" s="12">
        <f t="shared" si="11"/>
        <v>0</v>
      </c>
      <c r="CI34" s="12">
        <f t="shared" si="11"/>
        <v>0</v>
      </c>
      <c r="CJ34" s="12">
        <f t="shared" si="11"/>
        <v>0</v>
      </c>
      <c r="CK34" s="12">
        <f t="shared" si="11"/>
        <v>0</v>
      </c>
      <c r="CL34" s="12">
        <f t="shared" si="11"/>
        <v>0</v>
      </c>
      <c r="CM34" s="12">
        <f t="shared" si="11"/>
        <v>0</v>
      </c>
      <c r="CN34" s="12">
        <f t="shared" si="11"/>
        <v>0</v>
      </c>
      <c r="CO34" s="12">
        <f t="shared" si="11"/>
        <v>0</v>
      </c>
      <c r="CP34" s="12">
        <f t="shared" si="11"/>
        <v>0</v>
      </c>
      <c r="CQ34" s="12">
        <f t="shared" si="11"/>
        <v>0</v>
      </c>
      <c r="CR34" s="12">
        <f t="shared" si="11"/>
        <v>0</v>
      </c>
      <c r="CS34" s="12">
        <f t="shared" si="11"/>
        <v>0</v>
      </c>
      <c r="CT34" s="12">
        <f t="shared" si="11"/>
        <v>0</v>
      </c>
      <c r="CU34" s="12">
        <f t="shared" si="11"/>
        <v>0</v>
      </c>
      <c r="CV34" s="12">
        <f t="shared" si="11"/>
        <v>0</v>
      </c>
      <c r="CW34" s="12">
        <f t="shared" si="11"/>
        <v>0</v>
      </c>
      <c r="CX34" s="12">
        <f t="shared" si="11"/>
        <v>0</v>
      </c>
      <c r="CY34" s="12">
        <f t="shared" si="11"/>
        <v>0</v>
      </c>
      <c r="CZ34" s="12">
        <f t="shared" si="11"/>
        <v>0</v>
      </c>
      <c r="DA34" s="12">
        <f t="shared" si="11"/>
        <v>0</v>
      </c>
      <c r="DB34" s="12">
        <f t="shared" si="11"/>
        <v>0</v>
      </c>
      <c r="DC34" s="12">
        <f t="shared" si="11"/>
        <v>0</v>
      </c>
      <c r="DD34" s="12">
        <f t="shared" si="11"/>
        <v>0</v>
      </c>
      <c r="DE34" s="12">
        <f t="shared" si="11"/>
        <v>0</v>
      </c>
      <c r="DF34" s="12">
        <f t="shared" si="11"/>
        <v>0</v>
      </c>
      <c r="DG34" s="12">
        <f t="shared" si="11"/>
        <v>0</v>
      </c>
      <c r="DH34" s="12">
        <f t="shared" si="11"/>
        <v>0</v>
      </c>
      <c r="DI34" s="12">
        <f t="shared" si="11"/>
        <v>0</v>
      </c>
      <c r="DJ34" s="12">
        <f t="shared" si="11"/>
        <v>0</v>
      </c>
      <c r="DK34" s="12">
        <f t="shared" si="11"/>
        <v>0</v>
      </c>
      <c r="DL34" s="12">
        <f>DL13+DL20+DL27+DL6</f>
        <v>0</v>
      </c>
      <c r="DM34" s="12">
        <f>SUM(D34:DL34)</f>
        <v>-114521.08589549958</v>
      </c>
      <c r="DN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</row>
    <row r="35" spans="1:154" x14ac:dyDescent="0.25">
      <c r="B35" s="8" t="s">
        <v>215</v>
      </c>
      <c r="C35" s="5"/>
      <c r="D35" s="12">
        <f t="shared" si="10"/>
        <v>321.34999998393249</v>
      </c>
      <c r="E35" s="12">
        <f t="shared" si="10"/>
        <v>0</v>
      </c>
      <c r="F35" s="12">
        <f t="shared" si="10"/>
        <v>98.056019995330686</v>
      </c>
      <c r="G35" s="12">
        <f t="shared" si="10"/>
        <v>201.94397999101415</v>
      </c>
      <c r="H35" s="12">
        <f t="shared" si="10"/>
        <v>47.999999998</v>
      </c>
      <c r="I35" s="12">
        <f t="shared" si="10"/>
        <v>114.99999999539999</v>
      </c>
      <c r="J35" s="12">
        <f t="shared" si="10"/>
        <v>194.99999999249999</v>
      </c>
      <c r="K35" s="12">
        <f t="shared" si="10"/>
        <v>41.667019998456773</v>
      </c>
      <c r="L35" s="12">
        <f t="shared" si="10"/>
        <v>24.999999998913044</v>
      </c>
      <c r="M35" s="12">
        <f t="shared" si="10"/>
        <v>70.999999996619053</v>
      </c>
      <c r="N35" s="12">
        <f t="shared" si="10"/>
        <v>0</v>
      </c>
      <c r="O35" s="12">
        <f t="shared" si="10"/>
        <v>141.66701999488535</v>
      </c>
      <c r="P35" s="12">
        <f t="shared" si="10"/>
        <v>0</v>
      </c>
      <c r="Q35" s="12">
        <f t="shared" si="10"/>
        <v>99.999999996371812</v>
      </c>
      <c r="R35" s="12">
        <f t="shared" si="10"/>
        <v>0</v>
      </c>
      <c r="S35" s="12">
        <f t="shared" si="10"/>
        <v>0</v>
      </c>
      <c r="T35" s="12">
        <f t="shared" si="10"/>
        <v>320.64999998608755</v>
      </c>
      <c r="U35" s="12">
        <f t="shared" si="10"/>
        <v>-86.249999996550002</v>
      </c>
      <c r="V35" s="12">
        <f t="shared" si="10"/>
        <v>0</v>
      </c>
      <c r="W35" s="12">
        <f t="shared" si="10"/>
        <v>0</v>
      </c>
      <c r="X35" s="12">
        <f t="shared" si="10"/>
        <v>0</v>
      </c>
      <c r="Y35" s="12">
        <f t="shared" si="10"/>
        <v>0</v>
      </c>
      <c r="Z35" s="12">
        <f t="shared" si="10"/>
        <v>0</v>
      </c>
      <c r="AA35" s="12">
        <f t="shared" si="10"/>
        <v>0</v>
      </c>
      <c r="AB35" s="12">
        <f t="shared" si="10"/>
        <v>0</v>
      </c>
      <c r="AC35" s="12">
        <f t="shared" si="10"/>
        <v>0</v>
      </c>
      <c r="AD35" s="12">
        <f t="shared" si="10"/>
        <v>0</v>
      </c>
      <c r="AE35" s="12">
        <f t="shared" si="10"/>
        <v>0</v>
      </c>
      <c r="AF35" s="12">
        <f t="shared" si="10"/>
        <v>0</v>
      </c>
      <c r="AG35" s="12">
        <f t="shared" si="10"/>
        <v>86.249999996550002</v>
      </c>
      <c r="AH35" s="12">
        <f t="shared" si="10"/>
        <v>0</v>
      </c>
      <c r="AI35" s="12">
        <f t="shared" si="10"/>
        <v>0</v>
      </c>
      <c r="AJ35" s="12">
        <f t="shared" si="10"/>
        <v>0</v>
      </c>
      <c r="AK35" s="12">
        <f t="shared" si="10"/>
        <v>0</v>
      </c>
      <c r="AL35" s="12">
        <f t="shared" si="10"/>
        <v>0</v>
      </c>
      <c r="AM35" s="12">
        <f t="shared" si="10"/>
        <v>0</v>
      </c>
      <c r="AN35" s="12">
        <f t="shared" si="10"/>
        <v>0</v>
      </c>
      <c r="AO35" s="12">
        <f t="shared" si="10"/>
        <v>92.749999996908329</v>
      </c>
      <c r="AP35" s="12">
        <f t="shared" si="10"/>
        <v>0</v>
      </c>
      <c r="AQ35" s="12">
        <f t="shared" si="10"/>
        <v>0</v>
      </c>
      <c r="AR35" s="12">
        <f t="shared" si="10"/>
        <v>0</v>
      </c>
      <c r="AS35" s="12">
        <f t="shared" si="10"/>
        <v>0</v>
      </c>
      <c r="AT35" s="12">
        <f t="shared" si="10"/>
        <v>0</v>
      </c>
      <c r="AU35" s="12">
        <f t="shared" si="10"/>
        <v>0</v>
      </c>
      <c r="AV35" s="12">
        <f t="shared" si="10"/>
        <v>0</v>
      </c>
      <c r="AW35" s="12">
        <f t="shared" si="10"/>
        <v>0</v>
      </c>
      <c r="AX35" s="12">
        <f t="shared" si="10"/>
        <v>0</v>
      </c>
      <c r="AY35" s="12">
        <f t="shared" si="10"/>
        <v>0</v>
      </c>
      <c r="AZ35" s="12">
        <f t="shared" si="10"/>
        <v>0</v>
      </c>
      <c r="BA35" s="12">
        <f t="shared" si="10"/>
        <v>0</v>
      </c>
      <c r="BB35" s="12">
        <f t="shared" si="10"/>
        <v>0</v>
      </c>
      <c r="BC35" s="12">
        <f t="shared" si="10"/>
        <v>0</v>
      </c>
      <c r="BD35" s="12">
        <f t="shared" si="10"/>
        <v>0</v>
      </c>
      <c r="BE35" s="12">
        <f t="shared" si="10"/>
        <v>0</v>
      </c>
      <c r="BF35" s="12">
        <f t="shared" si="10"/>
        <v>0</v>
      </c>
      <c r="BG35" s="12">
        <f t="shared" si="10"/>
        <v>0</v>
      </c>
      <c r="BH35" s="12">
        <f t="shared" si="10"/>
        <v>0</v>
      </c>
      <c r="BI35" s="12">
        <f t="shared" si="10"/>
        <v>0</v>
      </c>
      <c r="BJ35" s="12">
        <f t="shared" si="10"/>
        <v>0</v>
      </c>
      <c r="BK35" s="12">
        <f t="shared" si="10"/>
        <v>0</v>
      </c>
      <c r="BL35" s="12">
        <f t="shared" si="10"/>
        <v>0</v>
      </c>
      <c r="BM35" s="12">
        <f t="shared" si="10"/>
        <v>0</v>
      </c>
      <c r="BN35" s="12">
        <f t="shared" si="10"/>
        <v>0</v>
      </c>
      <c r="BO35" s="12">
        <f t="shared" si="10"/>
        <v>0</v>
      </c>
      <c r="BP35" s="12">
        <f t="shared" si="11"/>
        <v>0</v>
      </c>
      <c r="BQ35" s="12">
        <f t="shared" si="11"/>
        <v>0</v>
      </c>
      <c r="BR35" s="12">
        <f t="shared" si="11"/>
        <v>0</v>
      </c>
      <c r="BS35" s="12">
        <f t="shared" si="11"/>
        <v>0</v>
      </c>
      <c r="BT35" s="12">
        <f t="shared" si="11"/>
        <v>0</v>
      </c>
      <c r="BU35" s="12">
        <f t="shared" si="11"/>
        <v>0</v>
      </c>
      <c r="BV35" s="12">
        <f t="shared" si="11"/>
        <v>0</v>
      </c>
      <c r="BW35" s="12">
        <f t="shared" si="11"/>
        <v>0</v>
      </c>
      <c r="BX35" s="12">
        <f t="shared" si="11"/>
        <v>0</v>
      </c>
      <c r="BY35" s="12">
        <f t="shared" si="11"/>
        <v>0</v>
      </c>
      <c r="BZ35" s="12">
        <f t="shared" si="11"/>
        <v>0</v>
      </c>
      <c r="CA35" s="12">
        <f t="shared" si="11"/>
        <v>0</v>
      </c>
      <c r="CB35" s="12">
        <f t="shared" si="11"/>
        <v>0</v>
      </c>
      <c r="CC35" s="12">
        <f t="shared" si="11"/>
        <v>0</v>
      </c>
      <c r="CD35" s="12">
        <f t="shared" si="11"/>
        <v>0</v>
      </c>
      <c r="CE35" s="12">
        <f t="shared" si="11"/>
        <v>0</v>
      </c>
      <c r="CF35" s="12">
        <f t="shared" si="11"/>
        <v>0</v>
      </c>
      <c r="CG35" s="12">
        <f t="shared" si="11"/>
        <v>0</v>
      </c>
      <c r="CH35" s="12">
        <f t="shared" si="11"/>
        <v>0</v>
      </c>
      <c r="CI35" s="12">
        <f t="shared" si="11"/>
        <v>0</v>
      </c>
      <c r="CJ35" s="12">
        <f t="shared" si="11"/>
        <v>0</v>
      </c>
      <c r="CK35" s="12">
        <f t="shared" si="11"/>
        <v>0</v>
      </c>
      <c r="CL35" s="12">
        <f t="shared" si="11"/>
        <v>0</v>
      </c>
      <c r="CM35" s="12">
        <f t="shared" si="11"/>
        <v>0</v>
      </c>
      <c r="CN35" s="12">
        <f t="shared" si="11"/>
        <v>0</v>
      </c>
      <c r="CO35" s="12">
        <f t="shared" si="11"/>
        <v>0</v>
      </c>
      <c r="CP35" s="12">
        <f t="shared" si="11"/>
        <v>0</v>
      </c>
      <c r="CQ35" s="12">
        <f t="shared" si="11"/>
        <v>0</v>
      </c>
      <c r="CR35" s="12">
        <f t="shared" si="11"/>
        <v>0</v>
      </c>
      <c r="CS35" s="12">
        <f t="shared" si="11"/>
        <v>0</v>
      </c>
      <c r="CT35" s="12">
        <f t="shared" si="11"/>
        <v>0</v>
      </c>
      <c r="CU35" s="12">
        <f t="shared" si="11"/>
        <v>0</v>
      </c>
      <c r="CV35" s="12">
        <f t="shared" si="11"/>
        <v>0</v>
      </c>
      <c r="CW35" s="12">
        <f t="shared" si="11"/>
        <v>0</v>
      </c>
      <c r="CX35" s="12">
        <f t="shared" si="11"/>
        <v>0</v>
      </c>
      <c r="CY35" s="12">
        <f t="shared" si="11"/>
        <v>0</v>
      </c>
      <c r="CZ35" s="12">
        <f t="shared" si="11"/>
        <v>0</v>
      </c>
      <c r="DA35" s="12">
        <f t="shared" si="11"/>
        <v>0</v>
      </c>
      <c r="DB35" s="12">
        <f t="shared" si="11"/>
        <v>0</v>
      </c>
      <c r="DC35" s="12">
        <f t="shared" si="11"/>
        <v>0</v>
      </c>
      <c r="DD35" s="12">
        <f t="shared" si="11"/>
        <v>0</v>
      </c>
      <c r="DE35" s="12">
        <f t="shared" si="11"/>
        <v>0</v>
      </c>
      <c r="DF35" s="12">
        <f t="shared" si="11"/>
        <v>0</v>
      </c>
      <c r="DG35" s="12">
        <f t="shared" si="11"/>
        <v>0</v>
      </c>
      <c r="DH35" s="12">
        <f t="shared" si="11"/>
        <v>0</v>
      </c>
      <c r="DI35" s="12">
        <f t="shared" si="11"/>
        <v>0</v>
      </c>
      <c r="DJ35" s="12">
        <f t="shared" si="11"/>
        <v>0</v>
      </c>
      <c r="DK35" s="12">
        <f t="shared" si="11"/>
        <v>0</v>
      </c>
      <c r="DL35" s="12">
        <f>DL14+DL21+DL28+DL7</f>
        <v>0</v>
      </c>
      <c r="DM35" s="12">
        <f>SUM(D35:DL35)</f>
        <v>1772.0840399244194</v>
      </c>
      <c r="DN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</row>
    <row r="36" spans="1:154" ht="14" x14ac:dyDescent="0.4">
      <c r="B36" s="8" t="s">
        <v>216</v>
      </c>
      <c r="C36" s="5"/>
      <c r="D36" s="4">
        <f t="shared" si="10"/>
        <v>0</v>
      </c>
      <c r="E36" s="4">
        <f t="shared" si="10"/>
        <v>0</v>
      </c>
      <c r="F36" s="4">
        <f t="shared" si="10"/>
        <v>0</v>
      </c>
      <c r="G36" s="4">
        <f t="shared" si="10"/>
        <v>150</v>
      </c>
      <c r="H36" s="4">
        <f t="shared" si="10"/>
        <v>5.6000000000000001E-2</v>
      </c>
      <c r="I36" s="4">
        <f t="shared" si="10"/>
        <v>112.53203999999999</v>
      </c>
      <c r="J36" s="4">
        <f t="shared" si="10"/>
        <v>797.05373000000009</v>
      </c>
      <c r="K36" s="4">
        <f t="shared" si="10"/>
        <v>758.28232000000003</v>
      </c>
      <c r="L36" s="4">
        <f t="shared" si="10"/>
        <v>571.16758000000004</v>
      </c>
      <c r="M36" s="4">
        <f t="shared" si="10"/>
        <v>462.64594000000005</v>
      </c>
      <c r="N36" s="4">
        <f t="shared" si="10"/>
        <v>443.73934000000003</v>
      </c>
      <c r="O36" s="4">
        <f t="shared" si="10"/>
        <v>484.41771999999997</v>
      </c>
      <c r="P36" s="4">
        <f t="shared" si="10"/>
        <v>223.15321999999998</v>
      </c>
      <c r="Q36" s="4">
        <f t="shared" si="10"/>
        <v>705.78586999999993</v>
      </c>
      <c r="R36" s="4">
        <f t="shared" si="10"/>
        <v>230.81801000000002</v>
      </c>
      <c r="S36" s="4">
        <f t="shared" si="10"/>
        <v>575.88656000000003</v>
      </c>
      <c r="T36" s="4">
        <f t="shared" si="10"/>
        <v>1124.9721400000001</v>
      </c>
      <c r="U36" s="4">
        <f t="shared" si="10"/>
        <v>755.76702999999998</v>
      </c>
      <c r="V36" s="4">
        <f t="shared" si="10"/>
        <v>534.71224000000007</v>
      </c>
      <c r="W36" s="4">
        <f t="shared" si="10"/>
        <v>400.85365999999999</v>
      </c>
      <c r="X36" s="4">
        <f t="shared" si="10"/>
        <v>3738.1596099999997</v>
      </c>
      <c r="Y36" s="4">
        <f t="shared" si="10"/>
        <v>7143.8867599999994</v>
      </c>
      <c r="Z36" s="4">
        <f t="shared" si="10"/>
        <v>469.91107</v>
      </c>
      <c r="AA36" s="4">
        <f t="shared" si="10"/>
        <v>353.93759999999997</v>
      </c>
      <c r="AB36" s="4">
        <f t="shared" si="10"/>
        <v>309.52242000000001</v>
      </c>
      <c r="AC36" s="4">
        <f t="shared" si="10"/>
        <v>1160.7693999999999</v>
      </c>
      <c r="AD36" s="4">
        <f t="shared" si="10"/>
        <v>1194.6651999999999</v>
      </c>
      <c r="AE36" s="4">
        <f t="shared" si="10"/>
        <v>847.34747000000004</v>
      </c>
      <c r="AF36" s="4">
        <f t="shared" si="10"/>
        <v>321.77945999999997</v>
      </c>
      <c r="AG36" s="4">
        <f t="shared" si="10"/>
        <v>883.21</v>
      </c>
      <c r="AH36" s="4">
        <f t="shared" si="10"/>
        <v>139.94793999999999</v>
      </c>
      <c r="AI36" s="4">
        <f t="shared" si="10"/>
        <v>581.70369999999991</v>
      </c>
      <c r="AJ36" s="4">
        <f t="shared" si="10"/>
        <v>184.46093999999999</v>
      </c>
      <c r="AK36" s="4">
        <f t="shared" si="10"/>
        <v>1574.2377100000001</v>
      </c>
      <c r="AL36" s="4">
        <f t="shared" si="10"/>
        <v>2169.4858199999999</v>
      </c>
      <c r="AM36" s="4">
        <f t="shared" si="10"/>
        <v>363.00454000000002</v>
      </c>
      <c r="AN36" s="4">
        <f t="shared" si="10"/>
        <v>3953.2030199999999</v>
      </c>
      <c r="AO36" s="4">
        <f t="shared" si="10"/>
        <v>291.07500000000005</v>
      </c>
      <c r="AP36" s="4">
        <f t="shared" si="10"/>
        <v>714.94119000000001</v>
      </c>
      <c r="AQ36" s="4">
        <f t="shared" si="10"/>
        <v>318.92368999999997</v>
      </c>
      <c r="AR36" s="4">
        <f t="shared" si="10"/>
        <v>272.53485999999998</v>
      </c>
      <c r="AS36" s="4">
        <f t="shared" si="10"/>
        <v>330.19907000000001</v>
      </c>
      <c r="AT36" s="4">
        <f t="shared" si="10"/>
        <v>136.81390000000002</v>
      </c>
      <c r="AU36" s="4">
        <f t="shared" si="10"/>
        <v>4456.7049200000001</v>
      </c>
      <c r="AV36" s="4">
        <f t="shared" si="10"/>
        <v>0</v>
      </c>
      <c r="AW36" s="4">
        <f t="shared" si="10"/>
        <v>0</v>
      </c>
      <c r="AX36" s="4">
        <f t="shared" si="10"/>
        <v>0</v>
      </c>
      <c r="AY36" s="4">
        <f t="shared" si="10"/>
        <v>0</v>
      </c>
      <c r="AZ36" s="4">
        <f t="shared" si="10"/>
        <v>0</v>
      </c>
      <c r="BA36" s="4">
        <f t="shared" si="10"/>
        <v>0</v>
      </c>
      <c r="BB36" s="4">
        <f t="shared" si="10"/>
        <v>0</v>
      </c>
      <c r="BC36" s="4">
        <f t="shared" si="10"/>
        <v>0</v>
      </c>
      <c r="BD36" s="4">
        <f t="shared" si="10"/>
        <v>33.925640000000001</v>
      </c>
      <c r="BE36" s="4">
        <f t="shared" si="10"/>
        <v>0</v>
      </c>
      <c r="BF36" s="4">
        <f t="shared" si="10"/>
        <v>0</v>
      </c>
      <c r="BG36" s="4">
        <f t="shared" si="10"/>
        <v>8271.5736799999995</v>
      </c>
      <c r="BH36" s="4">
        <f t="shared" si="10"/>
        <v>0</v>
      </c>
      <c r="BI36" s="4">
        <f t="shared" si="10"/>
        <v>0</v>
      </c>
      <c r="BJ36" s="4">
        <f t="shared" si="10"/>
        <v>1.55687</v>
      </c>
      <c r="BK36" s="4">
        <f t="shared" si="10"/>
        <v>0</v>
      </c>
      <c r="BL36" s="4">
        <f t="shared" si="10"/>
        <v>39168.324040000007</v>
      </c>
      <c r="BM36" s="4">
        <f t="shared" si="10"/>
        <v>0</v>
      </c>
      <c r="BN36" s="4">
        <f t="shared" si="10"/>
        <v>14269.921920000001</v>
      </c>
      <c r="BO36" s="4">
        <f t="shared" si="10"/>
        <v>0</v>
      </c>
      <c r="BP36" s="4">
        <f t="shared" si="11"/>
        <v>0</v>
      </c>
      <c r="BQ36" s="4">
        <f t="shared" si="11"/>
        <v>0</v>
      </c>
      <c r="BR36" s="4">
        <f t="shared" si="11"/>
        <v>0</v>
      </c>
      <c r="BS36" s="4">
        <f t="shared" si="11"/>
        <v>0</v>
      </c>
      <c r="BT36" s="4">
        <f t="shared" si="11"/>
        <v>0</v>
      </c>
      <c r="BU36" s="4">
        <f t="shared" si="11"/>
        <v>0</v>
      </c>
      <c r="BV36" s="4">
        <f t="shared" si="11"/>
        <v>0</v>
      </c>
      <c r="BW36" s="4">
        <f t="shared" si="11"/>
        <v>0</v>
      </c>
      <c r="BX36" s="4">
        <f t="shared" si="11"/>
        <v>0</v>
      </c>
      <c r="BY36" s="4">
        <f t="shared" si="11"/>
        <v>0</v>
      </c>
      <c r="BZ36" s="4">
        <f t="shared" si="11"/>
        <v>0</v>
      </c>
      <c r="CA36" s="4">
        <f t="shared" si="11"/>
        <v>0</v>
      </c>
      <c r="CB36" s="4">
        <f t="shared" si="11"/>
        <v>0</v>
      </c>
      <c r="CC36" s="4">
        <f t="shared" si="11"/>
        <v>0</v>
      </c>
      <c r="CD36" s="4">
        <f t="shared" si="11"/>
        <v>10.994440000000001</v>
      </c>
      <c r="CE36" s="4">
        <f t="shared" si="11"/>
        <v>0</v>
      </c>
      <c r="CF36" s="4">
        <f t="shared" si="11"/>
        <v>0</v>
      </c>
      <c r="CG36" s="4">
        <f t="shared" si="11"/>
        <v>0</v>
      </c>
      <c r="CH36" s="4">
        <f t="shared" si="11"/>
        <v>0</v>
      </c>
      <c r="CI36" s="4">
        <f t="shared" si="11"/>
        <v>0</v>
      </c>
      <c r="CJ36" s="4">
        <f t="shared" si="11"/>
        <v>0</v>
      </c>
      <c r="CK36" s="4">
        <f t="shared" si="11"/>
        <v>0</v>
      </c>
      <c r="CL36" s="4">
        <f t="shared" si="11"/>
        <v>0</v>
      </c>
      <c r="CM36" s="4">
        <f t="shared" si="11"/>
        <v>28418.223999999998</v>
      </c>
      <c r="CN36" s="4">
        <f t="shared" si="11"/>
        <v>0</v>
      </c>
      <c r="CO36" s="4">
        <f t="shared" si="11"/>
        <v>0</v>
      </c>
      <c r="CP36" s="4">
        <f t="shared" si="11"/>
        <v>0</v>
      </c>
      <c r="CQ36" s="4">
        <f t="shared" si="11"/>
        <v>0</v>
      </c>
      <c r="CR36" s="4">
        <f t="shared" si="11"/>
        <v>0</v>
      </c>
      <c r="CS36" s="4">
        <f t="shared" si="11"/>
        <v>0</v>
      </c>
      <c r="CT36" s="4">
        <f t="shared" si="11"/>
        <v>0</v>
      </c>
      <c r="CU36" s="4">
        <f t="shared" si="11"/>
        <v>33.409999999999997</v>
      </c>
      <c r="CV36" s="4">
        <f t="shared" si="11"/>
        <v>0</v>
      </c>
      <c r="CW36" s="4">
        <f t="shared" si="11"/>
        <v>0</v>
      </c>
      <c r="CX36" s="4">
        <f t="shared" si="11"/>
        <v>0</v>
      </c>
      <c r="CY36" s="4">
        <f t="shared" si="11"/>
        <v>0</v>
      </c>
      <c r="CZ36" s="4">
        <f t="shared" si="11"/>
        <v>0</v>
      </c>
      <c r="DA36" s="4">
        <f t="shared" si="11"/>
        <v>8690.6209999999992</v>
      </c>
      <c r="DB36" s="4">
        <f t="shared" si="11"/>
        <v>0</v>
      </c>
      <c r="DC36" s="4">
        <f t="shared" si="11"/>
        <v>0</v>
      </c>
      <c r="DD36" s="4">
        <f t="shared" si="11"/>
        <v>0</v>
      </c>
      <c r="DE36" s="4">
        <f t="shared" si="11"/>
        <v>990.45699999999999</v>
      </c>
      <c r="DF36" s="4">
        <f t="shared" si="11"/>
        <v>0</v>
      </c>
      <c r="DG36" s="4">
        <f t="shared" si="11"/>
        <v>0</v>
      </c>
      <c r="DH36" s="4">
        <f t="shared" si="11"/>
        <v>4.1890000000000001</v>
      </c>
      <c r="DI36" s="4">
        <f t="shared" si="11"/>
        <v>82.692999999999998</v>
      </c>
      <c r="DJ36" s="4">
        <f t="shared" si="11"/>
        <v>0</v>
      </c>
      <c r="DK36" s="4">
        <f t="shared" si="11"/>
        <v>0</v>
      </c>
      <c r="DL36" s="4">
        <f>DL15+DL22+DL29+DL8</f>
        <v>0</v>
      </c>
      <c r="DM36" s="4">
        <f>SUM(D36:DL36)</f>
        <v>140218.15928000005</v>
      </c>
      <c r="DN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</row>
    <row r="37" spans="1:154" ht="13" thickBot="1" x14ac:dyDescent="0.3">
      <c r="B37" s="10" t="s">
        <v>217</v>
      </c>
      <c r="C37" s="3"/>
      <c r="D37" s="12">
        <f t="shared" ref="D37:BO37" si="12">SUM(D34:D36)</f>
        <v>-9391.8930095402575</v>
      </c>
      <c r="E37" s="12">
        <f t="shared" si="12"/>
        <v>-2699.9999998772728</v>
      </c>
      <c r="F37" s="12">
        <f t="shared" si="12"/>
        <v>-2902.28499985603</v>
      </c>
      <c r="G37" s="12">
        <f t="shared" si="12"/>
        <v>-3830.4462398108417</v>
      </c>
      <c r="H37" s="12">
        <f t="shared" si="12"/>
        <v>-2731.8424698809845</v>
      </c>
      <c r="I37" s="12">
        <f t="shared" si="12"/>
        <v>-3704.705439833856</v>
      </c>
      <c r="J37" s="12">
        <f t="shared" si="12"/>
        <v>-5642.7525597392505</v>
      </c>
      <c r="K37" s="12">
        <f t="shared" si="12"/>
        <v>-407.4636599553005</v>
      </c>
      <c r="L37" s="12">
        <f t="shared" si="12"/>
        <v>-2153.2902198775473</v>
      </c>
      <c r="M37" s="12">
        <f t="shared" si="12"/>
        <v>-2994.5531598429789</v>
      </c>
      <c r="N37" s="12">
        <f t="shared" si="12"/>
        <v>-385.63140996213696</v>
      </c>
      <c r="O37" s="12">
        <f t="shared" si="12"/>
        <v>-3365.7800798477965</v>
      </c>
      <c r="P37" s="12">
        <f t="shared" si="12"/>
        <v>-517.19577997109354</v>
      </c>
      <c r="Q37" s="12">
        <f t="shared" si="12"/>
        <v>-4440.7062898033309</v>
      </c>
      <c r="R37" s="12">
        <f t="shared" si="12"/>
        <v>-1885.5439899029243</v>
      </c>
      <c r="S37" s="12">
        <f t="shared" si="12"/>
        <v>-889.14882993716844</v>
      </c>
      <c r="T37" s="12">
        <f t="shared" si="12"/>
        <v>-4432.1468598074171</v>
      </c>
      <c r="U37" s="12">
        <f t="shared" si="12"/>
        <v>-3085.2209698565066</v>
      </c>
      <c r="V37" s="12">
        <f t="shared" si="12"/>
        <v>-854.13975994493671</v>
      </c>
      <c r="W37" s="12">
        <f t="shared" si="12"/>
        <v>-2152.1343399088364</v>
      </c>
      <c r="X37" s="12">
        <f t="shared" si="12"/>
        <v>467.16065011930959</v>
      </c>
      <c r="Y37" s="12">
        <f t="shared" si="12"/>
        <v>1893.8867602048076</v>
      </c>
      <c r="Z37" s="12">
        <f t="shared" si="12"/>
        <v>-935.64726994924456</v>
      </c>
      <c r="AA37" s="12">
        <f t="shared" si="12"/>
        <v>-1504.1093999343343</v>
      </c>
      <c r="AB37" s="12">
        <f t="shared" si="12"/>
        <v>-992.37057995166811</v>
      </c>
      <c r="AC37" s="12">
        <f t="shared" si="12"/>
        <v>1068.289400003699</v>
      </c>
      <c r="AD37" s="12">
        <f t="shared" si="12"/>
        <v>-8933.5197996724655</v>
      </c>
      <c r="AE37" s="12">
        <f t="shared" si="12"/>
        <v>299.66847002314842</v>
      </c>
      <c r="AF37" s="12">
        <f t="shared" si="12"/>
        <v>-19.369039986564644</v>
      </c>
      <c r="AG37" s="12">
        <f t="shared" si="12"/>
        <v>663.18200000960746</v>
      </c>
      <c r="AH37" s="12">
        <f t="shared" si="12"/>
        <v>-72.032059990852616</v>
      </c>
      <c r="AI37" s="12">
        <f t="shared" si="12"/>
        <v>-95.656749969212342</v>
      </c>
      <c r="AJ37" s="12">
        <f t="shared" si="12"/>
        <v>12.454940006880236</v>
      </c>
      <c r="AK37" s="12">
        <f t="shared" si="12"/>
        <v>1270.9147100128189</v>
      </c>
      <c r="AL37" s="12">
        <f t="shared" si="12"/>
        <v>1670.8587200171228</v>
      </c>
      <c r="AM37" s="12">
        <f t="shared" si="12"/>
        <v>111.25454000899109</v>
      </c>
      <c r="AN37" s="12">
        <f t="shared" si="12"/>
        <v>-881.42043983941039</v>
      </c>
      <c r="AO37" s="12">
        <f t="shared" si="12"/>
        <v>383.82499999690839</v>
      </c>
      <c r="AP37" s="12">
        <f t="shared" si="12"/>
        <v>612.53219000360332</v>
      </c>
      <c r="AQ37" s="12">
        <f t="shared" si="12"/>
        <v>-2072.2578899250648</v>
      </c>
      <c r="AR37" s="12">
        <f t="shared" si="12"/>
        <v>88.784860006124973</v>
      </c>
      <c r="AS37" s="12">
        <f t="shared" si="12"/>
        <v>330.19907000000001</v>
      </c>
      <c r="AT37" s="12">
        <f t="shared" si="12"/>
        <v>136.81390000000002</v>
      </c>
      <c r="AU37" s="12">
        <f t="shared" si="12"/>
        <v>4456.7049200000001</v>
      </c>
      <c r="AV37" s="12">
        <f t="shared" si="12"/>
        <v>0</v>
      </c>
      <c r="AW37" s="12">
        <f t="shared" si="12"/>
        <v>-11999.999999612903</v>
      </c>
      <c r="AX37" s="12">
        <f t="shared" si="12"/>
        <v>0</v>
      </c>
      <c r="AY37" s="12">
        <f t="shared" si="12"/>
        <v>0</v>
      </c>
      <c r="AZ37" s="12">
        <f t="shared" si="12"/>
        <v>0</v>
      </c>
      <c r="BA37" s="12">
        <f t="shared" si="12"/>
        <v>0</v>
      </c>
      <c r="BB37" s="12">
        <f t="shared" si="12"/>
        <v>0</v>
      </c>
      <c r="BC37" s="12">
        <f t="shared" si="12"/>
        <v>0</v>
      </c>
      <c r="BD37" s="12">
        <f t="shared" si="12"/>
        <v>33.925640000000001</v>
      </c>
      <c r="BE37" s="12">
        <f t="shared" si="12"/>
        <v>0</v>
      </c>
      <c r="BF37" s="12">
        <f t="shared" si="12"/>
        <v>0</v>
      </c>
      <c r="BG37" s="12">
        <f t="shared" si="12"/>
        <v>8271.5736799999995</v>
      </c>
      <c r="BH37" s="12">
        <f t="shared" si="12"/>
        <v>0</v>
      </c>
      <c r="BI37" s="12">
        <f t="shared" si="12"/>
        <v>0</v>
      </c>
      <c r="BJ37" s="12">
        <f t="shared" si="12"/>
        <v>1.55687</v>
      </c>
      <c r="BK37" s="12">
        <f t="shared" si="12"/>
        <v>0</v>
      </c>
      <c r="BL37" s="12">
        <f t="shared" si="12"/>
        <v>39168.324040000007</v>
      </c>
      <c r="BM37" s="12">
        <f t="shared" si="12"/>
        <v>0</v>
      </c>
      <c r="BN37" s="12">
        <f t="shared" si="12"/>
        <v>14269.921920000001</v>
      </c>
      <c r="BO37" s="12">
        <f t="shared" si="12"/>
        <v>0</v>
      </c>
      <c r="BP37" s="12">
        <f t="shared" ref="BP37:DK37" si="13">SUM(BP34:BP36)</f>
        <v>0</v>
      </c>
      <c r="BQ37" s="12">
        <f t="shared" si="13"/>
        <v>0</v>
      </c>
      <c r="BR37" s="12">
        <f t="shared" si="13"/>
        <v>0</v>
      </c>
      <c r="BS37" s="12">
        <f t="shared" si="13"/>
        <v>0</v>
      </c>
      <c r="BT37" s="12">
        <f t="shared" si="13"/>
        <v>0</v>
      </c>
      <c r="BU37" s="12">
        <f t="shared" si="13"/>
        <v>0</v>
      </c>
      <c r="BV37" s="12">
        <f t="shared" si="13"/>
        <v>0</v>
      </c>
      <c r="BW37" s="12">
        <f t="shared" si="13"/>
        <v>0</v>
      </c>
      <c r="BX37" s="12">
        <f t="shared" si="13"/>
        <v>0</v>
      </c>
      <c r="BY37" s="12">
        <f t="shared" si="13"/>
        <v>0</v>
      </c>
      <c r="BZ37" s="12">
        <f t="shared" si="13"/>
        <v>0</v>
      </c>
      <c r="CA37" s="12">
        <f t="shared" si="13"/>
        <v>0</v>
      </c>
      <c r="CB37" s="12">
        <f t="shared" si="13"/>
        <v>0</v>
      </c>
      <c r="CC37" s="12">
        <f t="shared" si="13"/>
        <v>0</v>
      </c>
      <c r="CD37" s="12">
        <f t="shared" si="13"/>
        <v>10.994440000000001</v>
      </c>
      <c r="CE37" s="12">
        <f t="shared" si="13"/>
        <v>0</v>
      </c>
      <c r="CF37" s="12">
        <f t="shared" si="13"/>
        <v>0</v>
      </c>
      <c r="CG37" s="12">
        <f t="shared" si="13"/>
        <v>0</v>
      </c>
      <c r="CH37" s="12">
        <f t="shared" si="13"/>
        <v>0</v>
      </c>
      <c r="CI37" s="12">
        <f t="shared" si="13"/>
        <v>0</v>
      </c>
      <c r="CJ37" s="12">
        <f t="shared" si="13"/>
        <v>0</v>
      </c>
      <c r="CK37" s="12">
        <f t="shared" si="13"/>
        <v>0</v>
      </c>
      <c r="CL37" s="12">
        <f t="shared" si="13"/>
        <v>0</v>
      </c>
      <c r="CM37" s="12">
        <f t="shared" si="13"/>
        <v>28418.223999999998</v>
      </c>
      <c r="CN37" s="12">
        <f t="shared" si="13"/>
        <v>0</v>
      </c>
      <c r="CO37" s="12">
        <f t="shared" si="13"/>
        <v>0</v>
      </c>
      <c r="CP37" s="12">
        <f t="shared" si="13"/>
        <v>0</v>
      </c>
      <c r="CQ37" s="12">
        <f t="shared" si="13"/>
        <v>0</v>
      </c>
      <c r="CR37" s="12">
        <f t="shared" si="13"/>
        <v>0</v>
      </c>
      <c r="CS37" s="12">
        <f t="shared" si="13"/>
        <v>0</v>
      </c>
      <c r="CT37" s="12">
        <f t="shared" si="13"/>
        <v>0</v>
      </c>
      <c r="CU37" s="12">
        <f t="shared" si="13"/>
        <v>33.409999999999997</v>
      </c>
      <c r="CV37" s="12">
        <f t="shared" si="13"/>
        <v>0</v>
      </c>
      <c r="CW37" s="12">
        <f t="shared" si="13"/>
        <v>0</v>
      </c>
      <c r="CX37" s="12">
        <f t="shared" si="13"/>
        <v>0</v>
      </c>
      <c r="CY37" s="12">
        <f t="shared" si="13"/>
        <v>0</v>
      </c>
      <c r="CZ37" s="12">
        <f t="shared" si="13"/>
        <v>0</v>
      </c>
      <c r="DA37" s="12">
        <f t="shared" si="13"/>
        <v>8690.6209999999992</v>
      </c>
      <c r="DB37" s="12">
        <f t="shared" si="13"/>
        <v>0</v>
      </c>
      <c r="DC37" s="12">
        <f t="shared" si="13"/>
        <v>0</v>
      </c>
      <c r="DD37" s="12">
        <f t="shared" si="13"/>
        <v>0</v>
      </c>
      <c r="DE37" s="12">
        <f t="shared" si="13"/>
        <v>990.45699999999999</v>
      </c>
      <c r="DF37" s="12">
        <f t="shared" si="13"/>
        <v>0</v>
      </c>
      <c r="DG37" s="12">
        <f t="shared" si="13"/>
        <v>0</v>
      </c>
      <c r="DH37" s="12">
        <f t="shared" si="13"/>
        <v>4.1890000000000001</v>
      </c>
      <c r="DI37" s="12">
        <f t="shared" si="13"/>
        <v>82.692999999999998</v>
      </c>
      <c r="DJ37" s="12">
        <f t="shared" si="13"/>
        <v>0</v>
      </c>
      <c r="DK37" s="12">
        <f t="shared" si="13"/>
        <v>0</v>
      </c>
      <c r="DL37" s="12">
        <f>SUM(DL34:DL36)</f>
        <v>0</v>
      </c>
      <c r="DM37" s="12">
        <f>SUM(D37:DL37)</f>
        <v>27469.157424424797</v>
      </c>
      <c r="DN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</row>
    <row r="38" spans="1:154" ht="13" x14ac:dyDescent="0.3">
      <c r="B38" s="20" t="s">
        <v>0</v>
      </c>
      <c r="C38" s="33">
        <f>XIRR(D37:DL37,D$4:DL$4)</f>
        <v>6.8548330664634699E-2</v>
      </c>
      <c r="DN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</row>
    <row r="39" spans="1:154" ht="13.5" thickBot="1" x14ac:dyDescent="0.35">
      <c r="B39" s="20" t="s">
        <v>11</v>
      </c>
      <c r="C39" s="34">
        <f>(DM35+DM36)/-DM34</f>
        <v>1.2398611330798111</v>
      </c>
      <c r="DN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AD23-A6A5-4BE0-A80F-D5B1816DC7E6}">
  <dimension ref="A1:EX95"/>
  <sheetViews>
    <sheetView zoomScaleNormal="70" workbookViewId="0">
      <pane xSplit="2" topLeftCell="C1" activePane="topRight" state="frozen"/>
      <selection activeCell="N43" sqref="N43"/>
      <selection pane="topRight" activeCell="S43" sqref="S43"/>
    </sheetView>
  </sheetViews>
  <sheetFormatPr defaultColWidth="9.1796875" defaultRowHeight="12.5" x14ac:dyDescent="0.25"/>
  <cols>
    <col min="1" max="1" width="17" customWidth="1"/>
    <col min="2" max="2" width="75.7265625" customWidth="1"/>
    <col min="3" max="3" width="12.54296875" bestFit="1" customWidth="1"/>
    <col min="5" max="5" width="10.453125" bestFit="1" customWidth="1"/>
    <col min="143" max="143" width="11" bestFit="1" customWidth="1"/>
  </cols>
  <sheetData>
    <row r="1" spans="1:154" ht="13" x14ac:dyDescent="0.3">
      <c r="B1" s="1" t="s">
        <v>210</v>
      </c>
    </row>
    <row r="2" spans="1:154" ht="13" x14ac:dyDescent="0.3">
      <c r="A2" s="21"/>
      <c r="B2" t="s">
        <v>251</v>
      </c>
    </row>
    <row r="3" spans="1:154" ht="13" x14ac:dyDescent="0.3">
      <c r="A3" s="21"/>
    </row>
    <row r="4" spans="1:154" ht="13" x14ac:dyDescent="0.3">
      <c r="B4" s="15" t="s">
        <v>248</v>
      </c>
      <c r="D4" s="16">
        <v>34515</v>
      </c>
      <c r="E4" s="16">
        <f t="shared" ref="E4:BP4" si="0">EOMONTH(D4,1)</f>
        <v>34546</v>
      </c>
      <c r="F4" s="16">
        <f t="shared" si="0"/>
        <v>34577</v>
      </c>
      <c r="G4" s="16">
        <f t="shared" si="0"/>
        <v>34607</v>
      </c>
      <c r="H4" s="16">
        <f t="shared" si="0"/>
        <v>34638</v>
      </c>
      <c r="I4" s="16">
        <f t="shared" si="0"/>
        <v>34668</v>
      </c>
      <c r="J4" s="16">
        <f t="shared" si="0"/>
        <v>34699</v>
      </c>
      <c r="K4" s="16">
        <f t="shared" si="0"/>
        <v>34730</v>
      </c>
      <c r="L4" s="16">
        <f t="shared" si="0"/>
        <v>34758</v>
      </c>
      <c r="M4" s="16">
        <f t="shared" si="0"/>
        <v>34789</v>
      </c>
      <c r="N4" s="16">
        <f t="shared" si="0"/>
        <v>34819</v>
      </c>
      <c r="O4" s="16">
        <f t="shared" si="0"/>
        <v>34850</v>
      </c>
      <c r="P4" s="16">
        <f t="shared" si="0"/>
        <v>34880</v>
      </c>
      <c r="Q4" s="16">
        <f t="shared" si="0"/>
        <v>34911</v>
      </c>
      <c r="R4" s="16">
        <f t="shared" si="0"/>
        <v>34942</v>
      </c>
      <c r="S4" s="16">
        <f t="shared" si="0"/>
        <v>34972</v>
      </c>
      <c r="T4" s="16">
        <f t="shared" si="0"/>
        <v>35003</v>
      </c>
      <c r="U4" s="16">
        <f t="shared" si="0"/>
        <v>35033</v>
      </c>
      <c r="V4" s="16">
        <f t="shared" si="0"/>
        <v>35064</v>
      </c>
      <c r="W4" s="16">
        <f t="shared" si="0"/>
        <v>35095</v>
      </c>
      <c r="X4" s="16">
        <f t="shared" si="0"/>
        <v>35124</v>
      </c>
      <c r="Y4" s="16">
        <f t="shared" si="0"/>
        <v>35155</v>
      </c>
      <c r="Z4" s="16">
        <f t="shared" si="0"/>
        <v>35185</v>
      </c>
      <c r="AA4" s="16">
        <f t="shared" si="0"/>
        <v>35216</v>
      </c>
      <c r="AB4" s="16">
        <f t="shared" si="0"/>
        <v>35246</v>
      </c>
      <c r="AC4" s="16">
        <f t="shared" si="0"/>
        <v>35277</v>
      </c>
      <c r="AD4" s="16">
        <f t="shared" si="0"/>
        <v>35308</v>
      </c>
      <c r="AE4" s="16">
        <f t="shared" si="0"/>
        <v>35338</v>
      </c>
      <c r="AF4" s="16">
        <f t="shared" si="0"/>
        <v>35369</v>
      </c>
      <c r="AG4" s="16">
        <f t="shared" si="0"/>
        <v>35399</v>
      </c>
      <c r="AH4" s="16">
        <f t="shared" si="0"/>
        <v>35430</v>
      </c>
      <c r="AI4" s="16">
        <f t="shared" si="0"/>
        <v>35461</v>
      </c>
      <c r="AJ4" s="16">
        <f t="shared" si="0"/>
        <v>35489</v>
      </c>
      <c r="AK4" s="16">
        <f t="shared" si="0"/>
        <v>35520</v>
      </c>
      <c r="AL4" s="16">
        <f t="shared" si="0"/>
        <v>35550</v>
      </c>
      <c r="AM4" s="16">
        <f t="shared" si="0"/>
        <v>35581</v>
      </c>
      <c r="AN4" s="16">
        <f t="shared" si="0"/>
        <v>35611</v>
      </c>
      <c r="AO4" s="16">
        <f t="shared" si="0"/>
        <v>35642</v>
      </c>
      <c r="AP4" s="16">
        <f t="shared" si="0"/>
        <v>35673</v>
      </c>
      <c r="AQ4" s="16">
        <f t="shared" si="0"/>
        <v>35703</v>
      </c>
      <c r="AR4" s="16">
        <f t="shared" si="0"/>
        <v>35734</v>
      </c>
      <c r="AS4" s="16">
        <f t="shared" si="0"/>
        <v>35764</v>
      </c>
      <c r="AT4" s="16">
        <f t="shared" si="0"/>
        <v>35795</v>
      </c>
      <c r="AU4" s="16">
        <f t="shared" si="0"/>
        <v>35826</v>
      </c>
      <c r="AV4" s="16">
        <f t="shared" si="0"/>
        <v>35854</v>
      </c>
      <c r="AW4" s="16">
        <f t="shared" si="0"/>
        <v>35885</v>
      </c>
      <c r="AX4" s="16">
        <f t="shared" si="0"/>
        <v>35915</v>
      </c>
      <c r="AY4" s="16">
        <f t="shared" si="0"/>
        <v>35946</v>
      </c>
      <c r="AZ4" s="16">
        <f t="shared" si="0"/>
        <v>35976</v>
      </c>
      <c r="BA4" s="16">
        <f t="shared" si="0"/>
        <v>36007</v>
      </c>
      <c r="BB4" s="16">
        <f t="shared" si="0"/>
        <v>36038</v>
      </c>
      <c r="BC4" s="16">
        <f t="shared" si="0"/>
        <v>36068</v>
      </c>
      <c r="BD4" s="16">
        <f t="shared" si="0"/>
        <v>36099</v>
      </c>
      <c r="BE4" s="16">
        <f t="shared" si="0"/>
        <v>36129</v>
      </c>
      <c r="BF4" s="16">
        <f t="shared" si="0"/>
        <v>36160</v>
      </c>
      <c r="BG4" s="16">
        <f t="shared" si="0"/>
        <v>36191</v>
      </c>
      <c r="BH4" s="16">
        <f t="shared" si="0"/>
        <v>36219</v>
      </c>
      <c r="BI4" s="16">
        <f t="shared" si="0"/>
        <v>36250</v>
      </c>
      <c r="BJ4" s="16">
        <f t="shared" si="0"/>
        <v>36280</v>
      </c>
      <c r="BK4" s="16">
        <f t="shared" si="0"/>
        <v>36311</v>
      </c>
      <c r="BL4" s="16">
        <f t="shared" si="0"/>
        <v>36341</v>
      </c>
      <c r="BM4" s="16">
        <f t="shared" si="0"/>
        <v>36372</v>
      </c>
      <c r="BN4" s="16">
        <f t="shared" si="0"/>
        <v>36403</v>
      </c>
      <c r="BO4" s="16">
        <f t="shared" si="0"/>
        <v>36433</v>
      </c>
      <c r="BP4" s="16">
        <f t="shared" si="0"/>
        <v>36464</v>
      </c>
      <c r="BQ4" s="16">
        <f t="shared" ref="BQ4:EB4" si="1">EOMONTH(BP4,1)</f>
        <v>36494</v>
      </c>
      <c r="BR4" s="16">
        <f t="shared" si="1"/>
        <v>36525</v>
      </c>
      <c r="BS4" s="16">
        <f t="shared" si="1"/>
        <v>36556</v>
      </c>
      <c r="BT4" s="16">
        <f t="shared" si="1"/>
        <v>36585</v>
      </c>
      <c r="BU4" s="16">
        <f t="shared" si="1"/>
        <v>36616</v>
      </c>
      <c r="BV4" s="16">
        <f t="shared" si="1"/>
        <v>36646</v>
      </c>
      <c r="BW4" s="16">
        <f t="shared" si="1"/>
        <v>36677</v>
      </c>
      <c r="BX4" s="16">
        <f t="shared" si="1"/>
        <v>36707</v>
      </c>
      <c r="BY4" s="16">
        <f t="shared" si="1"/>
        <v>36738</v>
      </c>
      <c r="BZ4" s="16">
        <f t="shared" si="1"/>
        <v>36769</v>
      </c>
      <c r="CA4" s="16">
        <f t="shared" si="1"/>
        <v>36799</v>
      </c>
      <c r="CB4" s="16">
        <f t="shared" si="1"/>
        <v>36830</v>
      </c>
      <c r="CC4" s="16">
        <f t="shared" si="1"/>
        <v>36860</v>
      </c>
      <c r="CD4" s="16">
        <f t="shared" si="1"/>
        <v>36891</v>
      </c>
      <c r="CE4" s="16">
        <f t="shared" si="1"/>
        <v>36922</v>
      </c>
      <c r="CF4" s="16">
        <f t="shared" si="1"/>
        <v>36950</v>
      </c>
      <c r="CG4" s="16">
        <f t="shared" si="1"/>
        <v>36981</v>
      </c>
      <c r="CH4" s="16">
        <f t="shared" si="1"/>
        <v>37011</v>
      </c>
      <c r="CI4" s="16">
        <f t="shared" si="1"/>
        <v>37042</v>
      </c>
      <c r="CJ4" s="16">
        <f t="shared" si="1"/>
        <v>37072</v>
      </c>
      <c r="CK4" s="16">
        <f t="shared" si="1"/>
        <v>37103</v>
      </c>
      <c r="CL4" s="16">
        <f t="shared" si="1"/>
        <v>37134</v>
      </c>
      <c r="CM4" s="16">
        <f t="shared" si="1"/>
        <v>37164</v>
      </c>
      <c r="CN4" s="16">
        <f t="shared" si="1"/>
        <v>37195</v>
      </c>
      <c r="CO4" s="16">
        <f t="shared" si="1"/>
        <v>37225</v>
      </c>
      <c r="CP4" s="16">
        <f t="shared" si="1"/>
        <v>37256</v>
      </c>
      <c r="CQ4" s="16">
        <f t="shared" si="1"/>
        <v>37287</v>
      </c>
      <c r="CR4" s="16">
        <f t="shared" si="1"/>
        <v>37315</v>
      </c>
      <c r="CS4" s="16">
        <f t="shared" si="1"/>
        <v>37346</v>
      </c>
      <c r="CT4" s="16">
        <f t="shared" si="1"/>
        <v>37376</v>
      </c>
      <c r="CU4" s="16">
        <f t="shared" si="1"/>
        <v>37407</v>
      </c>
      <c r="CV4" s="16">
        <f t="shared" si="1"/>
        <v>37437</v>
      </c>
      <c r="CW4" s="16">
        <f t="shared" si="1"/>
        <v>37468</v>
      </c>
      <c r="CX4" s="16">
        <f t="shared" si="1"/>
        <v>37499</v>
      </c>
      <c r="CY4" s="16">
        <f t="shared" si="1"/>
        <v>37529</v>
      </c>
      <c r="CZ4" s="16">
        <f t="shared" si="1"/>
        <v>37560</v>
      </c>
      <c r="DA4" s="16">
        <f t="shared" si="1"/>
        <v>37590</v>
      </c>
      <c r="DB4" s="16">
        <f t="shared" si="1"/>
        <v>37621</v>
      </c>
      <c r="DC4" s="16">
        <f t="shared" si="1"/>
        <v>37652</v>
      </c>
      <c r="DD4" s="16">
        <f t="shared" si="1"/>
        <v>37680</v>
      </c>
      <c r="DE4" s="16">
        <f t="shared" si="1"/>
        <v>37711</v>
      </c>
      <c r="DF4" s="16">
        <f t="shared" si="1"/>
        <v>37741</v>
      </c>
      <c r="DG4" s="16">
        <f t="shared" si="1"/>
        <v>37772</v>
      </c>
      <c r="DH4" s="16">
        <f t="shared" si="1"/>
        <v>37802</v>
      </c>
      <c r="DI4" s="16">
        <f t="shared" si="1"/>
        <v>37833</v>
      </c>
      <c r="DJ4" s="16">
        <f t="shared" si="1"/>
        <v>37864</v>
      </c>
      <c r="DK4" s="16">
        <f t="shared" si="1"/>
        <v>37894</v>
      </c>
      <c r="DL4" s="16">
        <f t="shared" si="1"/>
        <v>37925</v>
      </c>
      <c r="DM4" s="16">
        <f t="shared" si="1"/>
        <v>37955</v>
      </c>
      <c r="DN4" s="16">
        <f t="shared" si="1"/>
        <v>37986</v>
      </c>
      <c r="DO4" s="16">
        <f t="shared" si="1"/>
        <v>38017</v>
      </c>
      <c r="DP4" s="16">
        <f t="shared" si="1"/>
        <v>38046</v>
      </c>
      <c r="DQ4" s="16">
        <f t="shared" si="1"/>
        <v>38077</v>
      </c>
      <c r="DR4" s="16">
        <f t="shared" si="1"/>
        <v>38107</v>
      </c>
      <c r="DS4" s="16">
        <f t="shared" si="1"/>
        <v>38138</v>
      </c>
      <c r="DT4" s="16">
        <f t="shared" si="1"/>
        <v>38168</v>
      </c>
      <c r="DU4" s="16">
        <f t="shared" si="1"/>
        <v>38199</v>
      </c>
      <c r="DV4" s="16">
        <f t="shared" si="1"/>
        <v>38230</v>
      </c>
      <c r="DW4" s="16">
        <f t="shared" si="1"/>
        <v>38260</v>
      </c>
      <c r="DX4" s="16">
        <f t="shared" si="1"/>
        <v>38291</v>
      </c>
      <c r="DY4" s="16">
        <f t="shared" si="1"/>
        <v>38321</v>
      </c>
      <c r="DZ4" s="16">
        <f t="shared" si="1"/>
        <v>38352</v>
      </c>
      <c r="EA4" s="16">
        <f t="shared" si="1"/>
        <v>38383</v>
      </c>
      <c r="EB4" s="16">
        <f t="shared" si="1"/>
        <v>38411</v>
      </c>
      <c r="EC4" s="16">
        <f t="shared" ref="EC4:EL4" si="2">EOMONTH(EB4,1)</f>
        <v>38442</v>
      </c>
      <c r="ED4" s="16">
        <f t="shared" si="2"/>
        <v>38472</v>
      </c>
      <c r="EE4" s="16">
        <f t="shared" si="2"/>
        <v>38503</v>
      </c>
      <c r="EF4" s="16">
        <f t="shared" si="2"/>
        <v>38533</v>
      </c>
      <c r="EG4" s="16">
        <f t="shared" si="2"/>
        <v>38564</v>
      </c>
      <c r="EH4" s="16">
        <f t="shared" si="2"/>
        <v>38595</v>
      </c>
      <c r="EI4" s="16">
        <f t="shared" si="2"/>
        <v>38625</v>
      </c>
      <c r="EJ4" s="16">
        <f t="shared" si="2"/>
        <v>38656</v>
      </c>
      <c r="EK4" s="16">
        <f t="shared" si="2"/>
        <v>38686</v>
      </c>
      <c r="EL4" s="16">
        <f t="shared" si="2"/>
        <v>38717</v>
      </c>
      <c r="EM4" s="22" t="s">
        <v>8</v>
      </c>
      <c r="EN4" s="16"/>
      <c r="ER4" s="16"/>
      <c r="ES4" s="16"/>
      <c r="ET4" s="16"/>
      <c r="EU4" s="16"/>
      <c r="EV4" s="16"/>
      <c r="EW4" s="16"/>
      <c r="EX4" s="16"/>
    </row>
    <row r="5" spans="1:154" ht="13" x14ac:dyDescent="0.3">
      <c r="A5" s="23"/>
      <c r="B5" s="5" t="s">
        <v>199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22"/>
      <c r="EN5" s="16"/>
      <c r="ER5" s="16"/>
      <c r="ES5" s="16"/>
      <c r="ET5" s="16"/>
      <c r="EU5" s="16"/>
      <c r="EV5" s="16"/>
      <c r="EW5" s="16"/>
      <c r="EX5" s="16"/>
    </row>
    <row r="6" spans="1:154" x14ac:dyDescent="0.25">
      <c r="B6" s="3" t="s">
        <v>214</v>
      </c>
      <c r="C6" s="5"/>
      <c r="D6" s="12">
        <v>-6933.5372430674643</v>
      </c>
      <c r="E6" s="12">
        <v>0</v>
      </c>
      <c r="F6" s="12">
        <v>-58.702129941297862</v>
      </c>
      <c r="G6" s="12">
        <v>0</v>
      </c>
      <c r="H6" s="12">
        <v>0</v>
      </c>
      <c r="I6" s="12">
        <v>-611.63332938836652</v>
      </c>
      <c r="J6" s="12">
        <v>-246.69205975330789</v>
      </c>
      <c r="K6" s="12">
        <v>-1824.999998175</v>
      </c>
      <c r="L6" s="12">
        <v>-259.50893974049103</v>
      </c>
      <c r="M6" s="12">
        <v>0</v>
      </c>
      <c r="N6" s="12">
        <v>0</v>
      </c>
      <c r="O6" s="12">
        <v>0</v>
      </c>
      <c r="P6" s="12">
        <v>-443.23642955676354</v>
      </c>
      <c r="Q6" s="12">
        <v>-254.83200974516797</v>
      </c>
      <c r="R6" s="12">
        <v>0</v>
      </c>
      <c r="S6" s="12">
        <v>0</v>
      </c>
      <c r="T6" s="12">
        <v>0</v>
      </c>
      <c r="U6" s="12">
        <v>-769.32145923067856</v>
      </c>
      <c r="V6" s="12">
        <v>0</v>
      </c>
      <c r="W6" s="12">
        <v>0</v>
      </c>
      <c r="X6" s="12">
        <v>0</v>
      </c>
      <c r="Y6" s="12">
        <v>0</v>
      </c>
      <c r="Z6" s="12">
        <v>-272.32177972767818</v>
      </c>
      <c r="AA6" s="12">
        <v>0</v>
      </c>
      <c r="AB6" s="12">
        <v>-342.59999965739996</v>
      </c>
      <c r="AC6" s="12">
        <v>0</v>
      </c>
      <c r="AD6" s="12">
        <v>-484.79143951520848</v>
      </c>
      <c r="AE6" s="12">
        <v>0</v>
      </c>
      <c r="AF6" s="12">
        <v>-799.99999919999993</v>
      </c>
      <c r="AG6" s="12">
        <v>0</v>
      </c>
      <c r="AH6" s="12">
        <v>0</v>
      </c>
      <c r="AI6" s="12">
        <v>0</v>
      </c>
      <c r="AJ6" s="12">
        <v>-295.99999970399995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-81.133999918865996</v>
      </c>
      <c r="BL6" s="12">
        <v>-324.65799967534201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-637.52399936247593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-307.66005969233987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-210.96331978903666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-6.6889999933109996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f>SUM(D6:EL6)</f>
        <v>-15166.805194834198</v>
      </c>
      <c r="EN6" s="16"/>
      <c r="ER6" s="16"/>
      <c r="ES6" s="16"/>
      <c r="ET6" s="16"/>
      <c r="EU6" s="16"/>
      <c r="EV6" s="16"/>
      <c r="EW6" s="16"/>
      <c r="EX6" s="16"/>
    </row>
    <row r="7" spans="1:154" x14ac:dyDescent="0.25">
      <c r="B7" s="3" t="s">
        <v>215</v>
      </c>
      <c r="C7" s="5"/>
      <c r="D7" s="12">
        <v>99.999999899999992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24.999999974999998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f>SUM(D7:EL7)</f>
        <v>124.99999987499999</v>
      </c>
      <c r="EN7" s="16"/>
      <c r="ER7" s="16"/>
      <c r="ES7" s="16"/>
      <c r="ET7" s="16"/>
      <c r="EU7" s="16"/>
      <c r="EV7" s="16"/>
      <c r="EW7" s="16"/>
      <c r="EX7" s="16"/>
    </row>
    <row r="8" spans="1:154" ht="14" x14ac:dyDescent="0.4">
      <c r="B8" s="3" t="s">
        <v>216</v>
      </c>
      <c r="C8" s="5"/>
      <c r="D8" s="4">
        <v>0</v>
      </c>
      <c r="E8" s="4">
        <v>0</v>
      </c>
      <c r="F8" s="4">
        <v>0</v>
      </c>
      <c r="G8" s="4">
        <v>57.274790000000003</v>
      </c>
      <c r="H8" s="4">
        <v>0</v>
      </c>
      <c r="I8" s="4">
        <v>116.56705000000001</v>
      </c>
      <c r="J8" s="4">
        <v>298.84871000000004</v>
      </c>
      <c r="K8" s="4">
        <v>0</v>
      </c>
      <c r="L8" s="4">
        <v>9.0055400000000017</v>
      </c>
      <c r="M8" s="4">
        <v>117.53739</v>
      </c>
      <c r="N8" s="4">
        <v>124.94878</v>
      </c>
      <c r="O8" s="4">
        <v>218.82603</v>
      </c>
      <c r="P8" s="4">
        <v>0</v>
      </c>
      <c r="Q8" s="4">
        <v>0</v>
      </c>
      <c r="R8" s="4">
        <v>267.57578999999998</v>
      </c>
      <c r="S8" s="4">
        <v>367.36617000000001</v>
      </c>
      <c r="T8" s="4">
        <v>844.14543000000003</v>
      </c>
      <c r="U8" s="4">
        <v>356.62765000000002</v>
      </c>
      <c r="V8" s="4">
        <v>3170.8617300000001</v>
      </c>
      <c r="W8" s="4">
        <v>400.31479999999999</v>
      </c>
      <c r="X8" s="4">
        <v>460.05063999999999</v>
      </c>
      <c r="Y8" s="4">
        <v>485.87965000000003</v>
      </c>
      <c r="Z8" s="4">
        <v>100.66452000000001</v>
      </c>
      <c r="AA8" s="4">
        <v>574.12019999999995</v>
      </c>
      <c r="AB8" s="4">
        <v>498.89657</v>
      </c>
      <c r="AC8" s="4">
        <v>504.1062</v>
      </c>
      <c r="AD8" s="4">
        <v>277.76625999999999</v>
      </c>
      <c r="AE8" s="4">
        <v>370.55302</v>
      </c>
      <c r="AF8" s="4">
        <v>295.68561999999997</v>
      </c>
      <c r="AG8" s="4">
        <v>321.45135999999997</v>
      </c>
      <c r="AH8" s="4">
        <v>239.98210999999998</v>
      </c>
      <c r="AI8" s="4">
        <v>360.76772999999997</v>
      </c>
      <c r="AJ8" s="4">
        <v>550.80700999999999</v>
      </c>
      <c r="AK8" s="4">
        <v>614.31605000000002</v>
      </c>
      <c r="AL8" s="4">
        <v>584.35152000000005</v>
      </c>
      <c r="AM8" s="4">
        <v>776.09177</v>
      </c>
      <c r="AN8" s="4">
        <v>351.63514000000004</v>
      </c>
      <c r="AO8" s="4">
        <v>566.20345999999995</v>
      </c>
      <c r="AP8" s="4">
        <v>587.78276000000005</v>
      </c>
      <c r="AQ8" s="4">
        <v>410.55293999999998</v>
      </c>
      <c r="AR8" s="4">
        <v>597.17786000000001</v>
      </c>
      <c r="AS8" s="4">
        <v>628.07808999999997</v>
      </c>
      <c r="AT8" s="4">
        <v>880.97891000000004</v>
      </c>
      <c r="AU8" s="4">
        <v>825.20412999999996</v>
      </c>
      <c r="AV8" s="4">
        <v>1644.20715</v>
      </c>
      <c r="AW8" s="4">
        <v>102.68791</v>
      </c>
      <c r="AX8" s="4">
        <v>62.62285</v>
      </c>
      <c r="AY8" s="4">
        <v>62.36242</v>
      </c>
      <c r="AZ8" s="4">
        <v>16.047740000000001</v>
      </c>
      <c r="BA8" s="4">
        <v>30.758490000000002</v>
      </c>
      <c r="BB8" s="4">
        <v>0</v>
      </c>
      <c r="BC8" s="4">
        <v>41.244019999999999</v>
      </c>
      <c r="BD8" s="4">
        <v>29.998049999999999</v>
      </c>
      <c r="BE8" s="4">
        <v>17.030429999999999</v>
      </c>
      <c r="BF8" s="4">
        <v>26.8795</v>
      </c>
      <c r="BG8" s="4">
        <v>20.91977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52.356000000000002</v>
      </c>
      <c r="BQ8" s="4">
        <v>84.311000000000007</v>
      </c>
      <c r="BR8" s="4">
        <v>55.954000000000001</v>
      </c>
      <c r="BS8" s="4">
        <v>74.091999999999999</v>
      </c>
      <c r="BT8" s="4">
        <v>19.936</v>
      </c>
      <c r="BU8" s="4">
        <v>25.434999999999999</v>
      </c>
      <c r="BV8" s="4">
        <v>67.09</v>
      </c>
      <c r="BW8" s="4">
        <v>39.270000000000003</v>
      </c>
      <c r="BX8" s="4">
        <v>63.055999999999997</v>
      </c>
      <c r="BY8" s="4">
        <v>86.42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528.17499999999995</v>
      </c>
      <c r="CH8" s="4">
        <v>738.47400000000005</v>
      </c>
      <c r="CI8" s="4">
        <v>197.12700000000001</v>
      </c>
      <c r="CJ8" s="4">
        <v>210.316</v>
      </c>
      <c r="CK8" s="4">
        <v>223.50399999999999</v>
      </c>
      <c r="CL8" s="4">
        <v>213.59423999999999</v>
      </c>
      <c r="CM8" s="4">
        <v>173.05032</v>
      </c>
      <c r="CN8" s="4">
        <v>136.94145999999998</v>
      </c>
      <c r="CO8" s="4">
        <v>112.89098</v>
      </c>
      <c r="CP8" s="4">
        <v>93.189899999999994</v>
      </c>
      <c r="CQ8" s="4">
        <v>61.028769999999994</v>
      </c>
      <c r="CR8" s="4">
        <v>85.74430000000001</v>
      </c>
      <c r="CS8" s="4">
        <v>80.99794</v>
      </c>
      <c r="CT8" s="4">
        <v>8.2203999999999997</v>
      </c>
      <c r="CU8" s="4">
        <v>102.41169000000001</v>
      </c>
      <c r="CV8" s="4">
        <v>99.675529999999995</v>
      </c>
      <c r="CW8" s="4">
        <v>89.787649999999999</v>
      </c>
      <c r="CX8" s="4">
        <v>97.825419999999994</v>
      </c>
      <c r="CY8" s="4">
        <v>75.533070000000009</v>
      </c>
      <c r="CZ8" s="4">
        <v>66.628770000000003</v>
      </c>
      <c r="DA8" s="4">
        <v>92.444810000000004</v>
      </c>
      <c r="DB8" s="4">
        <v>42.907129999999995</v>
      </c>
      <c r="DC8" s="4">
        <v>0</v>
      </c>
      <c r="DD8" s="4">
        <v>0</v>
      </c>
      <c r="DE8" s="4">
        <v>0</v>
      </c>
      <c r="DF8" s="4">
        <v>3467.3900800000001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f>SUM(D8:EL8)</f>
        <v>27833.54017</v>
      </c>
      <c r="EN8" s="16"/>
      <c r="ER8" s="16"/>
      <c r="ES8" s="16"/>
      <c r="ET8" s="16"/>
      <c r="EU8" s="16"/>
      <c r="EV8" s="16"/>
      <c r="EW8" s="16"/>
      <c r="EX8" s="16"/>
    </row>
    <row r="9" spans="1:154" x14ac:dyDescent="0.25">
      <c r="B9" s="8" t="s">
        <v>217</v>
      </c>
      <c r="C9" s="3"/>
      <c r="D9" s="12">
        <f>SUM(D6:D8)</f>
        <v>-6833.5372431674641</v>
      </c>
      <c r="E9" s="12">
        <f t="shared" ref="E9:BP9" si="3">SUM(E6:E8)</f>
        <v>0</v>
      </c>
      <c r="F9" s="12">
        <f t="shared" si="3"/>
        <v>-58.702129941297862</v>
      </c>
      <c r="G9" s="12">
        <f t="shared" si="3"/>
        <v>57.274790000000003</v>
      </c>
      <c r="H9" s="12">
        <f t="shared" si="3"/>
        <v>0</v>
      </c>
      <c r="I9" s="12">
        <f t="shared" si="3"/>
        <v>-495.06627938836652</v>
      </c>
      <c r="J9" s="12">
        <f t="shared" si="3"/>
        <v>52.156650246692152</v>
      </c>
      <c r="K9" s="12">
        <f t="shared" si="3"/>
        <v>-1799.9999981999999</v>
      </c>
      <c r="L9" s="12">
        <f t="shared" si="3"/>
        <v>-250.50339974049103</v>
      </c>
      <c r="M9" s="12">
        <f t="shared" si="3"/>
        <v>117.53739</v>
      </c>
      <c r="N9" s="12">
        <f t="shared" si="3"/>
        <v>124.94878</v>
      </c>
      <c r="O9" s="12">
        <f t="shared" si="3"/>
        <v>218.82603</v>
      </c>
      <c r="P9" s="12">
        <f t="shared" si="3"/>
        <v>-443.23642955676354</v>
      </c>
      <c r="Q9" s="12">
        <f t="shared" si="3"/>
        <v>-254.83200974516797</v>
      </c>
      <c r="R9" s="12">
        <f t="shared" si="3"/>
        <v>267.57578999999998</v>
      </c>
      <c r="S9" s="12">
        <f t="shared" si="3"/>
        <v>367.36617000000001</v>
      </c>
      <c r="T9" s="12">
        <f t="shared" si="3"/>
        <v>844.14543000000003</v>
      </c>
      <c r="U9" s="12">
        <f t="shared" si="3"/>
        <v>-412.69380923067854</v>
      </c>
      <c r="V9" s="12">
        <f t="shared" si="3"/>
        <v>3170.8617300000001</v>
      </c>
      <c r="W9" s="12">
        <f t="shared" si="3"/>
        <v>400.31479999999999</v>
      </c>
      <c r="X9" s="12">
        <f t="shared" si="3"/>
        <v>460.05063999999999</v>
      </c>
      <c r="Y9" s="12">
        <f t="shared" si="3"/>
        <v>485.87965000000003</v>
      </c>
      <c r="Z9" s="12">
        <f t="shared" si="3"/>
        <v>-171.65725972767817</v>
      </c>
      <c r="AA9" s="12">
        <f t="shared" si="3"/>
        <v>574.12019999999995</v>
      </c>
      <c r="AB9" s="12">
        <f t="shared" si="3"/>
        <v>156.29657034260003</v>
      </c>
      <c r="AC9" s="12">
        <f t="shared" si="3"/>
        <v>504.1062</v>
      </c>
      <c r="AD9" s="12">
        <f t="shared" si="3"/>
        <v>-207.02517951520849</v>
      </c>
      <c r="AE9" s="12">
        <f t="shared" si="3"/>
        <v>370.55302</v>
      </c>
      <c r="AF9" s="12">
        <f t="shared" si="3"/>
        <v>-504.31437919999996</v>
      </c>
      <c r="AG9" s="12">
        <f t="shared" si="3"/>
        <v>321.45135999999997</v>
      </c>
      <c r="AH9" s="12">
        <f t="shared" si="3"/>
        <v>239.98210999999998</v>
      </c>
      <c r="AI9" s="12">
        <f t="shared" si="3"/>
        <v>360.76772999999997</v>
      </c>
      <c r="AJ9" s="12">
        <f t="shared" si="3"/>
        <v>254.80701029600004</v>
      </c>
      <c r="AK9" s="12">
        <f t="shared" si="3"/>
        <v>614.31605000000002</v>
      </c>
      <c r="AL9" s="12">
        <f t="shared" si="3"/>
        <v>584.35152000000005</v>
      </c>
      <c r="AM9" s="12">
        <f t="shared" si="3"/>
        <v>776.09177</v>
      </c>
      <c r="AN9" s="12">
        <f t="shared" si="3"/>
        <v>351.63514000000004</v>
      </c>
      <c r="AO9" s="12">
        <f t="shared" si="3"/>
        <v>566.20345999999995</v>
      </c>
      <c r="AP9" s="12">
        <f t="shared" si="3"/>
        <v>587.78276000000005</v>
      </c>
      <c r="AQ9" s="12">
        <f t="shared" si="3"/>
        <v>410.55293999999998</v>
      </c>
      <c r="AR9" s="12">
        <f t="shared" si="3"/>
        <v>597.17786000000001</v>
      </c>
      <c r="AS9" s="12">
        <f t="shared" si="3"/>
        <v>628.07808999999997</v>
      </c>
      <c r="AT9" s="12">
        <f t="shared" si="3"/>
        <v>880.97891000000004</v>
      </c>
      <c r="AU9" s="12">
        <f t="shared" si="3"/>
        <v>825.20412999999996</v>
      </c>
      <c r="AV9" s="12">
        <f t="shared" si="3"/>
        <v>1644.20715</v>
      </c>
      <c r="AW9" s="12">
        <f t="shared" si="3"/>
        <v>102.68791</v>
      </c>
      <c r="AX9" s="12">
        <f t="shared" si="3"/>
        <v>62.62285</v>
      </c>
      <c r="AY9" s="12">
        <f t="shared" si="3"/>
        <v>62.36242</v>
      </c>
      <c r="AZ9" s="12">
        <f t="shared" si="3"/>
        <v>16.047740000000001</v>
      </c>
      <c r="BA9" s="12">
        <f t="shared" si="3"/>
        <v>30.758490000000002</v>
      </c>
      <c r="BB9" s="12">
        <f t="shared" si="3"/>
        <v>0</v>
      </c>
      <c r="BC9" s="12">
        <f t="shared" si="3"/>
        <v>41.244019999999999</v>
      </c>
      <c r="BD9" s="12">
        <f t="shared" si="3"/>
        <v>29.998049999999999</v>
      </c>
      <c r="BE9" s="12">
        <f t="shared" si="3"/>
        <v>17.030429999999999</v>
      </c>
      <c r="BF9" s="12">
        <f t="shared" si="3"/>
        <v>26.8795</v>
      </c>
      <c r="BG9" s="12">
        <f t="shared" si="3"/>
        <v>20.91977</v>
      </c>
      <c r="BH9" s="12">
        <f t="shared" si="3"/>
        <v>0</v>
      </c>
      <c r="BI9" s="12">
        <f t="shared" si="3"/>
        <v>0</v>
      </c>
      <c r="BJ9" s="12">
        <f t="shared" si="3"/>
        <v>0</v>
      </c>
      <c r="BK9" s="12">
        <f t="shared" si="3"/>
        <v>-81.133999918865996</v>
      </c>
      <c r="BL9" s="12">
        <f t="shared" si="3"/>
        <v>-324.65799967534201</v>
      </c>
      <c r="BM9" s="12">
        <f t="shared" si="3"/>
        <v>0</v>
      </c>
      <c r="BN9" s="12">
        <f t="shared" si="3"/>
        <v>0</v>
      </c>
      <c r="BO9" s="12">
        <f t="shared" si="3"/>
        <v>0</v>
      </c>
      <c r="BP9" s="12">
        <f t="shared" si="3"/>
        <v>52.356000000000002</v>
      </c>
      <c r="BQ9" s="12">
        <f t="shared" ref="BQ9:EB9" si="4">SUM(BQ6:BQ8)</f>
        <v>84.311000000000007</v>
      </c>
      <c r="BR9" s="12">
        <f t="shared" si="4"/>
        <v>55.954000000000001</v>
      </c>
      <c r="BS9" s="12">
        <f t="shared" si="4"/>
        <v>74.091999999999999</v>
      </c>
      <c r="BT9" s="12">
        <f t="shared" si="4"/>
        <v>19.936</v>
      </c>
      <c r="BU9" s="12">
        <f t="shared" si="4"/>
        <v>25.434999999999999</v>
      </c>
      <c r="BV9" s="12">
        <f t="shared" si="4"/>
        <v>-570.4339993624759</v>
      </c>
      <c r="BW9" s="12">
        <f t="shared" si="4"/>
        <v>39.270000000000003</v>
      </c>
      <c r="BX9" s="12">
        <f t="shared" si="4"/>
        <v>63.055999999999997</v>
      </c>
      <c r="BY9" s="12">
        <f t="shared" si="4"/>
        <v>86.42</v>
      </c>
      <c r="BZ9" s="12">
        <f t="shared" si="4"/>
        <v>0</v>
      </c>
      <c r="CA9" s="12">
        <f t="shared" si="4"/>
        <v>0</v>
      </c>
      <c r="CB9" s="12">
        <f t="shared" si="4"/>
        <v>0</v>
      </c>
      <c r="CC9" s="12">
        <f t="shared" si="4"/>
        <v>0</v>
      </c>
      <c r="CD9" s="12">
        <f t="shared" si="4"/>
        <v>0</v>
      </c>
      <c r="CE9" s="12">
        <f t="shared" si="4"/>
        <v>-307.66005969233987</v>
      </c>
      <c r="CF9" s="12">
        <f t="shared" si="4"/>
        <v>0</v>
      </c>
      <c r="CG9" s="12">
        <f t="shared" si="4"/>
        <v>528.17499999999995</v>
      </c>
      <c r="CH9" s="12">
        <f t="shared" si="4"/>
        <v>738.47400000000005</v>
      </c>
      <c r="CI9" s="12">
        <f t="shared" si="4"/>
        <v>197.12700000000001</v>
      </c>
      <c r="CJ9" s="12">
        <f t="shared" si="4"/>
        <v>210.316</v>
      </c>
      <c r="CK9" s="12">
        <f t="shared" si="4"/>
        <v>223.50399999999999</v>
      </c>
      <c r="CL9" s="12">
        <f t="shared" si="4"/>
        <v>2.6309202109633247</v>
      </c>
      <c r="CM9" s="12">
        <f t="shared" si="4"/>
        <v>173.05032</v>
      </c>
      <c r="CN9" s="12">
        <f t="shared" si="4"/>
        <v>136.94145999999998</v>
      </c>
      <c r="CO9" s="12">
        <f t="shared" si="4"/>
        <v>112.89098</v>
      </c>
      <c r="CP9" s="12">
        <f t="shared" si="4"/>
        <v>93.189899999999994</v>
      </c>
      <c r="CQ9" s="12">
        <f t="shared" si="4"/>
        <v>61.028769999999994</v>
      </c>
      <c r="CR9" s="12">
        <f t="shared" si="4"/>
        <v>85.74430000000001</v>
      </c>
      <c r="CS9" s="12">
        <f t="shared" si="4"/>
        <v>80.99794</v>
      </c>
      <c r="CT9" s="12">
        <f t="shared" si="4"/>
        <v>1.5314000066890001</v>
      </c>
      <c r="CU9" s="12">
        <f t="shared" si="4"/>
        <v>102.41169000000001</v>
      </c>
      <c r="CV9" s="12">
        <f t="shared" si="4"/>
        <v>99.675529999999995</v>
      </c>
      <c r="CW9" s="12">
        <f t="shared" si="4"/>
        <v>89.787649999999999</v>
      </c>
      <c r="CX9" s="12">
        <f t="shared" si="4"/>
        <v>97.825419999999994</v>
      </c>
      <c r="CY9" s="12">
        <f t="shared" si="4"/>
        <v>75.533070000000009</v>
      </c>
      <c r="CZ9" s="12">
        <f t="shared" si="4"/>
        <v>66.628770000000003</v>
      </c>
      <c r="DA9" s="12">
        <f t="shared" si="4"/>
        <v>92.444810000000004</v>
      </c>
      <c r="DB9" s="12">
        <f t="shared" si="4"/>
        <v>42.907129999999995</v>
      </c>
      <c r="DC9" s="12">
        <f t="shared" si="4"/>
        <v>0</v>
      </c>
      <c r="DD9" s="12">
        <f t="shared" si="4"/>
        <v>0</v>
      </c>
      <c r="DE9" s="12">
        <f t="shared" si="4"/>
        <v>0</v>
      </c>
      <c r="DF9" s="12">
        <f t="shared" si="4"/>
        <v>3467.3900800000001</v>
      </c>
      <c r="DG9" s="12">
        <f t="shared" si="4"/>
        <v>0</v>
      </c>
      <c r="DH9" s="12">
        <f t="shared" si="4"/>
        <v>0</v>
      </c>
      <c r="DI9" s="12">
        <f t="shared" si="4"/>
        <v>0</v>
      </c>
      <c r="DJ9" s="12">
        <f t="shared" si="4"/>
        <v>0</v>
      </c>
      <c r="DK9" s="12">
        <f t="shared" si="4"/>
        <v>0</v>
      </c>
      <c r="DL9" s="12">
        <f t="shared" si="4"/>
        <v>0</v>
      </c>
      <c r="DM9" s="12">
        <f t="shared" si="4"/>
        <v>0</v>
      </c>
      <c r="DN9" s="12">
        <f t="shared" si="4"/>
        <v>0</v>
      </c>
      <c r="DO9" s="12">
        <f t="shared" si="4"/>
        <v>0</v>
      </c>
      <c r="DP9" s="12">
        <f t="shared" si="4"/>
        <v>0</v>
      </c>
      <c r="DQ9" s="12">
        <f t="shared" si="4"/>
        <v>0</v>
      </c>
      <c r="DR9" s="12">
        <f t="shared" si="4"/>
        <v>0</v>
      </c>
      <c r="DS9" s="12">
        <f t="shared" si="4"/>
        <v>0</v>
      </c>
      <c r="DT9" s="12">
        <f t="shared" si="4"/>
        <v>0</v>
      </c>
      <c r="DU9" s="12">
        <f t="shared" si="4"/>
        <v>0</v>
      </c>
      <c r="DV9" s="12">
        <f t="shared" si="4"/>
        <v>0</v>
      </c>
      <c r="DW9" s="12">
        <f t="shared" si="4"/>
        <v>0</v>
      </c>
      <c r="DX9" s="12">
        <f t="shared" si="4"/>
        <v>0</v>
      </c>
      <c r="DY9" s="12">
        <f t="shared" si="4"/>
        <v>0</v>
      </c>
      <c r="DZ9" s="12">
        <f t="shared" si="4"/>
        <v>0</v>
      </c>
      <c r="EA9" s="12">
        <f t="shared" si="4"/>
        <v>0</v>
      </c>
      <c r="EB9" s="12">
        <f t="shared" si="4"/>
        <v>0</v>
      </c>
      <c r="EC9" s="12">
        <f t="shared" ref="EC9:EK9" si="5">SUM(EC6:EC8)</f>
        <v>0</v>
      </c>
      <c r="ED9" s="12">
        <f t="shared" si="5"/>
        <v>0</v>
      </c>
      <c r="EE9" s="12">
        <f t="shared" si="5"/>
        <v>0</v>
      </c>
      <c r="EF9" s="12">
        <f t="shared" si="5"/>
        <v>0</v>
      </c>
      <c r="EG9" s="12">
        <f t="shared" si="5"/>
        <v>0</v>
      </c>
      <c r="EH9" s="12">
        <f t="shared" si="5"/>
        <v>0</v>
      </c>
      <c r="EI9" s="12">
        <f t="shared" si="5"/>
        <v>0</v>
      </c>
      <c r="EJ9" s="12">
        <f t="shared" si="5"/>
        <v>0</v>
      </c>
      <c r="EK9" s="12">
        <f t="shared" si="5"/>
        <v>0</v>
      </c>
      <c r="EL9" s="12">
        <f>SUM(EL6:EL8)</f>
        <v>0</v>
      </c>
      <c r="EM9" s="12">
        <f>SUM(D9:EL9)</f>
        <v>12791.734975040803</v>
      </c>
      <c r="EN9" s="16"/>
      <c r="ER9" s="16"/>
      <c r="ES9" s="16"/>
      <c r="ET9" s="16"/>
      <c r="EU9" s="16"/>
      <c r="EV9" s="16"/>
      <c r="EW9" s="16"/>
      <c r="EX9" s="16"/>
    </row>
    <row r="10" spans="1:154" x14ac:dyDescent="0.25">
      <c r="B10" s="20" t="s">
        <v>0</v>
      </c>
      <c r="C10" s="19">
        <f>XIRR(D9:EL9,D$4:EL$4)</f>
        <v>0.30315306782722473</v>
      </c>
      <c r="EM10" s="22"/>
      <c r="EN10" s="16"/>
      <c r="ER10" s="16"/>
      <c r="ES10" s="16"/>
      <c r="ET10" s="16"/>
      <c r="EU10" s="16"/>
      <c r="EV10" s="16"/>
      <c r="EW10" s="16"/>
      <c r="EX10" s="16"/>
    </row>
    <row r="11" spans="1:154" x14ac:dyDescent="0.25">
      <c r="B11" s="20" t="s">
        <v>11</v>
      </c>
      <c r="C11" s="28">
        <f>(EM7+EM8)/-EM6</f>
        <v>1.8434033938404943</v>
      </c>
      <c r="EM11" s="22"/>
      <c r="EN11" s="16"/>
      <c r="ER11" s="16"/>
      <c r="ES11" s="16"/>
      <c r="ET11" s="16"/>
      <c r="EU11" s="16"/>
      <c r="EV11" s="16"/>
      <c r="EW11" s="16"/>
      <c r="EX11" s="16"/>
    </row>
    <row r="12" spans="1:154" ht="13" x14ac:dyDescent="0.3">
      <c r="A12" s="23"/>
      <c r="B12" s="5" t="s">
        <v>200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22"/>
      <c r="EN12" s="16"/>
      <c r="ER12" s="16"/>
      <c r="ES12" s="16"/>
      <c r="ET12" s="16"/>
      <c r="EU12" s="16"/>
      <c r="EV12" s="16"/>
      <c r="EW12" s="16"/>
      <c r="EX12" s="16"/>
    </row>
    <row r="13" spans="1:154" x14ac:dyDescent="0.25">
      <c r="B13" s="3" t="s">
        <v>214</v>
      </c>
      <c r="C13" s="5"/>
      <c r="D13" s="12">
        <v>0</v>
      </c>
      <c r="E13" s="12">
        <v>-3327.5460788908181</v>
      </c>
      <c r="F13" s="12">
        <v>0</v>
      </c>
      <c r="G13" s="12">
        <v>-149.99999994999999</v>
      </c>
      <c r="H13" s="12">
        <v>0</v>
      </c>
      <c r="I13" s="12">
        <v>0</v>
      </c>
      <c r="J13" s="12">
        <v>0</v>
      </c>
      <c r="K13" s="12">
        <v>0</v>
      </c>
      <c r="L13" s="12">
        <v>-129.99999995666667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f>SUM(D13:EL13)</f>
        <v>-3607.5460787974848</v>
      </c>
      <c r="EN13" s="16"/>
      <c r="ER13" s="16"/>
      <c r="ES13" s="16"/>
      <c r="ET13" s="16"/>
      <c r="EU13" s="16"/>
      <c r="EV13" s="16"/>
      <c r="EW13" s="16"/>
      <c r="EX13" s="16"/>
    </row>
    <row r="14" spans="1:154" x14ac:dyDescent="0.25">
      <c r="B14" s="3" t="s">
        <v>215</v>
      </c>
      <c r="C14" s="5"/>
      <c r="D14" s="12">
        <v>0</v>
      </c>
      <c r="E14" s="12">
        <v>99.999999966666664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f>SUM(D14:EL14)</f>
        <v>99.999999966666664</v>
      </c>
      <c r="EN14" s="16"/>
      <c r="ER14" s="16"/>
      <c r="ES14" s="16"/>
      <c r="ET14" s="16"/>
      <c r="EU14" s="16"/>
      <c r="EV14" s="16"/>
      <c r="EW14" s="16"/>
      <c r="EX14" s="16"/>
    </row>
    <row r="15" spans="1:154" ht="14" x14ac:dyDescent="0.4">
      <c r="B15" s="3" t="s">
        <v>216</v>
      </c>
      <c r="C15" s="5"/>
      <c r="D15" s="4">
        <v>0</v>
      </c>
      <c r="E15" s="4">
        <v>0</v>
      </c>
      <c r="F15" s="4">
        <v>0</v>
      </c>
      <c r="G15" s="4">
        <v>0</v>
      </c>
      <c r="H15" s="4">
        <v>64.523380000000003</v>
      </c>
      <c r="I15" s="4">
        <v>11.815</v>
      </c>
      <c r="J15" s="4">
        <v>0</v>
      </c>
      <c r="K15" s="4">
        <v>52.200519999999997</v>
      </c>
      <c r="L15" s="4">
        <v>68.141990000000007</v>
      </c>
      <c r="M15" s="4">
        <v>53.757300000000001</v>
      </c>
      <c r="N15" s="4">
        <v>0</v>
      </c>
      <c r="O15" s="4">
        <v>32.566470000000002</v>
      </c>
      <c r="P15" s="4">
        <v>3674.6519600000001</v>
      </c>
      <c r="Q15" s="4">
        <v>0</v>
      </c>
      <c r="R15" s="4">
        <v>115.51833000000001</v>
      </c>
      <c r="S15" s="4">
        <v>132.27000000000001</v>
      </c>
      <c r="T15" s="4">
        <v>0</v>
      </c>
      <c r="U15" s="4">
        <v>71.300749999999994</v>
      </c>
      <c r="V15" s="4">
        <v>33.465499999999999</v>
      </c>
      <c r="W15" s="4">
        <v>28.924499999999998</v>
      </c>
      <c r="X15" s="4">
        <v>23.294250000000002</v>
      </c>
      <c r="Y15" s="4">
        <v>27.079499999999999</v>
      </c>
      <c r="Z15" s="4">
        <v>36.780250000000002</v>
      </c>
      <c r="AA15" s="4">
        <v>44.040999999999997</v>
      </c>
      <c r="AB15" s="4">
        <v>29.434750000000001</v>
      </c>
      <c r="AC15" s="4">
        <v>15.7135</v>
      </c>
      <c r="AD15" s="4">
        <v>54.183250000000001</v>
      </c>
      <c r="AE15" s="4">
        <v>47.460250000000002</v>
      </c>
      <c r="AF15" s="4">
        <v>53.191249999999997</v>
      </c>
      <c r="AG15" s="4">
        <v>69.930999999999997</v>
      </c>
      <c r="AH15" s="4">
        <v>0</v>
      </c>
      <c r="AI15" s="4">
        <v>46.881749999999997</v>
      </c>
      <c r="AJ15" s="4">
        <v>66.78425</v>
      </c>
      <c r="AK15" s="4">
        <v>47.640749999999997</v>
      </c>
      <c r="AL15" s="4">
        <v>49.964750000000002</v>
      </c>
      <c r="AM15" s="4">
        <v>39.779499999999999</v>
      </c>
      <c r="AN15" s="4">
        <v>28.200500000000002</v>
      </c>
      <c r="AO15" s="4">
        <v>38.855249999999998</v>
      </c>
      <c r="AP15" s="4">
        <v>29.056999999999999</v>
      </c>
      <c r="AQ15" s="4">
        <v>44.468000000000004</v>
      </c>
      <c r="AR15" s="4">
        <v>0</v>
      </c>
      <c r="AS15" s="4">
        <v>73.239000000000004</v>
      </c>
      <c r="AT15" s="4">
        <v>76.406499999999994</v>
      </c>
      <c r="AU15" s="4">
        <v>31.444500000000001</v>
      </c>
      <c r="AV15" s="4">
        <v>34.595999999999997</v>
      </c>
      <c r="AW15" s="4">
        <v>0</v>
      </c>
      <c r="AX15" s="4">
        <v>4.6484399999999999</v>
      </c>
      <c r="AY15" s="4">
        <v>31.766999999999999</v>
      </c>
      <c r="AZ15" s="4">
        <v>6.3635000000000002</v>
      </c>
      <c r="BA15" s="4">
        <v>1.2302500000000001</v>
      </c>
      <c r="BB15" s="4">
        <v>14.694750000000001</v>
      </c>
      <c r="BC15" s="4">
        <v>0.34899999999999998</v>
      </c>
      <c r="BD15" s="4">
        <v>19.956250000000001</v>
      </c>
      <c r="BE15" s="4">
        <v>17.791250000000002</v>
      </c>
      <c r="BF15" s="4">
        <v>0</v>
      </c>
      <c r="BG15" s="4">
        <v>0</v>
      </c>
      <c r="BH15" s="4">
        <v>0</v>
      </c>
      <c r="BI15" s="4">
        <v>27.341999999999999</v>
      </c>
      <c r="BJ15" s="4">
        <v>8.0210000000000008</v>
      </c>
      <c r="BK15" s="4">
        <v>0</v>
      </c>
      <c r="BL15" s="4">
        <v>59.255749999999999</v>
      </c>
      <c r="BM15" s="4">
        <v>0</v>
      </c>
      <c r="BN15" s="4">
        <v>25.167249999999999</v>
      </c>
      <c r="BO15" s="4">
        <v>23.120249999999999</v>
      </c>
      <c r="BP15" s="4">
        <v>39.245249999999999</v>
      </c>
      <c r="BQ15" s="4">
        <v>29.4755</v>
      </c>
      <c r="BR15" s="4">
        <v>1354.8755000000001</v>
      </c>
      <c r="BS15" s="4">
        <v>0</v>
      </c>
      <c r="BT15" s="4">
        <v>0</v>
      </c>
      <c r="BU15" s="4">
        <v>73.739249999999998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54.807690000000001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f>SUM(D15:EL15)</f>
        <v>7139.4123299999956</v>
      </c>
      <c r="EN15" s="16"/>
      <c r="ER15" s="16"/>
      <c r="ES15" s="16"/>
      <c r="ET15" s="16"/>
      <c r="EU15" s="16"/>
      <c r="EV15" s="16"/>
      <c r="EW15" s="16"/>
      <c r="EX15" s="16"/>
    </row>
    <row r="16" spans="1:154" x14ac:dyDescent="0.25">
      <c r="B16" s="8" t="s">
        <v>217</v>
      </c>
      <c r="C16" s="3"/>
      <c r="D16" s="12">
        <f>SUM(D13:D15)</f>
        <v>0</v>
      </c>
      <c r="E16" s="12">
        <f>SUM(E13:E15)</f>
        <v>-3227.5460789241515</v>
      </c>
      <c r="F16" s="12">
        <f t="shared" ref="F16:BQ16" si="6">SUM(F13:F15)</f>
        <v>0</v>
      </c>
      <c r="G16" s="12">
        <f t="shared" si="6"/>
        <v>-149.99999994999999</v>
      </c>
      <c r="H16" s="12">
        <f t="shared" si="6"/>
        <v>64.523380000000003</v>
      </c>
      <c r="I16" s="12">
        <f t="shared" si="6"/>
        <v>11.815</v>
      </c>
      <c r="J16" s="12">
        <f t="shared" si="6"/>
        <v>0</v>
      </c>
      <c r="K16" s="12">
        <f t="shared" si="6"/>
        <v>52.200519999999997</v>
      </c>
      <c r="L16" s="12">
        <f t="shared" si="6"/>
        <v>-61.858009956666663</v>
      </c>
      <c r="M16" s="12">
        <f t="shared" si="6"/>
        <v>53.757300000000001</v>
      </c>
      <c r="N16" s="12">
        <f t="shared" si="6"/>
        <v>0</v>
      </c>
      <c r="O16" s="12">
        <f t="shared" si="6"/>
        <v>32.566470000000002</v>
      </c>
      <c r="P16" s="12">
        <f t="shared" si="6"/>
        <v>3674.6519600000001</v>
      </c>
      <c r="Q16" s="12">
        <f t="shared" si="6"/>
        <v>0</v>
      </c>
      <c r="R16" s="12">
        <f t="shared" si="6"/>
        <v>115.51833000000001</v>
      </c>
      <c r="S16" s="12">
        <f t="shared" si="6"/>
        <v>132.27000000000001</v>
      </c>
      <c r="T16" s="12">
        <f t="shared" si="6"/>
        <v>0</v>
      </c>
      <c r="U16" s="12">
        <f t="shared" si="6"/>
        <v>71.300749999999994</v>
      </c>
      <c r="V16" s="12">
        <f t="shared" si="6"/>
        <v>33.465499999999999</v>
      </c>
      <c r="W16" s="12">
        <f t="shared" si="6"/>
        <v>28.924499999999998</v>
      </c>
      <c r="X16" s="12">
        <f t="shared" si="6"/>
        <v>23.294250000000002</v>
      </c>
      <c r="Y16" s="12">
        <f t="shared" si="6"/>
        <v>27.079499999999999</v>
      </c>
      <c r="Z16" s="12">
        <f t="shared" si="6"/>
        <v>36.780250000000002</v>
      </c>
      <c r="AA16" s="12">
        <f t="shared" si="6"/>
        <v>44.040999999999997</v>
      </c>
      <c r="AB16" s="12">
        <f t="shared" si="6"/>
        <v>29.434750000000001</v>
      </c>
      <c r="AC16" s="12">
        <f t="shared" si="6"/>
        <v>15.7135</v>
      </c>
      <c r="AD16" s="12">
        <f t="shared" si="6"/>
        <v>54.183250000000001</v>
      </c>
      <c r="AE16" s="12">
        <f t="shared" si="6"/>
        <v>47.460250000000002</v>
      </c>
      <c r="AF16" s="12">
        <f t="shared" si="6"/>
        <v>53.191249999999997</v>
      </c>
      <c r="AG16" s="12">
        <f t="shared" si="6"/>
        <v>69.930999999999997</v>
      </c>
      <c r="AH16" s="12">
        <f t="shared" si="6"/>
        <v>0</v>
      </c>
      <c r="AI16" s="12">
        <f t="shared" si="6"/>
        <v>46.881749999999997</v>
      </c>
      <c r="AJ16" s="12">
        <f t="shared" si="6"/>
        <v>66.78425</v>
      </c>
      <c r="AK16" s="12">
        <f t="shared" si="6"/>
        <v>47.640749999999997</v>
      </c>
      <c r="AL16" s="12">
        <f t="shared" si="6"/>
        <v>49.964750000000002</v>
      </c>
      <c r="AM16" s="12">
        <f t="shared" si="6"/>
        <v>39.779499999999999</v>
      </c>
      <c r="AN16" s="12">
        <f t="shared" si="6"/>
        <v>28.200500000000002</v>
      </c>
      <c r="AO16" s="12">
        <f t="shared" si="6"/>
        <v>38.855249999999998</v>
      </c>
      <c r="AP16" s="12">
        <f t="shared" si="6"/>
        <v>29.056999999999999</v>
      </c>
      <c r="AQ16" s="12">
        <f t="shared" si="6"/>
        <v>44.468000000000004</v>
      </c>
      <c r="AR16" s="12">
        <f t="shared" si="6"/>
        <v>0</v>
      </c>
      <c r="AS16" s="12">
        <f t="shared" si="6"/>
        <v>73.239000000000004</v>
      </c>
      <c r="AT16" s="12">
        <f t="shared" si="6"/>
        <v>76.406499999999994</v>
      </c>
      <c r="AU16" s="12">
        <f t="shared" si="6"/>
        <v>31.444500000000001</v>
      </c>
      <c r="AV16" s="12">
        <f t="shared" si="6"/>
        <v>34.595999999999997</v>
      </c>
      <c r="AW16" s="12">
        <f t="shared" si="6"/>
        <v>0</v>
      </c>
      <c r="AX16" s="12">
        <f t="shared" si="6"/>
        <v>4.6484399999999999</v>
      </c>
      <c r="AY16" s="12">
        <f t="shared" si="6"/>
        <v>31.766999999999999</v>
      </c>
      <c r="AZ16" s="12">
        <f t="shared" si="6"/>
        <v>6.3635000000000002</v>
      </c>
      <c r="BA16" s="12">
        <f t="shared" si="6"/>
        <v>1.2302500000000001</v>
      </c>
      <c r="BB16" s="12">
        <f t="shared" si="6"/>
        <v>14.694750000000001</v>
      </c>
      <c r="BC16" s="12">
        <f t="shared" si="6"/>
        <v>0.34899999999999998</v>
      </c>
      <c r="BD16" s="12">
        <f t="shared" si="6"/>
        <v>19.956250000000001</v>
      </c>
      <c r="BE16" s="12">
        <f t="shared" si="6"/>
        <v>17.791250000000002</v>
      </c>
      <c r="BF16" s="12">
        <f t="shared" si="6"/>
        <v>0</v>
      </c>
      <c r="BG16" s="12">
        <f t="shared" si="6"/>
        <v>0</v>
      </c>
      <c r="BH16" s="12">
        <f t="shared" si="6"/>
        <v>0</v>
      </c>
      <c r="BI16" s="12">
        <f t="shared" si="6"/>
        <v>27.341999999999999</v>
      </c>
      <c r="BJ16" s="12">
        <f t="shared" si="6"/>
        <v>8.0210000000000008</v>
      </c>
      <c r="BK16" s="12">
        <f t="shared" si="6"/>
        <v>0</v>
      </c>
      <c r="BL16" s="12">
        <f t="shared" si="6"/>
        <v>59.255749999999999</v>
      </c>
      <c r="BM16" s="12">
        <f t="shared" si="6"/>
        <v>0</v>
      </c>
      <c r="BN16" s="12">
        <f t="shared" si="6"/>
        <v>25.167249999999999</v>
      </c>
      <c r="BO16" s="12">
        <f t="shared" si="6"/>
        <v>23.120249999999999</v>
      </c>
      <c r="BP16" s="12">
        <f t="shared" si="6"/>
        <v>39.245249999999999</v>
      </c>
      <c r="BQ16" s="12">
        <f t="shared" si="6"/>
        <v>29.4755</v>
      </c>
      <c r="BR16" s="12">
        <f t="shared" ref="BR16:EC16" si="7">SUM(BR13:BR15)</f>
        <v>1354.8755000000001</v>
      </c>
      <c r="BS16" s="12">
        <f t="shared" si="7"/>
        <v>0</v>
      </c>
      <c r="BT16" s="12">
        <f t="shared" si="7"/>
        <v>0</v>
      </c>
      <c r="BU16" s="12">
        <f t="shared" si="7"/>
        <v>73.739249999999998</v>
      </c>
      <c r="BV16" s="12">
        <f t="shared" si="7"/>
        <v>0</v>
      </c>
      <c r="BW16" s="12">
        <f t="shared" si="7"/>
        <v>0</v>
      </c>
      <c r="BX16" s="12">
        <f t="shared" si="7"/>
        <v>0</v>
      </c>
      <c r="BY16" s="12">
        <f t="shared" si="7"/>
        <v>0</v>
      </c>
      <c r="BZ16" s="12">
        <f t="shared" si="7"/>
        <v>0</v>
      </c>
      <c r="CA16" s="12">
        <f t="shared" si="7"/>
        <v>0</v>
      </c>
      <c r="CB16" s="12">
        <f t="shared" si="7"/>
        <v>0</v>
      </c>
      <c r="CC16" s="12">
        <f t="shared" si="7"/>
        <v>0</v>
      </c>
      <c r="CD16" s="12">
        <f t="shared" si="7"/>
        <v>0</v>
      </c>
      <c r="CE16" s="12">
        <f t="shared" si="7"/>
        <v>0</v>
      </c>
      <c r="CF16" s="12">
        <f t="shared" si="7"/>
        <v>0</v>
      </c>
      <c r="CG16" s="12">
        <f t="shared" si="7"/>
        <v>0</v>
      </c>
      <c r="CH16" s="12">
        <f t="shared" si="7"/>
        <v>0</v>
      </c>
      <c r="CI16" s="12">
        <f t="shared" si="7"/>
        <v>0</v>
      </c>
      <c r="CJ16" s="12">
        <f t="shared" si="7"/>
        <v>0</v>
      </c>
      <c r="CK16" s="12">
        <f t="shared" si="7"/>
        <v>0</v>
      </c>
      <c r="CL16" s="12">
        <f t="shared" si="7"/>
        <v>0</v>
      </c>
      <c r="CM16" s="12">
        <f t="shared" si="7"/>
        <v>0</v>
      </c>
      <c r="CN16" s="12">
        <f t="shared" si="7"/>
        <v>0</v>
      </c>
      <c r="CO16" s="12">
        <f t="shared" si="7"/>
        <v>0</v>
      </c>
      <c r="CP16" s="12">
        <f t="shared" si="7"/>
        <v>0</v>
      </c>
      <c r="CQ16" s="12">
        <f t="shared" si="7"/>
        <v>0</v>
      </c>
      <c r="CR16" s="12">
        <f t="shared" si="7"/>
        <v>0</v>
      </c>
      <c r="CS16" s="12">
        <f t="shared" si="7"/>
        <v>0</v>
      </c>
      <c r="CT16" s="12">
        <f t="shared" si="7"/>
        <v>0</v>
      </c>
      <c r="CU16" s="12">
        <f t="shared" si="7"/>
        <v>0</v>
      </c>
      <c r="CV16" s="12">
        <f t="shared" si="7"/>
        <v>0</v>
      </c>
      <c r="CW16" s="12">
        <f t="shared" si="7"/>
        <v>0</v>
      </c>
      <c r="CX16" s="12">
        <f t="shared" si="7"/>
        <v>0</v>
      </c>
      <c r="CY16" s="12">
        <f t="shared" si="7"/>
        <v>0</v>
      </c>
      <c r="CZ16" s="12">
        <f t="shared" si="7"/>
        <v>0</v>
      </c>
      <c r="DA16" s="12">
        <f t="shared" si="7"/>
        <v>0</v>
      </c>
      <c r="DB16" s="12">
        <f t="shared" si="7"/>
        <v>0</v>
      </c>
      <c r="DC16" s="12">
        <f t="shared" si="7"/>
        <v>54.807690000000001</v>
      </c>
      <c r="DD16" s="12">
        <f t="shared" si="7"/>
        <v>0</v>
      </c>
      <c r="DE16" s="12">
        <f t="shared" si="7"/>
        <v>0</v>
      </c>
      <c r="DF16" s="12">
        <f t="shared" si="7"/>
        <v>0</v>
      </c>
      <c r="DG16" s="12">
        <f t="shared" si="7"/>
        <v>0</v>
      </c>
      <c r="DH16" s="12">
        <f t="shared" si="7"/>
        <v>0</v>
      </c>
      <c r="DI16" s="12">
        <f t="shared" si="7"/>
        <v>0</v>
      </c>
      <c r="DJ16" s="12">
        <f t="shared" si="7"/>
        <v>0</v>
      </c>
      <c r="DK16" s="12">
        <f t="shared" si="7"/>
        <v>0</v>
      </c>
      <c r="DL16" s="12">
        <f t="shared" si="7"/>
        <v>0</v>
      </c>
      <c r="DM16" s="12">
        <f t="shared" si="7"/>
        <v>0</v>
      </c>
      <c r="DN16" s="12">
        <f t="shared" si="7"/>
        <v>0</v>
      </c>
      <c r="DO16" s="12">
        <f t="shared" si="7"/>
        <v>0</v>
      </c>
      <c r="DP16" s="12">
        <f t="shared" si="7"/>
        <v>0</v>
      </c>
      <c r="DQ16" s="12">
        <f t="shared" si="7"/>
        <v>0</v>
      </c>
      <c r="DR16" s="12">
        <f t="shared" si="7"/>
        <v>0</v>
      </c>
      <c r="DS16" s="12">
        <f t="shared" si="7"/>
        <v>0</v>
      </c>
      <c r="DT16" s="12">
        <f t="shared" si="7"/>
        <v>0</v>
      </c>
      <c r="DU16" s="12">
        <f t="shared" si="7"/>
        <v>0</v>
      </c>
      <c r="DV16" s="12">
        <f t="shared" si="7"/>
        <v>0</v>
      </c>
      <c r="DW16" s="12">
        <f t="shared" si="7"/>
        <v>0</v>
      </c>
      <c r="DX16" s="12">
        <f t="shared" si="7"/>
        <v>0</v>
      </c>
      <c r="DY16" s="12">
        <f t="shared" si="7"/>
        <v>0</v>
      </c>
      <c r="DZ16" s="12">
        <f t="shared" si="7"/>
        <v>0</v>
      </c>
      <c r="EA16" s="12">
        <f t="shared" si="7"/>
        <v>0</v>
      </c>
      <c r="EB16" s="12">
        <f t="shared" si="7"/>
        <v>0</v>
      </c>
      <c r="EC16" s="12">
        <f t="shared" si="7"/>
        <v>0</v>
      </c>
      <c r="ED16" s="12">
        <f t="shared" ref="ED16:EK16" si="8">SUM(ED13:ED15)</f>
        <v>0</v>
      </c>
      <c r="EE16" s="12">
        <f t="shared" si="8"/>
        <v>0</v>
      </c>
      <c r="EF16" s="12">
        <f t="shared" si="8"/>
        <v>0</v>
      </c>
      <c r="EG16" s="12">
        <f t="shared" si="8"/>
        <v>0</v>
      </c>
      <c r="EH16" s="12">
        <f t="shared" si="8"/>
        <v>0</v>
      </c>
      <c r="EI16" s="12">
        <f t="shared" si="8"/>
        <v>0</v>
      </c>
      <c r="EJ16" s="12">
        <f t="shared" si="8"/>
        <v>0</v>
      </c>
      <c r="EK16" s="12">
        <f t="shared" si="8"/>
        <v>0</v>
      </c>
      <c r="EL16" s="12">
        <f>SUM(EL13:EL15)</f>
        <v>0</v>
      </c>
      <c r="EM16" s="12">
        <f>SUM(D16:EL16)</f>
        <v>3631.8662511691832</v>
      </c>
      <c r="EN16" s="16"/>
      <c r="ER16" s="16"/>
      <c r="ES16" s="16"/>
      <c r="ET16" s="16"/>
      <c r="EU16" s="16"/>
      <c r="EV16" s="16"/>
      <c r="EW16" s="16"/>
      <c r="EX16" s="16"/>
    </row>
    <row r="17" spans="1:154" x14ac:dyDescent="0.25">
      <c r="B17" s="20" t="s">
        <v>0</v>
      </c>
      <c r="C17" s="19">
        <f>XIRR(E16:EL16,E$4:EL$4)</f>
        <v>0.53016347289085397</v>
      </c>
      <c r="EM17" s="22"/>
      <c r="EN17" s="16"/>
      <c r="ER17" s="16"/>
      <c r="ES17" s="16"/>
      <c r="ET17" s="16"/>
      <c r="EU17" s="16"/>
      <c r="EV17" s="16"/>
      <c r="EW17" s="16"/>
      <c r="EX17" s="16"/>
    </row>
    <row r="18" spans="1:154" x14ac:dyDescent="0.25">
      <c r="B18" s="20" t="s">
        <v>11</v>
      </c>
      <c r="C18" s="28">
        <f>(EM14+EM15)/-EM13</f>
        <v>2.0067414724137911</v>
      </c>
      <c r="EM18" s="22"/>
      <c r="EN18" s="16"/>
      <c r="ER18" s="16"/>
      <c r="ES18" s="16"/>
      <c r="ET18" s="16"/>
      <c r="EU18" s="16"/>
      <c r="EV18" s="16"/>
      <c r="EW18" s="16"/>
      <c r="EX18" s="16"/>
    </row>
    <row r="19" spans="1:154" ht="13" x14ac:dyDescent="0.3">
      <c r="A19" s="23"/>
      <c r="B19" s="5" t="s">
        <v>201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22"/>
      <c r="EN19" s="16"/>
      <c r="ER19" s="16"/>
      <c r="ES19" s="16"/>
      <c r="ET19" s="16"/>
      <c r="EU19" s="16"/>
      <c r="EV19" s="16"/>
      <c r="EW19" s="16"/>
      <c r="EX19" s="16"/>
    </row>
    <row r="20" spans="1:154" x14ac:dyDescent="0.25">
      <c r="B20" s="3" t="s">
        <v>214</v>
      </c>
      <c r="C20" s="5"/>
      <c r="D20" s="12">
        <v>0</v>
      </c>
      <c r="E20" s="12">
        <v>-1745.4691895636324</v>
      </c>
      <c r="F20" s="12">
        <v>-599.34428985016393</v>
      </c>
      <c r="G20" s="12">
        <v>0</v>
      </c>
      <c r="H20" s="12">
        <v>-360.89808990977548</v>
      </c>
      <c r="I20" s="12">
        <v>-100.6787999748303</v>
      </c>
      <c r="J20" s="12">
        <v>-1704.8099395737975</v>
      </c>
      <c r="K20" s="12">
        <v>-447.36583988815846</v>
      </c>
      <c r="L20" s="12">
        <v>-708.99111982275224</v>
      </c>
      <c r="M20" s="12">
        <v>-908.2358697729411</v>
      </c>
      <c r="N20" s="12">
        <v>0</v>
      </c>
      <c r="O20" s="12">
        <v>-15.251469996187131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-10.545989997363503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f>SUM(D20:EL20)</f>
        <v>-6601.5905983496023</v>
      </c>
      <c r="EN20" s="16"/>
      <c r="ER20" s="16"/>
      <c r="ES20" s="16"/>
      <c r="ET20" s="16"/>
      <c r="EU20" s="16"/>
      <c r="EV20" s="16"/>
      <c r="EW20" s="16"/>
      <c r="EX20" s="16"/>
    </row>
    <row r="21" spans="1:154" x14ac:dyDescent="0.25">
      <c r="B21" s="3" t="s">
        <v>215</v>
      </c>
      <c r="C21" s="5"/>
      <c r="D21" s="12">
        <v>0</v>
      </c>
      <c r="E21" s="12">
        <v>99.999999974999994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f>SUM(D21:EL21)</f>
        <v>99.999999974999994</v>
      </c>
      <c r="EN21" s="16"/>
      <c r="ER21" s="16"/>
      <c r="ES21" s="16"/>
      <c r="ET21" s="16"/>
      <c r="EU21" s="16"/>
      <c r="EV21" s="16"/>
      <c r="EW21" s="16"/>
      <c r="EX21" s="16"/>
    </row>
    <row r="22" spans="1:154" ht="14" x14ac:dyDescent="0.4">
      <c r="B22" s="3" t="s">
        <v>216</v>
      </c>
      <c r="C22" s="5"/>
      <c r="D22" s="4">
        <v>0</v>
      </c>
      <c r="E22" s="4">
        <v>0</v>
      </c>
      <c r="F22" s="4">
        <v>0</v>
      </c>
      <c r="G22" s="4">
        <v>6.6124700000000001</v>
      </c>
      <c r="H22" s="4">
        <v>0</v>
      </c>
      <c r="I22" s="4">
        <v>15.104149999999999</v>
      </c>
      <c r="J22" s="4">
        <v>158.27000000000001</v>
      </c>
      <c r="K22" s="4">
        <v>0</v>
      </c>
      <c r="L22" s="4">
        <v>0</v>
      </c>
      <c r="M22" s="4">
        <v>72.153589999999994</v>
      </c>
      <c r="N22" s="4">
        <v>156.65585000000002</v>
      </c>
      <c r="O22" s="4">
        <v>0</v>
      </c>
      <c r="P22" s="4">
        <v>7528.8389999999999</v>
      </c>
      <c r="Q22" s="4">
        <v>81.527869999999993</v>
      </c>
      <c r="R22" s="4">
        <v>20</v>
      </c>
      <c r="S22" s="4">
        <v>0</v>
      </c>
      <c r="T22" s="4">
        <v>0</v>
      </c>
      <c r="U22" s="4">
        <v>0</v>
      </c>
      <c r="V22" s="4">
        <v>30.771000000000001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0.21978999999999999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f>SUM(D22:EL22)</f>
        <v>8070.1537199999993</v>
      </c>
      <c r="EN22" s="16"/>
      <c r="ER22" s="16"/>
      <c r="ES22" s="16"/>
      <c r="ET22" s="16"/>
      <c r="EU22" s="16"/>
      <c r="EV22" s="16"/>
      <c r="EW22" s="16"/>
      <c r="EX22" s="16"/>
    </row>
    <row r="23" spans="1:154" x14ac:dyDescent="0.25">
      <c r="B23" s="8" t="s">
        <v>217</v>
      </c>
      <c r="C23" s="3"/>
      <c r="D23" s="12">
        <f>SUM(D20:D22)</f>
        <v>0</v>
      </c>
      <c r="E23" s="12">
        <f>SUM(E20:E22)</f>
        <v>-1645.4691895886324</v>
      </c>
      <c r="F23" s="12">
        <f t="shared" ref="F23:BQ23" si="9">SUM(F20:F22)</f>
        <v>-599.34428985016393</v>
      </c>
      <c r="G23" s="12">
        <f t="shared" si="9"/>
        <v>6.6124700000000001</v>
      </c>
      <c r="H23" s="12">
        <f t="shared" si="9"/>
        <v>-360.89808990977548</v>
      </c>
      <c r="I23" s="12">
        <f t="shared" si="9"/>
        <v>-85.574649974830294</v>
      </c>
      <c r="J23" s="12">
        <f t="shared" si="9"/>
        <v>-1546.5399395737975</v>
      </c>
      <c r="K23" s="12">
        <f t="shared" si="9"/>
        <v>-447.36583988815846</v>
      </c>
      <c r="L23" s="12">
        <f t="shared" si="9"/>
        <v>-708.99111982275224</v>
      </c>
      <c r="M23" s="12">
        <f t="shared" si="9"/>
        <v>-836.08227977294109</v>
      </c>
      <c r="N23" s="12">
        <f t="shared" si="9"/>
        <v>156.65585000000002</v>
      </c>
      <c r="O23" s="12">
        <f t="shared" si="9"/>
        <v>-15.251469996187131</v>
      </c>
      <c r="P23" s="12">
        <f t="shared" si="9"/>
        <v>7528.8389999999999</v>
      </c>
      <c r="Q23" s="12">
        <f t="shared" si="9"/>
        <v>81.527869999999993</v>
      </c>
      <c r="R23" s="12">
        <f t="shared" si="9"/>
        <v>20</v>
      </c>
      <c r="S23" s="12">
        <f t="shared" si="9"/>
        <v>0</v>
      </c>
      <c r="T23" s="12">
        <f t="shared" si="9"/>
        <v>0</v>
      </c>
      <c r="U23" s="12">
        <f t="shared" si="9"/>
        <v>0</v>
      </c>
      <c r="V23" s="12">
        <f t="shared" si="9"/>
        <v>20.225010002636498</v>
      </c>
      <c r="W23" s="12">
        <f t="shared" si="9"/>
        <v>0</v>
      </c>
      <c r="X23" s="12">
        <f t="shared" si="9"/>
        <v>0</v>
      </c>
      <c r="Y23" s="12">
        <f t="shared" si="9"/>
        <v>0</v>
      </c>
      <c r="Z23" s="12">
        <f t="shared" si="9"/>
        <v>0</v>
      </c>
      <c r="AA23" s="12">
        <f t="shared" si="9"/>
        <v>0</v>
      </c>
      <c r="AB23" s="12">
        <f t="shared" si="9"/>
        <v>0</v>
      </c>
      <c r="AC23" s="12">
        <f t="shared" si="9"/>
        <v>0</v>
      </c>
      <c r="AD23" s="12">
        <f t="shared" si="9"/>
        <v>0</v>
      </c>
      <c r="AE23" s="12">
        <f t="shared" si="9"/>
        <v>0</v>
      </c>
      <c r="AF23" s="12">
        <f t="shared" si="9"/>
        <v>0</v>
      </c>
      <c r="AG23" s="12">
        <f t="shared" si="9"/>
        <v>0</v>
      </c>
      <c r="AH23" s="12">
        <f t="shared" si="9"/>
        <v>0</v>
      </c>
      <c r="AI23" s="12">
        <f t="shared" si="9"/>
        <v>0</v>
      </c>
      <c r="AJ23" s="12">
        <f t="shared" si="9"/>
        <v>0</v>
      </c>
      <c r="AK23" s="12">
        <f t="shared" si="9"/>
        <v>0</v>
      </c>
      <c r="AL23" s="12">
        <f t="shared" si="9"/>
        <v>0</v>
      </c>
      <c r="AM23" s="12">
        <f t="shared" si="9"/>
        <v>0</v>
      </c>
      <c r="AN23" s="12">
        <f t="shared" si="9"/>
        <v>0</v>
      </c>
      <c r="AO23" s="12">
        <f t="shared" si="9"/>
        <v>0</v>
      </c>
      <c r="AP23" s="12">
        <f t="shared" si="9"/>
        <v>0</v>
      </c>
      <c r="AQ23" s="12">
        <f t="shared" si="9"/>
        <v>0.21978999999999999</v>
      </c>
      <c r="AR23" s="12">
        <f t="shared" si="9"/>
        <v>0</v>
      </c>
      <c r="AS23" s="12">
        <f t="shared" si="9"/>
        <v>0</v>
      </c>
      <c r="AT23" s="12">
        <f t="shared" si="9"/>
        <v>0</v>
      </c>
      <c r="AU23" s="12">
        <f t="shared" si="9"/>
        <v>0</v>
      </c>
      <c r="AV23" s="12">
        <f t="shared" si="9"/>
        <v>0</v>
      </c>
      <c r="AW23" s="12">
        <f t="shared" si="9"/>
        <v>0</v>
      </c>
      <c r="AX23" s="12">
        <f t="shared" si="9"/>
        <v>0</v>
      </c>
      <c r="AY23" s="12">
        <f t="shared" si="9"/>
        <v>0</v>
      </c>
      <c r="AZ23" s="12">
        <f t="shared" si="9"/>
        <v>0</v>
      </c>
      <c r="BA23" s="12">
        <f t="shared" si="9"/>
        <v>0</v>
      </c>
      <c r="BB23" s="12">
        <f t="shared" si="9"/>
        <v>0</v>
      </c>
      <c r="BC23" s="12">
        <f t="shared" si="9"/>
        <v>0</v>
      </c>
      <c r="BD23" s="12">
        <f t="shared" si="9"/>
        <v>0</v>
      </c>
      <c r="BE23" s="12">
        <f t="shared" si="9"/>
        <v>0</v>
      </c>
      <c r="BF23" s="12">
        <f t="shared" si="9"/>
        <v>0</v>
      </c>
      <c r="BG23" s="12">
        <f t="shared" si="9"/>
        <v>0</v>
      </c>
      <c r="BH23" s="12">
        <f t="shared" si="9"/>
        <v>0</v>
      </c>
      <c r="BI23" s="12">
        <f t="shared" si="9"/>
        <v>0</v>
      </c>
      <c r="BJ23" s="12">
        <f t="shared" si="9"/>
        <v>0</v>
      </c>
      <c r="BK23" s="12">
        <f t="shared" si="9"/>
        <v>0</v>
      </c>
      <c r="BL23" s="12">
        <f t="shared" si="9"/>
        <v>0</v>
      </c>
      <c r="BM23" s="12">
        <f t="shared" si="9"/>
        <v>0</v>
      </c>
      <c r="BN23" s="12">
        <f t="shared" si="9"/>
        <v>0</v>
      </c>
      <c r="BO23" s="12">
        <f t="shared" si="9"/>
        <v>0</v>
      </c>
      <c r="BP23" s="12">
        <f t="shared" si="9"/>
        <v>0</v>
      </c>
      <c r="BQ23" s="12">
        <f t="shared" si="9"/>
        <v>0</v>
      </c>
      <c r="BR23" s="12">
        <f t="shared" ref="BR23:EC23" si="10">SUM(BR20:BR22)</f>
        <v>0</v>
      </c>
      <c r="BS23" s="12">
        <f t="shared" si="10"/>
        <v>0</v>
      </c>
      <c r="BT23" s="12">
        <f t="shared" si="10"/>
        <v>0</v>
      </c>
      <c r="BU23" s="12">
        <f t="shared" si="10"/>
        <v>0</v>
      </c>
      <c r="BV23" s="12">
        <f t="shared" si="10"/>
        <v>0</v>
      </c>
      <c r="BW23" s="12">
        <f t="shared" si="10"/>
        <v>0</v>
      </c>
      <c r="BX23" s="12">
        <f t="shared" si="10"/>
        <v>0</v>
      </c>
      <c r="BY23" s="12">
        <f t="shared" si="10"/>
        <v>0</v>
      </c>
      <c r="BZ23" s="12">
        <f t="shared" si="10"/>
        <v>0</v>
      </c>
      <c r="CA23" s="12">
        <f t="shared" si="10"/>
        <v>0</v>
      </c>
      <c r="CB23" s="12">
        <f t="shared" si="10"/>
        <v>0</v>
      </c>
      <c r="CC23" s="12">
        <f t="shared" si="10"/>
        <v>0</v>
      </c>
      <c r="CD23" s="12">
        <f t="shared" si="10"/>
        <v>0</v>
      </c>
      <c r="CE23" s="12">
        <f t="shared" si="10"/>
        <v>0</v>
      </c>
      <c r="CF23" s="12">
        <f t="shared" si="10"/>
        <v>0</v>
      </c>
      <c r="CG23" s="12">
        <f t="shared" si="10"/>
        <v>0</v>
      </c>
      <c r="CH23" s="12">
        <f t="shared" si="10"/>
        <v>0</v>
      </c>
      <c r="CI23" s="12">
        <f t="shared" si="10"/>
        <v>0</v>
      </c>
      <c r="CJ23" s="12">
        <f t="shared" si="10"/>
        <v>0</v>
      </c>
      <c r="CK23" s="12">
        <f t="shared" si="10"/>
        <v>0</v>
      </c>
      <c r="CL23" s="12">
        <f t="shared" si="10"/>
        <v>0</v>
      </c>
      <c r="CM23" s="12">
        <f t="shared" si="10"/>
        <v>0</v>
      </c>
      <c r="CN23" s="12">
        <f t="shared" si="10"/>
        <v>0</v>
      </c>
      <c r="CO23" s="12">
        <f t="shared" si="10"/>
        <v>0</v>
      </c>
      <c r="CP23" s="12">
        <f t="shared" si="10"/>
        <v>0</v>
      </c>
      <c r="CQ23" s="12">
        <f t="shared" si="10"/>
        <v>0</v>
      </c>
      <c r="CR23" s="12">
        <f t="shared" si="10"/>
        <v>0</v>
      </c>
      <c r="CS23" s="12">
        <f t="shared" si="10"/>
        <v>0</v>
      </c>
      <c r="CT23" s="12">
        <f t="shared" si="10"/>
        <v>0</v>
      </c>
      <c r="CU23" s="12">
        <f t="shared" si="10"/>
        <v>0</v>
      </c>
      <c r="CV23" s="12">
        <f t="shared" si="10"/>
        <v>0</v>
      </c>
      <c r="CW23" s="12">
        <f t="shared" si="10"/>
        <v>0</v>
      </c>
      <c r="CX23" s="12">
        <f t="shared" si="10"/>
        <v>0</v>
      </c>
      <c r="CY23" s="12">
        <f t="shared" si="10"/>
        <v>0</v>
      </c>
      <c r="CZ23" s="12">
        <f t="shared" si="10"/>
        <v>0</v>
      </c>
      <c r="DA23" s="12">
        <f t="shared" si="10"/>
        <v>0</v>
      </c>
      <c r="DB23" s="12">
        <f t="shared" si="10"/>
        <v>0</v>
      </c>
      <c r="DC23" s="12">
        <f t="shared" si="10"/>
        <v>0</v>
      </c>
      <c r="DD23" s="12">
        <f t="shared" si="10"/>
        <v>0</v>
      </c>
      <c r="DE23" s="12">
        <f t="shared" si="10"/>
        <v>0</v>
      </c>
      <c r="DF23" s="12">
        <f t="shared" si="10"/>
        <v>0</v>
      </c>
      <c r="DG23" s="12">
        <f t="shared" si="10"/>
        <v>0</v>
      </c>
      <c r="DH23" s="12">
        <f t="shared" si="10"/>
        <v>0</v>
      </c>
      <c r="DI23" s="12">
        <f t="shared" si="10"/>
        <v>0</v>
      </c>
      <c r="DJ23" s="12">
        <f t="shared" si="10"/>
        <v>0</v>
      </c>
      <c r="DK23" s="12">
        <f t="shared" si="10"/>
        <v>0</v>
      </c>
      <c r="DL23" s="12">
        <f t="shared" si="10"/>
        <v>0</v>
      </c>
      <c r="DM23" s="12">
        <f t="shared" si="10"/>
        <v>0</v>
      </c>
      <c r="DN23" s="12">
        <f t="shared" si="10"/>
        <v>0</v>
      </c>
      <c r="DO23" s="12">
        <f t="shared" si="10"/>
        <v>0</v>
      </c>
      <c r="DP23" s="12">
        <f t="shared" si="10"/>
        <v>0</v>
      </c>
      <c r="DQ23" s="12">
        <f t="shared" si="10"/>
        <v>0</v>
      </c>
      <c r="DR23" s="12">
        <f t="shared" si="10"/>
        <v>0</v>
      </c>
      <c r="DS23" s="12">
        <f t="shared" si="10"/>
        <v>0</v>
      </c>
      <c r="DT23" s="12">
        <f t="shared" si="10"/>
        <v>0</v>
      </c>
      <c r="DU23" s="12">
        <f t="shared" si="10"/>
        <v>0</v>
      </c>
      <c r="DV23" s="12">
        <f t="shared" si="10"/>
        <v>0</v>
      </c>
      <c r="DW23" s="12">
        <f t="shared" si="10"/>
        <v>0</v>
      </c>
      <c r="DX23" s="12">
        <f t="shared" si="10"/>
        <v>0</v>
      </c>
      <c r="DY23" s="12">
        <f t="shared" si="10"/>
        <v>0</v>
      </c>
      <c r="DZ23" s="12">
        <f t="shared" si="10"/>
        <v>0</v>
      </c>
      <c r="EA23" s="12">
        <f t="shared" si="10"/>
        <v>0</v>
      </c>
      <c r="EB23" s="12">
        <f t="shared" si="10"/>
        <v>0</v>
      </c>
      <c r="EC23" s="12">
        <f t="shared" si="10"/>
        <v>0</v>
      </c>
      <c r="ED23" s="12">
        <f t="shared" ref="ED23:EK23" si="11">SUM(ED20:ED22)</f>
        <v>0</v>
      </c>
      <c r="EE23" s="12">
        <f t="shared" si="11"/>
        <v>0</v>
      </c>
      <c r="EF23" s="12">
        <f t="shared" si="11"/>
        <v>0</v>
      </c>
      <c r="EG23" s="12">
        <f t="shared" si="11"/>
        <v>0</v>
      </c>
      <c r="EH23" s="12">
        <f t="shared" si="11"/>
        <v>0</v>
      </c>
      <c r="EI23" s="12">
        <f t="shared" si="11"/>
        <v>0</v>
      </c>
      <c r="EJ23" s="12">
        <f t="shared" si="11"/>
        <v>0</v>
      </c>
      <c r="EK23" s="12">
        <f t="shared" si="11"/>
        <v>0</v>
      </c>
      <c r="EL23" s="12">
        <f>SUM(EL20:EL22)</f>
        <v>0</v>
      </c>
      <c r="EM23" s="12">
        <f>SUM(D23:EL23)</f>
        <v>1568.5631216253985</v>
      </c>
      <c r="EN23" s="16"/>
      <c r="ER23" s="16"/>
      <c r="ES23" s="16"/>
      <c r="ET23" s="16"/>
      <c r="EU23" s="16"/>
      <c r="EV23" s="16"/>
      <c r="EW23" s="16"/>
      <c r="EX23" s="16"/>
    </row>
    <row r="24" spans="1:154" x14ac:dyDescent="0.25">
      <c r="B24" s="20" t="s">
        <v>0</v>
      </c>
      <c r="C24" s="19">
        <f>XIRR(E23:EL23,E$4:EL$4)</f>
        <v>0.45211786627769468</v>
      </c>
      <c r="EM24" s="22"/>
      <c r="EN24" s="16"/>
      <c r="ER24" s="16"/>
      <c r="ES24" s="16"/>
      <c r="ET24" s="16"/>
      <c r="EU24" s="16"/>
      <c r="EV24" s="16"/>
      <c r="EW24" s="16"/>
      <c r="EX24" s="16"/>
    </row>
    <row r="25" spans="1:154" x14ac:dyDescent="0.25">
      <c r="B25" s="20" t="s">
        <v>11</v>
      </c>
      <c r="C25" s="28">
        <f>(EM21+EM22)/-EM20</f>
        <v>1.2376038165737719</v>
      </c>
      <c r="EM25" s="22"/>
      <c r="EN25" s="16"/>
      <c r="ER25" s="16"/>
      <c r="ES25" s="16"/>
      <c r="ET25" s="16"/>
      <c r="EU25" s="16"/>
      <c r="EV25" s="16"/>
      <c r="EW25" s="16"/>
      <c r="EX25" s="16"/>
    </row>
    <row r="26" spans="1:154" ht="13" x14ac:dyDescent="0.3">
      <c r="A26" s="23"/>
      <c r="B26" s="5" t="s">
        <v>202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22"/>
      <c r="EN26" s="16"/>
      <c r="ER26" s="16"/>
      <c r="ES26" s="16"/>
      <c r="ET26" s="16"/>
      <c r="EU26" s="16"/>
      <c r="EV26" s="16"/>
      <c r="EW26" s="16"/>
      <c r="EX26" s="16"/>
    </row>
    <row r="27" spans="1:154" x14ac:dyDescent="0.25">
      <c r="B27" s="3" t="s">
        <v>214</v>
      </c>
      <c r="C27" s="5"/>
      <c r="D27" s="12">
        <v>0</v>
      </c>
      <c r="E27" s="12">
        <v>-1950.2458290248771</v>
      </c>
      <c r="F27" s="12">
        <v>-840.6997395796501</v>
      </c>
      <c r="G27" s="12">
        <v>-175.80420991209789</v>
      </c>
      <c r="H27" s="12">
        <v>-122.7030199386485</v>
      </c>
      <c r="I27" s="12">
        <v>0</v>
      </c>
      <c r="J27" s="12">
        <v>-1508.3952492458025</v>
      </c>
      <c r="K27" s="12">
        <v>-2675.4371386622815</v>
      </c>
      <c r="L27" s="12">
        <v>0</v>
      </c>
      <c r="M27" s="12">
        <v>-256.27073987186463</v>
      </c>
      <c r="N27" s="12">
        <v>0</v>
      </c>
      <c r="O27" s="12">
        <v>-915.53656954223163</v>
      </c>
      <c r="P27" s="12">
        <v>-274.41284986279356</v>
      </c>
      <c r="Q27" s="12">
        <v>0</v>
      </c>
      <c r="R27" s="12">
        <v>-607.37360969631311</v>
      </c>
      <c r="S27" s="12">
        <v>-233.61839988319079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-34.703199982648393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f>SUM(D27:EL27)</f>
        <v>-9595.200555202402</v>
      </c>
      <c r="EN27" s="16"/>
      <c r="ER27" s="16"/>
      <c r="ES27" s="16"/>
      <c r="ET27" s="16"/>
      <c r="EU27" s="16"/>
      <c r="EV27" s="16"/>
      <c r="EW27" s="16"/>
      <c r="EX27" s="16"/>
    </row>
    <row r="28" spans="1:154" x14ac:dyDescent="0.25">
      <c r="B28" s="3" t="s">
        <v>215</v>
      </c>
      <c r="C28" s="5"/>
      <c r="D28" s="12">
        <v>0</v>
      </c>
      <c r="E28" s="12">
        <v>99.999999950000003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62.476999968761497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f>SUM(D28:EL28)</f>
        <v>162.47699991876149</v>
      </c>
      <c r="EN28" s="16"/>
      <c r="ER28" s="16"/>
      <c r="ES28" s="16"/>
      <c r="ET28" s="16"/>
      <c r="EU28" s="16"/>
      <c r="EV28" s="16"/>
      <c r="EW28" s="16"/>
      <c r="EX28" s="16"/>
    </row>
    <row r="29" spans="1:154" ht="14" x14ac:dyDescent="0.4">
      <c r="B29" s="3" t="s">
        <v>216</v>
      </c>
      <c r="C29" s="5"/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101.23853</v>
      </c>
      <c r="P29" s="4">
        <v>0</v>
      </c>
      <c r="Q29" s="4">
        <v>0</v>
      </c>
      <c r="R29" s="4">
        <v>0</v>
      </c>
      <c r="S29" s="4">
        <v>0</v>
      </c>
      <c r="T29" s="4">
        <v>1295.8532</v>
      </c>
      <c r="U29" s="4">
        <v>323.9633</v>
      </c>
      <c r="V29" s="4">
        <v>417.82650000000001</v>
      </c>
      <c r="W29" s="4">
        <v>404.95413000000002</v>
      </c>
      <c r="X29" s="4">
        <v>506.19265999999999</v>
      </c>
      <c r="Y29" s="4">
        <v>0</v>
      </c>
      <c r="Z29" s="4">
        <v>1093.3761399999999</v>
      </c>
      <c r="AA29" s="4">
        <v>708.66971999999998</v>
      </c>
      <c r="AB29" s="4">
        <v>688.42201999999997</v>
      </c>
      <c r="AC29" s="4">
        <v>364.45871</v>
      </c>
      <c r="AD29" s="4">
        <v>564.71984999999995</v>
      </c>
      <c r="AE29" s="4">
        <v>242.97248000000002</v>
      </c>
      <c r="AF29" s="4">
        <v>263.22017999999997</v>
      </c>
      <c r="AG29" s="4">
        <v>4064.7711300000001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336.46096999999997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f>SUM(D29:EL29)</f>
        <v>11377.09952</v>
      </c>
      <c r="EN29" s="16"/>
      <c r="ER29" s="16"/>
      <c r="ES29" s="16"/>
      <c r="ET29" s="16"/>
      <c r="EU29" s="16"/>
      <c r="EV29" s="16"/>
      <c r="EW29" s="16"/>
      <c r="EX29" s="16"/>
    </row>
    <row r="30" spans="1:154" x14ac:dyDescent="0.25">
      <c r="B30" s="8" t="s">
        <v>217</v>
      </c>
      <c r="C30" s="3"/>
      <c r="D30" s="12">
        <f>SUM(D27:D29)</f>
        <v>0</v>
      </c>
      <c r="E30" s="12">
        <f>SUM(E27:E29)</f>
        <v>-1850.2458290748771</v>
      </c>
      <c r="F30" s="12">
        <f t="shared" ref="F30:BQ30" si="12">SUM(F27:F29)</f>
        <v>-840.6997395796501</v>
      </c>
      <c r="G30" s="12">
        <f t="shared" si="12"/>
        <v>-175.80420991209789</v>
      </c>
      <c r="H30" s="12">
        <f t="shared" si="12"/>
        <v>-122.7030199386485</v>
      </c>
      <c r="I30" s="12">
        <f t="shared" si="12"/>
        <v>0</v>
      </c>
      <c r="J30" s="12">
        <f t="shared" si="12"/>
        <v>-1508.3952492458025</v>
      </c>
      <c r="K30" s="12">
        <f t="shared" si="12"/>
        <v>-2675.4371386622815</v>
      </c>
      <c r="L30" s="12">
        <f t="shared" si="12"/>
        <v>0</v>
      </c>
      <c r="M30" s="12">
        <f t="shared" si="12"/>
        <v>-256.27073987186463</v>
      </c>
      <c r="N30" s="12">
        <f t="shared" si="12"/>
        <v>0</v>
      </c>
      <c r="O30" s="12">
        <f t="shared" si="12"/>
        <v>-814.29803954223166</v>
      </c>
      <c r="P30" s="12">
        <f t="shared" si="12"/>
        <v>-274.41284986279356</v>
      </c>
      <c r="Q30" s="12">
        <f t="shared" si="12"/>
        <v>0</v>
      </c>
      <c r="R30" s="12">
        <f t="shared" si="12"/>
        <v>-607.37360969631311</v>
      </c>
      <c r="S30" s="12">
        <f t="shared" si="12"/>
        <v>-233.61839988319079</v>
      </c>
      <c r="T30" s="12">
        <f t="shared" si="12"/>
        <v>1295.8532</v>
      </c>
      <c r="U30" s="12">
        <f t="shared" si="12"/>
        <v>323.9633</v>
      </c>
      <c r="V30" s="12">
        <f t="shared" si="12"/>
        <v>480.30349996876151</v>
      </c>
      <c r="W30" s="12">
        <f t="shared" si="12"/>
        <v>404.95413000000002</v>
      </c>
      <c r="X30" s="12">
        <f t="shared" si="12"/>
        <v>506.19265999999999</v>
      </c>
      <c r="Y30" s="12">
        <f t="shared" si="12"/>
        <v>0</v>
      </c>
      <c r="Z30" s="12">
        <f t="shared" si="12"/>
        <v>1093.3761399999999</v>
      </c>
      <c r="AA30" s="12">
        <f t="shared" si="12"/>
        <v>708.66971999999998</v>
      </c>
      <c r="AB30" s="12">
        <f t="shared" si="12"/>
        <v>688.42201999999997</v>
      </c>
      <c r="AC30" s="12">
        <f t="shared" si="12"/>
        <v>364.45871</v>
      </c>
      <c r="AD30" s="12">
        <f t="shared" si="12"/>
        <v>564.71984999999995</v>
      </c>
      <c r="AE30" s="12">
        <f t="shared" si="12"/>
        <v>242.97248000000002</v>
      </c>
      <c r="AF30" s="12">
        <f t="shared" si="12"/>
        <v>263.22017999999997</v>
      </c>
      <c r="AG30" s="12">
        <f t="shared" si="12"/>
        <v>4064.7711300000001</v>
      </c>
      <c r="AH30" s="12">
        <f t="shared" si="12"/>
        <v>0</v>
      </c>
      <c r="AI30" s="12">
        <f t="shared" si="12"/>
        <v>0</v>
      </c>
      <c r="AJ30" s="12">
        <f t="shared" si="12"/>
        <v>0</v>
      </c>
      <c r="AK30" s="12">
        <f t="shared" si="12"/>
        <v>0</v>
      </c>
      <c r="AL30" s="12">
        <f t="shared" si="12"/>
        <v>0</v>
      </c>
      <c r="AM30" s="12">
        <f t="shared" si="12"/>
        <v>0</v>
      </c>
      <c r="AN30" s="12">
        <f t="shared" si="12"/>
        <v>0</v>
      </c>
      <c r="AO30" s="12">
        <f t="shared" si="12"/>
        <v>0</v>
      </c>
      <c r="AP30" s="12">
        <f t="shared" si="12"/>
        <v>0</v>
      </c>
      <c r="AQ30" s="12">
        <f t="shared" si="12"/>
        <v>0</v>
      </c>
      <c r="AR30" s="12">
        <f t="shared" si="12"/>
        <v>0</v>
      </c>
      <c r="AS30" s="12">
        <f t="shared" si="12"/>
        <v>0</v>
      </c>
      <c r="AT30" s="12">
        <f t="shared" si="12"/>
        <v>0</v>
      </c>
      <c r="AU30" s="12">
        <f t="shared" si="12"/>
        <v>0</v>
      </c>
      <c r="AV30" s="12">
        <f t="shared" si="12"/>
        <v>0</v>
      </c>
      <c r="AW30" s="12">
        <f t="shared" si="12"/>
        <v>0</v>
      </c>
      <c r="AX30" s="12">
        <f t="shared" si="12"/>
        <v>0</v>
      </c>
      <c r="AY30" s="12">
        <f t="shared" si="12"/>
        <v>0</v>
      </c>
      <c r="AZ30" s="12">
        <f t="shared" si="12"/>
        <v>0</v>
      </c>
      <c r="BA30" s="12">
        <f t="shared" si="12"/>
        <v>0</v>
      </c>
      <c r="BB30" s="12">
        <f t="shared" si="12"/>
        <v>336.46096999999997</v>
      </c>
      <c r="BC30" s="12">
        <f t="shared" si="12"/>
        <v>0</v>
      </c>
      <c r="BD30" s="12">
        <f t="shared" si="12"/>
        <v>0</v>
      </c>
      <c r="BE30" s="12">
        <f t="shared" si="12"/>
        <v>0</v>
      </c>
      <c r="BF30" s="12">
        <f t="shared" si="12"/>
        <v>0</v>
      </c>
      <c r="BG30" s="12">
        <f t="shared" si="12"/>
        <v>0</v>
      </c>
      <c r="BH30" s="12">
        <f t="shared" si="12"/>
        <v>0</v>
      </c>
      <c r="BI30" s="12">
        <f t="shared" si="12"/>
        <v>0</v>
      </c>
      <c r="BJ30" s="12">
        <f t="shared" si="12"/>
        <v>0</v>
      </c>
      <c r="BK30" s="12">
        <f t="shared" si="12"/>
        <v>0</v>
      </c>
      <c r="BL30" s="12">
        <f t="shared" si="12"/>
        <v>0</v>
      </c>
      <c r="BM30" s="12">
        <f t="shared" si="12"/>
        <v>0</v>
      </c>
      <c r="BN30" s="12">
        <f t="shared" si="12"/>
        <v>0</v>
      </c>
      <c r="BO30" s="12">
        <f t="shared" si="12"/>
        <v>0</v>
      </c>
      <c r="BP30" s="12">
        <f t="shared" si="12"/>
        <v>0</v>
      </c>
      <c r="BQ30" s="12">
        <f t="shared" si="12"/>
        <v>0</v>
      </c>
      <c r="BR30" s="12">
        <f t="shared" ref="BR30:EC30" si="13">SUM(BR27:BR29)</f>
        <v>-34.703199982648393</v>
      </c>
      <c r="BS30" s="12">
        <f t="shared" si="13"/>
        <v>0</v>
      </c>
      <c r="BT30" s="12">
        <f t="shared" si="13"/>
        <v>0</v>
      </c>
      <c r="BU30" s="12">
        <f t="shared" si="13"/>
        <v>0</v>
      </c>
      <c r="BV30" s="12">
        <f t="shared" si="13"/>
        <v>0</v>
      </c>
      <c r="BW30" s="12">
        <f t="shared" si="13"/>
        <v>0</v>
      </c>
      <c r="BX30" s="12">
        <f t="shared" si="13"/>
        <v>0</v>
      </c>
      <c r="BY30" s="12">
        <f t="shared" si="13"/>
        <v>0</v>
      </c>
      <c r="BZ30" s="12">
        <f t="shared" si="13"/>
        <v>0</v>
      </c>
      <c r="CA30" s="12">
        <f t="shared" si="13"/>
        <v>0</v>
      </c>
      <c r="CB30" s="12">
        <f t="shared" si="13"/>
        <v>0</v>
      </c>
      <c r="CC30" s="12">
        <f t="shared" si="13"/>
        <v>0</v>
      </c>
      <c r="CD30" s="12">
        <f t="shared" si="13"/>
        <v>0</v>
      </c>
      <c r="CE30" s="12">
        <f t="shared" si="13"/>
        <v>0</v>
      </c>
      <c r="CF30" s="12">
        <f t="shared" si="13"/>
        <v>0</v>
      </c>
      <c r="CG30" s="12">
        <f t="shared" si="13"/>
        <v>0</v>
      </c>
      <c r="CH30" s="12">
        <f t="shared" si="13"/>
        <v>0</v>
      </c>
      <c r="CI30" s="12">
        <f t="shared" si="13"/>
        <v>0</v>
      </c>
      <c r="CJ30" s="12">
        <f t="shared" si="13"/>
        <v>0</v>
      </c>
      <c r="CK30" s="12">
        <f t="shared" si="13"/>
        <v>0</v>
      </c>
      <c r="CL30" s="12">
        <f t="shared" si="13"/>
        <v>0</v>
      </c>
      <c r="CM30" s="12">
        <f t="shared" si="13"/>
        <v>0</v>
      </c>
      <c r="CN30" s="12">
        <f t="shared" si="13"/>
        <v>0</v>
      </c>
      <c r="CO30" s="12">
        <f t="shared" si="13"/>
        <v>0</v>
      </c>
      <c r="CP30" s="12">
        <f t="shared" si="13"/>
        <v>0</v>
      </c>
      <c r="CQ30" s="12">
        <f t="shared" si="13"/>
        <v>0</v>
      </c>
      <c r="CR30" s="12">
        <f t="shared" si="13"/>
        <v>0</v>
      </c>
      <c r="CS30" s="12">
        <f t="shared" si="13"/>
        <v>0</v>
      </c>
      <c r="CT30" s="12">
        <f t="shared" si="13"/>
        <v>0</v>
      </c>
      <c r="CU30" s="12">
        <f t="shared" si="13"/>
        <v>0</v>
      </c>
      <c r="CV30" s="12">
        <f t="shared" si="13"/>
        <v>0</v>
      </c>
      <c r="CW30" s="12">
        <f t="shared" si="13"/>
        <v>0</v>
      </c>
      <c r="CX30" s="12">
        <f t="shared" si="13"/>
        <v>0</v>
      </c>
      <c r="CY30" s="12">
        <f t="shared" si="13"/>
        <v>0</v>
      </c>
      <c r="CZ30" s="12">
        <f t="shared" si="13"/>
        <v>0</v>
      </c>
      <c r="DA30" s="12">
        <f t="shared" si="13"/>
        <v>0</v>
      </c>
      <c r="DB30" s="12">
        <f t="shared" si="13"/>
        <v>0</v>
      </c>
      <c r="DC30" s="12">
        <f t="shared" si="13"/>
        <v>0</v>
      </c>
      <c r="DD30" s="12">
        <f t="shared" si="13"/>
        <v>0</v>
      </c>
      <c r="DE30" s="12">
        <f t="shared" si="13"/>
        <v>0</v>
      </c>
      <c r="DF30" s="12">
        <f t="shared" si="13"/>
        <v>0</v>
      </c>
      <c r="DG30" s="12">
        <f t="shared" si="13"/>
        <v>0</v>
      </c>
      <c r="DH30" s="12">
        <f t="shared" si="13"/>
        <v>0</v>
      </c>
      <c r="DI30" s="12">
        <f t="shared" si="13"/>
        <v>0</v>
      </c>
      <c r="DJ30" s="12">
        <f t="shared" si="13"/>
        <v>0</v>
      </c>
      <c r="DK30" s="12">
        <f t="shared" si="13"/>
        <v>0</v>
      </c>
      <c r="DL30" s="12">
        <f t="shared" si="13"/>
        <v>0</v>
      </c>
      <c r="DM30" s="12">
        <f t="shared" si="13"/>
        <v>0</v>
      </c>
      <c r="DN30" s="12">
        <f t="shared" si="13"/>
        <v>0</v>
      </c>
      <c r="DO30" s="12">
        <f t="shared" si="13"/>
        <v>0</v>
      </c>
      <c r="DP30" s="12">
        <f t="shared" si="13"/>
        <v>0</v>
      </c>
      <c r="DQ30" s="12">
        <f t="shared" si="13"/>
        <v>0</v>
      </c>
      <c r="DR30" s="12">
        <f t="shared" si="13"/>
        <v>0</v>
      </c>
      <c r="DS30" s="12">
        <f t="shared" si="13"/>
        <v>0</v>
      </c>
      <c r="DT30" s="12">
        <f t="shared" si="13"/>
        <v>0</v>
      </c>
      <c r="DU30" s="12">
        <f t="shared" si="13"/>
        <v>0</v>
      </c>
      <c r="DV30" s="12">
        <f t="shared" si="13"/>
        <v>0</v>
      </c>
      <c r="DW30" s="12">
        <f t="shared" si="13"/>
        <v>0</v>
      </c>
      <c r="DX30" s="12">
        <f t="shared" si="13"/>
        <v>0</v>
      </c>
      <c r="DY30" s="12">
        <f t="shared" si="13"/>
        <v>0</v>
      </c>
      <c r="DZ30" s="12">
        <f t="shared" si="13"/>
        <v>0</v>
      </c>
      <c r="EA30" s="12">
        <f t="shared" si="13"/>
        <v>0</v>
      </c>
      <c r="EB30" s="12">
        <f t="shared" si="13"/>
        <v>0</v>
      </c>
      <c r="EC30" s="12">
        <f t="shared" si="13"/>
        <v>0</v>
      </c>
      <c r="ED30" s="12">
        <f t="shared" ref="ED30:EK30" si="14">SUM(ED27:ED29)</f>
        <v>0</v>
      </c>
      <c r="EE30" s="12">
        <f t="shared" si="14"/>
        <v>0</v>
      </c>
      <c r="EF30" s="12">
        <f t="shared" si="14"/>
        <v>0</v>
      </c>
      <c r="EG30" s="12">
        <f t="shared" si="14"/>
        <v>0</v>
      </c>
      <c r="EH30" s="12">
        <f t="shared" si="14"/>
        <v>0</v>
      </c>
      <c r="EI30" s="12">
        <f t="shared" si="14"/>
        <v>0</v>
      </c>
      <c r="EJ30" s="12">
        <f t="shared" si="14"/>
        <v>0</v>
      </c>
      <c r="EK30" s="12">
        <f t="shared" si="14"/>
        <v>0</v>
      </c>
      <c r="EL30" s="12">
        <f>SUM(EL27:EL29)</f>
        <v>0</v>
      </c>
      <c r="EM30" s="12">
        <f>SUM(D30:EL30)</f>
        <v>1944.3759647163586</v>
      </c>
      <c r="EN30" s="16"/>
      <c r="ER30" s="16"/>
      <c r="ES30" s="16"/>
      <c r="ET30" s="16"/>
      <c r="EU30" s="16"/>
      <c r="EV30" s="16"/>
      <c r="EW30" s="16"/>
      <c r="EX30" s="16"/>
    </row>
    <row r="31" spans="1:154" x14ac:dyDescent="0.25">
      <c r="B31" s="20" t="s">
        <v>0</v>
      </c>
      <c r="C31" s="19">
        <f>XIRR(E30:EL30,E$4:EL$4)</f>
        <v>0.13126668334007263</v>
      </c>
      <c r="EM31" s="22"/>
      <c r="EN31" s="16"/>
      <c r="ER31" s="16"/>
      <c r="ES31" s="16"/>
      <c r="ET31" s="16"/>
      <c r="EU31" s="16"/>
      <c r="EV31" s="16"/>
      <c r="EW31" s="16"/>
      <c r="EX31" s="16"/>
    </row>
    <row r="32" spans="1:154" x14ac:dyDescent="0.25">
      <c r="B32" s="20" t="s">
        <v>11</v>
      </c>
      <c r="C32" s="28">
        <f>(EM28+EM29)/-EM27</f>
        <v>1.2026404715076164</v>
      </c>
      <c r="EM32" s="22"/>
      <c r="EN32" s="16"/>
      <c r="ER32" s="16"/>
      <c r="ES32" s="16"/>
      <c r="ET32" s="16"/>
      <c r="EU32" s="16"/>
      <c r="EV32" s="16"/>
      <c r="EW32" s="16"/>
      <c r="EX32" s="16"/>
    </row>
    <row r="33" spans="1:154" ht="13" x14ac:dyDescent="0.3">
      <c r="A33" s="23"/>
      <c r="B33" s="5" t="s">
        <v>203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22"/>
      <c r="EN33" s="16"/>
      <c r="ER33" s="16"/>
      <c r="ES33" s="16"/>
      <c r="ET33" s="16"/>
      <c r="EU33" s="16"/>
      <c r="EV33" s="16"/>
      <c r="EW33" s="16"/>
      <c r="EX33" s="16"/>
    </row>
    <row r="34" spans="1:154" x14ac:dyDescent="0.25">
      <c r="B34" s="3" t="s">
        <v>214</v>
      </c>
      <c r="C34" s="5"/>
      <c r="D34" s="12">
        <v>0</v>
      </c>
      <c r="E34" s="12">
        <v>0</v>
      </c>
      <c r="F34" s="12">
        <v>0</v>
      </c>
      <c r="G34" s="12">
        <v>0</v>
      </c>
      <c r="H34" s="12">
        <v>-2059.9999996199999</v>
      </c>
      <c r="I34" s="12">
        <v>-599.99999988000002</v>
      </c>
      <c r="J34" s="12">
        <v>0</v>
      </c>
      <c r="K34" s="12">
        <v>0</v>
      </c>
      <c r="L34" s="12">
        <v>0</v>
      </c>
      <c r="M34" s="12">
        <v>-166.66669996666667</v>
      </c>
      <c r="N34" s="12">
        <v>0</v>
      </c>
      <c r="O34" s="12">
        <v>-83.333299983333347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-1221.9244398981734</v>
      </c>
      <c r="W34" s="12">
        <v>-118.1975699901502</v>
      </c>
      <c r="X34" s="12">
        <v>-85.129999992905823</v>
      </c>
      <c r="Y34" s="12">
        <v>0</v>
      </c>
      <c r="Z34" s="12">
        <v>-1104.3505999254194</v>
      </c>
      <c r="AA34" s="12">
        <v>-119.09945999255629</v>
      </c>
      <c r="AB34" s="12">
        <v>-44.52500999721719</v>
      </c>
      <c r="AC34" s="12">
        <v>-112.49999999296875</v>
      </c>
      <c r="AD34" s="12">
        <v>0</v>
      </c>
      <c r="AE34" s="12">
        <v>-112.49999999296875</v>
      </c>
      <c r="AF34" s="12">
        <v>0</v>
      </c>
      <c r="AG34" s="12">
        <v>-224.99999998593751</v>
      </c>
      <c r="AH34" s="12">
        <v>0</v>
      </c>
      <c r="AI34" s="12">
        <v>-2287.7651598136235</v>
      </c>
      <c r="AJ34" s="12">
        <v>0</v>
      </c>
      <c r="AK34" s="12">
        <v>0</v>
      </c>
      <c r="AL34" s="12">
        <v>0</v>
      </c>
      <c r="AM34" s="12">
        <v>-346.00226997324978</v>
      </c>
      <c r="AN34" s="12">
        <v>-217.999999986375</v>
      </c>
      <c r="AO34" s="12">
        <v>0</v>
      </c>
      <c r="AP34" s="12">
        <v>-209.99999998437499</v>
      </c>
      <c r="AQ34" s="12">
        <v>-399.99999996666668</v>
      </c>
      <c r="AR34" s="12">
        <v>0</v>
      </c>
      <c r="AS34" s="12">
        <v>0</v>
      </c>
      <c r="AT34" s="12">
        <v>657.52699996353942</v>
      </c>
      <c r="AU34" s="12">
        <v>0</v>
      </c>
      <c r="AV34" s="12">
        <v>0</v>
      </c>
      <c r="AW34" s="12">
        <v>0</v>
      </c>
      <c r="AX34" s="12">
        <v>0</v>
      </c>
      <c r="AY34" s="12">
        <v>-697.999999957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f>SUM(D34:EL34)</f>
        <v>-9555.4675089360462</v>
      </c>
      <c r="EN34" s="16"/>
      <c r="ER34" s="16"/>
      <c r="ES34" s="16"/>
      <c r="ET34" s="16"/>
      <c r="EU34" s="16"/>
      <c r="EV34" s="16"/>
      <c r="EW34" s="16"/>
      <c r="EX34" s="16"/>
    </row>
    <row r="35" spans="1:154" x14ac:dyDescent="0.25">
      <c r="B35" s="3" t="s">
        <v>215</v>
      </c>
      <c r="C35" s="5"/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99.999999979999998</v>
      </c>
      <c r="J35" s="12">
        <v>0</v>
      </c>
      <c r="K35" s="12">
        <v>49.99999999166667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49.999999995833335</v>
      </c>
      <c r="W35" s="12">
        <v>0</v>
      </c>
      <c r="X35" s="12">
        <v>0</v>
      </c>
      <c r="Y35" s="12">
        <v>0</v>
      </c>
      <c r="Z35" s="12">
        <v>24.999999998437499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f>SUM(D35:EL35)</f>
        <v>224.99999996593749</v>
      </c>
      <c r="EN35" s="16"/>
      <c r="ER35" s="16"/>
      <c r="ES35" s="16"/>
      <c r="ET35" s="16"/>
      <c r="EU35" s="16"/>
      <c r="EV35" s="16"/>
      <c r="EW35" s="16"/>
      <c r="EX35" s="16"/>
    </row>
    <row r="36" spans="1:154" ht="14" x14ac:dyDescent="0.4">
      <c r="B36" s="3" t="s">
        <v>216</v>
      </c>
      <c r="C36" s="5"/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104.77697999999999</v>
      </c>
      <c r="K36" s="4">
        <v>65.600929999999991</v>
      </c>
      <c r="L36" s="4">
        <v>46.998919999999998</v>
      </c>
      <c r="M36" s="4">
        <v>52.292290000000001</v>
      </c>
      <c r="N36" s="4">
        <v>44.805150000000005</v>
      </c>
      <c r="O36" s="4">
        <v>39.401290000000003</v>
      </c>
      <c r="P36" s="4">
        <v>94.233890000000002</v>
      </c>
      <c r="Q36" s="4">
        <v>105.21844999999999</v>
      </c>
      <c r="R36" s="4">
        <v>81.833789999999993</v>
      </c>
      <c r="S36" s="4">
        <v>55.341660000000005</v>
      </c>
      <c r="T36" s="4">
        <v>44.074370000000002</v>
      </c>
      <c r="U36" s="4">
        <v>17.471830000000001</v>
      </c>
      <c r="V36" s="4">
        <v>31.994250000000001</v>
      </c>
      <c r="W36" s="4">
        <v>74.799030000000002</v>
      </c>
      <c r="X36" s="4">
        <v>50.941599999999994</v>
      </c>
      <c r="Y36" s="4">
        <v>63.002979999999994</v>
      </c>
      <c r="Z36" s="4">
        <v>25.914239999999999</v>
      </c>
      <c r="AA36" s="4">
        <v>112.26168</v>
      </c>
      <c r="AB36" s="4">
        <v>64.853530000000006</v>
      </c>
      <c r="AC36" s="4">
        <v>71.526240000000001</v>
      </c>
      <c r="AD36" s="4">
        <v>113.08376000000001</v>
      </c>
      <c r="AE36" s="4">
        <v>133.88719</v>
      </c>
      <c r="AF36" s="4">
        <v>90.858999999999995</v>
      </c>
      <c r="AG36" s="4">
        <v>149.32768999999999</v>
      </c>
      <c r="AH36" s="4">
        <v>86.856890000000007</v>
      </c>
      <c r="AI36" s="4">
        <v>108.57733</v>
      </c>
      <c r="AJ36" s="4">
        <v>305.25013000000001</v>
      </c>
      <c r="AK36" s="4">
        <v>205.15156999999999</v>
      </c>
      <c r="AL36" s="4">
        <v>143.13669999999999</v>
      </c>
      <c r="AM36" s="4">
        <v>195.80311</v>
      </c>
      <c r="AN36" s="4">
        <v>96.050619999999995</v>
      </c>
      <c r="AO36" s="4">
        <v>131.84495999999999</v>
      </c>
      <c r="AP36" s="4">
        <v>101.69568999999998</v>
      </c>
      <c r="AQ36" s="4">
        <v>90.872369999999989</v>
      </c>
      <c r="AR36" s="4">
        <v>124.74826</v>
      </c>
      <c r="AS36" s="4">
        <v>31.35</v>
      </c>
      <c r="AT36" s="4">
        <v>76.59966</v>
      </c>
      <c r="AU36" s="4">
        <v>30.4</v>
      </c>
      <c r="AV36" s="4">
        <v>76.849999999999994</v>
      </c>
      <c r="AW36" s="4">
        <v>129.94999999999999</v>
      </c>
      <c r="AX36" s="4">
        <v>18.05</v>
      </c>
      <c r="AY36" s="4">
        <v>28.42745</v>
      </c>
      <c r="AZ36" s="4">
        <v>147.57255000000001</v>
      </c>
      <c r="BA36" s="4">
        <v>28.636340000000001</v>
      </c>
      <c r="BB36" s="4">
        <v>1068.04863</v>
      </c>
      <c r="BC36" s="4">
        <v>0</v>
      </c>
      <c r="BD36" s="4">
        <v>0</v>
      </c>
      <c r="BE36" s="4">
        <v>0</v>
      </c>
      <c r="BF36" s="4">
        <v>6460.7056500000008</v>
      </c>
      <c r="BG36" s="4">
        <v>-8.0000000000000007E-5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2120.5338099999999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712.428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f>SUM(D36:EL36)</f>
        <v>14254.040379999999</v>
      </c>
      <c r="EN36" s="16"/>
      <c r="ER36" s="16"/>
      <c r="ES36" s="16"/>
      <c r="ET36" s="16"/>
      <c r="EU36" s="16"/>
      <c r="EV36" s="16"/>
      <c r="EW36" s="16"/>
      <c r="EX36" s="16"/>
    </row>
    <row r="37" spans="1:154" x14ac:dyDescent="0.25">
      <c r="B37" s="8" t="s">
        <v>217</v>
      </c>
      <c r="C37" s="3"/>
      <c r="D37" s="12">
        <f>SUM(D34:D36)</f>
        <v>0</v>
      </c>
      <c r="E37" s="12">
        <f>SUM(E34:E36)</f>
        <v>0</v>
      </c>
      <c r="F37" s="12">
        <f t="shared" ref="F37:BQ37" si="15">SUM(F34:F36)</f>
        <v>0</v>
      </c>
      <c r="G37" s="12">
        <f t="shared" si="15"/>
        <v>0</v>
      </c>
      <c r="H37" s="12">
        <f t="shared" si="15"/>
        <v>-2059.9999996199999</v>
      </c>
      <c r="I37" s="12">
        <f t="shared" si="15"/>
        <v>-499.99999990000003</v>
      </c>
      <c r="J37" s="12">
        <f t="shared" si="15"/>
        <v>104.77697999999999</v>
      </c>
      <c r="K37" s="12">
        <f t="shared" si="15"/>
        <v>115.60092999166666</v>
      </c>
      <c r="L37" s="12">
        <f t="shared" si="15"/>
        <v>46.998919999999998</v>
      </c>
      <c r="M37" s="12">
        <f t="shared" si="15"/>
        <v>-114.37440996666666</v>
      </c>
      <c r="N37" s="12">
        <f t="shared" si="15"/>
        <v>44.805150000000005</v>
      </c>
      <c r="O37" s="12">
        <f t="shared" si="15"/>
        <v>-43.932009983333344</v>
      </c>
      <c r="P37" s="12">
        <f t="shared" si="15"/>
        <v>94.233890000000002</v>
      </c>
      <c r="Q37" s="12">
        <f t="shared" si="15"/>
        <v>105.21844999999999</v>
      </c>
      <c r="R37" s="12">
        <f t="shared" si="15"/>
        <v>81.833789999999993</v>
      </c>
      <c r="S37" s="12">
        <f t="shared" si="15"/>
        <v>55.341660000000005</v>
      </c>
      <c r="T37" s="12">
        <f t="shared" si="15"/>
        <v>44.074370000000002</v>
      </c>
      <c r="U37" s="12">
        <f t="shared" si="15"/>
        <v>17.471830000000001</v>
      </c>
      <c r="V37" s="12">
        <f t="shared" si="15"/>
        <v>-1139.9301899023401</v>
      </c>
      <c r="W37" s="12">
        <f t="shared" si="15"/>
        <v>-43.398539990150198</v>
      </c>
      <c r="X37" s="12">
        <f t="shared" si="15"/>
        <v>-34.188399992905829</v>
      </c>
      <c r="Y37" s="12">
        <f t="shared" si="15"/>
        <v>63.002979999999994</v>
      </c>
      <c r="Z37" s="12">
        <f t="shared" si="15"/>
        <v>-1053.4363599269818</v>
      </c>
      <c r="AA37" s="12">
        <f t="shared" si="15"/>
        <v>-6.8377799925562925</v>
      </c>
      <c r="AB37" s="12">
        <f t="shared" si="15"/>
        <v>20.328520002782817</v>
      </c>
      <c r="AC37" s="12">
        <f t="shared" si="15"/>
        <v>-40.973759992968752</v>
      </c>
      <c r="AD37" s="12">
        <f t="shared" si="15"/>
        <v>113.08376000000001</v>
      </c>
      <c r="AE37" s="12">
        <f t="shared" si="15"/>
        <v>21.387190007031251</v>
      </c>
      <c r="AF37" s="12">
        <f t="shared" si="15"/>
        <v>90.858999999999995</v>
      </c>
      <c r="AG37" s="12">
        <f t="shared" si="15"/>
        <v>-75.672309985937517</v>
      </c>
      <c r="AH37" s="12">
        <f t="shared" si="15"/>
        <v>86.856890000000007</v>
      </c>
      <c r="AI37" s="12">
        <f t="shared" si="15"/>
        <v>-2179.1878298136235</v>
      </c>
      <c r="AJ37" s="12">
        <f t="shared" si="15"/>
        <v>305.25013000000001</v>
      </c>
      <c r="AK37" s="12">
        <f t="shared" si="15"/>
        <v>205.15156999999999</v>
      </c>
      <c r="AL37" s="12">
        <f t="shared" si="15"/>
        <v>143.13669999999999</v>
      </c>
      <c r="AM37" s="12">
        <f t="shared" si="15"/>
        <v>-150.19915997324978</v>
      </c>
      <c r="AN37" s="12">
        <f t="shared" si="15"/>
        <v>-121.94937998637501</v>
      </c>
      <c r="AO37" s="12">
        <f t="shared" si="15"/>
        <v>131.84495999999999</v>
      </c>
      <c r="AP37" s="12">
        <f t="shared" si="15"/>
        <v>-108.30430998437501</v>
      </c>
      <c r="AQ37" s="12">
        <f t="shared" si="15"/>
        <v>-309.12762996666669</v>
      </c>
      <c r="AR37" s="12">
        <f t="shared" si="15"/>
        <v>124.74826</v>
      </c>
      <c r="AS37" s="12">
        <f t="shared" si="15"/>
        <v>31.35</v>
      </c>
      <c r="AT37" s="12">
        <f t="shared" si="15"/>
        <v>734.1266599635394</v>
      </c>
      <c r="AU37" s="12">
        <f t="shared" si="15"/>
        <v>30.4</v>
      </c>
      <c r="AV37" s="12">
        <f t="shared" si="15"/>
        <v>76.849999999999994</v>
      </c>
      <c r="AW37" s="12">
        <f t="shared" si="15"/>
        <v>129.94999999999999</v>
      </c>
      <c r="AX37" s="12">
        <f t="shared" si="15"/>
        <v>18.05</v>
      </c>
      <c r="AY37" s="12">
        <f t="shared" si="15"/>
        <v>-669.57254995699998</v>
      </c>
      <c r="AZ37" s="12">
        <f t="shared" si="15"/>
        <v>147.57255000000001</v>
      </c>
      <c r="BA37" s="12">
        <f t="shared" si="15"/>
        <v>28.636340000000001</v>
      </c>
      <c r="BB37" s="12">
        <f t="shared" si="15"/>
        <v>1068.04863</v>
      </c>
      <c r="BC37" s="12">
        <f t="shared" si="15"/>
        <v>0</v>
      </c>
      <c r="BD37" s="12">
        <f t="shared" si="15"/>
        <v>0</v>
      </c>
      <c r="BE37" s="12">
        <f t="shared" si="15"/>
        <v>0</v>
      </c>
      <c r="BF37" s="12">
        <f t="shared" si="15"/>
        <v>6460.7056500000008</v>
      </c>
      <c r="BG37" s="12">
        <f t="shared" si="15"/>
        <v>-8.0000000000000007E-5</v>
      </c>
      <c r="BH37" s="12">
        <f t="shared" si="15"/>
        <v>0</v>
      </c>
      <c r="BI37" s="12">
        <f t="shared" si="15"/>
        <v>0</v>
      </c>
      <c r="BJ37" s="12">
        <f t="shared" si="15"/>
        <v>0</v>
      </c>
      <c r="BK37" s="12">
        <f t="shared" si="15"/>
        <v>0</v>
      </c>
      <c r="BL37" s="12">
        <f t="shared" si="15"/>
        <v>0</v>
      </c>
      <c r="BM37" s="12">
        <f t="shared" si="15"/>
        <v>0</v>
      </c>
      <c r="BN37" s="12">
        <f t="shared" si="15"/>
        <v>0</v>
      </c>
      <c r="BO37" s="12">
        <f t="shared" si="15"/>
        <v>0</v>
      </c>
      <c r="BP37" s="12">
        <f t="shared" si="15"/>
        <v>0</v>
      </c>
      <c r="BQ37" s="12">
        <f t="shared" si="15"/>
        <v>0</v>
      </c>
      <c r="BR37" s="12">
        <f t="shared" ref="BR37:EC37" si="16">SUM(BR34:BR36)</f>
        <v>0</v>
      </c>
      <c r="BS37" s="12">
        <f t="shared" si="16"/>
        <v>0</v>
      </c>
      <c r="BT37" s="12">
        <f t="shared" si="16"/>
        <v>0</v>
      </c>
      <c r="BU37" s="12">
        <f t="shared" si="16"/>
        <v>0</v>
      </c>
      <c r="BV37" s="12">
        <f t="shared" si="16"/>
        <v>0</v>
      </c>
      <c r="BW37" s="12">
        <f t="shared" si="16"/>
        <v>0</v>
      </c>
      <c r="BX37" s="12">
        <f t="shared" si="16"/>
        <v>0</v>
      </c>
      <c r="BY37" s="12">
        <f t="shared" si="16"/>
        <v>0</v>
      </c>
      <c r="BZ37" s="12">
        <f t="shared" si="16"/>
        <v>0</v>
      </c>
      <c r="CA37" s="12">
        <f t="shared" si="16"/>
        <v>0</v>
      </c>
      <c r="CB37" s="12">
        <f t="shared" si="16"/>
        <v>0</v>
      </c>
      <c r="CC37" s="12">
        <f t="shared" si="16"/>
        <v>0</v>
      </c>
      <c r="CD37" s="12">
        <f t="shared" si="16"/>
        <v>0</v>
      </c>
      <c r="CE37" s="12">
        <f t="shared" si="16"/>
        <v>0</v>
      </c>
      <c r="CF37" s="12">
        <f t="shared" si="16"/>
        <v>0</v>
      </c>
      <c r="CG37" s="12">
        <f t="shared" si="16"/>
        <v>0</v>
      </c>
      <c r="CH37" s="12">
        <f t="shared" si="16"/>
        <v>0</v>
      </c>
      <c r="CI37" s="12">
        <f t="shared" si="16"/>
        <v>2120.5338099999999</v>
      </c>
      <c r="CJ37" s="12">
        <f t="shared" si="16"/>
        <v>0</v>
      </c>
      <c r="CK37" s="12">
        <f t="shared" si="16"/>
        <v>0</v>
      </c>
      <c r="CL37" s="12">
        <f t="shared" si="16"/>
        <v>0</v>
      </c>
      <c r="CM37" s="12">
        <f t="shared" si="16"/>
        <v>0</v>
      </c>
      <c r="CN37" s="12">
        <f t="shared" si="16"/>
        <v>0</v>
      </c>
      <c r="CO37" s="12">
        <f t="shared" si="16"/>
        <v>0</v>
      </c>
      <c r="CP37" s="12">
        <f t="shared" si="16"/>
        <v>0</v>
      </c>
      <c r="CQ37" s="12">
        <f t="shared" si="16"/>
        <v>0</v>
      </c>
      <c r="CR37" s="12">
        <f t="shared" si="16"/>
        <v>0</v>
      </c>
      <c r="CS37" s="12">
        <f t="shared" si="16"/>
        <v>0</v>
      </c>
      <c r="CT37" s="12">
        <f t="shared" si="16"/>
        <v>0</v>
      </c>
      <c r="CU37" s="12">
        <f t="shared" si="16"/>
        <v>0</v>
      </c>
      <c r="CV37" s="12">
        <f t="shared" si="16"/>
        <v>0</v>
      </c>
      <c r="CW37" s="12">
        <f t="shared" si="16"/>
        <v>0</v>
      </c>
      <c r="CX37" s="12">
        <f t="shared" si="16"/>
        <v>0</v>
      </c>
      <c r="CY37" s="12">
        <f t="shared" si="16"/>
        <v>0</v>
      </c>
      <c r="CZ37" s="12">
        <f t="shared" si="16"/>
        <v>0</v>
      </c>
      <c r="DA37" s="12">
        <f t="shared" si="16"/>
        <v>0</v>
      </c>
      <c r="DB37" s="12">
        <f t="shared" si="16"/>
        <v>0</v>
      </c>
      <c r="DC37" s="12">
        <f t="shared" si="16"/>
        <v>0</v>
      </c>
      <c r="DD37" s="12">
        <f t="shared" si="16"/>
        <v>0</v>
      </c>
      <c r="DE37" s="12">
        <f t="shared" si="16"/>
        <v>0</v>
      </c>
      <c r="DF37" s="12">
        <f t="shared" si="16"/>
        <v>0</v>
      </c>
      <c r="DG37" s="12">
        <f t="shared" si="16"/>
        <v>0</v>
      </c>
      <c r="DH37" s="12">
        <f t="shared" si="16"/>
        <v>0</v>
      </c>
      <c r="DI37" s="12">
        <f t="shared" si="16"/>
        <v>0</v>
      </c>
      <c r="DJ37" s="12">
        <f t="shared" si="16"/>
        <v>712.428</v>
      </c>
      <c r="DK37" s="12">
        <f t="shared" si="16"/>
        <v>0</v>
      </c>
      <c r="DL37" s="12">
        <f t="shared" si="16"/>
        <v>0</v>
      </c>
      <c r="DM37" s="12">
        <f t="shared" si="16"/>
        <v>0</v>
      </c>
      <c r="DN37" s="12">
        <f t="shared" si="16"/>
        <v>0</v>
      </c>
      <c r="DO37" s="12">
        <f t="shared" si="16"/>
        <v>0</v>
      </c>
      <c r="DP37" s="12">
        <f t="shared" si="16"/>
        <v>0</v>
      </c>
      <c r="DQ37" s="12">
        <f t="shared" si="16"/>
        <v>0</v>
      </c>
      <c r="DR37" s="12">
        <f t="shared" si="16"/>
        <v>0</v>
      </c>
      <c r="DS37" s="12">
        <f t="shared" si="16"/>
        <v>0</v>
      </c>
      <c r="DT37" s="12">
        <f t="shared" si="16"/>
        <v>0</v>
      </c>
      <c r="DU37" s="12">
        <f t="shared" si="16"/>
        <v>0</v>
      </c>
      <c r="DV37" s="12">
        <f t="shared" si="16"/>
        <v>0</v>
      </c>
      <c r="DW37" s="12">
        <f t="shared" si="16"/>
        <v>0</v>
      </c>
      <c r="DX37" s="12">
        <f t="shared" si="16"/>
        <v>0</v>
      </c>
      <c r="DY37" s="12">
        <f t="shared" si="16"/>
        <v>0</v>
      </c>
      <c r="DZ37" s="12">
        <f t="shared" si="16"/>
        <v>0</v>
      </c>
      <c r="EA37" s="12">
        <f t="shared" si="16"/>
        <v>0</v>
      </c>
      <c r="EB37" s="12">
        <f t="shared" si="16"/>
        <v>0</v>
      </c>
      <c r="EC37" s="12">
        <f t="shared" si="16"/>
        <v>0</v>
      </c>
      <c r="ED37" s="12">
        <f t="shared" ref="ED37:EK37" si="17">SUM(ED34:ED36)</f>
        <v>0</v>
      </c>
      <c r="EE37" s="12">
        <f t="shared" si="17"/>
        <v>0</v>
      </c>
      <c r="EF37" s="12">
        <f t="shared" si="17"/>
        <v>0</v>
      </c>
      <c r="EG37" s="12">
        <f t="shared" si="17"/>
        <v>0</v>
      </c>
      <c r="EH37" s="12">
        <f t="shared" si="17"/>
        <v>0</v>
      </c>
      <c r="EI37" s="12">
        <f t="shared" si="17"/>
        <v>0</v>
      </c>
      <c r="EJ37" s="12">
        <f t="shared" si="17"/>
        <v>0</v>
      </c>
      <c r="EK37" s="12">
        <f t="shared" si="17"/>
        <v>0</v>
      </c>
      <c r="EL37" s="12">
        <f>SUM(EL34:EL36)</f>
        <v>0</v>
      </c>
      <c r="EM37" s="12">
        <f>SUM(D37:EL37)</f>
        <v>4923.5728710298918</v>
      </c>
      <c r="EN37" s="16"/>
      <c r="ER37" s="16"/>
      <c r="ES37" s="16"/>
      <c r="ET37" s="16"/>
      <c r="EU37" s="16"/>
      <c r="EV37" s="16"/>
      <c r="EW37" s="16"/>
      <c r="EX37" s="16"/>
    </row>
    <row r="38" spans="1:154" x14ac:dyDescent="0.25">
      <c r="B38" s="20" t="s">
        <v>0</v>
      </c>
      <c r="C38" s="19">
        <f>XIRR(H37:EL37,H$4:EL$4)</f>
        <v>0.17973459362983707</v>
      </c>
      <c r="EM38" s="22"/>
      <c r="EN38" s="16"/>
      <c r="ER38" s="16"/>
      <c r="ES38" s="16"/>
      <c r="ET38" s="16"/>
      <c r="EU38" s="16"/>
      <c r="EV38" s="16"/>
      <c r="EW38" s="16"/>
      <c r="EX38" s="16"/>
    </row>
    <row r="39" spans="1:154" x14ac:dyDescent="0.25">
      <c r="B39" s="20" t="s">
        <v>11</v>
      </c>
      <c r="C39" s="28">
        <f>(EM35+EM36)/-EM34</f>
        <v>1.5152623737588435</v>
      </c>
      <c r="EM39" s="22"/>
      <c r="EN39" s="16"/>
      <c r="ER39" s="16"/>
      <c r="ES39" s="16"/>
      <c r="ET39" s="16"/>
      <c r="EU39" s="16"/>
      <c r="EV39" s="16"/>
      <c r="EW39" s="16"/>
      <c r="EX39" s="16"/>
    </row>
    <row r="40" spans="1:154" ht="13" x14ac:dyDescent="0.3">
      <c r="A40" s="23"/>
      <c r="B40" s="5" t="s">
        <v>204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22"/>
      <c r="EN40" s="16"/>
      <c r="ER40" s="16"/>
      <c r="ES40" s="16"/>
      <c r="ET40" s="16"/>
      <c r="EU40" s="16"/>
      <c r="EV40" s="16"/>
      <c r="EW40" s="16"/>
      <c r="EX40" s="16"/>
    </row>
    <row r="41" spans="1:154" x14ac:dyDescent="0.25">
      <c r="B41" s="3" t="s">
        <v>214</v>
      </c>
      <c r="C41" s="5"/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-34.599999995057154</v>
      </c>
      <c r="J41" s="12">
        <v>-170.4938199756437</v>
      </c>
      <c r="K41" s="12">
        <v>0</v>
      </c>
      <c r="L41" s="12">
        <v>0</v>
      </c>
      <c r="M41" s="12">
        <v>-194.90617997215631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f>SUM(D41:EL41)</f>
        <v>-399.99999994285713</v>
      </c>
      <c r="EN41" s="16"/>
      <c r="ER41" s="16"/>
      <c r="ES41" s="16"/>
      <c r="ET41" s="16"/>
      <c r="EU41" s="16"/>
      <c r="EV41" s="16"/>
      <c r="EW41" s="16"/>
      <c r="EX41" s="16"/>
    </row>
    <row r="42" spans="1:154" x14ac:dyDescent="0.25">
      <c r="B42" s="3" t="s">
        <v>215</v>
      </c>
      <c r="C42" s="5"/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9.999999998571429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f>SUM(D42:EL42)</f>
        <v>9.999999998571429</v>
      </c>
      <c r="EN42" s="16"/>
      <c r="ER42" s="16"/>
      <c r="ES42" s="16"/>
      <c r="ET42" s="16"/>
      <c r="EU42" s="16"/>
      <c r="EV42" s="16"/>
      <c r="EW42" s="16"/>
      <c r="EX42" s="16"/>
    </row>
    <row r="43" spans="1:154" ht="14" x14ac:dyDescent="0.4">
      <c r="B43" s="3" t="s">
        <v>216</v>
      </c>
      <c r="C43" s="5"/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f>SUM(D43:EL43)</f>
        <v>0</v>
      </c>
      <c r="EN43" s="16"/>
      <c r="ER43" s="16"/>
      <c r="ES43" s="16"/>
      <c r="ET43" s="16"/>
      <c r="EU43" s="16"/>
      <c r="EV43" s="16"/>
      <c r="EW43" s="16"/>
      <c r="EX43" s="16"/>
    </row>
    <row r="44" spans="1:154" x14ac:dyDescent="0.25">
      <c r="B44" s="8" t="s">
        <v>217</v>
      </c>
      <c r="C44" s="3"/>
      <c r="D44" s="12">
        <f>SUM(D41:D43)</f>
        <v>0</v>
      </c>
      <c r="E44" s="12">
        <f>SUM(E41:E43)</f>
        <v>0</v>
      </c>
      <c r="F44" s="12">
        <f t="shared" ref="F44:BQ44" si="18">SUM(F41:F43)</f>
        <v>0</v>
      </c>
      <c r="G44" s="12">
        <f t="shared" si="18"/>
        <v>0</v>
      </c>
      <c r="H44" s="12">
        <f t="shared" si="18"/>
        <v>0</v>
      </c>
      <c r="I44" s="12">
        <f t="shared" si="18"/>
        <v>-24.599999996485725</v>
      </c>
      <c r="J44" s="12">
        <f t="shared" si="18"/>
        <v>-170.4938199756437</v>
      </c>
      <c r="K44" s="12">
        <f t="shared" si="18"/>
        <v>0</v>
      </c>
      <c r="L44" s="12">
        <f t="shared" si="18"/>
        <v>0</v>
      </c>
      <c r="M44" s="12">
        <f t="shared" si="18"/>
        <v>-194.90617997215631</v>
      </c>
      <c r="N44" s="12">
        <f t="shared" si="18"/>
        <v>0</v>
      </c>
      <c r="O44" s="12">
        <f t="shared" si="18"/>
        <v>0</v>
      </c>
      <c r="P44" s="12">
        <f t="shared" si="18"/>
        <v>0</v>
      </c>
      <c r="Q44" s="12">
        <f t="shared" si="18"/>
        <v>0</v>
      </c>
      <c r="R44" s="12">
        <f t="shared" si="18"/>
        <v>0</v>
      </c>
      <c r="S44" s="12">
        <f t="shared" si="18"/>
        <v>0</v>
      </c>
      <c r="T44" s="12">
        <f t="shared" si="18"/>
        <v>0</v>
      </c>
      <c r="U44" s="12">
        <f t="shared" si="18"/>
        <v>0</v>
      </c>
      <c r="V44" s="12">
        <f t="shared" si="18"/>
        <v>0</v>
      </c>
      <c r="W44" s="12">
        <f t="shared" si="18"/>
        <v>0</v>
      </c>
      <c r="X44" s="12">
        <f t="shared" si="18"/>
        <v>0</v>
      </c>
      <c r="Y44" s="12">
        <f t="shared" si="18"/>
        <v>0</v>
      </c>
      <c r="Z44" s="12">
        <f t="shared" si="18"/>
        <v>0</v>
      </c>
      <c r="AA44" s="12">
        <f t="shared" si="18"/>
        <v>0</v>
      </c>
      <c r="AB44" s="12">
        <f t="shared" si="18"/>
        <v>0</v>
      </c>
      <c r="AC44" s="12">
        <f t="shared" si="18"/>
        <v>0</v>
      </c>
      <c r="AD44" s="12">
        <f t="shared" si="18"/>
        <v>0</v>
      </c>
      <c r="AE44" s="12">
        <f t="shared" si="18"/>
        <v>0</v>
      </c>
      <c r="AF44" s="12">
        <f t="shared" si="18"/>
        <v>0</v>
      </c>
      <c r="AG44" s="12">
        <f t="shared" si="18"/>
        <v>0</v>
      </c>
      <c r="AH44" s="12">
        <f t="shared" si="18"/>
        <v>0</v>
      </c>
      <c r="AI44" s="12">
        <f t="shared" si="18"/>
        <v>0</v>
      </c>
      <c r="AJ44" s="12">
        <f t="shared" si="18"/>
        <v>0</v>
      </c>
      <c r="AK44" s="12">
        <f t="shared" si="18"/>
        <v>0</v>
      </c>
      <c r="AL44" s="12">
        <f t="shared" si="18"/>
        <v>0</v>
      </c>
      <c r="AM44" s="12">
        <f t="shared" si="18"/>
        <v>0</v>
      </c>
      <c r="AN44" s="12">
        <f t="shared" si="18"/>
        <v>0</v>
      </c>
      <c r="AO44" s="12">
        <f t="shared" si="18"/>
        <v>0</v>
      </c>
      <c r="AP44" s="12">
        <f t="shared" si="18"/>
        <v>0</v>
      </c>
      <c r="AQ44" s="12">
        <f t="shared" si="18"/>
        <v>0</v>
      </c>
      <c r="AR44" s="12">
        <f t="shared" si="18"/>
        <v>0</v>
      </c>
      <c r="AS44" s="12">
        <f t="shared" si="18"/>
        <v>0</v>
      </c>
      <c r="AT44" s="12">
        <f t="shared" si="18"/>
        <v>0</v>
      </c>
      <c r="AU44" s="12">
        <f t="shared" si="18"/>
        <v>0</v>
      </c>
      <c r="AV44" s="12">
        <f t="shared" si="18"/>
        <v>0</v>
      </c>
      <c r="AW44" s="12">
        <f t="shared" si="18"/>
        <v>0</v>
      </c>
      <c r="AX44" s="12">
        <f t="shared" si="18"/>
        <v>0</v>
      </c>
      <c r="AY44" s="12">
        <f t="shared" si="18"/>
        <v>0</v>
      </c>
      <c r="AZ44" s="12">
        <f t="shared" si="18"/>
        <v>0</v>
      </c>
      <c r="BA44" s="12">
        <f t="shared" si="18"/>
        <v>0</v>
      </c>
      <c r="BB44" s="12">
        <f t="shared" si="18"/>
        <v>0</v>
      </c>
      <c r="BC44" s="12">
        <f t="shared" si="18"/>
        <v>0</v>
      </c>
      <c r="BD44" s="12">
        <f t="shared" si="18"/>
        <v>0</v>
      </c>
      <c r="BE44" s="12">
        <f t="shared" si="18"/>
        <v>0</v>
      </c>
      <c r="BF44" s="12">
        <f t="shared" si="18"/>
        <v>0</v>
      </c>
      <c r="BG44" s="12">
        <f t="shared" si="18"/>
        <v>0</v>
      </c>
      <c r="BH44" s="12">
        <f t="shared" si="18"/>
        <v>0</v>
      </c>
      <c r="BI44" s="12">
        <f t="shared" si="18"/>
        <v>0</v>
      </c>
      <c r="BJ44" s="12">
        <f t="shared" si="18"/>
        <v>0</v>
      </c>
      <c r="BK44" s="12">
        <f t="shared" si="18"/>
        <v>0</v>
      </c>
      <c r="BL44" s="12">
        <f t="shared" si="18"/>
        <v>0</v>
      </c>
      <c r="BM44" s="12">
        <f t="shared" si="18"/>
        <v>0</v>
      </c>
      <c r="BN44" s="12">
        <f t="shared" si="18"/>
        <v>0</v>
      </c>
      <c r="BO44" s="12">
        <f t="shared" si="18"/>
        <v>0</v>
      </c>
      <c r="BP44" s="12">
        <f t="shared" si="18"/>
        <v>0</v>
      </c>
      <c r="BQ44" s="12">
        <f t="shared" si="18"/>
        <v>0</v>
      </c>
      <c r="BR44" s="12">
        <f t="shared" ref="BR44:EC44" si="19">SUM(BR41:BR43)</f>
        <v>0</v>
      </c>
      <c r="BS44" s="12">
        <f t="shared" si="19"/>
        <v>0</v>
      </c>
      <c r="BT44" s="12">
        <f t="shared" si="19"/>
        <v>0</v>
      </c>
      <c r="BU44" s="12">
        <f t="shared" si="19"/>
        <v>0</v>
      </c>
      <c r="BV44" s="12">
        <f t="shared" si="19"/>
        <v>0</v>
      </c>
      <c r="BW44" s="12">
        <f t="shared" si="19"/>
        <v>0</v>
      </c>
      <c r="BX44" s="12">
        <f t="shared" si="19"/>
        <v>0</v>
      </c>
      <c r="BY44" s="12">
        <f t="shared" si="19"/>
        <v>0</v>
      </c>
      <c r="BZ44" s="12">
        <f t="shared" si="19"/>
        <v>0</v>
      </c>
      <c r="CA44" s="12">
        <f t="shared" si="19"/>
        <v>0</v>
      </c>
      <c r="CB44" s="12">
        <f t="shared" si="19"/>
        <v>0</v>
      </c>
      <c r="CC44" s="12">
        <f t="shared" si="19"/>
        <v>0</v>
      </c>
      <c r="CD44" s="12">
        <f t="shared" si="19"/>
        <v>0</v>
      </c>
      <c r="CE44" s="12">
        <f t="shared" si="19"/>
        <v>0</v>
      </c>
      <c r="CF44" s="12">
        <f t="shared" si="19"/>
        <v>0</v>
      </c>
      <c r="CG44" s="12">
        <f t="shared" si="19"/>
        <v>0</v>
      </c>
      <c r="CH44" s="12">
        <f t="shared" si="19"/>
        <v>0</v>
      </c>
      <c r="CI44" s="12">
        <f t="shared" si="19"/>
        <v>0</v>
      </c>
      <c r="CJ44" s="12">
        <f t="shared" si="19"/>
        <v>0</v>
      </c>
      <c r="CK44" s="12">
        <f t="shared" si="19"/>
        <v>0</v>
      </c>
      <c r="CL44" s="12">
        <f t="shared" si="19"/>
        <v>0</v>
      </c>
      <c r="CM44" s="12">
        <f t="shared" si="19"/>
        <v>0</v>
      </c>
      <c r="CN44" s="12">
        <f t="shared" si="19"/>
        <v>0</v>
      </c>
      <c r="CO44" s="12">
        <f t="shared" si="19"/>
        <v>0</v>
      </c>
      <c r="CP44" s="12">
        <f t="shared" si="19"/>
        <v>0</v>
      </c>
      <c r="CQ44" s="12">
        <f t="shared" si="19"/>
        <v>0</v>
      </c>
      <c r="CR44" s="12">
        <f t="shared" si="19"/>
        <v>0</v>
      </c>
      <c r="CS44" s="12">
        <f t="shared" si="19"/>
        <v>0</v>
      </c>
      <c r="CT44" s="12">
        <f t="shared" si="19"/>
        <v>0</v>
      </c>
      <c r="CU44" s="12">
        <f t="shared" si="19"/>
        <v>0</v>
      </c>
      <c r="CV44" s="12">
        <f t="shared" si="19"/>
        <v>0</v>
      </c>
      <c r="CW44" s="12">
        <f t="shared" si="19"/>
        <v>0</v>
      </c>
      <c r="CX44" s="12">
        <f t="shared" si="19"/>
        <v>0</v>
      </c>
      <c r="CY44" s="12">
        <f t="shared" si="19"/>
        <v>0</v>
      </c>
      <c r="CZ44" s="12">
        <f t="shared" si="19"/>
        <v>0</v>
      </c>
      <c r="DA44" s="12">
        <f t="shared" si="19"/>
        <v>0</v>
      </c>
      <c r="DB44" s="12">
        <f t="shared" si="19"/>
        <v>0</v>
      </c>
      <c r="DC44" s="12">
        <f t="shared" si="19"/>
        <v>0</v>
      </c>
      <c r="DD44" s="12">
        <f t="shared" si="19"/>
        <v>0</v>
      </c>
      <c r="DE44" s="12">
        <f t="shared" si="19"/>
        <v>0</v>
      </c>
      <c r="DF44" s="12">
        <f t="shared" si="19"/>
        <v>0</v>
      </c>
      <c r="DG44" s="12">
        <f t="shared" si="19"/>
        <v>0</v>
      </c>
      <c r="DH44" s="12">
        <f t="shared" si="19"/>
        <v>0</v>
      </c>
      <c r="DI44" s="12">
        <f t="shared" si="19"/>
        <v>0</v>
      </c>
      <c r="DJ44" s="12">
        <f t="shared" si="19"/>
        <v>0</v>
      </c>
      <c r="DK44" s="12">
        <f t="shared" si="19"/>
        <v>0</v>
      </c>
      <c r="DL44" s="12">
        <f t="shared" si="19"/>
        <v>0</v>
      </c>
      <c r="DM44" s="12">
        <f t="shared" si="19"/>
        <v>0</v>
      </c>
      <c r="DN44" s="12">
        <f t="shared" si="19"/>
        <v>0</v>
      </c>
      <c r="DO44" s="12">
        <f t="shared" si="19"/>
        <v>0</v>
      </c>
      <c r="DP44" s="12">
        <f t="shared" si="19"/>
        <v>0</v>
      </c>
      <c r="DQ44" s="12">
        <f t="shared" si="19"/>
        <v>0</v>
      </c>
      <c r="DR44" s="12">
        <f t="shared" si="19"/>
        <v>0</v>
      </c>
      <c r="DS44" s="12">
        <f t="shared" si="19"/>
        <v>0</v>
      </c>
      <c r="DT44" s="12">
        <f t="shared" si="19"/>
        <v>0</v>
      </c>
      <c r="DU44" s="12">
        <f t="shared" si="19"/>
        <v>0</v>
      </c>
      <c r="DV44" s="12">
        <f t="shared" si="19"/>
        <v>0</v>
      </c>
      <c r="DW44" s="12">
        <f t="shared" si="19"/>
        <v>0</v>
      </c>
      <c r="DX44" s="12">
        <f t="shared" si="19"/>
        <v>0</v>
      </c>
      <c r="DY44" s="12">
        <f t="shared" si="19"/>
        <v>0</v>
      </c>
      <c r="DZ44" s="12">
        <f t="shared" si="19"/>
        <v>0</v>
      </c>
      <c r="EA44" s="12">
        <f t="shared" si="19"/>
        <v>0</v>
      </c>
      <c r="EB44" s="12">
        <f t="shared" si="19"/>
        <v>0</v>
      </c>
      <c r="EC44" s="12">
        <f t="shared" si="19"/>
        <v>0</v>
      </c>
      <c r="ED44" s="12">
        <f t="shared" ref="ED44:EK44" si="20">SUM(ED41:ED43)</f>
        <v>0</v>
      </c>
      <c r="EE44" s="12">
        <f t="shared" si="20"/>
        <v>0</v>
      </c>
      <c r="EF44" s="12">
        <f t="shared" si="20"/>
        <v>0</v>
      </c>
      <c r="EG44" s="12">
        <f t="shared" si="20"/>
        <v>0</v>
      </c>
      <c r="EH44" s="12">
        <f t="shared" si="20"/>
        <v>0</v>
      </c>
      <c r="EI44" s="12">
        <f t="shared" si="20"/>
        <v>0</v>
      </c>
      <c r="EJ44" s="12">
        <f t="shared" si="20"/>
        <v>0</v>
      </c>
      <c r="EK44" s="12">
        <f t="shared" si="20"/>
        <v>0</v>
      </c>
      <c r="EL44" s="12">
        <f>SUM(EL41:EL43)</f>
        <v>0</v>
      </c>
      <c r="EM44" s="12">
        <f>SUM(D44:EL44)</f>
        <v>-389.99999994428572</v>
      </c>
      <c r="EN44" s="16"/>
      <c r="ER44" s="16"/>
      <c r="ES44" s="16"/>
      <c r="ET44" s="16"/>
      <c r="EU44" s="16"/>
      <c r="EV44" s="16"/>
      <c r="EW44" s="16"/>
      <c r="EX44" s="16"/>
    </row>
    <row r="45" spans="1:154" x14ac:dyDescent="0.25">
      <c r="B45" s="20" t="s">
        <v>0</v>
      </c>
      <c r="C45" s="19">
        <v>-0.68300000000000005</v>
      </c>
      <c r="EM45" s="22"/>
      <c r="EN45" s="16"/>
      <c r="ER45" s="16"/>
      <c r="ES45" s="16"/>
      <c r="ET45" s="16"/>
      <c r="EU45" s="16"/>
      <c r="EV45" s="16"/>
      <c r="EW45" s="16"/>
      <c r="EX45" s="16"/>
    </row>
    <row r="46" spans="1:154" x14ac:dyDescent="0.25">
      <c r="B46" s="20" t="s">
        <v>11</v>
      </c>
      <c r="C46" s="28">
        <f>(EM42+EM43)/-EM41</f>
        <v>2.5000000000000001E-2</v>
      </c>
      <c r="EM46" s="22"/>
      <c r="EN46" s="16"/>
      <c r="ER46" s="16"/>
      <c r="ES46" s="16"/>
      <c r="ET46" s="16"/>
      <c r="EU46" s="16"/>
      <c r="EV46" s="16"/>
      <c r="EW46" s="16"/>
      <c r="EX46" s="16"/>
    </row>
    <row r="47" spans="1:154" ht="13" x14ac:dyDescent="0.3">
      <c r="A47" s="23"/>
      <c r="B47" s="5" t="s">
        <v>249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22"/>
      <c r="EN47" s="16"/>
      <c r="ER47" s="16"/>
      <c r="ES47" s="16"/>
      <c r="ET47" s="16"/>
      <c r="EU47" s="16"/>
      <c r="EV47" s="16"/>
      <c r="EW47" s="16"/>
      <c r="EX47" s="16"/>
    </row>
    <row r="48" spans="1:154" x14ac:dyDescent="0.25">
      <c r="B48" s="3" t="s">
        <v>214</v>
      </c>
      <c r="C48" s="5"/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-10173.581308728304</v>
      </c>
      <c r="M48" s="12">
        <v>0</v>
      </c>
      <c r="N48" s="12">
        <v>0</v>
      </c>
      <c r="O48" s="12">
        <v>-315.2209999605974</v>
      </c>
      <c r="P48" s="12">
        <v>0</v>
      </c>
      <c r="Q48" s="12">
        <v>-332.67499995841564</v>
      </c>
      <c r="R48" s="12">
        <v>0</v>
      </c>
      <c r="S48" s="12">
        <v>0</v>
      </c>
      <c r="T48" s="12">
        <v>0</v>
      </c>
      <c r="U48" s="12">
        <v>0</v>
      </c>
      <c r="V48" s="12">
        <v>-385.59499995180062</v>
      </c>
      <c r="W48" s="12">
        <v>-312.51699996093532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f>SUM(D48:EL48)</f>
        <v>-11519.589308560051</v>
      </c>
      <c r="EN48" s="16"/>
      <c r="ER48" s="16"/>
      <c r="ES48" s="16"/>
      <c r="ET48" s="16"/>
      <c r="EU48" s="16"/>
      <c r="EV48" s="16"/>
      <c r="EW48" s="16"/>
      <c r="EX48" s="16"/>
    </row>
    <row r="49" spans="1:154" x14ac:dyDescent="0.25">
      <c r="B49" s="3" t="s">
        <v>215</v>
      </c>
      <c r="C49" s="5"/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299.9999999625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f>SUM(D49:EL49)</f>
        <v>299.9999999625</v>
      </c>
      <c r="EN49" s="16"/>
      <c r="ER49" s="16"/>
      <c r="ES49" s="16"/>
      <c r="ET49" s="16"/>
      <c r="EU49" s="16"/>
      <c r="EV49" s="16"/>
      <c r="EW49" s="16"/>
      <c r="EX49" s="16"/>
    </row>
    <row r="50" spans="1:154" ht="14" x14ac:dyDescent="0.4">
      <c r="B50" s="3" t="s">
        <v>216</v>
      </c>
      <c r="C50" s="5"/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109.00585000000001</v>
      </c>
      <c r="O50" s="4">
        <v>45.993300000000005</v>
      </c>
      <c r="P50" s="4">
        <v>181.33125000000001</v>
      </c>
      <c r="Q50" s="4">
        <v>276.53454999999997</v>
      </c>
      <c r="R50" s="4">
        <v>187.68199999999999</v>
      </c>
      <c r="S50" s="4">
        <v>231.89689999999999</v>
      </c>
      <c r="T50" s="4">
        <v>204.67939999999999</v>
      </c>
      <c r="U50" s="4">
        <v>200.63145</v>
      </c>
      <c r="V50" s="4">
        <v>384.89059999999995</v>
      </c>
      <c r="W50" s="4">
        <v>264.91034999999999</v>
      </c>
      <c r="X50" s="4">
        <v>266.24129999999997</v>
      </c>
      <c r="Y50" s="4">
        <v>213.45170000000002</v>
      </c>
      <c r="Z50" s="4">
        <v>111.2051</v>
      </c>
      <c r="AA50" s="4">
        <v>153.59789999999998</v>
      </c>
      <c r="AB50" s="4">
        <v>659.64715000000001</v>
      </c>
      <c r="AC50" s="4">
        <v>4717.1119500000004</v>
      </c>
      <c r="AD50" s="4">
        <v>0</v>
      </c>
      <c r="AE50" s="4">
        <v>0</v>
      </c>
      <c r="AF50" s="4">
        <v>0</v>
      </c>
      <c r="AG50" s="4">
        <v>2968.625</v>
      </c>
      <c r="AH50" s="4">
        <v>181.10599999999999</v>
      </c>
      <c r="AI50" s="4">
        <v>0</v>
      </c>
      <c r="AJ50" s="4">
        <v>0</v>
      </c>
      <c r="AK50" s="4">
        <v>0</v>
      </c>
      <c r="AL50" s="4">
        <v>0</v>
      </c>
      <c r="AM50" s="4">
        <v>4394.8544400000001</v>
      </c>
      <c r="AN50" s="4">
        <v>677.24171999999999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88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f>SUM(D50:EL50)</f>
        <v>16518.637909999998</v>
      </c>
      <c r="EN50" s="16"/>
      <c r="ER50" s="16"/>
      <c r="ES50" s="16"/>
      <c r="ET50" s="16"/>
      <c r="EU50" s="16"/>
      <c r="EV50" s="16"/>
      <c r="EW50" s="16"/>
      <c r="EX50" s="16"/>
    </row>
    <row r="51" spans="1:154" x14ac:dyDescent="0.25">
      <c r="B51" s="8" t="s">
        <v>217</v>
      </c>
      <c r="C51" s="3"/>
      <c r="D51" s="12">
        <f>SUM(D48:D50)</f>
        <v>0</v>
      </c>
      <c r="E51" s="12">
        <f>SUM(E48:E50)</f>
        <v>0</v>
      </c>
      <c r="F51" s="12">
        <f t="shared" ref="F51:BQ51" si="21">SUM(F48:F50)</f>
        <v>0</v>
      </c>
      <c r="G51" s="12">
        <f t="shared" si="21"/>
        <v>0</v>
      </c>
      <c r="H51" s="12">
        <f t="shared" si="21"/>
        <v>0</v>
      </c>
      <c r="I51" s="12">
        <f t="shared" si="21"/>
        <v>0</v>
      </c>
      <c r="J51" s="12">
        <f t="shared" si="21"/>
        <v>0</v>
      </c>
      <c r="K51" s="12">
        <f t="shared" si="21"/>
        <v>0</v>
      </c>
      <c r="L51" s="12">
        <f t="shared" si="21"/>
        <v>-9873.5813087658044</v>
      </c>
      <c r="M51" s="12">
        <f t="shared" si="21"/>
        <v>0</v>
      </c>
      <c r="N51" s="12">
        <f t="shared" si="21"/>
        <v>109.00585000000001</v>
      </c>
      <c r="O51" s="12">
        <f t="shared" si="21"/>
        <v>-269.22769996059742</v>
      </c>
      <c r="P51" s="12">
        <f t="shared" si="21"/>
        <v>181.33125000000001</v>
      </c>
      <c r="Q51" s="12">
        <f t="shared" si="21"/>
        <v>-56.140449958415672</v>
      </c>
      <c r="R51" s="12">
        <f t="shared" si="21"/>
        <v>187.68199999999999</v>
      </c>
      <c r="S51" s="12">
        <f t="shared" si="21"/>
        <v>231.89689999999999</v>
      </c>
      <c r="T51" s="12">
        <f t="shared" si="21"/>
        <v>204.67939999999999</v>
      </c>
      <c r="U51" s="12">
        <f t="shared" si="21"/>
        <v>200.63145</v>
      </c>
      <c r="V51" s="12">
        <f t="shared" si="21"/>
        <v>-0.70439995180066717</v>
      </c>
      <c r="W51" s="12">
        <f t="shared" si="21"/>
        <v>-47.606649960935329</v>
      </c>
      <c r="X51" s="12">
        <f t="shared" si="21"/>
        <v>266.24129999999997</v>
      </c>
      <c r="Y51" s="12">
        <f t="shared" si="21"/>
        <v>213.45170000000002</v>
      </c>
      <c r="Z51" s="12">
        <f t="shared" si="21"/>
        <v>111.2051</v>
      </c>
      <c r="AA51" s="12">
        <f t="shared" si="21"/>
        <v>153.59789999999998</v>
      </c>
      <c r="AB51" s="12">
        <f t="shared" si="21"/>
        <v>659.64715000000001</v>
      </c>
      <c r="AC51" s="12">
        <f t="shared" si="21"/>
        <v>4717.1119500000004</v>
      </c>
      <c r="AD51" s="12">
        <f t="shared" si="21"/>
        <v>0</v>
      </c>
      <c r="AE51" s="12">
        <f t="shared" si="21"/>
        <v>0</v>
      </c>
      <c r="AF51" s="12">
        <f t="shared" si="21"/>
        <v>0</v>
      </c>
      <c r="AG51" s="12">
        <f t="shared" si="21"/>
        <v>2968.625</v>
      </c>
      <c r="AH51" s="12">
        <f t="shared" si="21"/>
        <v>181.10599999999999</v>
      </c>
      <c r="AI51" s="12">
        <f t="shared" si="21"/>
        <v>0</v>
      </c>
      <c r="AJ51" s="12">
        <f t="shared" si="21"/>
        <v>0</v>
      </c>
      <c r="AK51" s="12">
        <f t="shared" si="21"/>
        <v>0</v>
      </c>
      <c r="AL51" s="12">
        <f t="shared" si="21"/>
        <v>0</v>
      </c>
      <c r="AM51" s="12">
        <f t="shared" si="21"/>
        <v>4394.8544400000001</v>
      </c>
      <c r="AN51" s="12">
        <f t="shared" si="21"/>
        <v>677.24171999999999</v>
      </c>
      <c r="AO51" s="12">
        <f t="shared" si="21"/>
        <v>0</v>
      </c>
      <c r="AP51" s="12">
        <f t="shared" si="21"/>
        <v>0</v>
      </c>
      <c r="AQ51" s="12">
        <f t="shared" si="21"/>
        <v>0</v>
      </c>
      <c r="AR51" s="12">
        <f t="shared" si="21"/>
        <v>0</v>
      </c>
      <c r="AS51" s="12">
        <f t="shared" si="21"/>
        <v>0</v>
      </c>
      <c r="AT51" s="12">
        <f t="shared" si="21"/>
        <v>0</v>
      </c>
      <c r="AU51" s="12">
        <f t="shared" si="21"/>
        <v>0</v>
      </c>
      <c r="AV51" s="12">
        <f t="shared" si="21"/>
        <v>0</v>
      </c>
      <c r="AW51" s="12">
        <f t="shared" si="21"/>
        <v>0</v>
      </c>
      <c r="AX51" s="12">
        <f t="shared" si="21"/>
        <v>0</v>
      </c>
      <c r="AY51" s="12">
        <f t="shared" si="21"/>
        <v>0</v>
      </c>
      <c r="AZ51" s="12">
        <f t="shared" si="21"/>
        <v>0</v>
      </c>
      <c r="BA51" s="12">
        <f t="shared" si="21"/>
        <v>0</v>
      </c>
      <c r="BB51" s="12">
        <f t="shared" si="21"/>
        <v>0</v>
      </c>
      <c r="BC51" s="12">
        <f t="shared" si="21"/>
        <v>0</v>
      </c>
      <c r="BD51" s="12">
        <f t="shared" si="21"/>
        <v>0</v>
      </c>
      <c r="BE51" s="12">
        <f t="shared" si="21"/>
        <v>0</v>
      </c>
      <c r="BF51" s="12">
        <f t="shared" si="21"/>
        <v>0</v>
      </c>
      <c r="BG51" s="12">
        <f t="shared" si="21"/>
        <v>0</v>
      </c>
      <c r="BH51" s="12">
        <f t="shared" si="21"/>
        <v>0</v>
      </c>
      <c r="BI51" s="12">
        <f t="shared" si="21"/>
        <v>88</v>
      </c>
      <c r="BJ51" s="12">
        <f t="shared" si="21"/>
        <v>0</v>
      </c>
      <c r="BK51" s="12">
        <f t="shared" si="21"/>
        <v>0</v>
      </c>
      <c r="BL51" s="12">
        <f t="shared" si="21"/>
        <v>0</v>
      </c>
      <c r="BM51" s="12">
        <f t="shared" si="21"/>
        <v>0</v>
      </c>
      <c r="BN51" s="12">
        <f t="shared" si="21"/>
        <v>0</v>
      </c>
      <c r="BO51" s="12">
        <f t="shared" si="21"/>
        <v>0</v>
      </c>
      <c r="BP51" s="12">
        <f t="shared" si="21"/>
        <v>0</v>
      </c>
      <c r="BQ51" s="12">
        <f t="shared" si="21"/>
        <v>0</v>
      </c>
      <c r="BR51" s="12">
        <f t="shared" ref="BR51:EC51" si="22">SUM(BR48:BR50)</f>
        <v>0</v>
      </c>
      <c r="BS51" s="12">
        <f t="shared" si="22"/>
        <v>0</v>
      </c>
      <c r="BT51" s="12">
        <f t="shared" si="22"/>
        <v>0</v>
      </c>
      <c r="BU51" s="12">
        <f t="shared" si="22"/>
        <v>0</v>
      </c>
      <c r="BV51" s="12">
        <f t="shared" si="22"/>
        <v>0</v>
      </c>
      <c r="BW51" s="12">
        <f t="shared" si="22"/>
        <v>0</v>
      </c>
      <c r="BX51" s="12">
        <f t="shared" si="22"/>
        <v>0</v>
      </c>
      <c r="BY51" s="12">
        <f t="shared" si="22"/>
        <v>0</v>
      </c>
      <c r="BZ51" s="12">
        <f t="shared" si="22"/>
        <v>0</v>
      </c>
      <c r="CA51" s="12">
        <f t="shared" si="22"/>
        <v>0</v>
      </c>
      <c r="CB51" s="12">
        <f t="shared" si="22"/>
        <v>0</v>
      </c>
      <c r="CC51" s="12">
        <f t="shared" si="22"/>
        <v>0</v>
      </c>
      <c r="CD51" s="12">
        <f t="shared" si="22"/>
        <v>0</v>
      </c>
      <c r="CE51" s="12">
        <f t="shared" si="22"/>
        <v>0</v>
      </c>
      <c r="CF51" s="12">
        <f t="shared" si="22"/>
        <v>0</v>
      </c>
      <c r="CG51" s="12">
        <f t="shared" si="22"/>
        <v>0</v>
      </c>
      <c r="CH51" s="12">
        <f t="shared" si="22"/>
        <v>0</v>
      </c>
      <c r="CI51" s="12">
        <f t="shared" si="22"/>
        <v>0</v>
      </c>
      <c r="CJ51" s="12">
        <f t="shared" si="22"/>
        <v>0</v>
      </c>
      <c r="CK51" s="12">
        <f t="shared" si="22"/>
        <v>0</v>
      </c>
      <c r="CL51" s="12">
        <f t="shared" si="22"/>
        <v>0</v>
      </c>
      <c r="CM51" s="12">
        <f t="shared" si="22"/>
        <v>0</v>
      </c>
      <c r="CN51" s="12">
        <f t="shared" si="22"/>
        <v>0</v>
      </c>
      <c r="CO51" s="12">
        <f t="shared" si="22"/>
        <v>0</v>
      </c>
      <c r="CP51" s="12">
        <f t="shared" si="22"/>
        <v>0</v>
      </c>
      <c r="CQ51" s="12">
        <f t="shared" si="22"/>
        <v>0</v>
      </c>
      <c r="CR51" s="12">
        <f t="shared" si="22"/>
        <v>0</v>
      </c>
      <c r="CS51" s="12">
        <f t="shared" si="22"/>
        <v>0</v>
      </c>
      <c r="CT51" s="12">
        <f t="shared" si="22"/>
        <v>0</v>
      </c>
      <c r="CU51" s="12">
        <f t="shared" si="22"/>
        <v>0</v>
      </c>
      <c r="CV51" s="12">
        <f t="shared" si="22"/>
        <v>0</v>
      </c>
      <c r="CW51" s="12">
        <f t="shared" si="22"/>
        <v>0</v>
      </c>
      <c r="CX51" s="12">
        <f t="shared" si="22"/>
        <v>0</v>
      </c>
      <c r="CY51" s="12">
        <f t="shared" si="22"/>
        <v>0</v>
      </c>
      <c r="CZ51" s="12">
        <f t="shared" si="22"/>
        <v>0</v>
      </c>
      <c r="DA51" s="12">
        <f t="shared" si="22"/>
        <v>0</v>
      </c>
      <c r="DB51" s="12">
        <f t="shared" si="22"/>
        <v>0</v>
      </c>
      <c r="DC51" s="12">
        <f t="shared" si="22"/>
        <v>0</v>
      </c>
      <c r="DD51" s="12">
        <f t="shared" si="22"/>
        <v>0</v>
      </c>
      <c r="DE51" s="12">
        <f t="shared" si="22"/>
        <v>0</v>
      </c>
      <c r="DF51" s="12">
        <f t="shared" si="22"/>
        <v>0</v>
      </c>
      <c r="DG51" s="12">
        <f t="shared" si="22"/>
        <v>0</v>
      </c>
      <c r="DH51" s="12">
        <f t="shared" si="22"/>
        <v>0</v>
      </c>
      <c r="DI51" s="12">
        <f t="shared" si="22"/>
        <v>0</v>
      </c>
      <c r="DJ51" s="12">
        <f t="shared" si="22"/>
        <v>0</v>
      </c>
      <c r="DK51" s="12">
        <f t="shared" si="22"/>
        <v>0</v>
      </c>
      <c r="DL51" s="12">
        <f t="shared" si="22"/>
        <v>0</v>
      </c>
      <c r="DM51" s="12">
        <f t="shared" si="22"/>
        <v>0</v>
      </c>
      <c r="DN51" s="12">
        <f t="shared" si="22"/>
        <v>0</v>
      </c>
      <c r="DO51" s="12">
        <f t="shared" si="22"/>
        <v>0</v>
      </c>
      <c r="DP51" s="12">
        <f t="shared" si="22"/>
        <v>0</v>
      </c>
      <c r="DQ51" s="12">
        <f t="shared" si="22"/>
        <v>0</v>
      </c>
      <c r="DR51" s="12">
        <f t="shared" si="22"/>
        <v>0</v>
      </c>
      <c r="DS51" s="12">
        <f t="shared" si="22"/>
        <v>0</v>
      </c>
      <c r="DT51" s="12">
        <f t="shared" si="22"/>
        <v>0</v>
      </c>
      <c r="DU51" s="12">
        <f t="shared" si="22"/>
        <v>0</v>
      </c>
      <c r="DV51" s="12">
        <f t="shared" si="22"/>
        <v>0</v>
      </c>
      <c r="DW51" s="12">
        <f t="shared" si="22"/>
        <v>0</v>
      </c>
      <c r="DX51" s="12">
        <f t="shared" si="22"/>
        <v>0</v>
      </c>
      <c r="DY51" s="12">
        <f t="shared" si="22"/>
        <v>0</v>
      </c>
      <c r="DZ51" s="12">
        <f t="shared" si="22"/>
        <v>0</v>
      </c>
      <c r="EA51" s="12">
        <f t="shared" si="22"/>
        <v>0</v>
      </c>
      <c r="EB51" s="12">
        <f t="shared" si="22"/>
        <v>0</v>
      </c>
      <c r="EC51" s="12">
        <f t="shared" si="22"/>
        <v>0</v>
      </c>
      <c r="ED51" s="12">
        <f t="shared" ref="ED51:EK51" si="23">SUM(ED48:ED50)</f>
        <v>0</v>
      </c>
      <c r="EE51" s="12">
        <f t="shared" si="23"/>
        <v>0</v>
      </c>
      <c r="EF51" s="12">
        <f t="shared" si="23"/>
        <v>0</v>
      </c>
      <c r="EG51" s="12">
        <f t="shared" si="23"/>
        <v>0</v>
      </c>
      <c r="EH51" s="12">
        <f t="shared" si="23"/>
        <v>0</v>
      </c>
      <c r="EI51" s="12">
        <f t="shared" si="23"/>
        <v>0</v>
      </c>
      <c r="EJ51" s="12">
        <f t="shared" si="23"/>
        <v>0</v>
      </c>
      <c r="EK51" s="12">
        <f t="shared" si="23"/>
        <v>0</v>
      </c>
      <c r="EL51" s="12">
        <f>SUM(EL48:EL50)</f>
        <v>0</v>
      </c>
      <c r="EM51" s="12">
        <f>SUM(D51:EL51)</f>
        <v>5299.0486014024464</v>
      </c>
      <c r="EN51" s="16"/>
      <c r="ER51" s="16"/>
      <c r="ES51" s="16"/>
      <c r="ET51" s="16"/>
      <c r="EU51" s="16"/>
      <c r="EV51" s="16"/>
      <c r="EW51" s="16"/>
      <c r="EX51" s="16"/>
    </row>
    <row r="52" spans="1:154" x14ac:dyDescent="0.25">
      <c r="B52" s="20" t="s">
        <v>0</v>
      </c>
      <c r="C52" s="14">
        <f>XIRR(L51:EL51,L$4:EL$4)</f>
        <v>0.28734400868415844</v>
      </c>
      <c r="EM52" s="22"/>
      <c r="EN52" s="16"/>
      <c r="ER52" s="16"/>
      <c r="ES52" s="16"/>
      <c r="ET52" s="16"/>
      <c r="EU52" s="16"/>
      <c r="EV52" s="16"/>
      <c r="EW52" s="16"/>
      <c r="EX52" s="16"/>
    </row>
    <row r="53" spans="1:154" x14ac:dyDescent="0.25">
      <c r="B53" s="20" t="s">
        <v>11</v>
      </c>
      <c r="C53" s="28">
        <f>(EM49+EM50)/-EM48</f>
        <v>1.4600032570141017</v>
      </c>
      <c r="EM53" s="22"/>
      <c r="EN53" s="16"/>
      <c r="ER53" s="16"/>
      <c r="ES53" s="16"/>
      <c r="ET53" s="16"/>
      <c r="EU53" s="16"/>
      <c r="EV53" s="16"/>
      <c r="EW53" s="16"/>
      <c r="EX53" s="16"/>
    </row>
    <row r="54" spans="1:154" ht="13" x14ac:dyDescent="0.3">
      <c r="A54" s="23"/>
      <c r="B54" s="5" t="s">
        <v>205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22"/>
      <c r="EN54" s="16"/>
      <c r="ER54" s="16"/>
      <c r="ES54" s="16"/>
      <c r="ET54" s="16"/>
      <c r="EU54" s="16"/>
      <c r="EV54" s="16"/>
      <c r="EW54" s="16"/>
      <c r="EX54" s="16"/>
    </row>
    <row r="55" spans="1:154" x14ac:dyDescent="0.25">
      <c r="B55" s="3" t="s">
        <v>214</v>
      </c>
      <c r="C55" s="5"/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-3742.2440495841956</v>
      </c>
      <c r="M55" s="12">
        <v>-371.75799995869352</v>
      </c>
      <c r="N55" s="12">
        <v>0</v>
      </c>
      <c r="O55" s="12">
        <v>0</v>
      </c>
      <c r="P55" s="12">
        <v>0</v>
      </c>
      <c r="Q55" s="12">
        <v>0</v>
      </c>
      <c r="R55" s="12">
        <v>-299.99999996666662</v>
      </c>
      <c r="S55" s="12">
        <v>0</v>
      </c>
      <c r="T55" s="12">
        <v>0</v>
      </c>
      <c r="U55" s="12">
        <v>-56.757959993693561</v>
      </c>
      <c r="V55" s="12">
        <v>0</v>
      </c>
      <c r="W55" s="12">
        <v>0</v>
      </c>
      <c r="X55" s="12">
        <v>0</v>
      </c>
      <c r="Y55" s="12">
        <v>-118.43099998684099</v>
      </c>
      <c r="Z55" s="12">
        <v>0</v>
      </c>
      <c r="AA55" s="12">
        <v>0</v>
      </c>
      <c r="AB55" s="12">
        <v>-106.52293998816411</v>
      </c>
      <c r="AC55" s="12">
        <v>-63.977059992891441</v>
      </c>
      <c r="AD55" s="12">
        <v>-3562.4629996041708</v>
      </c>
      <c r="AE55" s="12">
        <v>0</v>
      </c>
      <c r="AF55" s="12">
        <v>-313.74999996513884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-522.02099994199773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7.648999999150111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-7.527679999163591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f>SUM(D55:EL55)</f>
        <v>-9157.8036889824689</v>
      </c>
      <c r="EN55" s="16"/>
      <c r="ER55" s="16"/>
      <c r="ES55" s="16"/>
      <c r="ET55" s="16"/>
      <c r="EU55" s="16"/>
      <c r="EV55" s="16"/>
      <c r="EW55" s="16"/>
      <c r="EX55" s="16"/>
    </row>
    <row r="56" spans="1:154" x14ac:dyDescent="0.25">
      <c r="B56" s="3" t="s">
        <v>215</v>
      </c>
      <c r="C56" s="5"/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74.819999991686672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59.999999993333333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13.535999998496001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f>SUM(D56:EL56)</f>
        <v>148.355999983516</v>
      </c>
      <c r="EN56" s="16"/>
      <c r="ER56" s="16"/>
      <c r="ES56" s="16"/>
      <c r="ET56" s="16"/>
      <c r="EU56" s="16"/>
      <c r="EV56" s="16"/>
      <c r="EW56" s="16"/>
      <c r="EX56" s="16"/>
    </row>
    <row r="57" spans="1:154" ht="14" x14ac:dyDescent="0.4">
      <c r="B57" s="3" t="s">
        <v>216</v>
      </c>
      <c r="C57" s="5"/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60.356610000000003</v>
      </c>
      <c r="P57" s="4">
        <v>72.006799999999998</v>
      </c>
      <c r="Q57" s="4">
        <v>96.816949999999991</v>
      </c>
      <c r="R57" s="4">
        <v>93.035539999999997</v>
      </c>
      <c r="S57" s="4">
        <v>79.856839999999991</v>
      </c>
      <c r="T57" s="4">
        <v>81.168369999999996</v>
      </c>
      <c r="U57" s="4">
        <v>97.612460000000013</v>
      </c>
      <c r="V57" s="4">
        <v>204.85651000000001</v>
      </c>
      <c r="W57" s="4">
        <v>68.995589999999993</v>
      </c>
      <c r="X57" s="4">
        <v>90.697550000000007</v>
      </c>
      <c r="Y57" s="4">
        <v>117.27534</v>
      </c>
      <c r="Z57" s="4">
        <v>70.892259999999993</v>
      </c>
      <c r="AA57" s="4">
        <v>106.82207000000001</v>
      </c>
      <c r="AB57" s="4">
        <v>115.8903</v>
      </c>
      <c r="AC57" s="4">
        <v>72.65464999999999</v>
      </c>
      <c r="AD57" s="4">
        <v>119.04552000000001</v>
      </c>
      <c r="AE57" s="4">
        <v>89.828960000000009</v>
      </c>
      <c r="AF57" s="4">
        <v>110.23672000000001</v>
      </c>
      <c r="AG57" s="4">
        <v>126.13472</v>
      </c>
      <c r="AH57" s="4">
        <v>169.54901999999998</v>
      </c>
      <c r="AI57" s="4">
        <v>188.81254999999999</v>
      </c>
      <c r="AJ57" s="4">
        <v>972.97421999999995</v>
      </c>
      <c r="AK57" s="4">
        <v>220.12192000000002</v>
      </c>
      <c r="AL57" s="4">
        <v>140.45679000000001</v>
      </c>
      <c r="AM57" s="4">
        <v>96.86206</v>
      </c>
      <c r="AN57" s="4">
        <v>10.645040000000002</v>
      </c>
      <c r="AO57" s="4">
        <v>9160.3772200000003</v>
      </c>
      <c r="AP57" s="4">
        <v>11.58318</v>
      </c>
      <c r="AQ57" s="4">
        <v>12.72724</v>
      </c>
      <c r="AR57" s="4">
        <v>12.823700000000001</v>
      </c>
      <c r="AS57" s="4">
        <v>1725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10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f>SUM(D57:EL57)</f>
        <v>14606.1167</v>
      </c>
      <c r="EN57" s="16"/>
      <c r="ER57" s="16"/>
      <c r="ES57" s="16"/>
      <c r="ET57" s="16"/>
      <c r="EU57" s="16"/>
      <c r="EV57" s="16"/>
      <c r="EW57" s="16"/>
      <c r="EX57" s="16"/>
    </row>
    <row r="58" spans="1:154" x14ac:dyDescent="0.25">
      <c r="B58" s="8" t="s">
        <v>217</v>
      </c>
      <c r="C58" s="3"/>
      <c r="D58" s="12">
        <f>SUM(D55:D57)</f>
        <v>0</v>
      </c>
      <c r="E58" s="12">
        <f>SUM(E55:E57)</f>
        <v>0</v>
      </c>
      <c r="F58" s="12">
        <f t="shared" ref="F58:BQ58" si="24">SUM(F55:F57)</f>
        <v>0</v>
      </c>
      <c r="G58" s="12">
        <f t="shared" si="24"/>
        <v>0</v>
      </c>
      <c r="H58" s="12">
        <f t="shared" si="24"/>
        <v>0</v>
      </c>
      <c r="I58" s="12">
        <f t="shared" si="24"/>
        <v>0</v>
      </c>
      <c r="J58" s="12">
        <f t="shared" si="24"/>
        <v>0</v>
      </c>
      <c r="K58" s="12">
        <f t="shared" si="24"/>
        <v>0</v>
      </c>
      <c r="L58" s="12">
        <f t="shared" si="24"/>
        <v>-3742.2440495841956</v>
      </c>
      <c r="M58" s="12">
        <f t="shared" si="24"/>
        <v>-296.93799996700682</v>
      </c>
      <c r="N58" s="12">
        <f t="shared" si="24"/>
        <v>0</v>
      </c>
      <c r="O58" s="12">
        <f t="shared" si="24"/>
        <v>60.356610000000003</v>
      </c>
      <c r="P58" s="12">
        <f t="shared" si="24"/>
        <v>72.006799999999998</v>
      </c>
      <c r="Q58" s="12">
        <f t="shared" si="24"/>
        <v>96.816949999999991</v>
      </c>
      <c r="R58" s="12">
        <f t="shared" si="24"/>
        <v>-206.96445996666662</v>
      </c>
      <c r="S58" s="12">
        <f t="shared" si="24"/>
        <v>79.856839999999991</v>
      </c>
      <c r="T58" s="12">
        <f t="shared" si="24"/>
        <v>81.168369999999996</v>
      </c>
      <c r="U58" s="12">
        <f t="shared" si="24"/>
        <v>40.854500006306452</v>
      </c>
      <c r="V58" s="12">
        <f t="shared" si="24"/>
        <v>204.85651000000001</v>
      </c>
      <c r="W58" s="12">
        <f t="shared" si="24"/>
        <v>68.995589999999993</v>
      </c>
      <c r="X58" s="12">
        <f t="shared" si="24"/>
        <v>90.697550000000007</v>
      </c>
      <c r="Y58" s="12">
        <f t="shared" si="24"/>
        <v>-1.1556599868409876</v>
      </c>
      <c r="Z58" s="12">
        <f t="shared" si="24"/>
        <v>70.892259999999993</v>
      </c>
      <c r="AA58" s="12">
        <f t="shared" si="24"/>
        <v>106.82207000000001</v>
      </c>
      <c r="AB58" s="12">
        <f t="shared" si="24"/>
        <v>9.3673600118358848</v>
      </c>
      <c r="AC58" s="12">
        <f t="shared" si="24"/>
        <v>8.6775900071085488</v>
      </c>
      <c r="AD58" s="12">
        <f t="shared" si="24"/>
        <v>-3443.4174796041707</v>
      </c>
      <c r="AE58" s="12">
        <f t="shared" si="24"/>
        <v>149.82895999333334</v>
      </c>
      <c r="AF58" s="12">
        <f t="shared" si="24"/>
        <v>-203.51327996513885</v>
      </c>
      <c r="AG58" s="12">
        <f t="shared" si="24"/>
        <v>126.13472</v>
      </c>
      <c r="AH58" s="12">
        <f t="shared" si="24"/>
        <v>169.54901999999998</v>
      </c>
      <c r="AI58" s="12">
        <f t="shared" si="24"/>
        <v>188.81254999999999</v>
      </c>
      <c r="AJ58" s="12">
        <f t="shared" si="24"/>
        <v>972.97421999999995</v>
      </c>
      <c r="AK58" s="12">
        <f t="shared" si="24"/>
        <v>220.12192000000002</v>
      </c>
      <c r="AL58" s="12">
        <f t="shared" si="24"/>
        <v>140.45679000000001</v>
      </c>
      <c r="AM58" s="12">
        <f t="shared" si="24"/>
        <v>96.86206</v>
      </c>
      <c r="AN58" s="12">
        <f t="shared" si="24"/>
        <v>-497.83995994350175</v>
      </c>
      <c r="AO58" s="12">
        <f t="shared" si="24"/>
        <v>9160.3772200000003</v>
      </c>
      <c r="AP58" s="12">
        <f t="shared" si="24"/>
        <v>11.58318</v>
      </c>
      <c r="AQ58" s="12">
        <f t="shared" si="24"/>
        <v>12.72724</v>
      </c>
      <c r="AR58" s="12">
        <f t="shared" si="24"/>
        <v>12.823700000000001</v>
      </c>
      <c r="AS58" s="12">
        <f t="shared" si="24"/>
        <v>1725</v>
      </c>
      <c r="AT58" s="12">
        <f t="shared" si="24"/>
        <v>7.648999999150111</v>
      </c>
      <c r="AU58" s="12">
        <f t="shared" si="24"/>
        <v>0</v>
      </c>
      <c r="AV58" s="12">
        <f t="shared" si="24"/>
        <v>0</v>
      </c>
      <c r="AW58" s="12">
        <f t="shared" si="24"/>
        <v>0</v>
      </c>
      <c r="AX58" s="12">
        <f t="shared" si="24"/>
        <v>0</v>
      </c>
      <c r="AY58" s="12">
        <f t="shared" si="24"/>
        <v>0</v>
      </c>
      <c r="AZ58" s="12">
        <f t="shared" si="24"/>
        <v>0</v>
      </c>
      <c r="BA58" s="12">
        <f t="shared" si="24"/>
        <v>0</v>
      </c>
      <c r="BB58" s="12">
        <f t="shared" si="24"/>
        <v>-7.527679999163591</v>
      </c>
      <c r="BC58" s="12">
        <f t="shared" si="24"/>
        <v>0</v>
      </c>
      <c r="BD58" s="12">
        <f t="shared" si="24"/>
        <v>0</v>
      </c>
      <c r="BE58" s="12">
        <f t="shared" si="24"/>
        <v>0</v>
      </c>
      <c r="BF58" s="12">
        <f t="shared" si="24"/>
        <v>0</v>
      </c>
      <c r="BG58" s="12">
        <f t="shared" si="24"/>
        <v>0</v>
      </c>
      <c r="BH58" s="12">
        <f t="shared" si="24"/>
        <v>0</v>
      </c>
      <c r="BI58" s="12">
        <f t="shared" si="24"/>
        <v>0</v>
      </c>
      <c r="BJ58" s="12">
        <f t="shared" si="24"/>
        <v>0</v>
      </c>
      <c r="BK58" s="12">
        <f t="shared" si="24"/>
        <v>0</v>
      </c>
      <c r="BL58" s="12">
        <f t="shared" si="24"/>
        <v>0</v>
      </c>
      <c r="BM58" s="12">
        <f t="shared" si="24"/>
        <v>0</v>
      </c>
      <c r="BN58" s="12">
        <f t="shared" si="24"/>
        <v>0</v>
      </c>
      <c r="BO58" s="12">
        <f t="shared" si="24"/>
        <v>0</v>
      </c>
      <c r="BP58" s="12">
        <f t="shared" si="24"/>
        <v>0</v>
      </c>
      <c r="BQ58" s="12">
        <f t="shared" si="24"/>
        <v>0</v>
      </c>
      <c r="BR58" s="12">
        <f t="shared" ref="BR58:EC58" si="25">SUM(BR55:BR57)</f>
        <v>0</v>
      </c>
      <c r="BS58" s="12">
        <f t="shared" si="25"/>
        <v>0</v>
      </c>
      <c r="BT58" s="12">
        <f t="shared" si="25"/>
        <v>0</v>
      </c>
      <c r="BU58" s="12">
        <f t="shared" si="25"/>
        <v>0</v>
      </c>
      <c r="BV58" s="12">
        <f t="shared" si="25"/>
        <v>0</v>
      </c>
      <c r="BW58" s="12">
        <f t="shared" si="25"/>
        <v>0</v>
      </c>
      <c r="BX58" s="12">
        <f t="shared" si="25"/>
        <v>0</v>
      </c>
      <c r="BY58" s="12">
        <f t="shared" si="25"/>
        <v>0</v>
      </c>
      <c r="BZ58" s="12">
        <f t="shared" si="25"/>
        <v>0</v>
      </c>
      <c r="CA58" s="12">
        <f t="shared" si="25"/>
        <v>0</v>
      </c>
      <c r="CB58" s="12">
        <f t="shared" si="25"/>
        <v>0</v>
      </c>
      <c r="CC58" s="12">
        <f t="shared" si="25"/>
        <v>0</v>
      </c>
      <c r="CD58" s="12">
        <f t="shared" si="25"/>
        <v>0</v>
      </c>
      <c r="CE58" s="12">
        <f t="shared" si="25"/>
        <v>0</v>
      </c>
      <c r="CF58" s="12">
        <f t="shared" si="25"/>
        <v>0</v>
      </c>
      <c r="CG58" s="12">
        <f t="shared" si="25"/>
        <v>0</v>
      </c>
      <c r="CH58" s="12">
        <f t="shared" si="25"/>
        <v>0</v>
      </c>
      <c r="CI58" s="12">
        <f t="shared" si="25"/>
        <v>0</v>
      </c>
      <c r="CJ58" s="12">
        <f t="shared" si="25"/>
        <v>0</v>
      </c>
      <c r="CK58" s="12">
        <f t="shared" si="25"/>
        <v>0</v>
      </c>
      <c r="CL58" s="12">
        <f t="shared" si="25"/>
        <v>0</v>
      </c>
      <c r="CM58" s="12">
        <f t="shared" si="25"/>
        <v>0</v>
      </c>
      <c r="CN58" s="12">
        <f t="shared" si="25"/>
        <v>0</v>
      </c>
      <c r="CO58" s="12">
        <f t="shared" si="25"/>
        <v>0</v>
      </c>
      <c r="CP58" s="12">
        <f t="shared" si="25"/>
        <v>0</v>
      </c>
      <c r="CQ58" s="12">
        <f t="shared" si="25"/>
        <v>0</v>
      </c>
      <c r="CR58" s="12">
        <f t="shared" si="25"/>
        <v>0</v>
      </c>
      <c r="CS58" s="12">
        <f t="shared" si="25"/>
        <v>0</v>
      </c>
      <c r="CT58" s="12">
        <f t="shared" si="25"/>
        <v>0</v>
      </c>
      <c r="CU58" s="12">
        <f t="shared" si="25"/>
        <v>0</v>
      </c>
      <c r="CV58" s="12">
        <f t="shared" si="25"/>
        <v>10</v>
      </c>
      <c r="CW58" s="12">
        <f t="shared" si="25"/>
        <v>0</v>
      </c>
      <c r="CX58" s="12">
        <f t="shared" si="25"/>
        <v>0</v>
      </c>
      <c r="CY58" s="12">
        <f t="shared" si="25"/>
        <v>0</v>
      </c>
      <c r="CZ58" s="12">
        <f t="shared" si="25"/>
        <v>0</v>
      </c>
      <c r="DA58" s="12">
        <f t="shared" si="25"/>
        <v>0</v>
      </c>
      <c r="DB58" s="12">
        <f t="shared" si="25"/>
        <v>0</v>
      </c>
      <c r="DC58" s="12">
        <f t="shared" si="25"/>
        <v>0</v>
      </c>
      <c r="DD58" s="12">
        <f t="shared" si="25"/>
        <v>0</v>
      </c>
      <c r="DE58" s="12">
        <f t="shared" si="25"/>
        <v>0</v>
      </c>
      <c r="DF58" s="12">
        <f t="shared" si="25"/>
        <v>0</v>
      </c>
      <c r="DG58" s="12">
        <f t="shared" si="25"/>
        <v>0</v>
      </c>
      <c r="DH58" s="12">
        <f t="shared" si="25"/>
        <v>0</v>
      </c>
      <c r="DI58" s="12">
        <f t="shared" si="25"/>
        <v>0</v>
      </c>
      <c r="DJ58" s="12">
        <f t="shared" si="25"/>
        <v>0</v>
      </c>
      <c r="DK58" s="12">
        <f t="shared" si="25"/>
        <v>0</v>
      </c>
      <c r="DL58" s="12">
        <f t="shared" si="25"/>
        <v>0</v>
      </c>
      <c r="DM58" s="12">
        <f t="shared" si="25"/>
        <v>0</v>
      </c>
      <c r="DN58" s="12">
        <f t="shared" si="25"/>
        <v>0</v>
      </c>
      <c r="DO58" s="12">
        <f t="shared" si="25"/>
        <v>0</v>
      </c>
      <c r="DP58" s="12">
        <f t="shared" si="25"/>
        <v>0</v>
      </c>
      <c r="DQ58" s="12">
        <f t="shared" si="25"/>
        <v>0</v>
      </c>
      <c r="DR58" s="12">
        <f t="shared" si="25"/>
        <v>0</v>
      </c>
      <c r="DS58" s="12">
        <f t="shared" si="25"/>
        <v>0</v>
      </c>
      <c r="DT58" s="12">
        <f t="shared" si="25"/>
        <v>0</v>
      </c>
      <c r="DU58" s="12">
        <f t="shared" si="25"/>
        <v>0</v>
      </c>
      <c r="DV58" s="12">
        <f t="shared" si="25"/>
        <v>0</v>
      </c>
      <c r="DW58" s="12">
        <f t="shared" si="25"/>
        <v>0</v>
      </c>
      <c r="DX58" s="12">
        <f t="shared" si="25"/>
        <v>0</v>
      </c>
      <c r="DY58" s="12">
        <f t="shared" si="25"/>
        <v>0</v>
      </c>
      <c r="DZ58" s="12">
        <f t="shared" si="25"/>
        <v>0</v>
      </c>
      <c r="EA58" s="12">
        <f t="shared" si="25"/>
        <v>0</v>
      </c>
      <c r="EB58" s="12">
        <f t="shared" si="25"/>
        <v>0</v>
      </c>
      <c r="EC58" s="12">
        <f t="shared" si="25"/>
        <v>0</v>
      </c>
      <c r="ED58" s="12">
        <f t="shared" ref="ED58:EK58" si="26">SUM(ED55:ED57)</f>
        <v>0</v>
      </c>
      <c r="EE58" s="12">
        <f t="shared" si="26"/>
        <v>0</v>
      </c>
      <c r="EF58" s="12">
        <f t="shared" si="26"/>
        <v>0</v>
      </c>
      <c r="EG58" s="12">
        <f t="shared" si="26"/>
        <v>0</v>
      </c>
      <c r="EH58" s="12">
        <f t="shared" si="26"/>
        <v>0</v>
      </c>
      <c r="EI58" s="12">
        <f t="shared" si="26"/>
        <v>0</v>
      </c>
      <c r="EJ58" s="12">
        <f t="shared" si="26"/>
        <v>0</v>
      </c>
      <c r="EK58" s="12">
        <f t="shared" si="26"/>
        <v>0</v>
      </c>
      <c r="EL58" s="12">
        <f>SUM(EL55:EL57)</f>
        <v>0</v>
      </c>
      <c r="EM58" s="12">
        <f>SUM(D58:EL58)</f>
        <v>5596.6690110010504</v>
      </c>
      <c r="EN58" s="16"/>
      <c r="ER58" s="16"/>
      <c r="ES58" s="16"/>
      <c r="ET58" s="16"/>
      <c r="EU58" s="16"/>
      <c r="EV58" s="16"/>
      <c r="EW58" s="16"/>
      <c r="EX58" s="16"/>
    </row>
    <row r="59" spans="1:154" x14ac:dyDescent="0.25">
      <c r="B59" s="20" t="s">
        <v>0</v>
      </c>
      <c r="C59" s="14">
        <f>XIRR(L58:EL58,L$4:EL$4)</f>
        <v>0.39497500061988833</v>
      </c>
      <c r="EM59" s="22"/>
      <c r="EN59" s="16"/>
      <c r="ER59" s="16"/>
      <c r="ES59" s="16"/>
      <c r="ET59" s="16"/>
      <c r="EU59" s="16"/>
      <c r="EV59" s="16"/>
      <c r="EW59" s="16"/>
      <c r="EX59" s="16"/>
    </row>
    <row r="60" spans="1:154" x14ac:dyDescent="0.25">
      <c r="B60" s="20" t="s">
        <v>11</v>
      </c>
      <c r="C60" s="28">
        <f>(EM56+EM57)/-EM55</f>
        <v>1.6111366001145302</v>
      </c>
      <c r="EM60" s="22"/>
      <c r="EN60" s="16"/>
      <c r="ER60" s="16"/>
      <c r="ES60" s="16"/>
      <c r="ET60" s="16"/>
      <c r="EU60" s="16"/>
      <c r="EV60" s="16"/>
      <c r="EW60" s="16"/>
      <c r="EX60" s="16"/>
    </row>
    <row r="61" spans="1:154" ht="13" x14ac:dyDescent="0.3">
      <c r="A61" s="23"/>
      <c r="B61" s="5" t="s">
        <v>206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22"/>
      <c r="EN61" s="16"/>
      <c r="ER61" s="16"/>
      <c r="ES61" s="16"/>
      <c r="ET61" s="16"/>
      <c r="EU61" s="16"/>
      <c r="EV61" s="16"/>
      <c r="EW61" s="16"/>
      <c r="EX61" s="16"/>
    </row>
    <row r="62" spans="1:154" x14ac:dyDescent="0.25">
      <c r="B62" s="3" t="s">
        <v>214</v>
      </c>
      <c r="C62" s="5"/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-1462.4999998537501</v>
      </c>
      <c r="P62" s="12">
        <v>0</v>
      </c>
      <c r="Q62" s="12">
        <v>-432.49299995675079</v>
      </c>
      <c r="R62" s="12">
        <v>0</v>
      </c>
      <c r="S62" s="12">
        <v>0</v>
      </c>
      <c r="T62" s="12">
        <v>0</v>
      </c>
      <c r="U62" s="12">
        <v>0</v>
      </c>
      <c r="V62" s="12">
        <v>-1073.3949998926605</v>
      </c>
      <c r="W62" s="12">
        <v>-1774.9999998224998</v>
      </c>
      <c r="X62" s="12">
        <v>-874.9999999124999</v>
      </c>
      <c r="Y62" s="12">
        <v>0</v>
      </c>
      <c r="Z62" s="12">
        <v>0</v>
      </c>
      <c r="AA62" s="12">
        <v>-585.11199994148876</v>
      </c>
      <c r="AB62" s="12">
        <v>0</v>
      </c>
      <c r="AC62" s="12">
        <v>0</v>
      </c>
      <c r="AD62" s="12">
        <v>0</v>
      </c>
      <c r="AE62" s="12">
        <v>0</v>
      </c>
      <c r="AF62" s="12">
        <v>-712.35199992876471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-64.079999993591997</v>
      </c>
      <c r="AO62" s="12">
        <v>0</v>
      </c>
      <c r="AP62" s="12">
        <v>-469.41099995305888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2.9103830456733704E-14</v>
      </c>
      <c r="AX62" s="12">
        <v>-1.0913936421275139E-14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f>SUM(D62:EL62)</f>
        <v>-7449.3429992550655</v>
      </c>
      <c r="EN62" s="16"/>
      <c r="ER62" s="16"/>
      <c r="ES62" s="16"/>
      <c r="ET62" s="16"/>
      <c r="EU62" s="16"/>
      <c r="EV62" s="16"/>
      <c r="EW62" s="16"/>
      <c r="EX62" s="16"/>
    </row>
    <row r="63" spans="1:154" x14ac:dyDescent="0.25">
      <c r="B63" s="3" t="s">
        <v>215</v>
      </c>
      <c r="C63" s="5"/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49.999999994999996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24.999999997499998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54.410999994558907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f>SUM(D63:EL63)</f>
        <v>129.41099998705891</v>
      </c>
      <c r="EN63" s="16"/>
      <c r="ER63" s="16"/>
      <c r="ES63" s="16"/>
      <c r="ET63" s="16"/>
      <c r="EU63" s="16"/>
      <c r="EV63" s="16"/>
      <c r="EW63" s="16"/>
      <c r="EX63" s="16"/>
    </row>
    <row r="64" spans="1:154" ht="14" x14ac:dyDescent="0.4">
      <c r="B64" s="3" t="s">
        <v>216</v>
      </c>
      <c r="C64" s="5"/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27.542000000000002</v>
      </c>
      <c r="Q64" s="4">
        <v>45.41919</v>
      </c>
      <c r="R64" s="4">
        <v>106.089</v>
      </c>
      <c r="S64" s="4">
        <v>70.851550000000003</v>
      </c>
      <c r="T64" s="4">
        <v>59.391739999999999</v>
      </c>
      <c r="U64" s="4">
        <v>105.30358</v>
      </c>
      <c r="V64" s="4">
        <v>76.12427000000001</v>
      </c>
      <c r="W64" s="4">
        <v>91.568970000000007</v>
      </c>
      <c r="X64" s="4">
        <v>103.08649000000001</v>
      </c>
      <c r="Y64" s="4">
        <v>153.19023999999999</v>
      </c>
      <c r="Z64" s="4">
        <v>383.49714</v>
      </c>
      <c r="AA64" s="4">
        <v>475.84585999999996</v>
      </c>
      <c r="AB64" s="4">
        <v>465.78467000000001</v>
      </c>
      <c r="AC64" s="4">
        <v>341.37930999999998</v>
      </c>
      <c r="AD64" s="4">
        <v>317.95605999999998</v>
      </c>
      <c r="AE64" s="4">
        <v>304.24878999999999</v>
      </c>
      <c r="AF64" s="4">
        <v>210.71372</v>
      </c>
      <c r="AG64" s="4">
        <v>265.48018000000002</v>
      </c>
      <c r="AH64" s="4">
        <v>337.82799</v>
      </c>
      <c r="AI64" s="4">
        <v>383.25534000000005</v>
      </c>
      <c r="AJ64" s="4">
        <v>573.23213999999996</v>
      </c>
      <c r="AK64" s="4">
        <v>427.03260999999998</v>
      </c>
      <c r="AL64" s="4">
        <v>655.40719999999999</v>
      </c>
      <c r="AM64" s="4">
        <v>172.73942000000002</v>
      </c>
      <c r="AN64" s="4">
        <v>205.08642</v>
      </c>
      <c r="AO64" s="4">
        <v>320.61475999999999</v>
      </c>
      <c r="AP64" s="4">
        <v>310.60962000000001</v>
      </c>
      <c r="AQ64" s="4">
        <v>2738.4775600000003</v>
      </c>
      <c r="AR64" s="4">
        <v>64.989819999999995</v>
      </c>
      <c r="AS64" s="4">
        <v>226.90131</v>
      </c>
      <c r="AT64" s="4">
        <v>225.58807000000002</v>
      </c>
      <c r="AU64" s="4">
        <v>63.295019999999994</v>
      </c>
      <c r="AV64" s="4">
        <v>55.957790000000003</v>
      </c>
      <c r="AW64" s="4">
        <v>56.930500000000002</v>
      </c>
      <c r="AX64" s="4">
        <v>131.17343</v>
      </c>
      <c r="AY64" s="4">
        <v>62.781379999999999</v>
      </c>
      <c r="AZ64" s="4">
        <v>70.740200000000002</v>
      </c>
      <c r="BA64" s="4">
        <v>0</v>
      </c>
      <c r="BB64" s="4">
        <v>0</v>
      </c>
      <c r="BC64" s="4">
        <v>0</v>
      </c>
      <c r="BD64" s="4">
        <v>2.5139399999999998</v>
      </c>
      <c r="BE64" s="4">
        <v>30.583929999999999</v>
      </c>
      <c r="BF64" s="4">
        <v>56.377410000000005</v>
      </c>
      <c r="BG64" s="4">
        <v>41.069279999999999</v>
      </c>
      <c r="BH64" s="4">
        <v>55.666019999999996</v>
      </c>
      <c r="BI64" s="4">
        <v>37.130069999999996</v>
      </c>
      <c r="BJ64" s="4">
        <v>39.028839999999995</v>
      </c>
      <c r="BK64" s="4">
        <v>34.321460000000002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31.789390000000001</v>
      </c>
      <c r="BR64" s="4">
        <v>42.888769999999994</v>
      </c>
      <c r="BS64" s="4">
        <v>43.081780000000002</v>
      </c>
      <c r="BT64" s="4">
        <v>21.157910000000001</v>
      </c>
      <c r="BU64" s="4">
        <v>862.12805000000003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f>SUM(D64:EL64)</f>
        <v>11983.850190000001</v>
      </c>
      <c r="EN64" s="16"/>
      <c r="ER64" s="16"/>
      <c r="ES64" s="16"/>
      <c r="ET64" s="16"/>
      <c r="EU64" s="16"/>
      <c r="EV64" s="16"/>
      <c r="EW64" s="16"/>
      <c r="EX64" s="16"/>
    </row>
    <row r="65" spans="1:154" x14ac:dyDescent="0.25">
      <c r="B65" s="8" t="s">
        <v>217</v>
      </c>
      <c r="C65" s="3"/>
      <c r="D65" s="12">
        <f>SUM(D62:D64)</f>
        <v>0</v>
      </c>
      <c r="E65" s="12">
        <f>SUM(E62:E64)</f>
        <v>0</v>
      </c>
      <c r="F65" s="12">
        <f t="shared" ref="F65:BQ65" si="27">SUM(F62:F64)</f>
        <v>0</v>
      </c>
      <c r="G65" s="12">
        <f t="shared" si="27"/>
        <v>0</v>
      </c>
      <c r="H65" s="12">
        <f t="shared" si="27"/>
        <v>0</v>
      </c>
      <c r="I65" s="12">
        <f t="shared" si="27"/>
        <v>0</v>
      </c>
      <c r="J65" s="12">
        <f t="shared" si="27"/>
        <v>0</v>
      </c>
      <c r="K65" s="12">
        <f t="shared" si="27"/>
        <v>0</v>
      </c>
      <c r="L65" s="12">
        <f t="shared" si="27"/>
        <v>0</v>
      </c>
      <c r="M65" s="12">
        <f t="shared" si="27"/>
        <v>0</v>
      </c>
      <c r="N65" s="12">
        <f t="shared" si="27"/>
        <v>0</v>
      </c>
      <c r="O65" s="12">
        <f t="shared" si="27"/>
        <v>-1462.4999998537501</v>
      </c>
      <c r="P65" s="12">
        <f t="shared" si="27"/>
        <v>77.541999994999998</v>
      </c>
      <c r="Q65" s="12">
        <f t="shared" si="27"/>
        <v>-387.07380995675078</v>
      </c>
      <c r="R65" s="12">
        <f t="shared" si="27"/>
        <v>106.089</v>
      </c>
      <c r="S65" s="12">
        <f t="shared" si="27"/>
        <v>70.851550000000003</v>
      </c>
      <c r="T65" s="12">
        <f t="shared" si="27"/>
        <v>59.391739999999999</v>
      </c>
      <c r="U65" s="12">
        <f t="shared" si="27"/>
        <v>105.30358</v>
      </c>
      <c r="V65" s="12">
        <f t="shared" si="27"/>
        <v>-997.27072989266048</v>
      </c>
      <c r="W65" s="12">
        <f t="shared" si="27"/>
        <v>-1658.4310298249998</v>
      </c>
      <c r="X65" s="12">
        <f t="shared" si="27"/>
        <v>-771.91350991249988</v>
      </c>
      <c r="Y65" s="12">
        <f t="shared" si="27"/>
        <v>153.19023999999999</v>
      </c>
      <c r="Z65" s="12">
        <f t="shared" si="27"/>
        <v>383.49714</v>
      </c>
      <c r="AA65" s="12">
        <f t="shared" si="27"/>
        <v>-109.2661399414888</v>
      </c>
      <c r="AB65" s="12">
        <f t="shared" si="27"/>
        <v>465.78467000000001</v>
      </c>
      <c r="AC65" s="12">
        <f t="shared" si="27"/>
        <v>341.37930999999998</v>
      </c>
      <c r="AD65" s="12">
        <f t="shared" si="27"/>
        <v>317.95605999999998</v>
      </c>
      <c r="AE65" s="12">
        <f t="shared" si="27"/>
        <v>304.24878999999999</v>
      </c>
      <c r="AF65" s="12">
        <f t="shared" si="27"/>
        <v>-501.63827992876475</v>
      </c>
      <c r="AG65" s="12">
        <f t="shared" si="27"/>
        <v>265.48018000000002</v>
      </c>
      <c r="AH65" s="12">
        <f t="shared" si="27"/>
        <v>337.82799</v>
      </c>
      <c r="AI65" s="12">
        <f t="shared" si="27"/>
        <v>383.25534000000005</v>
      </c>
      <c r="AJ65" s="12">
        <f t="shared" si="27"/>
        <v>573.23213999999996</v>
      </c>
      <c r="AK65" s="12">
        <f t="shared" si="27"/>
        <v>427.03260999999998</v>
      </c>
      <c r="AL65" s="12">
        <f t="shared" si="27"/>
        <v>655.40719999999999</v>
      </c>
      <c r="AM65" s="12">
        <f t="shared" si="27"/>
        <v>172.73942000000002</v>
      </c>
      <c r="AN65" s="12">
        <f t="shared" si="27"/>
        <v>141.00642000640801</v>
      </c>
      <c r="AO65" s="12">
        <f t="shared" si="27"/>
        <v>320.61475999999999</v>
      </c>
      <c r="AP65" s="12">
        <f t="shared" si="27"/>
        <v>-104.39037995849998</v>
      </c>
      <c r="AQ65" s="12">
        <f t="shared" si="27"/>
        <v>2738.4775600000003</v>
      </c>
      <c r="AR65" s="12">
        <f t="shared" si="27"/>
        <v>64.989819999999995</v>
      </c>
      <c r="AS65" s="12">
        <f t="shared" si="27"/>
        <v>226.90131</v>
      </c>
      <c r="AT65" s="12">
        <f t="shared" si="27"/>
        <v>225.58807000000002</v>
      </c>
      <c r="AU65" s="12">
        <f t="shared" si="27"/>
        <v>63.295019999999994</v>
      </c>
      <c r="AV65" s="12">
        <f t="shared" si="27"/>
        <v>55.957790000000003</v>
      </c>
      <c r="AW65" s="12">
        <f t="shared" si="27"/>
        <v>56.930500000000031</v>
      </c>
      <c r="AX65" s="12">
        <f t="shared" si="27"/>
        <v>131.17343</v>
      </c>
      <c r="AY65" s="12">
        <f t="shared" si="27"/>
        <v>62.781379999999999</v>
      </c>
      <c r="AZ65" s="12">
        <f t="shared" si="27"/>
        <v>70.740200000000002</v>
      </c>
      <c r="BA65" s="12">
        <f t="shared" si="27"/>
        <v>0</v>
      </c>
      <c r="BB65" s="12">
        <f t="shared" si="27"/>
        <v>0</v>
      </c>
      <c r="BC65" s="12">
        <f t="shared" si="27"/>
        <v>0</v>
      </c>
      <c r="BD65" s="12">
        <f t="shared" si="27"/>
        <v>2.5139399999999998</v>
      </c>
      <c r="BE65" s="12">
        <f t="shared" si="27"/>
        <v>30.583929999999999</v>
      </c>
      <c r="BF65" s="12">
        <f t="shared" si="27"/>
        <v>56.377410000000005</v>
      </c>
      <c r="BG65" s="12">
        <f t="shared" si="27"/>
        <v>41.069279999999999</v>
      </c>
      <c r="BH65" s="12">
        <f t="shared" si="27"/>
        <v>55.666019999999996</v>
      </c>
      <c r="BI65" s="12">
        <f t="shared" si="27"/>
        <v>37.130069999999996</v>
      </c>
      <c r="BJ65" s="12">
        <f t="shared" si="27"/>
        <v>39.028839999999995</v>
      </c>
      <c r="BK65" s="12">
        <f t="shared" si="27"/>
        <v>34.321460000000002</v>
      </c>
      <c r="BL65" s="12">
        <f t="shared" si="27"/>
        <v>0</v>
      </c>
      <c r="BM65" s="12">
        <f t="shared" si="27"/>
        <v>0</v>
      </c>
      <c r="BN65" s="12">
        <f t="shared" si="27"/>
        <v>0</v>
      </c>
      <c r="BO65" s="12">
        <f t="shared" si="27"/>
        <v>0</v>
      </c>
      <c r="BP65" s="12">
        <f t="shared" si="27"/>
        <v>0</v>
      </c>
      <c r="BQ65" s="12">
        <f t="shared" si="27"/>
        <v>31.789390000000001</v>
      </c>
      <c r="BR65" s="12">
        <f t="shared" ref="BR65:EC65" si="28">SUM(BR62:BR64)</f>
        <v>42.888769999999994</v>
      </c>
      <c r="BS65" s="12">
        <f t="shared" si="28"/>
        <v>43.081780000000002</v>
      </c>
      <c r="BT65" s="12">
        <f t="shared" si="28"/>
        <v>21.157910000000001</v>
      </c>
      <c r="BU65" s="12">
        <f t="shared" si="28"/>
        <v>862.12805000000003</v>
      </c>
      <c r="BV65" s="12">
        <f t="shared" si="28"/>
        <v>0</v>
      </c>
      <c r="BW65" s="12">
        <f t="shared" si="28"/>
        <v>0</v>
      </c>
      <c r="BX65" s="12">
        <f t="shared" si="28"/>
        <v>0</v>
      </c>
      <c r="BY65" s="12">
        <f t="shared" si="28"/>
        <v>0</v>
      </c>
      <c r="BZ65" s="12">
        <f t="shared" si="28"/>
        <v>0</v>
      </c>
      <c r="CA65" s="12">
        <f t="shared" si="28"/>
        <v>0</v>
      </c>
      <c r="CB65" s="12">
        <f t="shared" si="28"/>
        <v>0</v>
      </c>
      <c r="CC65" s="12">
        <f t="shared" si="28"/>
        <v>0</v>
      </c>
      <c r="CD65" s="12">
        <f t="shared" si="28"/>
        <v>0</v>
      </c>
      <c r="CE65" s="12">
        <f t="shared" si="28"/>
        <v>0</v>
      </c>
      <c r="CF65" s="12">
        <f t="shared" si="28"/>
        <v>0</v>
      </c>
      <c r="CG65" s="12">
        <f t="shared" si="28"/>
        <v>0</v>
      </c>
      <c r="CH65" s="12">
        <f t="shared" si="28"/>
        <v>0</v>
      </c>
      <c r="CI65" s="12">
        <f t="shared" si="28"/>
        <v>0</v>
      </c>
      <c r="CJ65" s="12">
        <f t="shared" si="28"/>
        <v>0</v>
      </c>
      <c r="CK65" s="12">
        <f t="shared" si="28"/>
        <v>0</v>
      </c>
      <c r="CL65" s="12">
        <f t="shared" si="28"/>
        <v>0</v>
      </c>
      <c r="CM65" s="12">
        <f t="shared" si="28"/>
        <v>0</v>
      </c>
      <c r="CN65" s="12">
        <f t="shared" si="28"/>
        <v>0</v>
      </c>
      <c r="CO65" s="12">
        <f t="shared" si="28"/>
        <v>0</v>
      </c>
      <c r="CP65" s="12">
        <f t="shared" si="28"/>
        <v>0</v>
      </c>
      <c r="CQ65" s="12">
        <f t="shared" si="28"/>
        <v>0</v>
      </c>
      <c r="CR65" s="12">
        <f t="shared" si="28"/>
        <v>0</v>
      </c>
      <c r="CS65" s="12">
        <f t="shared" si="28"/>
        <v>0</v>
      </c>
      <c r="CT65" s="12">
        <f t="shared" si="28"/>
        <v>0</v>
      </c>
      <c r="CU65" s="12">
        <f t="shared" si="28"/>
        <v>0</v>
      </c>
      <c r="CV65" s="12">
        <f t="shared" si="28"/>
        <v>0</v>
      </c>
      <c r="CW65" s="12">
        <f t="shared" si="28"/>
        <v>0</v>
      </c>
      <c r="CX65" s="12">
        <f t="shared" si="28"/>
        <v>0</v>
      </c>
      <c r="CY65" s="12">
        <f t="shared" si="28"/>
        <v>0</v>
      </c>
      <c r="CZ65" s="12">
        <f t="shared" si="28"/>
        <v>0</v>
      </c>
      <c r="DA65" s="12">
        <f t="shared" si="28"/>
        <v>0</v>
      </c>
      <c r="DB65" s="12">
        <f t="shared" si="28"/>
        <v>0</v>
      </c>
      <c r="DC65" s="12">
        <f t="shared" si="28"/>
        <v>0</v>
      </c>
      <c r="DD65" s="12">
        <f t="shared" si="28"/>
        <v>0</v>
      </c>
      <c r="DE65" s="12">
        <f t="shared" si="28"/>
        <v>0</v>
      </c>
      <c r="DF65" s="12">
        <f t="shared" si="28"/>
        <v>0</v>
      </c>
      <c r="DG65" s="12">
        <f t="shared" si="28"/>
        <v>0</v>
      </c>
      <c r="DH65" s="12">
        <f t="shared" si="28"/>
        <v>0</v>
      </c>
      <c r="DI65" s="12">
        <f t="shared" si="28"/>
        <v>0</v>
      </c>
      <c r="DJ65" s="12">
        <f t="shared" si="28"/>
        <v>0</v>
      </c>
      <c r="DK65" s="12">
        <f t="shared" si="28"/>
        <v>0</v>
      </c>
      <c r="DL65" s="12">
        <f t="shared" si="28"/>
        <v>0</v>
      </c>
      <c r="DM65" s="12">
        <f t="shared" si="28"/>
        <v>0</v>
      </c>
      <c r="DN65" s="12">
        <f t="shared" si="28"/>
        <v>0</v>
      </c>
      <c r="DO65" s="12">
        <f t="shared" si="28"/>
        <v>0</v>
      </c>
      <c r="DP65" s="12">
        <f t="shared" si="28"/>
        <v>0</v>
      </c>
      <c r="DQ65" s="12">
        <f t="shared" si="28"/>
        <v>0</v>
      </c>
      <c r="DR65" s="12">
        <f t="shared" si="28"/>
        <v>0</v>
      </c>
      <c r="DS65" s="12">
        <f t="shared" si="28"/>
        <v>0</v>
      </c>
      <c r="DT65" s="12">
        <f t="shared" si="28"/>
        <v>0</v>
      </c>
      <c r="DU65" s="12">
        <f t="shared" si="28"/>
        <v>0</v>
      </c>
      <c r="DV65" s="12">
        <f t="shared" si="28"/>
        <v>0</v>
      </c>
      <c r="DW65" s="12">
        <f t="shared" si="28"/>
        <v>0</v>
      </c>
      <c r="DX65" s="12">
        <f t="shared" si="28"/>
        <v>0</v>
      </c>
      <c r="DY65" s="12">
        <f t="shared" si="28"/>
        <v>0</v>
      </c>
      <c r="DZ65" s="12">
        <f t="shared" si="28"/>
        <v>0</v>
      </c>
      <c r="EA65" s="12">
        <f t="shared" si="28"/>
        <v>0</v>
      </c>
      <c r="EB65" s="12">
        <f t="shared" si="28"/>
        <v>0</v>
      </c>
      <c r="EC65" s="12">
        <f t="shared" si="28"/>
        <v>0</v>
      </c>
      <c r="ED65" s="12">
        <f t="shared" ref="ED65:EK65" si="29">SUM(ED62:ED64)</f>
        <v>0</v>
      </c>
      <c r="EE65" s="12">
        <f t="shared" si="29"/>
        <v>0</v>
      </c>
      <c r="EF65" s="12">
        <f t="shared" si="29"/>
        <v>0</v>
      </c>
      <c r="EG65" s="12">
        <f t="shared" si="29"/>
        <v>0</v>
      </c>
      <c r="EH65" s="12">
        <f t="shared" si="29"/>
        <v>0</v>
      </c>
      <c r="EI65" s="12">
        <f t="shared" si="29"/>
        <v>0</v>
      </c>
      <c r="EJ65" s="12">
        <f t="shared" si="29"/>
        <v>0</v>
      </c>
      <c r="EK65" s="12">
        <f t="shared" si="29"/>
        <v>0</v>
      </c>
      <c r="EL65" s="12">
        <f>SUM(EL62:EL64)</f>
        <v>0</v>
      </c>
      <c r="EM65" s="12">
        <f>SUM(D65:EL65)</f>
        <v>4663.9181907319935</v>
      </c>
      <c r="EN65" s="16"/>
      <c r="ER65" s="16"/>
      <c r="ES65" s="16"/>
      <c r="ET65" s="16"/>
      <c r="EU65" s="16"/>
      <c r="EV65" s="16"/>
      <c r="EW65" s="16"/>
      <c r="EX65" s="16"/>
    </row>
    <row r="66" spans="1:154" x14ac:dyDescent="0.25">
      <c r="B66" s="20" t="s">
        <v>0</v>
      </c>
      <c r="C66" s="19">
        <f>XIRR(O65:EL65,O$4:EL$4)</f>
        <v>0.48748520016670216</v>
      </c>
      <c r="EM66" s="22"/>
      <c r="EN66" s="16"/>
      <c r="ER66" s="16"/>
      <c r="ES66" s="16"/>
      <c r="ET66" s="16"/>
      <c r="EU66" s="16"/>
      <c r="EV66" s="16"/>
      <c r="EW66" s="16"/>
      <c r="EX66" s="16"/>
    </row>
    <row r="67" spans="1:154" x14ac:dyDescent="0.25">
      <c r="B67" s="20" t="s">
        <v>11</v>
      </c>
      <c r="C67" s="28">
        <f>(EM63+EM64)/-EM62</f>
        <v>1.6260845004986866</v>
      </c>
      <c r="EM67" s="22"/>
      <c r="EN67" s="16"/>
      <c r="ER67" s="16"/>
      <c r="ES67" s="16"/>
      <c r="ET67" s="16"/>
      <c r="EU67" s="16"/>
      <c r="EV67" s="16"/>
      <c r="EW67" s="16"/>
      <c r="EX67" s="16"/>
    </row>
    <row r="68" spans="1:154" ht="13" x14ac:dyDescent="0.3">
      <c r="A68" s="23"/>
      <c r="B68" s="5" t="s">
        <v>207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22"/>
      <c r="EN68" s="16"/>
      <c r="ER68" s="16"/>
      <c r="ES68" s="16"/>
      <c r="ET68" s="16"/>
      <c r="EU68" s="16"/>
      <c r="EV68" s="16"/>
      <c r="EW68" s="16"/>
      <c r="EX68" s="16"/>
    </row>
    <row r="69" spans="1:154" ht="13" x14ac:dyDescent="0.3">
      <c r="A69" s="23"/>
      <c r="B69" s="3" t="s">
        <v>214</v>
      </c>
      <c r="C69" s="5"/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-1749.9999998409091</v>
      </c>
      <c r="S69" s="12">
        <v>0</v>
      </c>
      <c r="T69" s="12">
        <v>0</v>
      </c>
      <c r="U69" s="12">
        <v>-449.99999995909081</v>
      </c>
      <c r="V69" s="12">
        <v>-499.99999995454544</v>
      </c>
      <c r="W69" s="12">
        <v>0</v>
      </c>
      <c r="X69" s="12">
        <v>0</v>
      </c>
      <c r="Y69" s="12">
        <v>-84.999999992272734</v>
      </c>
      <c r="Z69" s="12">
        <v>0</v>
      </c>
      <c r="AA69" s="12">
        <v>0</v>
      </c>
      <c r="AB69" s="12">
        <v>-274.99999997500004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f>SUM(D69:EL69)</f>
        <v>-3059.9999997218183</v>
      </c>
      <c r="EN69" s="16"/>
      <c r="ER69" s="16"/>
      <c r="ES69" s="16"/>
      <c r="ET69" s="16"/>
      <c r="EU69" s="16"/>
      <c r="EV69" s="16"/>
      <c r="EW69" s="16"/>
      <c r="EX69" s="16"/>
    </row>
    <row r="70" spans="1:154" ht="13" x14ac:dyDescent="0.3">
      <c r="A70" s="23"/>
      <c r="B70" s="3" t="s">
        <v>215</v>
      </c>
      <c r="C70" s="5"/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74.999999993181817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f>SUM(D70:EL70)</f>
        <v>74.999999993181817</v>
      </c>
      <c r="EN70" s="16"/>
      <c r="ER70" s="16"/>
      <c r="ES70" s="16"/>
      <c r="ET70" s="16"/>
      <c r="EU70" s="16"/>
      <c r="EV70" s="16"/>
      <c r="EW70" s="16"/>
      <c r="EX70" s="16"/>
    </row>
    <row r="71" spans="1:154" ht="14" x14ac:dyDescent="0.4">
      <c r="A71" s="23"/>
      <c r="B71" s="3" t="s">
        <v>216</v>
      </c>
      <c r="C71" s="5"/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61.045639999999999</v>
      </c>
      <c r="W71" s="4">
        <v>0</v>
      </c>
      <c r="X71" s="4">
        <v>36.527169999999998</v>
      </c>
      <c r="Y71" s="4">
        <v>103.6169</v>
      </c>
      <c r="Z71" s="4">
        <v>0</v>
      </c>
      <c r="AA71" s="4">
        <v>28.963000000000001</v>
      </c>
      <c r="AB71" s="4">
        <v>26.525310000000001</v>
      </c>
      <c r="AC71" s="4">
        <v>56.201349999999998</v>
      </c>
      <c r="AD71" s="4">
        <v>14.32361</v>
      </c>
      <c r="AE71" s="4">
        <v>16.912470000000003</v>
      </c>
      <c r="AF71" s="4">
        <v>18.453499999999998</v>
      </c>
      <c r="AG71" s="4">
        <v>27.450880000000002</v>
      </c>
      <c r="AH71" s="4">
        <v>19.769830000000002</v>
      </c>
      <c r="AI71" s="4">
        <v>73.882770000000008</v>
      </c>
      <c r="AJ71" s="4">
        <v>42.429919999999996</v>
      </c>
      <c r="AK71" s="4">
        <v>67.856429999999989</v>
      </c>
      <c r="AL71" s="4">
        <v>73.764809999999997</v>
      </c>
      <c r="AM71" s="4">
        <v>69.44932</v>
      </c>
      <c r="AN71" s="4">
        <v>90.567270000000008</v>
      </c>
      <c r="AO71" s="4">
        <v>0</v>
      </c>
      <c r="AP71" s="4">
        <v>3700</v>
      </c>
      <c r="AQ71" s="4">
        <v>162.53964000000002</v>
      </c>
      <c r="AR71" s="4">
        <v>0</v>
      </c>
      <c r="AS71" s="4">
        <v>0</v>
      </c>
      <c r="AT71" s="4">
        <v>-11.384</v>
      </c>
      <c r="AU71" s="4">
        <v>0</v>
      </c>
      <c r="AV71" s="4">
        <v>0</v>
      </c>
      <c r="AW71" s="4">
        <v>16.467290000000002</v>
      </c>
      <c r="AX71" s="4">
        <v>11.383239999999999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0</v>
      </c>
      <c r="DS71" s="4">
        <v>0</v>
      </c>
      <c r="DT71" s="4">
        <v>0</v>
      </c>
      <c r="DU71" s="4">
        <v>0</v>
      </c>
      <c r="DV71" s="4">
        <v>0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f>SUM(D71:EL71)</f>
        <v>4706.7463499999994</v>
      </c>
      <c r="EN71" s="16"/>
      <c r="ER71" s="16"/>
      <c r="ES71" s="16"/>
      <c r="ET71" s="16"/>
      <c r="EU71" s="16"/>
      <c r="EV71" s="16"/>
      <c r="EW71" s="16"/>
      <c r="EX71" s="16"/>
    </row>
    <row r="72" spans="1:154" ht="13" x14ac:dyDescent="0.3">
      <c r="A72" s="23"/>
      <c r="B72" s="8" t="s">
        <v>217</v>
      </c>
      <c r="C72" s="3"/>
      <c r="D72" s="12">
        <f>SUM(D69:D71)</f>
        <v>0</v>
      </c>
      <c r="E72" s="12">
        <f>SUM(E69:E71)</f>
        <v>0</v>
      </c>
      <c r="F72" s="12">
        <f t="shared" ref="F72:BQ72" si="30">SUM(F69:F71)</f>
        <v>0</v>
      </c>
      <c r="G72" s="12">
        <f t="shared" si="30"/>
        <v>0</v>
      </c>
      <c r="H72" s="12">
        <f t="shared" si="30"/>
        <v>0</v>
      </c>
      <c r="I72" s="12">
        <f t="shared" si="30"/>
        <v>0</v>
      </c>
      <c r="J72" s="12">
        <f t="shared" si="30"/>
        <v>0</v>
      </c>
      <c r="K72" s="12">
        <f t="shared" si="30"/>
        <v>0</v>
      </c>
      <c r="L72" s="12">
        <f t="shared" si="30"/>
        <v>0</v>
      </c>
      <c r="M72" s="12">
        <f t="shared" si="30"/>
        <v>0</v>
      </c>
      <c r="N72" s="12">
        <f t="shared" si="30"/>
        <v>0</v>
      </c>
      <c r="O72" s="12">
        <f t="shared" si="30"/>
        <v>0</v>
      </c>
      <c r="P72" s="12">
        <f t="shared" si="30"/>
        <v>0</v>
      </c>
      <c r="Q72" s="12">
        <f t="shared" si="30"/>
        <v>0</v>
      </c>
      <c r="R72" s="12">
        <f t="shared" si="30"/>
        <v>-1674.9999998477274</v>
      </c>
      <c r="S72" s="12">
        <f t="shared" si="30"/>
        <v>0</v>
      </c>
      <c r="T72" s="12">
        <f t="shared" si="30"/>
        <v>0</v>
      </c>
      <c r="U72" s="12">
        <f t="shared" si="30"/>
        <v>-449.99999995909081</v>
      </c>
      <c r="V72" s="12">
        <f t="shared" si="30"/>
        <v>-438.95435995454545</v>
      </c>
      <c r="W72" s="12">
        <f t="shared" si="30"/>
        <v>0</v>
      </c>
      <c r="X72" s="12">
        <f t="shared" si="30"/>
        <v>36.527169999999998</v>
      </c>
      <c r="Y72" s="12">
        <f t="shared" si="30"/>
        <v>18.616900007727267</v>
      </c>
      <c r="Z72" s="12">
        <f t="shared" si="30"/>
        <v>0</v>
      </c>
      <c r="AA72" s="12">
        <f t="shared" si="30"/>
        <v>28.963000000000001</v>
      </c>
      <c r="AB72" s="12">
        <f t="shared" si="30"/>
        <v>-248.47468997500005</v>
      </c>
      <c r="AC72" s="12">
        <f t="shared" si="30"/>
        <v>56.201349999999998</v>
      </c>
      <c r="AD72" s="12">
        <f t="shared" si="30"/>
        <v>14.32361</v>
      </c>
      <c r="AE72" s="12">
        <f t="shared" si="30"/>
        <v>16.912470000000003</v>
      </c>
      <c r="AF72" s="12">
        <f t="shared" si="30"/>
        <v>18.453499999999998</v>
      </c>
      <c r="AG72" s="12">
        <f t="shared" si="30"/>
        <v>27.450880000000002</v>
      </c>
      <c r="AH72" s="12">
        <f t="shared" si="30"/>
        <v>19.769830000000002</v>
      </c>
      <c r="AI72" s="12">
        <f t="shared" si="30"/>
        <v>73.882770000000008</v>
      </c>
      <c r="AJ72" s="12">
        <f t="shared" si="30"/>
        <v>42.429919999999996</v>
      </c>
      <c r="AK72" s="12">
        <f t="shared" si="30"/>
        <v>67.856429999999989</v>
      </c>
      <c r="AL72" s="12">
        <f t="shared" si="30"/>
        <v>73.764809999999997</v>
      </c>
      <c r="AM72" s="12">
        <f t="shared" si="30"/>
        <v>69.44932</v>
      </c>
      <c r="AN72" s="12">
        <f t="shared" si="30"/>
        <v>90.567270000000008</v>
      </c>
      <c r="AO72" s="12">
        <f t="shared" si="30"/>
        <v>0</v>
      </c>
      <c r="AP72" s="12">
        <f t="shared" si="30"/>
        <v>3700</v>
      </c>
      <c r="AQ72" s="12">
        <f t="shared" si="30"/>
        <v>162.53964000000002</v>
      </c>
      <c r="AR72" s="12">
        <f t="shared" si="30"/>
        <v>0</v>
      </c>
      <c r="AS72" s="12">
        <f t="shared" si="30"/>
        <v>0</v>
      </c>
      <c r="AT72" s="12">
        <f t="shared" si="30"/>
        <v>-11.384</v>
      </c>
      <c r="AU72" s="12">
        <f t="shared" si="30"/>
        <v>0</v>
      </c>
      <c r="AV72" s="12">
        <f t="shared" si="30"/>
        <v>0</v>
      </c>
      <c r="AW72" s="12">
        <f t="shared" si="30"/>
        <v>16.467290000000002</v>
      </c>
      <c r="AX72" s="12">
        <f t="shared" si="30"/>
        <v>11.383239999999999</v>
      </c>
      <c r="AY72" s="12">
        <f t="shared" si="30"/>
        <v>0</v>
      </c>
      <c r="AZ72" s="12">
        <f t="shared" si="30"/>
        <v>0</v>
      </c>
      <c r="BA72" s="12">
        <f t="shared" si="30"/>
        <v>0</v>
      </c>
      <c r="BB72" s="12">
        <f t="shared" si="30"/>
        <v>0</v>
      </c>
      <c r="BC72" s="12">
        <f t="shared" si="30"/>
        <v>0</v>
      </c>
      <c r="BD72" s="12">
        <f t="shared" si="30"/>
        <v>0</v>
      </c>
      <c r="BE72" s="12">
        <f t="shared" si="30"/>
        <v>0</v>
      </c>
      <c r="BF72" s="12">
        <f t="shared" si="30"/>
        <v>0</v>
      </c>
      <c r="BG72" s="12">
        <f t="shared" si="30"/>
        <v>0</v>
      </c>
      <c r="BH72" s="12">
        <f t="shared" si="30"/>
        <v>0</v>
      </c>
      <c r="BI72" s="12">
        <f t="shared" si="30"/>
        <v>0</v>
      </c>
      <c r="BJ72" s="12">
        <f t="shared" si="30"/>
        <v>0</v>
      </c>
      <c r="BK72" s="12">
        <f t="shared" si="30"/>
        <v>0</v>
      </c>
      <c r="BL72" s="12">
        <f t="shared" si="30"/>
        <v>0</v>
      </c>
      <c r="BM72" s="12">
        <f t="shared" si="30"/>
        <v>0</v>
      </c>
      <c r="BN72" s="12">
        <f t="shared" si="30"/>
        <v>0</v>
      </c>
      <c r="BO72" s="12">
        <f t="shared" si="30"/>
        <v>0</v>
      </c>
      <c r="BP72" s="12">
        <f t="shared" si="30"/>
        <v>0</v>
      </c>
      <c r="BQ72" s="12">
        <f t="shared" si="30"/>
        <v>0</v>
      </c>
      <c r="BR72" s="12">
        <f t="shared" ref="BR72:EC72" si="31">SUM(BR69:BR71)</f>
        <v>0</v>
      </c>
      <c r="BS72" s="12">
        <f t="shared" si="31"/>
        <v>0</v>
      </c>
      <c r="BT72" s="12">
        <f t="shared" si="31"/>
        <v>0</v>
      </c>
      <c r="BU72" s="12">
        <f t="shared" si="31"/>
        <v>0</v>
      </c>
      <c r="BV72" s="12">
        <f t="shared" si="31"/>
        <v>0</v>
      </c>
      <c r="BW72" s="12">
        <f t="shared" si="31"/>
        <v>0</v>
      </c>
      <c r="BX72" s="12">
        <f t="shared" si="31"/>
        <v>0</v>
      </c>
      <c r="BY72" s="12">
        <f t="shared" si="31"/>
        <v>0</v>
      </c>
      <c r="BZ72" s="12">
        <f t="shared" si="31"/>
        <v>0</v>
      </c>
      <c r="CA72" s="12">
        <f t="shared" si="31"/>
        <v>0</v>
      </c>
      <c r="CB72" s="12">
        <f t="shared" si="31"/>
        <v>0</v>
      </c>
      <c r="CC72" s="12">
        <f t="shared" si="31"/>
        <v>0</v>
      </c>
      <c r="CD72" s="12">
        <f t="shared" si="31"/>
        <v>0</v>
      </c>
      <c r="CE72" s="12">
        <f t="shared" si="31"/>
        <v>0</v>
      </c>
      <c r="CF72" s="12">
        <f t="shared" si="31"/>
        <v>0</v>
      </c>
      <c r="CG72" s="12">
        <f t="shared" si="31"/>
        <v>0</v>
      </c>
      <c r="CH72" s="12">
        <f t="shared" si="31"/>
        <v>0</v>
      </c>
      <c r="CI72" s="12">
        <f t="shared" si="31"/>
        <v>0</v>
      </c>
      <c r="CJ72" s="12">
        <f t="shared" si="31"/>
        <v>0</v>
      </c>
      <c r="CK72" s="12">
        <f t="shared" si="31"/>
        <v>0</v>
      </c>
      <c r="CL72" s="12">
        <f t="shared" si="31"/>
        <v>0</v>
      </c>
      <c r="CM72" s="12">
        <f t="shared" si="31"/>
        <v>0</v>
      </c>
      <c r="CN72" s="12">
        <f t="shared" si="31"/>
        <v>0</v>
      </c>
      <c r="CO72" s="12">
        <f t="shared" si="31"/>
        <v>0</v>
      </c>
      <c r="CP72" s="12">
        <f t="shared" si="31"/>
        <v>0</v>
      </c>
      <c r="CQ72" s="12">
        <f t="shared" si="31"/>
        <v>0</v>
      </c>
      <c r="CR72" s="12">
        <f t="shared" si="31"/>
        <v>0</v>
      </c>
      <c r="CS72" s="12">
        <f t="shared" si="31"/>
        <v>0</v>
      </c>
      <c r="CT72" s="12">
        <f t="shared" si="31"/>
        <v>0</v>
      </c>
      <c r="CU72" s="12">
        <f t="shared" si="31"/>
        <v>0</v>
      </c>
      <c r="CV72" s="12">
        <f t="shared" si="31"/>
        <v>0</v>
      </c>
      <c r="CW72" s="12">
        <f t="shared" si="31"/>
        <v>0</v>
      </c>
      <c r="CX72" s="12">
        <f t="shared" si="31"/>
        <v>0</v>
      </c>
      <c r="CY72" s="12">
        <f t="shared" si="31"/>
        <v>0</v>
      </c>
      <c r="CZ72" s="12">
        <f t="shared" si="31"/>
        <v>0</v>
      </c>
      <c r="DA72" s="12">
        <f t="shared" si="31"/>
        <v>0</v>
      </c>
      <c r="DB72" s="12">
        <f t="shared" si="31"/>
        <v>0</v>
      </c>
      <c r="DC72" s="12">
        <f t="shared" si="31"/>
        <v>0</v>
      </c>
      <c r="DD72" s="12">
        <f t="shared" si="31"/>
        <v>0</v>
      </c>
      <c r="DE72" s="12">
        <f t="shared" si="31"/>
        <v>0</v>
      </c>
      <c r="DF72" s="12">
        <f t="shared" si="31"/>
        <v>0</v>
      </c>
      <c r="DG72" s="12">
        <f t="shared" si="31"/>
        <v>0</v>
      </c>
      <c r="DH72" s="12">
        <f t="shared" si="31"/>
        <v>0</v>
      </c>
      <c r="DI72" s="12">
        <f t="shared" si="31"/>
        <v>0</v>
      </c>
      <c r="DJ72" s="12">
        <f t="shared" si="31"/>
        <v>0</v>
      </c>
      <c r="DK72" s="12">
        <f t="shared" si="31"/>
        <v>0</v>
      </c>
      <c r="DL72" s="12">
        <f t="shared" si="31"/>
        <v>0</v>
      </c>
      <c r="DM72" s="12">
        <f t="shared" si="31"/>
        <v>0</v>
      </c>
      <c r="DN72" s="12">
        <f t="shared" si="31"/>
        <v>0</v>
      </c>
      <c r="DO72" s="12">
        <f t="shared" si="31"/>
        <v>0</v>
      </c>
      <c r="DP72" s="12">
        <f t="shared" si="31"/>
        <v>0</v>
      </c>
      <c r="DQ72" s="12">
        <f t="shared" si="31"/>
        <v>0</v>
      </c>
      <c r="DR72" s="12">
        <f t="shared" si="31"/>
        <v>0</v>
      </c>
      <c r="DS72" s="12">
        <f t="shared" si="31"/>
        <v>0</v>
      </c>
      <c r="DT72" s="12">
        <f t="shared" si="31"/>
        <v>0</v>
      </c>
      <c r="DU72" s="12">
        <f t="shared" si="31"/>
        <v>0</v>
      </c>
      <c r="DV72" s="12">
        <f t="shared" si="31"/>
        <v>0</v>
      </c>
      <c r="DW72" s="12">
        <f t="shared" si="31"/>
        <v>0</v>
      </c>
      <c r="DX72" s="12">
        <f t="shared" si="31"/>
        <v>0</v>
      </c>
      <c r="DY72" s="12">
        <f t="shared" si="31"/>
        <v>0</v>
      </c>
      <c r="DZ72" s="12">
        <f t="shared" si="31"/>
        <v>0</v>
      </c>
      <c r="EA72" s="12">
        <f t="shared" si="31"/>
        <v>0</v>
      </c>
      <c r="EB72" s="12">
        <f t="shared" si="31"/>
        <v>0</v>
      </c>
      <c r="EC72" s="12">
        <f t="shared" si="31"/>
        <v>0</v>
      </c>
      <c r="ED72" s="12">
        <f t="shared" ref="ED72:EK72" si="32">SUM(ED69:ED71)</f>
        <v>0</v>
      </c>
      <c r="EE72" s="12">
        <f t="shared" si="32"/>
        <v>0</v>
      </c>
      <c r="EF72" s="12">
        <f t="shared" si="32"/>
        <v>0</v>
      </c>
      <c r="EG72" s="12">
        <f t="shared" si="32"/>
        <v>0</v>
      </c>
      <c r="EH72" s="12">
        <f t="shared" si="32"/>
        <v>0</v>
      </c>
      <c r="EI72" s="12">
        <f t="shared" si="32"/>
        <v>0</v>
      </c>
      <c r="EJ72" s="12">
        <f t="shared" si="32"/>
        <v>0</v>
      </c>
      <c r="EK72" s="12">
        <f t="shared" si="32"/>
        <v>0</v>
      </c>
      <c r="EL72" s="12">
        <f>SUM(EL69:EL71)</f>
        <v>0</v>
      </c>
      <c r="EM72" s="12">
        <f>SUM(D72:EL72)</f>
        <v>1721.7463502713638</v>
      </c>
      <c r="EN72" s="16"/>
      <c r="ER72" s="16"/>
      <c r="ES72" s="16"/>
      <c r="ET72" s="16"/>
      <c r="EU72" s="16"/>
      <c r="EV72" s="16"/>
      <c r="EW72" s="16"/>
      <c r="EX72" s="16"/>
    </row>
    <row r="73" spans="1:154" ht="13" x14ac:dyDescent="0.3">
      <c r="A73" s="23"/>
      <c r="B73" s="20" t="s">
        <v>0</v>
      </c>
      <c r="C73" s="19">
        <f>XIRR(R72:EL72,R$4:EL$4)</f>
        <v>0.31378827691078193</v>
      </c>
      <c r="EM73" s="22"/>
      <c r="EN73" s="16"/>
      <c r="ER73" s="16"/>
      <c r="ES73" s="16"/>
      <c r="ET73" s="16"/>
      <c r="EU73" s="16"/>
      <c r="EV73" s="16"/>
      <c r="EW73" s="16"/>
      <c r="EX73" s="16"/>
    </row>
    <row r="74" spans="1:154" ht="13" x14ac:dyDescent="0.3">
      <c r="A74" s="23"/>
      <c r="B74" s="20" t="s">
        <v>11</v>
      </c>
      <c r="C74" s="28">
        <f>(EM70+EM71)/-EM69</f>
        <v>1.5626622060221846</v>
      </c>
      <c r="EM74" s="22"/>
      <c r="EN74" s="16"/>
      <c r="ER74" s="16"/>
      <c r="ES74" s="16"/>
      <c r="ET74" s="16"/>
      <c r="EU74" s="16"/>
      <c r="EV74" s="16"/>
      <c r="EW74" s="16"/>
      <c r="EX74" s="16"/>
    </row>
    <row r="75" spans="1:154" ht="13" x14ac:dyDescent="0.3">
      <c r="A75" s="23"/>
      <c r="B75" s="5" t="s">
        <v>208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22"/>
      <c r="EN75" s="16"/>
      <c r="ER75" s="16"/>
      <c r="ES75" s="16"/>
      <c r="ET75" s="16"/>
      <c r="EU75" s="16"/>
      <c r="EV75" s="16"/>
      <c r="EW75" s="16"/>
      <c r="EX75" s="16"/>
    </row>
    <row r="76" spans="1:154" ht="13" x14ac:dyDescent="0.3">
      <c r="A76" s="23"/>
      <c r="B76" s="3" t="s">
        <v>214</v>
      </c>
      <c r="C76" s="5"/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-1011.4037999221998</v>
      </c>
      <c r="W76" s="12">
        <v>0</v>
      </c>
      <c r="X76" s="12">
        <v>-769.21330994082973</v>
      </c>
      <c r="Y76" s="12">
        <v>-2537.1929598225797</v>
      </c>
      <c r="Z76" s="12">
        <v>-250.96719998326887</v>
      </c>
      <c r="AA76" s="12">
        <v>-207.67453998474616</v>
      </c>
      <c r="AB76" s="12">
        <v>-1246.4862099161894</v>
      </c>
      <c r="AC76" s="12">
        <v>-85.819999993869999</v>
      </c>
      <c r="AD76" s="12">
        <v>-563.13813995885357</v>
      </c>
      <c r="AE76" s="12">
        <v>-204.3999999854</v>
      </c>
      <c r="AF76" s="12">
        <v>-69.418569994660103</v>
      </c>
      <c r="AG76" s="12">
        <v>0</v>
      </c>
      <c r="AH76" s="12">
        <v>-142.17591998976866</v>
      </c>
      <c r="AI76" s="12">
        <v>-1643.2615498904493</v>
      </c>
      <c r="AJ76" s="12">
        <v>0</v>
      </c>
      <c r="AK76" s="12">
        <v>-1897.7671298712503</v>
      </c>
      <c r="AL76" s="12">
        <v>0</v>
      </c>
      <c r="AM76" s="12">
        <v>-44.099999996849995</v>
      </c>
      <c r="AN76" s="12">
        <v>-75.599999994599997</v>
      </c>
      <c r="AO76" s="12">
        <v>-684.1969999543868</v>
      </c>
      <c r="AP76" s="12">
        <v>-83.999999993999992</v>
      </c>
      <c r="AQ76" s="12">
        <v>0</v>
      </c>
      <c r="AR76" s="12">
        <v>0</v>
      </c>
      <c r="AS76" s="12">
        <v>0</v>
      </c>
      <c r="AT76" s="12">
        <v>-34.999999997500005</v>
      </c>
      <c r="AU76" s="12">
        <v>0</v>
      </c>
      <c r="AV76" s="12">
        <v>-24.299999998130769</v>
      </c>
      <c r="AW76" s="12">
        <v>-34.999999997500005</v>
      </c>
      <c r="AX76" s="12">
        <v>-532.31948996451206</v>
      </c>
      <c r="AY76" s="12">
        <v>0</v>
      </c>
      <c r="AZ76" s="12">
        <v>-24.359999998259998</v>
      </c>
      <c r="BA76" s="12">
        <v>0</v>
      </c>
      <c r="BB76" s="12">
        <v>-13.999999999</v>
      </c>
      <c r="BC76" s="12">
        <v>0</v>
      </c>
      <c r="BD76" s="12">
        <v>0</v>
      </c>
      <c r="BE76" s="12">
        <v>-20.999999998499998</v>
      </c>
      <c r="BF76" s="12">
        <v>-41.999999996999996</v>
      </c>
      <c r="BG76" s="12">
        <v>0</v>
      </c>
      <c r="BH76" s="12">
        <v>-97.999999993000003</v>
      </c>
      <c r="BI76" s="12">
        <v>-32.831999997474462</v>
      </c>
      <c r="BJ76" s="12">
        <v>0</v>
      </c>
      <c r="BK76" s="12">
        <v>0</v>
      </c>
      <c r="BL76" s="12">
        <v>-142.37399998983042</v>
      </c>
      <c r="BM76" s="12">
        <v>0</v>
      </c>
      <c r="BN76" s="12">
        <v>0</v>
      </c>
      <c r="BO76" s="12">
        <v>0</v>
      </c>
      <c r="BP76" s="12">
        <v>0</v>
      </c>
      <c r="BQ76" s="12">
        <v>-576.71299996155244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f>SUM(D76:EL76)</f>
        <v>-13094.714819086161</v>
      </c>
      <c r="EN76" s="16"/>
      <c r="ER76" s="16"/>
      <c r="ES76" s="16"/>
      <c r="ET76" s="16"/>
      <c r="EU76" s="16"/>
      <c r="EV76" s="16"/>
      <c r="EW76" s="16"/>
      <c r="EX76" s="16"/>
    </row>
    <row r="77" spans="1:154" ht="13" x14ac:dyDescent="0.3">
      <c r="A77" s="23"/>
      <c r="B77" s="3" t="s">
        <v>215</v>
      </c>
      <c r="C77" s="5"/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74.999999994230762</v>
      </c>
      <c r="W77" s="12">
        <v>0</v>
      </c>
      <c r="X77" s="12">
        <v>0</v>
      </c>
      <c r="Y77" s="12">
        <v>189.99999998690475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f>SUM(D77:EL77)</f>
        <v>264.99999998113549</v>
      </c>
      <c r="EN77" s="16"/>
      <c r="ER77" s="16"/>
      <c r="ES77" s="16"/>
      <c r="ET77" s="16"/>
      <c r="EU77" s="16"/>
      <c r="EV77" s="16"/>
      <c r="EW77" s="16"/>
      <c r="EX77" s="16"/>
    </row>
    <row r="78" spans="1:154" ht="14" x14ac:dyDescent="0.4">
      <c r="A78" s="23"/>
      <c r="B78" s="3" t="s">
        <v>216</v>
      </c>
      <c r="C78" s="5"/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31.5</v>
      </c>
      <c r="Z78" s="4">
        <v>18</v>
      </c>
      <c r="AA78" s="4">
        <v>23.163</v>
      </c>
      <c r="AB78" s="4">
        <v>35.248249999999999</v>
      </c>
      <c r="AC78" s="4">
        <v>74.968069999999997</v>
      </c>
      <c r="AD78" s="4">
        <v>64.8904</v>
      </c>
      <c r="AE78" s="4">
        <v>33.443660000000001</v>
      </c>
      <c r="AF78" s="4">
        <v>45</v>
      </c>
      <c r="AG78" s="4">
        <v>46.322339999999997</v>
      </c>
      <c r="AH78" s="4">
        <v>2.9401599999999997</v>
      </c>
      <c r="AI78" s="4">
        <v>1255.9884</v>
      </c>
      <c r="AJ78" s="4">
        <v>30.571370000000002</v>
      </c>
      <c r="AK78" s="4">
        <v>56.79363</v>
      </c>
      <c r="AL78" s="4">
        <v>51.254400000000004</v>
      </c>
      <c r="AM78" s="4">
        <v>52.744759999999999</v>
      </c>
      <c r="AN78" s="4">
        <v>25.195679999999999</v>
      </c>
      <c r="AO78" s="4">
        <v>0</v>
      </c>
      <c r="AP78" s="4">
        <v>3.6053099999999998</v>
      </c>
      <c r="AQ78" s="4">
        <v>0</v>
      </c>
      <c r="AR78" s="4">
        <v>17.62078</v>
      </c>
      <c r="AS78" s="4">
        <v>0</v>
      </c>
      <c r="AT78" s="4">
        <v>13.5</v>
      </c>
      <c r="AU78" s="4">
        <v>0</v>
      </c>
      <c r="AV78" s="4">
        <v>24.3</v>
      </c>
      <c r="AW78" s="4">
        <v>0</v>
      </c>
      <c r="AX78" s="4">
        <v>6.75</v>
      </c>
      <c r="AY78" s="4">
        <v>9</v>
      </c>
      <c r="AZ78" s="4">
        <v>0</v>
      </c>
      <c r="BA78" s="4">
        <v>6.75</v>
      </c>
      <c r="BB78" s="4">
        <v>4.5</v>
      </c>
      <c r="BC78" s="4">
        <v>0</v>
      </c>
      <c r="BD78" s="4">
        <v>4.5</v>
      </c>
      <c r="BE78" s="4">
        <v>6.75</v>
      </c>
      <c r="BF78" s="4">
        <v>6.75</v>
      </c>
      <c r="BG78" s="4">
        <v>0</v>
      </c>
      <c r="BH78" s="4">
        <v>6.75</v>
      </c>
      <c r="BI78" s="4">
        <v>0</v>
      </c>
      <c r="BJ78" s="4">
        <v>9</v>
      </c>
      <c r="BK78" s="4">
        <v>9</v>
      </c>
      <c r="BL78" s="4">
        <v>0</v>
      </c>
      <c r="BM78" s="4">
        <v>31.5</v>
      </c>
      <c r="BN78" s="4">
        <v>22.5</v>
      </c>
      <c r="BO78" s="4">
        <v>27</v>
      </c>
      <c r="BP78" s="4">
        <v>27</v>
      </c>
      <c r="BQ78" s="4">
        <v>0</v>
      </c>
      <c r="BR78" s="4">
        <v>31.5</v>
      </c>
      <c r="BS78" s="4">
        <v>158</v>
      </c>
      <c r="BT78" s="4">
        <v>13.5</v>
      </c>
      <c r="BU78" s="4">
        <v>49.322000000000003</v>
      </c>
      <c r="BV78" s="4">
        <v>63</v>
      </c>
      <c r="BW78" s="4">
        <v>0</v>
      </c>
      <c r="BX78" s="4">
        <v>169.9341</v>
      </c>
      <c r="BY78" s="4">
        <v>0</v>
      </c>
      <c r="BZ78" s="4">
        <v>0</v>
      </c>
      <c r="CA78" s="4">
        <v>6.5541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7901.7508999999991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5733.0450000000001</v>
      </c>
      <c r="DN78" s="4">
        <v>0</v>
      </c>
      <c r="DO78" s="4">
        <v>0</v>
      </c>
      <c r="DP78" s="4">
        <v>0</v>
      </c>
      <c r="DQ78" s="4">
        <v>0</v>
      </c>
      <c r="DR78" s="4">
        <v>0</v>
      </c>
      <c r="DS78" s="4">
        <v>0</v>
      </c>
      <c r="DT78" s="4">
        <v>0</v>
      </c>
      <c r="DU78" s="4">
        <v>221.8519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4">
        <v>1508.6379999999999</v>
      </c>
      <c r="EB78" s="4">
        <v>0</v>
      </c>
      <c r="EC78" s="4">
        <v>0</v>
      </c>
      <c r="ED78" s="4">
        <v>17.849</v>
      </c>
      <c r="EE78" s="4">
        <v>140.18100000000001</v>
      </c>
      <c r="EF78" s="4">
        <v>0</v>
      </c>
      <c r="EG78" s="4">
        <v>0</v>
      </c>
      <c r="EH78" s="4">
        <v>0</v>
      </c>
      <c r="EI78" s="4">
        <v>16.681999999999999</v>
      </c>
      <c r="EJ78" s="4">
        <v>0</v>
      </c>
      <c r="EK78" s="4">
        <v>0</v>
      </c>
      <c r="EL78" s="4">
        <v>0</v>
      </c>
      <c r="EM78" s="4">
        <f>SUM(D78:EL78)</f>
        <v>18116.608209999999</v>
      </c>
      <c r="EN78" s="16"/>
      <c r="ER78" s="16"/>
      <c r="ES78" s="16"/>
      <c r="ET78" s="16"/>
      <c r="EU78" s="16"/>
      <c r="EV78" s="16"/>
      <c r="EW78" s="16"/>
      <c r="EX78" s="16"/>
    </row>
    <row r="79" spans="1:154" ht="13" x14ac:dyDescent="0.3">
      <c r="A79" s="23"/>
      <c r="B79" s="8" t="s">
        <v>217</v>
      </c>
      <c r="C79" s="3"/>
      <c r="D79" s="12">
        <f>SUM(D76:D78)</f>
        <v>0</v>
      </c>
      <c r="E79" s="12">
        <f>SUM(E76:E78)</f>
        <v>0</v>
      </c>
      <c r="F79" s="12">
        <f t="shared" ref="F79:BQ79" si="33">SUM(F76:F78)</f>
        <v>0</v>
      </c>
      <c r="G79" s="12">
        <f t="shared" si="33"/>
        <v>0</v>
      </c>
      <c r="H79" s="12">
        <f t="shared" si="33"/>
        <v>0</v>
      </c>
      <c r="I79" s="12">
        <f t="shared" si="33"/>
        <v>0</v>
      </c>
      <c r="J79" s="12">
        <f t="shared" si="33"/>
        <v>0</v>
      </c>
      <c r="K79" s="12">
        <f t="shared" si="33"/>
        <v>0</v>
      </c>
      <c r="L79" s="12">
        <f t="shared" si="33"/>
        <v>0</v>
      </c>
      <c r="M79" s="12">
        <f t="shared" si="33"/>
        <v>0</v>
      </c>
      <c r="N79" s="12">
        <f t="shared" si="33"/>
        <v>0</v>
      </c>
      <c r="O79" s="12">
        <f t="shared" si="33"/>
        <v>0</v>
      </c>
      <c r="P79" s="12">
        <f t="shared" si="33"/>
        <v>0</v>
      </c>
      <c r="Q79" s="12">
        <f t="shared" si="33"/>
        <v>0</v>
      </c>
      <c r="R79" s="12">
        <f t="shared" si="33"/>
        <v>0</v>
      </c>
      <c r="S79" s="12">
        <f t="shared" si="33"/>
        <v>0</v>
      </c>
      <c r="T79" s="12">
        <f t="shared" si="33"/>
        <v>0</v>
      </c>
      <c r="U79" s="12">
        <f t="shared" si="33"/>
        <v>0</v>
      </c>
      <c r="V79" s="12">
        <f t="shared" si="33"/>
        <v>-936.40379992796909</v>
      </c>
      <c r="W79" s="12">
        <f t="shared" si="33"/>
        <v>0</v>
      </c>
      <c r="X79" s="12">
        <f t="shared" si="33"/>
        <v>-769.21330994082973</v>
      </c>
      <c r="Y79" s="12">
        <f t="shared" si="33"/>
        <v>-2315.6929598356751</v>
      </c>
      <c r="Z79" s="12">
        <f t="shared" si="33"/>
        <v>-232.96719998326887</v>
      </c>
      <c r="AA79" s="12">
        <f t="shared" si="33"/>
        <v>-184.51153998474615</v>
      </c>
      <c r="AB79" s="12">
        <f t="shared" si="33"/>
        <v>-1211.2379599161893</v>
      </c>
      <c r="AC79" s="12">
        <f t="shared" si="33"/>
        <v>-10.851929993870002</v>
      </c>
      <c r="AD79" s="12">
        <f t="shared" si="33"/>
        <v>-498.24773995885357</v>
      </c>
      <c r="AE79" s="12">
        <f t="shared" si="33"/>
        <v>-170.95633998540001</v>
      </c>
      <c r="AF79" s="12">
        <f t="shared" si="33"/>
        <v>-24.418569994660103</v>
      </c>
      <c r="AG79" s="12">
        <f t="shared" si="33"/>
        <v>46.322339999999997</v>
      </c>
      <c r="AH79" s="12">
        <f t="shared" si="33"/>
        <v>-139.23575998976867</v>
      </c>
      <c r="AI79" s="12">
        <f t="shared" si="33"/>
        <v>-387.2731498904493</v>
      </c>
      <c r="AJ79" s="12">
        <f t="shared" si="33"/>
        <v>30.571370000000002</v>
      </c>
      <c r="AK79" s="12">
        <f t="shared" si="33"/>
        <v>-1840.9734998712504</v>
      </c>
      <c r="AL79" s="12">
        <f t="shared" si="33"/>
        <v>51.254400000000004</v>
      </c>
      <c r="AM79" s="12">
        <f t="shared" si="33"/>
        <v>8.6447600031500045</v>
      </c>
      <c r="AN79" s="12">
        <f t="shared" si="33"/>
        <v>-50.404319994600002</v>
      </c>
      <c r="AO79" s="12">
        <f t="shared" si="33"/>
        <v>-684.1969999543868</v>
      </c>
      <c r="AP79" s="12">
        <f t="shared" si="33"/>
        <v>-80.394689993999989</v>
      </c>
      <c r="AQ79" s="12">
        <f t="shared" si="33"/>
        <v>0</v>
      </c>
      <c r="AR79" s="12">
        <f t="shared" si="33"/>
        <v>17.62078</v>
      </c>
      <c r="AS79" s="12">
        <f t="shared" si="33"/>
        <v>0</v>
      </c>
      <c r="AT79" s="12">
        <f t="shared" si="33"/>
        <v>-21.499999997500005</v>
      </c>
      <c r="AU79" s="12">
        <f t="shared" si="33"/>
        <v>0</v>
      </c>
      <c r="AV79" s="12">
        <f t="shared" si="33"/>
        <v>1.8692318803914532E-9</v>
      </c>
      <c r="AW79" s="12">
        <f t="shared" si="33"/>
        <v>-34.999999997500005</v>
      </c>
      <c r="AX79" s="12">
        <f t="shared" si="33"/>
        <v>-525.56948996451206</v>
      </c>
      <c r="AY79" s="12">
        <f t="shared" si="33"/>
        <v>9</v>
      </c>
      <c r="AZ79" s="12">
        <f t="shared" si="33"/>
        <v>-24.359999998259998</v>
      </c>
      <c r="BA79" s="12">
        <f t="shared" si="33"/>
        <v>6.75</v>
      </c>
      <c r="BB79" s="12">
        <f t="shared" si="33"/>
        <v>-9.4999999989999999</v>
      </c>
      <c r="BC79" s="12">
        <f t="shared" si="33"/>
        <v>0</v>
      </c>
      <c r="BD79" s="12">
        <f t="shared" si="33"/>
        <v>4.5</v>
      </c>
      <c r="BE79" s="12">
        <f t="shared" si="33"/>
        <v>-14.249999998499998</v>
      </c>
      <c r="BF79" s="12">
        <f t="shared" si="33"/>
        <v>-35.249999996999996</v>
      </c>
      <c r="BG79" s="12">
        <f t="shared" si="33"/>
        <v>0</v>
      </c>
      <c r="BH79" s="12">
        <f t="shared" si="33"/>
        <v>-91.249999993000003</v>
      </c>
      <c r="BI79" s="12">
        <f t="shared" si="33"/>
        <v>-32.831999997474462</v>
      </c>
      <c r="BJ79" s="12">
        <f t="shared" si="33"/>
        <v>9</v>
      </c>
      <c r="BK79" s="12">
        <f t="shared" si="33"/>
        <v>9</v>
      </c>
      <c r="BL79" s="12">
        <f t="shared" si="33"/>
        <v>-142.37399998983042</v>
      </c>
      <c r="BM79" s="12">
        <f t="shared" si="33"/>
        <v>31.5</v>
      </c>
      <c r="BN79" s="12">
        <f t="shared" si="33"/>
        <v>22.5</v>
      </c>
      <c r="BO79" s="12">
        <f t="shared" si="33"/>
        <v>27</v>
      </c>
      <c r="BP79" s="12">
        <f t="shared" si="33"/>
        <v>27</v>
      </c>
      <c r="BQ79" s="12">
        <f t="shared" si="33"/>
        <v>-576.71299996155244</v>
      </c>
      <c r="BR79" s="12">
        <f t="shared" ref="BR79:EC79" si="34">SUM(BR76:BR78)</f>
        <v>31.5</v>
      </c>
      <c r="BS79" s="12">
        <f t="shared" si="34"/>
        <v>158</v>
      </c>
      <c r="BT79" s="12">
        <f t="shared" si="34"/>
        <v>13.5</v>
      </c>
      <c r="BU79" s="12">
        <f t="shared" si="34"/>
        <v>49.322000000000003</v>
      </c>
      <c r="BV79" s="12">
        <f t="shared" si="34"/>
        <v>63</v>
      </c>
      <c r="BW79" s="12">
        <f t="shared" si="34"/>
        <v>0</v>
      </c>
      <c r="BX79" s="12">
        <f t="shared" si="34"/>
        <v>169.9341</v>
      </c>
      <c r="BY79" s="12">
        <f t="shared" si="34"/>
        <v>0</v>
      </c>
      <c r="BZ79" s="12">
        <f t="shared" si="34"/>
        <v>0</v>
      </c>
      <c r="CA79" s="12">
        <f t="shared" si="34"/>
        <v>6.5541</v>
      </c>
      <c r="CB79" s="12">
        <f t="shared" si="34"/>
        <v>0</v>
      </c>
      <c r="CC79" s="12">
        <f t="shared" si="34"/>
        <v>0</v>
      </c>
      <c r="CD79" s="12">
        <f t="shared" si="34"/>
        <v>0</v>
      </c>
      <c r="CE79" s="12">
        <f t="shared" si="34"/>
        <v>0</v>
      </c>
      <c r="CF79" s="12">
        <f t="shared" si="34"/>
        <v>0</v>
      </c>
      <c r="CG79" s="12">
        <f t="shared" si="34"/>
        <v>0</v>
      </c>
      <c r="CH79" s="12">
        <f t="shared" si="34"/>
        <v>0</v>
      </c>
      <c r="CI79" s="12">
        <f t="shared" si="34"/>
        <v>0</v>
      </c>
      <c r="CJ79" s="12">
        <f t="shared" si="34"/>
        <v>0</v>
      </c>
      <c r="CK79" s="12">
        <f t="shared" si="34"/>
        <v>0</v>
      </c>
      <c r="CL79" s="12">
        <f t="shared" si="34"/>
        <v>7901.7508999999991</v>
      </c>
      <c r="CM79" s="12">
        <f t="shared" si="34"/>
        <v>0</v>
      </c>
      <c r="CN79" s="12">
        <f t="shared" si="34"/>
        <v>0</v>
      </c>
      <c r="CO79" s="12">
        <f t="shared" si="34"/>
        <v>0</v>
      </c>
      <c r="CP79" s="12">
        <f t="shared" si="34"/>
        <v>0</v>
      </c>
      <c r="CQ79" s="12">
        <f t="shared" si="34"/>
        <v>0</v>
      </c>
      <c r="CR79" s="12">
        <f t="shared" si="34"/>
        <v>0</v>
      </c>
      <c r="CS79" s="12">
        <f t="shared" si="34"/>
        <v>0</v>
      </c>
      <c r="CT79" s="12">
        <f t="shared" si="34"/>
        <v>0</v>
      </c>
      <c r="CU79" s="12">
        <f t="shared" si="34"/>
        <v>0</v>
      </c>
      <c r="CV79" s="12">
        <f t="shared" si="34"/>
        <v>0</v>
      </c>
      <c r="CW79" s="12">
        <f t="shared" si="34"/>
        <v>0</v>
      </c>
      <c r="CX79" s="12">
        <f t="shared" si="34"/>
        <v>0</v>
      </c>
      <c r="CY79" s="12">
        <f t="shared" si="34"/>
        <v>0</v>
      </c>
      <c r="CZ79" s="12">
        <f t="shared" si="34"/>
        <v>0</v>
      </c>
      <c r="DA79" s="12">
        <f t="shared" si="34"/>
        <v>0</v>
      </c>
      <c r="DB79" s="12">
        <f t="shared" si="34"/>
        <v>0</v>
      </c>
      <c r="DC79" s="12">
        <f t="shared" si="34"/>
        <v>0</v>
      </c>
      <c r="DD79" s="12">
        <f t="shared" si="34"/>
        <v>0</v>
      </c>
      <c r="DE79" s="12">
        <f t="shared" si="34"/>
        <v>0</v>
      </c>
      <c r="DF79" s="12">
        <f t="shared" si="34"/>
        <v>0</v>
      </c>
      <c r="DG79" s="12">
        <f t="shared" si="34"/>
        <v>0</v>
      </c>
      <c r="DH79" s="12">
        <f t="shared" si="34"/>
        <v>0</v>
      </c>
      <c r="DI79" s="12">
        <f t="shared" si="34"/>
        <v>0</v>
      </c>
      <c r="DJ79" s="12">
        <f t="shared" si="34"/>
        <v>0</v>
      </c>
      <c r="DK79" s="12">
        <f t="shared" si="34"/>
        <v>0</v>
      </c>
      <c r="DL79" s="12">
        <f t="shared" si="34"/>
        <v>0</v>
      </c>
      <c r="DM79" s="12">
        <f t="shared" si="34"/>
        <v>5733.0450000000001</v>
      </c>
      <c r="DN79" s="12">
        <f t="shared" si="34"/>
        <v>0</v>
      </c>
      <c r="DO79" s="12">
        <f t="shared" si="34"/>
        <v>0</v>
      </c>
      <c r="DP79" s="12">
        <f t="shared" si="34"/>
        <v>0</v>
      </c>
      <c r="DQ79" s="12">
        <f t="shared" si="34"/>
        <v>0</v>
      </c>
      <c r="DR79" s="12">
        <f t="shared" si="34"/>
        <v>0</v>
      </c>
      <c r="DS79" s="12">
        <f t="shared" si="34"/>
        <v>0</v>
      </c>
      <c r="DT79" s="12">
        <f t="shared" si="34"/>
        <v>0</v>
      </c>
      <c r="DU79" s="12">
        <f t="shared" si="34"/>
        <v>221.8519</v>
      </c>
      <c r="DV79" s="12">
        <f t="shared" si="34"/>
        <v>0</v>
      </c>
      <c r="DW79" s="12">
        <f t="shared" si="34"/>
        <v>0</v>
      </c>
      <c r="DX79" s="12">
        <f t="shared" si="34"/>
        <v>0</v>
      </c>
      <c r="DY79" s="12">
        <f t="shared" si="34"/>
        <v>0</v>
      </c>
      <c r="DZ79" s="12">
        <f t="shared" si="34"/>
        <v>0</v>
      </c>
      <c r="EA79" s="12">
        <f t="shared" si="34"/>
        <v>1508.6379999999999</v>
      </c>
      <c r="EB79" s="12">
        <f t="shared" si="34"/>
        <v>0</v>
      </c>
      <c r="EC79" s="12">
        <f t="shared" si="34"/>
        <v>0</v>
      </c>
      <c r="ED79" s="12">
        <f t="shared" ref="ED79:EK79" si="35">SUM(ED76:ED78)</f>
        <v>17.849</v>
      </c>
      <c r="EE79" s="12">
        <f t="shared" si="35"/>
        <v>140.18100000000001</v>
      </c>
      <c r="EF79" s="12">
        <f t="shared" si="35"/>
        <v>0</v>
      </c>
      <c r="EG79" s="12">
        <f t="shared" si="35"/>
        <v>0</v>
      </c>
      <c r="EH79" s="12">
        <f t="shared" si="35"/>
        <v>0</v>
      </c>
      <c r="EI79" s="12">
        <f t="shared" si="35"/>
        <v>16.681999999999999</v>
      </c>
      <c r="EJ79" s="12">
        <f t="shared" si="35"/>
        <v>0</v>
      </c>
      <c r="EK79" s="12">
        <f t="shared" si="35"/>
        <v>0</v>
      </c>
      <c r="EL79" s="12">
        <f>SUM(EL76:EL78)</f>
        <v>0</v>
      </c>
      <c r="EM79" s="12">
        <f>SUM(D79:EL79)</f>
        <v>5286.8933908949712</v>
      </c>
      <c r="EN79" s="16"/>
      <c r="ER79" s="16"/>
      <c r="ES79" s="16"/>
      <c r="ET79" s="16"/>
      <c r="EU79" s="16"/>
      <c r="EV79" s="16"/>
      <c r="EW79" s="16"/>
      <c r="EX79" s="16"/>
    </row>
    <row r="80" spans="1:154" ht="13" x14ac:dyDescent="0.3">
      <c r="A80" s="23"/>
      <c r="B80" s="20" t="s">
        <v>0</v>
      </c>
      <c r="C80" s="19">
        <f>XIRR(V79:EL79,V$4:EL$4)</f>
        <v>7.0652064681053173E-2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22"/>
      <c r="EN80" s="16"/>
      <c r="ER80" s="16"/>
      <c r="ES80" s="16"/>
      <c r="ET80" s="16"/>
      <c r="EU80" s="16"/>
      <c r="EV80" s="16"/>
      <c r="EW80" s="16"/>
      <c r="EX80" s="16"/>
    </row>
    <row r="81" spans="1:154" ht="13" x14ac:dyDescent="0.3">
      <c r="A81" s="23"/>
      <c r="B81" s="20" t="s">
        <v>11</v>
      </c>
      <c r="C81" s="28">
        <f>(EM77+EM78)/-EM76</f>
        <v>1.4037425376526016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22"/>
      <c r="EN81" s="16"/>
      <c r="ER81" s="16"/>
      <c r="ES81" s="16"/>
      <c r="ET81" s="16"/>
      <c r="EU81" s="16"/>
      <c r="EV81" s="16"/>
      <c r="EW81" s="16"/>
      <c r="EX81" s="16"/>
    </row>
    <row r="82" spans="1:154" ht="13" x14ac:dyDescent="0.3">
      <c r="A82" s="23"/>
      <c r="B82" s="5" t="s">
        <v>209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22"/>
      <c r="EN82" s="16"/>
      <c r="ER82" s="16"/>
      <c r="ES82" s="16"/>
      <c r="ET82" s="16"/>
      <c r="EU82" s="16"/>
      <c r="EV82" s="16"/>
      <c r="EW82" s="16"/>
      <c r="EX82" s="16"/>
    </row>
    <row r="83" spans="1:154" x14ac:dyDescent="0.25">
      <c r="B83" s="3" t="s">
        <v>214</v>
      </c>
      <c r="C83" s="5"/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-1403.7317299174276</v>
      </c>
      <c r="AB83" s="12">
        <v>0</v>
      </c>
      <c r="AC83" s="12">
        <v>-29.695599998253197</v>
      </c>
      <c r="AD83" s="12">
        <v>0</v>
      </c>
      <c r="AE83" s="12">
        <v>0</v>
      </c>
      <c r="AF83" s="12">
        <v>0</v>
      </c>
      <c r="AG83" s="12">
        <v>-2077.2215798778102</v>
      </c>
      <c r="AH83" s="12">
        <v>-56.572659996672201</v>
      </c>
      <c r="AI83" s="12">
        <v>-18.120689998934076</v>
      </c>
      <c r="AJ83" s="12">
        <v>0</v>
      </c>
      <c r="AK83" s="12">
        <v>-31.679009998136529</v>
      </c>
      <c r="AL83" s="12">
        <v>0</v>
      </c>
      <c r="AM83" s="12">
        <v>-725.76785995730779</v>
      </c>
      <c r="AN83" s="12">
        <v>-94.878999994418876</v>
      </c>
      <c r="AO83" s="12">
        <v>0</v>
      </c>
      <c r="AP83" s="12">
        <v>-285.27411998321912</v>
      </c>
      <c r="AQ83" s="12">
        <v>0</v>
      </c>
      <c r="AR83" s="12">
        <v>-664.99999996088241</v>
      </c>
      <c r="AS83" s="12">
        <v>-1996.3558198825674</v>
      </c>
      <c r="AT83" s="12">
        <v>-484.44859997150297</v>
      </c>
      <c r="AU83" s="12">
        <v>-579.51725996591085</v>
      </c>
      <c r="AV83" s="12">
        <v>-74.99999999558824</v>
      </c>
      <c r="AW83" s="12">
        <v>-672.9442299604151</v>
      </c>
      <c r="AX83" s="12">
        <v>-1324.8449999220679</v>
      </c>
      <c r="AY83" s="12">
        <v>0</v>
      </c>
      <c r="AZ83" s="12">
        <v>-517.35730996956727</v>
      </c>
      <c r="BA83" s="12">
        <v>-932.83199994512756</v>
      </c>
      <c r="BB83" s="12">
        <v>-1777.4412398954446</v>
      </c>
      <c r="BC83" s="12">
        <v>0</v>
      </c>
      <c r="BD83" s="12">
        <v>-403.39441997627085</v>
      </c>
      <c r="BE83" s="12">
        <v>-278.70760998360544</v>
      </c>
      <c r="BF83" s="12">
        <v>0</v>
      </c>
      <c r="BG83" s="12">
        <v>0</v>
      </c>
      <c r="BH83" s="12">
        <v>-331.47799998050129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f>SUM(D83:EL83)</f>
        <v>-14762.263739131631</v>
      </c>
      <c r="EN83" s="16"/>
      <c r="ER83" s="16"/>
      <c r="ES83" s="16"/>
      <c r="ET83" s="16"/>
      <c r="EU83" s="16"/>
      <c r="EV83" s="16"/>
      <c r="EW83" s="16"/>
      <c r="EX83" s="16"/>
    </row>
    <row r="84" spans="1:154" x14ac:dyDescent="0.25">
      <c r="B84" s="3" t="s">
        <v>215</v>
      </c>
      <c r="C84" s="5"/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49.999999997058822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59.999999996470585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29.999999998235293</v>
      </c>
      <c r="AS84" s="12">
        <v>31.999999998117648</v>
      </c>
      <c r="AT84" s="12">
        <v>66.499999996088235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49.499999997088231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f>SUM(D84:EL84)</f>
        <v>287.99999998305884</v>
      </c>
      <c r="EN84" s="16"/>
      <c r="ER84" s="16"/>
      <c r="ES84" s="16"/>
      <c r="ET84" s="16"/>
      <c r="EU84" s="16"/>
      <c r="EV84" s="16"/>
      <c r="EW84" s="16"/>
      <c r="EX84" s="16"/>
    </row>
    <row r="85" spans="1:154" ht="14" x14ac:dyDescent="0.4">
      <c r="B85" s="3" t="s">
        <v>216</v>
      </c>
      <c r="C85" s="5"/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31.863040000000002</v>
      </c>
      <c r="AD85" s="4">
        <v>122.01388</v>
      </c>
      <c r="AE85" s="4">
        <v>22.950659999999999</v>
      </c>
      <c r="AF85" s="4">
        <v>523.65988000000004</v>
      </c>
      <c r="AG85" s="4">
        <v>27.906759999999998</v>
      </c>
      <c r="AH85" s="4">
        <v>24.957439999999998</v>
      </c>
      <c r="AI85" s="4">
        <v>21.496279999999999</v>
      </c>
      <c r="AJ85" s="4">
        <v>20.896660000000001</v>
      </c>
      <c r="AK85" s="4">
        <v>45.904480000000007</v>
      </c>
      <c r="AL85" s="4">
        <v>61.521940000000001</v>
      </c>
      <c r="AM85" s="4">
        <v>53.828540000000004</v>
      </c>
      <c r="AN85" s="4">
        <v>21.395900000000001</v>
      </c>
      <c r="AO85" s="4">
        <v>34.298259999999999</v>
      </c>
      <c r="AP85" s="4">
        <v>62.280260000000006</v>
      </c>
      <c r="AQ85" s="4">
        <v>32.085700000000003</v>
      </c>
      <c r="AR85" s="4">
        <v>54.894760000000005</v>
      </c>
      <c r="AS85" s="4">
        <v>82.335660000000004</v>
      </c>
      <c r="AT85" s="4">
        <v>70.997780000000006</v>
      </c>
      <c r="AU85" s="4">
        <v>76.177270000000007</v>
      </c>
      <c r="AV85" s="4">
        <v>10.44735</v>
      </c>
      <c r="AW85" s="4">
        <v>58.089199999999998</v>
      </c>
      <c r="AX85" s="4">
        <v>68.701059999999998</v>
      </c>
      <c r="AY85" s="4">
        <v>4560.2282800000003</v>
      </c>
      <c r="AZ85" s="4">
        <v>9.3923100000000002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46.36345</v>
      </c>
      <c r="BG85" s="4">
        <v>37.698869999999999</v>
      </c>
      <c r="BH85" s="4">
        <v>84.234080000000006</v>
      </c>
      <c r="BI85" s="4">
        <v>102.1658</v>
      </c>
      <c r="BJ85" s="4">
        <v>32.20879</v>
      </c>
      <c r="BK85" s="4">
        <v>12.445270000000001</v>
      </c>
      <c r="BL85" s="4">
        <v>64.025599999999997</v>
      </c>
      <c r="BM85" s="4">
        <v>0</v>
      </c>
      <c r="BN85" s="4">
        <v>0</v>
      </c>
      <c r="BO85" s="4">
        <v>0</v>
      </c>
      <c r="BP85" s="4">
        <v>0</v>
      </c>
      <c r="BQ85" s="4">
        <v>156.0976</v>
      </c>
      <c r="BR85" s="4">
        <v>413.58658000000003</v>
      </c>
      <c r="BS85" s="4">
        <v>0</v>
      </c>
      <c r="BT85" s="4">
        <v>0</v>
      </c>
      <c r="BU85" s="4">
        <v>4351.8630800000001</v>
      </c>
      <c r="BV85" s="4">
        <v>3327.4002599999999</v>
      </c>
      <c r="BW85" s="4">
        <v>0</v>
      </c>
      <c r="BX85" s="4">
        <v>5000</v>
      </c>
      <c r="BY85" s="4">
        <v>0</v>
      </c>
      <c r="BZ85" s="4">
        <v>0</v>
      </c>
      <c r="CA85" s="4">
        <v>500</v>
      </c>
      <c r="CB85" s="4">
        <v>1458.96345</v>
      </c>
      <c r="CC85" s="4">
        <v>350</v>
      </c>
      <c r="CD85" s="4">
        <v>0</v>
      </c>
      <c r="CE85" s="4">
        <v>0</v>
      </c>
      <c r="CF85" s="4">
        <v>350</v>
      </c>
      <c r="CG85" s="4">
        <v>0</v>
      </c>
      <c r="CH85" s="4">
        <v>35058.530960000004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1050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932.14019999999994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f>SUM(D85:EL85)</f>
        <v>59426.047340000005</v>
      </c>
      <c r="EN85" s="16"/>
      <c r="ER85" s="16"/>
      <c r="ES85" s="16"/>
      <c r="ET85" s="16"/>
      <c r="EU85" s="16"/>
      <c r="EV85" s="16"/>
      <c r="EW85" s="16"/>
      <c r="EX85" s="16"/>
    </row>
    <row r="86" spans="1:154" x14ac:dyDescent="0.25">
      <c r="B86" s="8" t="s">
        <v>217</v>
      </c>
      <c r="C86" s="3"/>
      <c r="D86" s="12">
        <f>SUM(D83:D85)</f>
        <v>0</v>
      </c>
      <c r="E86" s="12">
        <f>SUM(E83:E85)</f>
        <v>0</v>
      </c>
      <c r="F86" s="12">
        <f t="shared" ref="F86:BQ86" si="36">SUM(F83:F85)</f>
        <v>0</v>
      </c>
      <c r="G86" s="12">
        <f t="shared" si="36"/>
        <v>0</v>
      </c>
      <c r="H86" s="12">
        <f t="shared" si="36"/>
        <v>0</v>
      </c>
      <c r="I86" s="12">
        <f t="shared" si="36"/>
        <v>0</v>
      </c>
      <c r="J86" s="12">
        <f t="shared" si="36"/>
        <v>0</v>
      </c>
      <c r="K86" s="12">
        <f t="shared" si="36"/>
        <v>0</v>
      </c>
      <c r="L86" s="12">
        <f t="shared" si="36"/>
        <v>0</v>
      </c>
      <c r="M86" s="12">
        <f t="shared" si="36"/>
        <v>0</v>
      </c>
      <c r="N86" s="12">
        <f t="shared" si="36"/>
        <v>0</v>
      </c>
      <c r="O86" s="12">
        <f t="shared" si="36"/>
        <v>0</v>
      </c>
      <c r="P86" s="12">
        <f t="shared" si="36"/>
        <v>0</v>
      </c>
      <c r="Q86" s="12">
        <f t="shared" si="36"/>
        <v>0</v>
      </c>
      <c r="R86" s="12">
        <f t="shared" si="36"/>
        <v>0</v>
      </c>
      <c r="S86" s="12">
        <f t="shared" si="36"/>
        <v>0</v>
      </c>
      <c r="T86" s="12">
        <f t="shared" si="36"/>
        <v>0</v>
      </c>
      <c r="U86" s="12">
        <f t="shared" si="36"/>
        <v>0</v>
      </c>
      <c r="V86" s="12">
        <f t="shared" si="36"/>
        <v>0</v>
      </c>
      <c r="W86" s="12">
        <f t="shared" si="36"/>
        <v>0</v>
      </c>
      <c r="X86" s="12">
        <f t="shared" si="36"/>
        <v>0</v>
      </c>
      <c r="Y86" s="12">
        <f t="shared" si="36"/>
        <v>0</v>
      </c>
      <c r="Z86" s="12">
        <f t="shared" si="36"/>
        <v>0</v>
      </c>
      <c r="AA86" s="12">
        <f t="shared" si="36"/>
        <v>-1353.7317299203687</v>
      </c>
      <c r="AB86" s="12">
        <f t="shared" si="36"/>
        <v>0</v>
      </c>
      <c r="AC86" s="12">
        <f t="shared" si="36"/>
        <v>2.1674400017468045</v>
      </c>
      <c r="AD86" s="12">
        <f t="shared" si="36"/>
        <v>122.01388</v>
      </c>
      <c r="AE86" s="12">
        <f t="shared" si="36"/>
        <v>22.950659999999999</v>
      </c>
      <c r="AF86" s="12">
        <f t="shared" si="36"/>
        <v>523.65988000000004</v>
      </c>
      <c r="AG86" s="12">
        <f t="shared" si="36"/>
        <v>-1989.3148198813396</v>
      </c>
      <c r="AH86" s="12">
        <f t="shared" si="36"/>
        <v>-31.615219996672202</v>
      </c>
      <c r="AI86" s="12">
        <f t="shared" si="36"/>
        <v>3.3755900010659232</v>
      </c>
      <c r="AJ86" s="12">
        <f t="shared" si="36"/>
        <v>20.896660000000001</v>
      </c>
      <c r="AK86" s="12">
        <f t="shared" si="36"/>
        <v>14.225470001863478</v>
      </c>
      <c r="AL86" s="12">
        <f t="shared" si="36"/>
        <v>61.521940000000001</v>
      </c>
      <c r="AM86" s="12">
        <f t="shared" si="36"/>
        <v>-671.93931995730782</v>
      </c>
      <c r="AN86" s="12">
        <f t="shared" si="36"/>
        <v>-73.483099994418879</v>
      </c>
      <c r="AO86" s="12">
        <f t="shared" si="36"/>
        <v>34.298259999999999</v>
      </c>
      <c r="AP86" s="12">
        <f t="shared" si="36"/>
        <v>-222.99385998321912</v>
      </c>
      <c r="AQ86" s="12">
        <f t="shared" si="36"/>
        <v>32.085700000000003</v>
      </c>
      <c r="AR86" s="12">
        <f t="shared" si="36"/>
        <v>-580.10523996264715</v>
      </c>
      <c r="AS86" s="12">
        <f t="shared" si="36"/>
        <v>-1882.0201598844499</v>
      </c>
      <c r="AT86" s="12">
        <f t="shared" si="36"/>
        <v>-346.95081997541467</v>
      </c>
      <c r="AU86" s="12">
        <f t="shared" si="36"/>
        <v>-503.33998996591083</v>
      </c>
      <c r="AV86" s="12">
        <f t="shared" si="36"/>
        <v>-64.55264999558824</v>
      </c>
      <c r="AW86" s="12">
        <f t="shared" si="36"/>
        <v>-614.8550299604151</v>
      </c>
      <c r="AX86" s="12">
        <f t="shared" si="36"/>
        <v>-1256.1439399220678</v>
      </c>
      <c r="AY86" s="12">
        <f t="shared" si="36"/>
        <v>4560.2282800000003</v>
      </c>
      <c r="AZ86" s="12">
        <f t="shared" si="36"/>
        <v>-507.96499996956726</v>
      </c>
      <c r="BA86" s="12">
        <f t="shared" si="36"/>
        <v>-883.33199994803931</v>
      </c>
      <c r="BB86" s="12">
        <f t="shared" si="36"/>
        <v>-1777.4412398954446</v>
      </c>
      <c r="BC86" s="12">
        <f t="shared" si="36"/>
        <v>0</v>
      </c>
      <c r="BD86" s="12">
        <f t="shared" si="36"/>
        <v>-403.39441997627085</v>
      </c>
      <c r="BE86" s="12">
        <f t="shared" si="36"/>
        <v>-278.70760998360544</v>
      </c>
      <c r="BF86" s="12">
        <f t="shared" si="36"/>
        <v>46.36345</v>
      </c>
      <c r="BG86" s="12">
        <f t="shared" si="36"/>
        <v>37.698869999999999</v>
      </c>
      <c r="BH86" s="12">
        <f t="shared" si="36"/>
        <v>-247.24391998050129</v>
      </c>
      <c r="BI86" s="12">
        <f t="shared" si="36"/>
        <v>102.1658</v>
      </c>
      <c r="BJ86" s="12">
        <f t="shared" si="36"/>
        <v>32.20879</v>
      </c>
      <c r="BK86" s="12">
        <f t="shared" si="36"/>
        <v>12.445270000000001</v>
      </c>
      <c r="BL86" s="12">
        <f t="shared" si="36"/>
        <v>64.025599999999997</v>
      </c>
      <c r="BM86" s="12">
        <f t="shared" si="36"/>
        <v>0</v>
      </c>
      <c r="BN86" s="12">
        <f t="shared" si="36"/>
        <v>0</v>
      </c>
      <c r="BO86" s="12">
        <f t="shared" si="36"/>
        <v>0</v>
      </c>
      <c r="BP86" s="12">
        <f t="shared" si="36"/>
        <v>0</v>
      </c>
      <c r="BQ86" s="12">
        <f t="shared" si="36"/>
        <v>156.0976</v>
      </c>
      <c r="BR86" s="12">
        <f t="shared" ref="BR86:EC86" si="37">SUM(BR83:BR85)</f>
        <v>413.58658000000003</v>
      </c>
      <c r="BS86" s="12">
        <f t="shared" si="37"/>
        <v>0</v>
      </c>
      <c r="BT86" s="12">
        <f t="shared" si="37"/>
        <v>0</v>
      </c>
      <c r="BU86" s="12">
        <f t="shared" si="37"/>
        <v>4351.8630800000001</v>
      </c>
      <c r="BV86" s="12">
        <f t="shared" si="37"/>
        <v>3327.4002599999999</v>
      </c>
      <c r="BW86" s="12">
        <f t="shared" si="37"/>
        <v>0</v>
      </c>
      <c r="BX86" s="12">
        <f t="shared" si="37"/>
        <v>5000</v>
      </c>
      <c r="BY86" s="12">
        <f t="shared" si="37"/>
        <v>0</v>
      </c>
      <c r="BZ86" s="12">
        <f t="shared" si="37"/>
        <v>0</v>
      </c>
      <c r="CA86" s="12">
        <f t="shared" si="37"/>
        <v>500</v>
      </c>
      <c r="CB86" s="12">
        <f t="shared" si="37"/>
        <v>1458.96345</v>
      </c>
      <c r="CC86" s="12">
        <f t="shared" si="37"/>
        <v>350</v>
      </c>
      <c r="CD86" s="12">
        <f t="shared" si="37"/>
        <v>0</v>
      </c>
      <c r="CE86" s="12">
        <f t="shared" si="37"/>
        <v>0</v>
      </c>
      <c r="CF86" s="12">
        <f t="shared" si="37"/>
        <v>350</v>
      </c>
      <c r="CG86" s="12">
        <f t="shared" si="37"/>
        <v>0</v>
      </c>
      <c r="CH86" s="12">
        <f t="shared" si="37"/>
        <v>35058.530960000004</v>
      </c>
      <c r="CI86" s="12">
        <f t="shared" si="37"/>
        <v>0</v>
      </c>
      <c r="CJ86" s="12">
        <f t="shared" si="37"/>
        <v>0</v>
      </c>
      <c r="CK86" s="12">
        <f t="shared" si="37"/>
        <v>0</v>
      </c>
      <c r="CL86" s="12">
        <f t="shared" si="37"/>
        <v>0</v>
      </c>
      <c r="CM86" s="12">
        <f t="shared" si="37"/>
        <v>0</v>
      </c>
      <c r="CN86" s="12">
        <f t="shared" si="37"/>
        <v>0</v>
      </c>
      <c r="CO86" s="12">
        <f t="shared" si="37"/>
        <v>0</v>
      </c>
      <c r="CP86" s="12">
        <f t="shared" si="37"/>
        <v>1050</v>
      </c>
      <c r="CQ86" s="12">
        <f t="shared" si="37"/>
        <v>0</v>
      </c>
      <c r="CR86" s="12">
        <f t="shared" si="37"/>
        <v>0</v>
      </c>
      <c r="CS86" s="12">
        <f t="shared" si="37"/>
        <v>0</v>
      </c>
      <c r="CT86" s="12">
        <f t="shared" si="37"/>
        <v>0</v>
      </c>
      <c r="CU86" s="12">
        <f t="shared" si="37"/>
        <v>0</v>
      </c>
      <c r="CV86" s="12">
        <f t="shared" si="37"/>
        <v>0</v>
      </c>
      <c r="CW86" s="12">
        <f t="shared" si="37"/>
        <v>0</v>
      </c>
      <c r="CX86" s="12">
        <f t="shared" si="37"/>
        <v>0</v>
      </c>
      <c r="CY86" s="12">
        <f t="shared" si="37"/>
        <v>0</v>
      </c>
      <c r="CZ86" s="12">
        <f t="shared" si="37"/>
        <v>0</v>
      </c>
      <c r="DA86" s="12">
        <f t="shared" si="37"/>
        <v>0</v>
      </c>
      <c r="DB86" s="12">
        <f t="shared" si="37"/>
        <v>0</v>
      </c>
      <c r="DC86" s="12">
        <f t="shared" si="37"/>
        <v>0</v>
      </c>
      <c r="DD86" s="12">
        <f t="shared" si="37"/>
        <v>0</v>
      </c>
      <c r="DE86" s="12">
        <f t="shared" si="37"/>
        <v>0</v>
      </c>
      <c r="DF86" s="12">
        <f t="shared" si="37"/>
        <v>932.14019999999994</v>
      </c>
      <c r="DG86" s="12">
        <f t="shared" si="37"/>
        <v>0</v>
      </c>
      <c r="DH86" s="12">
        <f t="shared" si="37"/>
        <v>0</v>
      </c>
      <c r="DI86" s="12">
        <f t="shared" si="37"/>
        <v>0</v>
      </c>
      <c r="DJ86" s="12">
        <f t="shared" si="37"/>
        <v>0</v>
      </c>
      <c r="DK86" s="12">
        <f t="shared" si="37"/>
        <v>0</v>
      </c>
      <c r="DL86" s="12">
        <f t="shared" si="37"/>
        <v>0</v>
      </c>
      <c r="DM86" s="12">
        <f t="shared" si="37"/>
        <v>0</v>
      </c>
      <c r="DN86" s="12">
        <f t="shared" si="37"/>
        <v>0</v>
      </c>
      <c r="DO86" s="12">
        <f t="shared" si="37"/>
        <v>0</v>
      </c>
      <c r="DP86" s="12">
        <f t="shared" si="37"/>
        <v>0</v>
      </c>
      <c r="DQ86" s="12">
        <f t="shared" si="37"/>
        <v>0</v>
      </c>
      <c r="DR86" s="12">
        <f t="shared" si="37"/>
        <v>0</v>
      </c>
      <c r="DS86" s="12">
        <f t="shared" si="37"/>
        <v>0</v>
      </c>
      <c r="DT86" s="12">
        <f t="shared" si="37"/>
        <v>0</v>
      </c>
      <c r="DU86" s="12">
        <f t="shared" si="37"/>
        <v>0</v>
      </c>
      <c r="DV86" s="12">
        <f t="shared" si="37"/>
        <v>0</v>
      </c>
      <c r="DW86" s="12">
        <f t="shared" si="37"/>
        <v>0</v>
      </c>
      <c r="DX86" s="12">
        <f t="shared" si="37"/>
        <v>0</v>
      </c>
      <c r="DY86" s="12">
        <f t="shared" si="37"/>
        <v>0</v>
      </c>
      <c r="DZ86" s="12">
        <f t="shared" si="37"/>
        <v>0</v>
      </c>
      <c r="EA86" s="12">
        <f t="shared" si="37"/>
        <v>0</v>
      </c>
      <c r="EB86" s="12">
        <f t="shared" si="37"/>
        <v>0</v>
      </c>
      <c r="EC86" s="12">
        <f t="shared" si="37"/>
        <v>0</v>
      </c>
      <c r="ED86" s="12">
        <f t="shared" ref="ED86:EK86" si="38">SUM(ED83:ED85)</f>
        <v>0</v>
      </c>
      <c r="EE86" s="12">
        <f t="shared" si="38"/>
        <v>0</v>
      </c>
      <c r="EF86" s="12">
        <f t="shared" si="38"/>
        <v>0</v>
      </c>
      <c r="EG86" s="12">
        <f t="shared" si="38"/>
        <v>0</v>
      </c>
      <c r="EH86" s="12">
        <f t="shared" si="38"/>
        <v>0</v>
      </c>
      <c r="EI86" s="12">
        <f t="shared" si="38"/>
        <v>0</v>
      </c>
      <c r="EJ86" s="12">
        <f t="shared" si="38"/>
        <v>0</v>
      </c>
      <c r="EK86" s="12">
        <f t="shared" si="38"/>
        <v>0</v>
      </c>
      <c r="EL86" s="12">
        <f>SUM(EL83:EL85)</f>
        <v>0</v>
      </c>
      <c r="EM86" s="12">
        <f>SUM(D86:EL86)</f>
        <v>44951.783600851435</v>
      </c>
      <c r="EN86" s="16"/>
      <c r="ER86" s="16"/>
      <c r="ES86" s="16"/>
      <c r="ET86" s="16"/>
      <c r="EU86" s="16"/>
      <c r="EV86" s="16"/>
      <c r="EW86" s="16"/>
      <c r="EX86" s="16"/>
    </row>
    <row r="87" spans="1:154" x14ac:dyDescent="0.25">
      <c r="B87" s="20" t="s">
        <v>0</v>
      </c>
      <c r="C87" s="19">
        <f>XIRR(AA86:EL86,AA$4:EL$4)</f>
        <v>0.69643524885177621</v>
      </c>
      <c r="EM87" s="22"/>
      <c r="EN87" s="16"/>
      <c r="ER87" s="16"/>
      <c r="ES87" s="16"/>
      <c r="ET87" s="16"/>
      <c r="EU87" s="16"/>
      <c r="EV87" s="16"/>
      <c r="EW87" s="16"/>
      <c r="EX87" s="16"/>
    </row>
    <row r="88" spans="1:154" x14ac:dyDescent="0.25">
      <c r="B88" s="20" t="s">
        <v>11</v>
      </c>
      <c r="C88" s="28">
        <f>(EM84+EM85)/-EM83</f>
        <v>4.0450467756983493</v>
      </c>
      <c r="EM88" s="22"/>
      <c r="EN88" s="16"/>
      <c r="ER88" s="16"/>
      <c r="ES88" s="16"/>
      <c r="ET88" s="16"/>
      <c r="EU88" s="16"/>
      <c r="EV88" s="16"/>
      <c r="EW88" s="16"/>
      <c r="EX88" s="16"/>
    </row>
    <row r="89" spans="1:154" ht="13" x14ac:dyDescent="0.3">
      <c r="A89" s="11"/>
      <c r="B89" s="7" t="s">
        <v>250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R89" s="16"/>
      <c r="ES89" s="16"/>
      <c r="ET89" s="16"/>
      <c r="EU89" s="16"/>
      <c r="EV89" s="16"/>
      <c r="EW89" s="16"/>
      <c r="EX89" s="16"/>
    </row>
    <row r="90" spans="1:154" x14ac:dyDescent="0.25">
      <c r="B90" s="8" t="s">
        <v>214</v>
      </c>
      <c r="C90" s="5"/>
      <c r="D90" s="12">
        <f t="shared" ref="D90:BO92" si="39">D6+D13+D20+D27+D41+D48+D55+D62+D69+D34+D83+D76</f>
        <v>-6933.5372430674643</v>
      </c>
      <c r="E90" s="12">
        <f t="shared" si="39"/>
        <v>-7023.261097479327</v>
      </c>
      <c r="F90" s="12">
        <f t="shared" si="39"/>
        <v>-1498.7461593711118</v>
      </c>
      <c r="G90" s="12">
        <f t="shared" si="39"/>
        <v>-325.80420986209788</v>
      </c>
      <c r="H90" s="12">
        <f t="shared" si="39"/>
        <v>-2543.6011094684241</v>
      </c>
      <c r="I90" s="12">
        <f t="shared" si="39"/>
        <v>-1346.912129238254</v>
      </c>
      <c r="J90" s="12">
        <f t="shared" si="39"/>
        <v>-3630.3910685485516</v>
      </c>
      <c r="K90" s="12">
        <f t="shared" si="39"/>
        <v>-4947.8029767254402</v>
      </c>
      <c r="L90" s="12">
        <f t="shared" si="39"/>
        <v>-15014.32541783241</v>
      </c>
      <c r="M90" s="12">
        <f t="shared" si="39"/>
        <v>-1897.8374895423221</v>
      </c>
      <c r="N90" s="12">
        <f t="shared" si="39"/>
        <v>0</v>
      </c>
      <c r="O90" s="12">
        <f t="shared" si="39"/>
        <v>-2791.8423393360995</v>
      </c>
      <c r="P90" s="12">
        <f t="shared" si="39"/>
        <v>-717.64927941955716</v>
      </c>
      <c r="Q90" s="12">
        <f t="shared" si="39"/>
        <v>-1020.0000096603344</v>
      </c>
      <c r="R90" s="12">
        <f t="shared" si="39"/>
        <v>-2657.3736095038889</v>
      </c>
      <c r="S90" s="12">
        <f t="shared" si="39"/>
        <v>-233.61839988319079</v>
      </c>
      <c r="T90" s="12">
        <f t="shared" si="39"/>
        <v>0</v>
      </c>
      <c r="U90" s="12">
        <f t="shared" si="39"/>
        <v>-1276.079419183463</v>
      </c>
      <c r="V90" s="12">
        <f t="shared" si="39"/>
        <v>-4202.8642296167436</v>
      </c>
      <c r="W90" s="12">
        <f t="shared" si="39"/>
        <v>-2205.714569773585</v>
      </c>
      <c r="X90" s="12">
        <f t="shared" si="39"/>
        <v>-1729.3433098462356</v>
      </c>
      <c r="Y90" s="12">
        <f t="shared" si="39"/>
        <v>-2740.6239598016937</v>
      </c>
      <c r="Z90" s="12">
        <f t="shared" si="39"/>
        <v>-1627.6395796363663</v>
      </c>
      <c r="AA90" s="12">
        <f t="shared" si="39"/>
        <v>-2315.617729836219</v>
      </c>
      <c r="AB90" s="12">
        <f t="shared" si="39"/>
        <v>-2015.1341595339709</v>
      </c>
      <c r="AC90" s="12">
        <f t="shared" si="39"/>
        <v>-291.99265997798341</v>
      </c>
      <c r="AD90" s="12">
        <f t="shared" si="39"/>
        <v>-4610.3925790782323</v>
      </c>
      <c r="AE90" s="12">
        <f t="shared" si="39"/>
        <v>-316.89999997836878</v>
      </c>
      <c r="AF90" s="12">
        <f t="shared" si="39"/>
        <v>-1895.5205690885637</v>
      </c>
      <c r="AG90" s="12">
        <f t="shared" si="39"/>
        <v>-2302.2215798637476</v>
      </c>
      <c r="AH90" s="12">
        <f t="shared" si="39"/>
        <v>-198.74857998644086</v>
      </c>
      <c r="AI90" s="12">
        <f t="shared" si="39"/>
        <v>-3949.1473997030071</v>
      </c>
      <c r="AJ90" s="12">
        <f t="shared" si="39"/>
        <v>-295.99999970399995</v>
      </c>
      <c r="AK90" s="12">
        <f t="shared" si="39"/>
        <v>-1929.4461398693868</v>
      </c>
      <c r="AL90" s="12">
        <f t="shared" si="39"/>
        <v>0</v>
      </c>
      <c r="AM90" s="12">
        <f t="shared" si="39"/>
        <v>-1115.8701299274078</v>
      </c>
      <c r="AN90" s="12">
        <f t="shared" si="39"/>
        <v>-974.57999991098359</v>
      </c>
      <c r="AO90" s="12">
        <f t="shared" si="39"/>
        <v>-684.1969999543868</v>
      </c>
      <c r="AP90" s="12">
        <f t="shared" si="39"/>
        <v>-1048.6851199146531</v>
      </c>
      <c r="AQ90" s="12">
        <f t="shared" si="39"/>
        <v>-399.99999996666668</v>
      </c>
      <c r="AR90" s="12">
        <f t="shared" si="39"/>
        <v>-664.99999996088241</v>
      </c>
      <c r="AS90" s="12">
        <f t="shared" si="39"/>
        <v>-1996.3558198825674</v>
      </c>
      <c r="AT90" s="12">
        <f t="shared" si="39"/>
        <v>145.72739999368653</v>
      </c>
      <c r="AU90" s="12">
        <f t="shared" si="39"/>
        <v>-579.51725996591085</v>
      </c>
      <c r="AV90" s="12">
        <f t="shared" si="39"/>
        <v>-99.299999993719013</v>
      </c>
      <c r="AW90" s="12">
        <f t="shared" si="39"/>
        <v>-707.94422995791513</v>
      </c>
      <c r="AX90" s="12">
        <f t="shared" si="39"/>
        <v>-1857.16448988658</v>
      </c>
      <c r="AY90" s="12">
        <f t="shared" si="39"/>
        <v>-697.999999957</v>
      </c>
      <c r="AZ90" s="12">
        <f t="shared" si="39"/>
        <v>-541.7173099678273</v>
      </c>
      <c r="BA90" s="12">
        <f t="shared" si="39"/>
        <v>-932.83199994512756</v>
      </c>
      <c r="BB90" s="12">
        <f t="shared" si="39"/>
        <v>-1798.9689198936082</v>
      </c>
      <c r="BC90" s="12">
        <f t="shared" si="39"/>
        <v>0</v>
      </c>
      <c r="BD90" s="12">
        <f t="shared" si="39"/>
        <v>-403.39441997627085</v>
      </c>
      <c r="BE90" s="12">
        <f t="shared" si="39"/>
        <v>-299.70760998210545</v>
      </c>
      <c r="BF90" s="12">
        <f t="shared" si="39"/>
        <v>-41.999999996999996</v>
      </c>
      <c r="BG90" s="12">
        <f t="shared" si="39"/>
        <v>0</v>
      </c>
      <c r="BH90" s="12">
        <f t="shared" si="39"/>
        <v>-429.47799997350131</v>
      </c>
      <c r="BI90" s="12">
        <f t="shared" si="39"/>
        <v>-32.831999997474462</v>
      </c>
      <c r="BJ90" s="12">
        <f t="shared" si="39"/>
        <v>0</v>
      </c>
      <c r="BK90" s="12">
        <f t="shared" si="39"/>
        <v>-81.133999918865996</v>
      </c>
      <c r="BL90" s="12">
        <f t="shared" si="39"/>
        <v>-467.03199966517241</v>
      </c>
      <c r="BM90" s="12">
        <f t="shared" si="39"/>
        <v>0</v>
      </c>
      <c r="BN90" s="12">
        <f t="shared" si="39"/>
        <v>0</v>
      </c>
      <c r="BO90" s="12">
        <f t="shared" si="39"/>
        <v>0</v>
      </c>
      <c r="BP90" s="12">
        <f t="shared" ref="BP90:EA92" si="40">BP6+BP13+BP20+BP27+BP41+BP48+BP55+BP62+BP69+BP34+BP83+BP76</f>
        <v>0</v>
      </c>
      <c r="BQ90" s="12">
        <f t="shared" si="40"/>
        <v>-576.71299996155244</v>
      </c>
      <c r="BR90" s="12">
        <f t="shared" si="40"/>
        <v>-34.703199982648393</v>
      </c>
      <c r="BS90" s="12">
        <f t="shared" si="40"/>
        <v>0</v>
      </c>
      <c r="BT90" s="12">
        <f t="shared" si="40"/>
        <v>0</v>
      </c>
      <c r="BU90" s="12">
        <f t="shared" si="40"/>
        <v>0</v>
      </c>
      <c r="BV90" s="12">
        <f t="shared" si="40"/>
        <v>-637.52399936247593</v>
      </c>
      <c r="BW90" s="12">
        <f t="shared" si="40"/>
        <v>0</v>
      </c>
      <c r="BX90" s="12">
        <f t="shared" si="40"/>
        <v>0</v>
      </c>
      <c r="BY90" s="12">
        <f t="shared" si="40"/>
        <v>0</v>
      </c>
      <c r="BZ90" s="12">
        <f t="shared" si="40"/>
        <v>0</v>
      </c>
      <c r="CA90" s="12">
        <f t="shared" si="40"/>
        <v>0</v>
      </c>
      <c r="CB90" s="12">
        <f t="shared" si="40"/>
        <v>0</v>
      </c>
      <c r="CC90" s="12">
        <f t="shared" si="40"/>
        <v>0</v>
      </c>
      <c r="CD90" s="12">
        <f t="shared" si="40"/>
        <v>0</v>
      </c>
      <c r="CE90" s="12">
        <f t="shared" si="40"/>
        <v>-307.66005969233987</v>
      </c>
      <c r="CF90" s="12">
        <f t="shared" si="40"/>
        <v>0</v>
      </c>
      <c r="CG90" s="12">
        <f t="shared" si="40"/>
        <v>0</v>
      </c>
      <c r="CH90" s="12">
        <f t="shared" si="40"/>
        <v>0</v>
      </c>
      <c r="CI90" s="12">
        <f t="shared" si="40"/>
        <v>0</v>
      </c>
      <c r="CJ90" s="12">
        <f t="shared" si="40"/>
        <v>0</v>
      </c>
      <c r="CK90" s="12">
        <f t="shared" si="40"/>
        <v>0</v>
      </c>
      <c r="CL90" s="12">
        <f t="shared" si="40"/>
        <v>-210.96331978903666</v>
      </c>
      <c r="CM90" s="12">
        <f t="shared" si="40"/>
        <v>0</v>
      </c>
      <c r="CN90" s="12">
        <f t="shared" si="40"/>
        <v>0</v>
      </c>
      <c r="CO90" s="12">
        <f t="shared" si="40"/>
        <v>0</v>
      </c>
      <c r="CP90" s="12">
        <f t="shared" si="40"/>
        <v>0</v>
      </c>
      <c r="CQ90" s="12">
        <f t="shared" si="40"/>
        <v>0</v>
      </c>
      <c r="CR90" s="12">
        <f t="shared" si="40"/>
        <v>0</v>
      </c>
      <c r="CS90" s="12">
        <f t="shared" si="40"/>
        <v>0</v>
      </c>
      <c r="CT90" s="12">
        <f t="shared" si="40"/>
        <v>-6.6889999933109996</v>
      </c>
      <c r="CU90" s="12">
        <f t="shared" si="40"/>
        <v>0</v>
      </c>
      <c r="CV90" s="12">
        <f t="shared" si="40"/>
        <v>0</v>
      </c>
      <c r="CW90" s="12">
        <f t="shared" si="40"/>
        <v>0</v>
      </c>
      <c r="CX90" s="12">
        <f t="shared" si="40"/>
        <v>0</v>
      </c>
      <c r="CY90" s="12">
        <f t="shared" si="40"/>
        <v>0</v>
      </c>
      <c r="CZ90" s="12">
        <f t="shared" si="40"/>
        <v>0</v>
      </c>
      <c r="DA90" s="12">
        <f t="shared" si="40"/>
        <v>0</v>
      </c>
      <c r="DB90" s="12">
        <f t="shared" si="40"/>
        <v>0</v>
      </c>
      <c r="DC90" s="12">
        <f t="shared" si="40"/>
        <v>0</v>
      </c>
      <c r="DD90" s="12">
        <f t="shared" si="40"/>
        <v>0</v>
      </c>
      <c r="DE90" s="12">
        <f t="shared" si="40"/>
        <v>0</v>
      </c>
      <c r="DF90" s="12">
        <f t="shared" si="40"/>
        <v>0</v>
      </c>
      <c r="DG90" s="12">
        <f t="shared" si="40"/>
        <v>0</v>
      </c>
      <c r="DH90" s="12">
        <f t="shared" si="40"/>
        <v>0</v>
      </c>
      <c r="DI90" s="12">
        <f t="shared" si="40"/>
        <v>0</v>
      </c>
      <c r="DJ90" s="12">
        <f t="shared" si="40"/>
        <v>0</v>
      </c>
      <c r="DK90" s="12">
        <f t="shared" si="40"/>
        <v>0</v>
      </c>
      <c r="DL90" s="12">
        <f t="shared" si="40"/>
        <v>0</v>
      </c>
      <c r="DM90" s="12">
        <f t="shared" si="40"/>
        <v>0</v>
      </c>
      <c r="DN90" s="12">
        <f t="shared" si="40"/>
        <v>0</v>
      </c>
      <c r="DO90" s="12">
        <f t="shared" si="40"/>
        <v>0</v>
      </c>
      <c r="DP90" s="12">
        <f t="shared" si="40"/>
        <v>0</v>
      </c>
      <c r="DQ90" s="12">
        <f t="shared" si="40"/>
        <v>0</v>
      </c>
      <c r="DR90" s="12">
        <f t="shared" si="40"/>
        <v>0</v>
      </c>
      <c r="DS90" s="12">
        <f t="shared" si="40"/>
        <v>0</v>
      </c>
      <c r="DT90" s="12">
        <f t="shared" si="40"/>
        <v>0</v>
      </c>
      <c r="DU90" s="12">
        <f t="shared" si="40"/>
        <v>0</v>
      </c>
      <c r="DV90" s="12">
        <f t="shared" si="40"/>
        <v>0</v>
      </c>
      <c r="DW90" s="12">
        <f t="shared" si="40"/>
        <v>0</v>
      </c>
      <c r="DX90" s="12">
        <f t="shared" si="40"/>
        <v>0</v>
      </c>
      <c r="DY90" s="12">
        <f t="shared" si="40"/>
        <v>0</v>
      </c>
      <c r="DZ90" s="12">
        <f t="shared" si="40"/>
        <v>0</v>
      </c>
      <c r="EA90" s="12">
        <f t="shared" si="40"/>
        <v>0</v>
      </c>
      <c r="EB90" s="12">
        <f t="shared" ref="EB90:EK92" si="41">EB6+EB13+EB20+EB27+EB41+EB48+EB55+EB62+EB69+EB34+EB83+EB76</f>
        <v>0</v>
      </c>
      <c r="EC90" s="12">
        <f t="shared" si="41"/>
        <v>0</v>
      </c>
      <c r="ED90" s="12">
        <f t="shared" si="41"/>
        <v>0</v>
      </c>
      <c r="EE90" s="12">
        <f t="shared" si="41"/>
        <v>0</v>
      </c>
      <c r="EF90" s="12">
        <f t="shared" si="41"/>
        <v>0</v>
      </c>
      <c r="EG90" s="12">
        <f t="shared" si="41"/>
        <v>0</v>
      </c>
      <c r="EH90" s="12">
        <f t="shared" si="41"/>
        <v>0</v>
      </c>
      <c r="EI90" s="12">
        <f t="shared" si="41"/>
        <v>0</v>
      </c>
      <c r="EJ90" s="12">
        <f t="shared" si="41"/>
        <v>0</v>
      </c>
      <c r="EK90" s="12">
        <f t="shared" si="41"/>
        <v>0</v>
      </c>
      <c r="EL90" s="12">
        <f>EL6+EL13+EL20+EL27+EL41+EL48+EL55+EL62+EL69+EL34+EL83+EL76</f>
        <v>0</v>
      </c>
      <c r="EM90" s="12">
        <f>SUM(D90:EL90)</f>
        <v>-103970.32449079977</v>
      </c>
      <c r="EN90" s="12"/>
      <c r="ER90" s="12"/>
      <c r="ES90" s="12"/>
      <c r="ET90" s="12"/>
      <c r="EU90" s="12"/>
      <c r="EV90" s="12"/>
      <c r="EW90" s="12"/>
      <c r="EX90" s="12"/>
    </row>
    <row r="91" spans="1:154" x14ac:dyDescent="0.25">
      <c r="B91" s="8" t="s">
        <v>215</v>
      </c>
      <c r="C91" s="5"/>
      <c r="D91" s="12">
        <f t="shared" si="39"/>
        <v>99.999999899999992</v>
      </c>
      <c r="E91" s="12">
        <f t="shared" si="39"/>
        <v>299.99999989166668</v>
      </c>
      <c r="F91" s="12">
        <f t="shared" si="39"/>
        <v>0</v>
      </c>
      <c r="G91" s="12">
        <f t="shared" si="39"/>
        <v>0</v>
      </c>
      <c r="H91" s="12">
        <f t="shared" si="39"/>
        <v>0</v>
      </c>
      <c r="I91" s="12">
        <f t="shared" si="39"/>
        <v>109.99999997857142</v>
      </c>
      <c r="J91" s="12">
        <f t="shared" si="39"/>
        <v>0</v>
      </c>
      <c r="K91" s="12">
        <f t="shared" si="39"/>
        <v>74.999999966666664</v>
      </c>
      <c r="L91" s="12">
        <f t="shared" si="39"/>
        <v>299.9999999625</v>
      </c>
      <c r="M91" s="12">
        <f t="shared" si="39"/>
        <v>74.819999991686672</v>
      </c>
      <c r="N91" s="12">
        <f t="shared" si="39"/>
        <v>0</v>
      </c>
      <c r="O91" s="12">
        <f t="shared" si="39"/>
        <v>0</v>
      </c>
      <c r="P91" s="12">
        <f t="shared" si="39"/>
        <v>49.999999994999996</v>
      </c>
      <c r="Q91" s="12">
        <f t="shared" si="39"/>
        <v>0</v>
      </c>
      <c r="R91" s="12">
        <f t="shared" si="39"/>
        <v>74.999999993181817</v>
      </c>
      <c r="S91" s="12">
        <f t="shared" si="39"/>
        <v>0</v>
      </c>
      <c r="T91" s="12">
        <f t="shared" si="39"/>
        <v>0</v>
      </c>
      <c r="U91" s="12">
        <f t="shared" si="39"/>
        <v>0</v>
      </c>
      <c r="V91" s="12">
        <f t="shared" si="39"/>
        <v>187.47699995882559</v>
      </c>
      <c r="W91" s="12">
        <f t="shared" si="39"/>
        <v>24.999999997499998</v>
      </c>
      <c r="X91" s="12">
        <f t="shared" si="39"/>
        <v>0</v>
      </c>
      <c r="Y91" s="12">
        <f t="shared" si="39"/>
        <v>189.99999998690475</v>
      </c>
      <c r="Z91" s="12">
        <f t="shared" si="39"/>
        <v>24.999999998437499</v>
      </c>
      <c r="AA91" s="12">
        <f t="shared" si="39"/>
        <v>49.999999997058822</v>
      </c>
      <c r="AB91" s="12">
        <f t="shared" si="39"/>
        <v>0</v>
      </c>
      <c r="AC91" s="12">
        <f t="shared" si="39"/>
        <v>0</v>
      </c>
      <c r="AD91" s="12">
        <f t="shared" si="39"/>
        <v>0</v>
      </c>
      <c r="AE91" s="12">
        <f t="shared" si="39"/>
        <v>59.999999993333333</v>
      </c>
      <c r="AF91" s="12">
        <f t="shared" si="39"/>
        <v>0</v>
      </c>
      <c r="AG91" s="12">
        <f t="shared" si="39"/>
        <v>59.999999996470585</v>
      </c>
      <c r="AH91" s="12">
        <f t="shared" si="39"/>
        <v>0</v>
      </c>
      <c r="AI91" s="12">
        <f t="shared" si="39"/>
        <v>0</v>
      </c>
      <c r="AJ91" s="12">
        <f t="shared" si="39"/>
        <v>0</v>
      </c>
      <c r="AK91" s="12">
        <f t="shared" si="39"/>
        <v>0</v>
      </c>
      <c r="AL91" s="12">
        <f t="shared" si="39"/>
        <v>0</v>
      </c>
      <c r="AM91" s="12">
        <f t="shared" si="39"/>
        <v>0</v>
      </c>
      <c r="AN91" s="12">
        <f t="shared" si="39"/>
        <v>13.535999998496001</v>
      </c>
      <c r="AO91" s="12">
        <f t="shared" si="39"/>
        <v>0</v>
      </c>
      <c r="AP91" s="12">
        <f t="shared" si="39"/>
        <v>54.410999994558907</v>
      </c>
      <c r="AQ91" s="12">
        <f t="shared" si="39"/>
        <v>0</v>
      </c>
      <c r="AR91" s="12">
        <f t="shared" si="39"/>
        <v>29.999999998235293</v>
      </c>
      <c r="AS91" s="12">
        <f t="shared" si="39"/>
        <v>31.999999998117648</v>
      </c>
      <c r="AT91" s="12">
        <f t="shared" si="39"/>
        <v>66.499999996088235</v>
      </c>
      <c r="AU91" s="12">
        <f t="shared" si="39"/>
        <v>0</v>
      </c>
      <c r="AV91" s="12">
        <f t="shared" si="39"/>
        <v>0</v>
      </c>
      <c r="AW91" s="12">
        <f t="shared" si="39"/>
        <v>0</v>
      </c>
      <c r="AX91" s="12">
        <f t="shared" si="39"/>
        <v>0</v>
      </c>
      <c r="AY91" s="12">
        <f t="shared" si="39"/>
        <v>0</v>
      </c>
      <c r="AZ91" s="12">
        <f t="shared" si="39"/>
        <v>0</v>
      </c>
      <c r="BA91" s="12">
        <f t="shared" si="39"/>
        <v>49.499999997088231</v>
      </c>
      <c r="BB91" s="12">
        <f t="shared" si="39"/>
        <v>0</v>
      </c>
      <c r="BC91" s="12">
        <f t="shared" si="39"/>
        <v>0</v>
      </c>
      <c r="BD91" s="12">
        <f t="shared" si="39"/>
        <v>0</v>
      </c>
      <c r="BE91" s="12">
        <f t="shared" si="39"/>
        <v>0</v>
      </c>
      <c r="BF91" s="12">
        <f t="shared" si="39"/>
        <v>0</v>
      </c>
      <c r="BG91" s="12">
        <f t="shared" si="39"/>
        <v>0</v>
      </c>
      <c r="BH91" s="12">
        <f t="shared" si="39"/>
        <v>0</v>
      </c>
      <c r="BI91" s="12">
        <f t="shared" si="39"/>
        <v>0</v>
      </c>
      <c r="BJ91" s="12">
        <f t="shared" si="39"/>
        <v>0</v>
      </c>
      <c r="BK91" s="12">
        <f t="shared" si="39"/>
        <v>0</v>
      </c>
      <c r="BL91" s="12">
        <f t="shared" si="39"/>
        <v>0</v>
      </c>
      <c r="BM91" s="12">
        <f t="shared" si="39"/>
        <v>0</v>
      </c>
      <c r="BN91" s="12">
        <f t="shared" si="39"/>
        <v>0</v>
      </c>
      <c r="BO91" s="12">
        <f t="shared" si="39"/>
        <v>0</v>
      </c>
      <c r="BP91" s="12">
        <f t="shared" si="40"/>
        <v>0</v>
      </c>
      <c r="BQ91" s="12">
        <f t="shared" si="40"/>
        <v>0</v>
      </c>
      <c r="BR91" s="12">
        <f t="shared" si="40"/>
        <v>0</v>
      </c>
      <c r="BS91" s="12">
        <f t="shared" si="40"/>
        <v>0</v>
      </c>
      <c r="BT91" s="12">
        <f t="shared" si="40"/>
        <v>0</v>
      </c>
      <c r="BU91" s="12">
        <f t="shared" si="40"/>
        <v>0</v>
      </c>
      <c r="BV91" s="12">
        <f t="shared" si="40"/>
        <v>0</v>
      </c>
      <c r="BW91" s="12">
        <f t="shared" si="40"/>
        <v>0</v>
      </c>
      <c r="BX91" s="12">
        <f t="shared" si="40"/>
        <v>0</v>
      </c>
      <c r="BY91" s="12">
        <f t="shared" si="40"/>
        <v>0</v>
      </c>
      <c r="BZ91" s="12">
        <f t="shared" si="40"/>
        <v>0</v>
      </c>
      <c r="CA91" s="12">
        <f t="shared" si="40"/>
        <v>0</v>
      </c>
      <c r="CB91" s="12">
        <f t="shared" si="40"/>
        <v>0</v>
      </c>
      <c r="CC91" s="12">
        <f t="shared" si="40"/>
        <v>0</v>
      </c>
      <c r="CD91" s="12">
        <f t="shared" si="40"/>
        <v>0</v>
      </c>
      <c r="CE91" s="12">
        <f t="shared" si="40"/>
        <v>0</v>
      </c>
      <c r="CF91" s="12">
        <f t="shared" si="40"/>
        <v>0</v>
      </c>
      <c r="CG91" s="12">
        <f t="shared" si="40"/>
        <v>0</v>
      </c>
      <c r="CH91" s="12">
        <f t="shared" si="40"/>
        <v>0</v>
      </c>
      <c r="CI91" s="12">
        <f t="shared" si="40"/>
        <v>0</v>
      </c>
      <c r="CJ91" s="12">
        <f t="shared" si="40"/>
        <v>0</v>
      </c>
      <c r="CK91" s="12">
        <f t="shared" si="40"/>
        <v>0</v>
      </c>
      <c r="CL91" s="12">
        <f t="shared" si="40"/>
        <v>0</v>
      </c>
      <c r="CM91" s="12">
        <f t="shared" si="40"/>
        <v>0</v>
      </c>
      <c r="CN91" s="12">
        <f t="shared" si="40"/>
        <v>0</v>
      </c>
      <c r="CO91" s="12">
        <f t="shared" si="40"/>
        <v>0</v>
      </c>
      <c r="CP91" s="12">
        <f t="shared" si="40"/>
        <v>0</v>
      </c>
      <c r="CQ91" s="12">
        <f t="shared" si="40"/>
        <v>0</v>
      </c>
      <c r="CR91" s="12">
        <f t="shared" si="40"/>
        <v>0</v>
      </c>
      <c r="CS91" s="12">
        <f t="shared" si="40"/>
        <v>0</v>
      </c>
      <c r="CT91" s="12">
        <f t="shared" si="40"/>
        <v>0</v>
      </c>
      <c r="CU91" s="12">
        <f t="shared" si="40"/>
        <v>0</v>
      </c>
      <c r="CV91" s="12">
        <f t="shared" si="40"/>
        <v>0</v>
      </c>
      <c r="CW91" s="12">
        <f t="shared" si="40"/>
        <v>0</v>
      </c>
      <c r="CX91" s="12">
        <f t="shared" si="40"/>
        <v>0</v>
      </c>
      <c r="CY91" s="12">
        <f t="shared" si="40"/>
        <v>0</v>
      </c>
      <c r="CZ91" s="12">
        <f t="shared" si="40"/>
        <v>0</v>
      </c>
      <c r="DA91" s="12">
        <f t="shared" si="40"/>
        <v>0</v>
      </c>
      <c r="DB91" s="12">
        <f t="shared" si="40"/>
        <v>0</v>
      </c>
      <c r="DC91" s="12">
        <f t="shared" si="40"/>
        <v>0</v>
      </c>
      <c r="DD91" s="12">
        <f t="shared" si="40"/>
        <v>0</v>
      </c>
      <c r="DE91" s="12">
        <f t="shared" si="40"/>
        <v>0</v>
      </c>
      <c r="DF91" s="12">
        <f t="shared" si="40"/>
        <v>0</v>
      </c>
      <c r="DG91" s="12">
        <f t="shared" si="40"/>
        <v>0</v>
      </c>
      <c r="DH91" s="12">
        <f t="shared" si="40"/>
        <v>0</v>
      </c>
      <c r="DI91" s="12">
        <f t="shared" si="40"/>
        <v>0</v>
      </c>
      <c r="DJ91" s="12">
        <f t="shared" si="40"/>
        <v>0</v>
      </c>
      <c r="DK91" s="12">
        <f t="shared" si="40"/>
        <v>0</v>
      </c>
      <c r="DL91" s="12">
        <f t="shared" si="40"/>
        <v>0</v>
      </c>
      <c r="DM91" s="12">
        <f t="shared" si="40"/>
        <v>0</v>
      </c>
      <c r="DN91" s="12">
        <f t="shared" si="40"/>
        <v>0</v>
      </c>
      <c r="DO91" s="12">
        <f t="shared" si="40"/>
        <v>0</v>
      </c>
      <c r="DP91" s="12">
        <f t="shared" si="40"/>
        <v>0</v>
      </c>
      <c r="DQ91" s="12">
        <f t="shared" si="40"/>
        <v>0</v>
      </c>
      <c r="DR91" s="12">
        <f t="shared" si="40"/>
        <v>0</v>
      </c>
      <c r="DS91" s="12">
        <f t="shared" si="40"/>
        <v>0</v>
      </c>
      <c r="DT91" s="12">
        <f t="shared" si="40"/>
        <v>0</v>
      </c>
      <c r="DU91" s="12">
        <f t="shared" si="40"/>
        <v>0</v>
      </c>
      <c r="DV91" s="12">
        <f t="shared" si="40"/>
        <v>0</v>
      </c>
      <c r="DW91" s="12">
        <f t="shared" si="40"/>
        <v>0</v>
      </c>
      <c r="DX91" s="12">
        <f t="shared" si="40"/>
        <v>0</v>
      </c>
      <c r="DY91" s="12">
        <f t="shared" si="40"/>
        <v>0</v>
      </c>
      <c r="DZ91" s="12">
        <f t="shared" si="40"/>
        <v>0</v>
      </c>
      <c r="EA91" s="12">
        <f t="shared" si="40"/>
        <v>0</v>
      </c>
      <c r="EB91" s="12">
        <f t="shared" si="41"/>
        <v>0</v>
      </c>
      <c r="EC91" s="12">
        <f t="shared" si="41"/>
        <v>0</v>
      </c>
      <c r="ED91" s="12">
        <f t="shared" si="41"/>
        <v>0</v>
      </c>
      <c r="EE91" s="12">
        <f t="shared" si="41"/>
        <v>0</v>
      </c>
      <c r="EF91" s="12">
        <f t="shared" si="41"/>
        <v>0</v>
      </c>
      <c r="EG91" s="12">
        <f t="shared" si="41"/>
        <v>0</v>
      </c>
      <c r="EH91" s="12">
        <f t="shared" si="41"/>
        <v>0</v>
      </c>
      <c r="EI91" s="12">
        <f t="shared" si="41"/>
        <v>0</v>
      </c>
      <c r="EJ91" s="12">
        <f t="shared" si="41"/>
        <v>0</v>
      </c>
      <c r="EK91" s="12">
        <f t="shared" si="41"/>
        <v>0</v>
      </c>
      <c r="EL91" s="12">
        <f>EL7+EL14+EL21+EL28+EL42+EL49+EL56+EL63+EL70+EL35+EL84+EL77</f>
        <v>0</v>
      </c>
      <c r="EM91" s="12">
        <f>SUM(D91:EL91)</f>
        <v>1928.2439995903885</v>
      </c>
      <c r="EN91" s="12"/>
      <c r="ER91" s="12"/>
      <c r="ES91" s="12"/>
      <c r="ET91" s="12"/>
      <c r="EU91" s="12"/>
      <c r="EV91" s="12"/>
      <c r="EW91" s="12"/>
      <c r="EX91" s="12"/>
    </row>
    <row r="92" spans="1:154" ht="14" x14ac:dyDescent="0.4">
      <c r="B92" s="8" t="s">
        <v>216</v>
      </c>
      <c r="C92" s="5"/>
      <c r="D92" s="4">
        <f t="shared" si="39"/>
        <v>0</v>
      </c>
      <c r="E92" s="4">
        <f t="shared" si="39"/>
        <v>0</v>
      </c>
      <c r="F92" s="4">
        <f t="shared" si="39"/>
        <v>0</v>
      </c>
      <c r="G92" s="4">
        <f t="shared" si="39"/>
        <v>63.887260000000005</v>
      </c>
      <c r="H92" s="4">
        <f t="shared" si="39"/>
        <v>64.523380000000003</v>
      </c>
      <c r="I92" s="4">
        <f t="shared" si="39"/>
        <v>143.48620000000003</v>
      </c>
      <c r="J92" s="4">
        <f t="shared" si="39"/>
        <v>561.89569000000006</v>
      </c>
      <c r="K92" s="4">
        <f t="shared" si="39"/>
        <v>117.80144999999999</v>
      </c>
      <c r="L92" s="4">
        <f t="shared" si="39"/>
        <v>124.14645</v>
      </c>
      <c r="M92" s="4">
        <f t="shared" si="39"/>
        <v>295.74056999999999</v>
      </c>
      <c r="N92" s="4">
        <f t="shared" si="39"/>
        <v>435.41563000000008</v>
      </c>
      <c r="O92" s="4">
        <f t="shared" si="39"/>
        <v>498.38222999999999</v>
      </c>
      <c r="P92" s="4">
        <f t="shared" si="39"/>
        <v>11578.604899999997</v>
      </c>
      <c r="Q92" s="4">
        <f t="shared" si="39"/>
        <v>605.51701000000003</v>
      </c>
      <c r="R92" s="4">
        <f t="shared" si="39"/>
        <v>871.73445000000004</v>
      </c>
      <c r="S92" s="4">
        <f t="shared" si="39"/>
        <v>937.58312000000001</v>
      </c>
      <c r="T92" s="4">
        <f t="shared" si="39"/>
        <v>2529.3125099999997</v>
      </c>
      <c r="U92" s="4">
        <f t="shared" si="39"/>
        <v>1172.91102</v>
      </c>
      <c r="V92" s="4">
        <f t="shared" si="39"/>
        <v>4411.8360000000002</v>
      </c>
      <c r="W92" s="4">
        <f t="shared" si="39"/>
        <v>1334.4673699999998</v>
      </c>
      <c r="X92" s="4">
        <f t="shared" si="39"/>
        <v>1537.0316600000001</v>
      </c>
      <c r="Y92" s="4">
        <f t="shared" si="39"/>
        <v>1194.99631</v>
      </c>
      <c r="Z92" s="4">
        <f t="shared" si="39"/>
        <v>1840.3296499999999</v>
      </c>
      <c r="AA92" s="4">
        <f t="shared" si="39"/>
        <v>2227.48443</v>
      </c>
      <c r="AB92" s="4">
        <f t="shared" si="39"/>
        <v>2584.70255</v>
      </c>
      <c r="AC92" s="4">
        <f t="shared" si="39"/>
        <v>6249.9830200000015</v>
      </c>
      <c r="AD92" s="4">
        <f t="shared" si="39"/>
        <v>1647.9825899999998</v>
      </c>
      <c r="AE92" s="4">
        <f t="shared" si="39"/>
        <v>1262.25748</v>
      </c>
      <c r="AF92" s="4">
        <f t="shared" si="39"/>
        <v>1611.0198699999996</v>
      </c>
      <c r="AG92" s="4">
        <f t="shared" si="39"/>
        <v>8067.4010599999992</v>
      </c>
      <c r="AH92" s="4">
        <f t="shared" si="39"/>
        <v>1062.9894399999998</v>
      </c>
      <c r="AI92" s="4">
        <f t="shared" si="39"/>
        <v>2439.6621500000001</v>
      </c>
      <c r="AJ92" s="4">
        <f t="shared" si="39"/>
        <v>2562.9456999999998</v>
      </c>
      <c r="AK92" s="4">
        <f t="shared" si="39"/>
        <v>1684.81744</v>
      </c>
      <c r="AL92" s="4">
        <f t="shared" si="39"/>
        <v>1759.8581100000001</v>
      </c>
      <c r="AM92" s="4">
        <f t="shared" si="39"/>
        <v>5852.1529199999995</v>
      </c>
      <c r="AN92" s="4">
        <f t="shared" si="39"/>
        <v>1506.0182900000002</v>
      </c>
      <c r="AO92" s="4">
        <f t="shared" si="39"/>
        <v>10252.19391</v>
      </c>
      <c r="AP92" s="4">
        <f t="shared" si="39"/>
        <v>4806.6138199999996</v>
      </c>
      <c r="AQ92" s="4">
        <f t="shared" si="39"/>
        <v>3491.9432400000005</v>
      </c>
      <c r="AR92" s="4">
        <f t="shared" si="39"/>
        <v>872.25518</v>
      </c>
      <c r="AS92" s="4">
        <f t="shared" si="39"/>
        <v>2766.9040600000003</v>
      </c>
      <c r="AT92" s="4">
        <f t="shared" si="39"/>
        <v>1332.6869200000001</v>
      </c>
      <c r="AU92" s="4">
        <f t="shared" si="39"/>
        <v>1026.5209199999999</v>
      </c>
      <c r="AV92" s="4">
        <f t="shared" si="39"/>
        <v>1846.3582899999997</v>
      </c>
      <c r="AW92" s="4">
        <f t="shared" si="39"/>
        <v>364.12490000000003</v>
      </c>
      <c r="AX92" s="4">
        <f t="shared" si="39"/>
        <v>303.32902000000001</v>
      </c>
      <c r="AY92" s="4">
        <f t="shared" si="39"/>
        <v>4754.5665300000001</v>
      </c>
      <c r="AZ92" s="4">
        <f t="shared" si="39"/>
        <v>250.11630000000002</v>
      </c>
      <c r="BA92" s="4">
        <f t="shared" si="39"/>
        <v>67.375079999999997</v>
      </c>
      <c r="BB92" s="4">
        <f t="shared" si="39"/>
        <v>1423.70435</v>
      </c>
      <c r="BC92" s="4">
        <f t="shared" si="39"/>
        <v>41.593019999999996</v>
      </c>
      <c r="BD92" s="4">
        <f t="shared" si="39"/>
        <v>56.968240000000002</v>
      </c>
      <c r="BE92" s="4">
        <f t="shared" si="39"/>
        <v>72.155609999999996</v>
      </c>
      <c r="BF92" s="4">
        <f t="shared" si="39"/>
        <v>6597.0760100000007</v>
      </c>
      <c r="BG92" s="4">
        <f t="shared" si="39"/>
        <v>99.687839999999994</v>
      </c>
      <c r="BH92" s="4">
        <f t="shared" si="39"/>
        <v>146.65010000000001</v>
      </c>
      <c r="BI92" s="4">
        <f t="shared" si="39"/>
        <v>254.63787000000002</v>
      </c>
      <c r="BJ92" s="4">
        <f t="shared" si="39"/>
        <v>88.258629999999997</v>
      </c>
      <c r="BK92" s="4">
        <f t="shared" si="39"/>
        <v>55.766730000000003</v>
      </c>
      <c r="BL92" s="4">
        <f t="shared" si="39"/>
        <v>123.28135</v>
      </c>
      <c r="BM92" s="4">
        <f t="shared" si="39"/>
        <v>31.5</v>
      </c>
      <c r="BN92" s="4">
        <f t="shared" si="39"/>
        <v>47.667249999999996</v>
      </c>
      <c r="BO92" s="4">
        <f t="shared" si="39"/>
        <v>50.120249999999999</v>
      </c>
      <c r="BP92" s="4">
        <f t="shared" si="40"/>
        <v>118.60124999999999</v>
      </c>
      <c r="BQ92" s="4">
        <f t="shared" si="40"/>
        <v>301.67349000000002</v>
      </c>
      <c r="BR92" s="4">
        <f t="shared" si="40"/>
        <v>1898.80485</v>
      </c>
      <c r="BS92" s="4">
        <f t="shared" si="40"/>
        <v>275.17377999999997</v>
      </c>
      <c r="BT92" s="4">
        <f t="shared" si="40"/>
        <v>54.593910000000001</v>
      </c>
      <c r="BU92" s="4">
        <f t="shared" si="40"/>
        <v>5362.4873800000005</v>
      </c>
      <c r="BV92" s="4">
        <f t="shared" si="40"/>
        <v>3457.49026</v>
      </c>
      <c r="BW92" s="4">
        <f t="shared" si="40"/>
        <v>39.270000000000003</v>
      </c>
      <c r="BX92" s="4">
        <f t="shared" si="40"/>
        <v>5232.9901</v>
      </c>
      <c r="BY92" s="4">
        <f t="shared" si="40"/>
        <v>86.42</v>
      </c>
      <c r="BZ92" s="4">
        <f t="shared" si="40"/>
        <v>0</v>
      </c>
      <c r="CA92" s="4">
        <f t="shared" si="40"/>
        <v>506.55410000000001</v>
      </c>
      <c r="CB92" s="4">
        <f t="shared" si="40"/>
        <v>1458.96345</v>
      </c>
      <c r="CC92" s="4">
        <f t="shared" si="40"/>
        <v>350</v>
      </c>
      <c r="CD92" s="4">
        <f t="shared" si="40"/>
        <v>0</v>
      </c>
      <c r="CE92" s="4">
        <f t="shared" si="40"/>
        <v>0</v>
      </c>
      <c r="CF92" s="4">
        <f t="shared" si="40"/>
        <v>350</v>
      </c>
      <c r="CG92" s="4">
        <f t="shared" si="40"/>
        <v>528.17499999999995</v>
      </c>
      <c r="CH92" s="4">
        <f t="shared" si="40"/>
        <v>35797.004960000006</v>
      </c>
      <c r="CI92" s="4">
        <f t="shared" si="40"/>
        <v>2317.6608099999999</v>
      </c>
      <c r="CJ92" s="4">
        <f t="shared" si="40"/>
        <v>210.316</v>
      </c>
      <c r="CK92" s="4">
        <f t="shared" si="40"/>
        <v>223.50399999999999</v>
      </c>
      <c r="CL92" s="4">
        <f t="shared" si="40"/>
        <v>8115.3451399999994</v>
      </c>
      <c r="CM92" s="4">
        <f t="shared" si="40"/>
        <v>173.05032</v>
      </c>
      <c r="CN92" s="4">
        <f t="shared" si="40"/>
        <v>136.94145999999998</v>
      </c>
      <c r="CO92" s="4">
        <f t="shared" si="40"/>
        <v>112.89098</v>
      </c>
      <c r="CP92" s="4">
        <f t="shared" si="40"/>
        <v>1143.1899000000001</v>
      </c>
      <c r="CQ92" s="4">
        <f t="shared" si="40"/>
        <v>61.028769999999994</v>
      </c>
      <c r="CR92" s="4">
        <f t="shared" si="40"/>
        <v>85.74430000000001</v>
      </c>
      <c r="CS92" s="4">
        <f t="shared" si="40"/>
        <v>80.99794</v>
      </c>
      <c r="CT92" s="4">
        <f t="shared" si="40"/>
        <v>8.2203999999999997</v>
      </c>
      <c r="CU92" s="4">
        <f t="shared" si="40"/>
        <v>102.41169000000001</v>
      </c>
      <c r="CV92" s="4">
        <f t="shared" si="40"/>
        <v>109.67552999999999</v>
      </c>
      <c r="CW92" s="4">
        <f t="shared" si="40"/>
        <v>89.787649999999999</v>
      </c>
      <c r="CX92" s="4">
        <f t="shared" si="40"/>
        <v>97.825419999999994</v>
      </c>
      <c r="CY92" s="4">
        <f t="shared" si="40"/>
        <v>75.533070000000009</v>
      </c>
      <c r="CZ92" s="4">
        <f t="shared" si="40"/>
        <v>66.628770000000003</v>
      </c>
      <c r="DA92" s="4">
        <f t="shared" si="40"/>
        <v>92.444810000000004</v>
      </c>
      <c r="DB92" s="4">
        <f t="shared" si="40"/>
        <v>42.907129999999995</v>
      </c>
      <c r="DC92" s="4">
        <f t="shared" si="40"/>
        <v>54.807690000000001</v>
      </c>
      <c r="DD92" s="4">
        <f t="shared" si="40"/>
        <v>0</v>
      </c>
      <c r="DE92" s="4">
        <f t="shared" si="40"/>
        <v>0</v>
      </c>
      <c r="DF92" s="4">
        <f t="shared" si="40"/>
        <v>4399.5302799999999</v>
      </c>
      <c r="DG92" s="4">
        <f t="shared" si="40"/>
        <v>0</v>
      </c>
      <c r="DH92" s="4">
        <f t="shared" si="40"/>
        <v>0</v>
      </c>
      <c r="DI92" s="4">
        <f t="shared" si="40"/>
        <v>0</v>
      </c>
      <c r="DJ92" s="4">
        <f t="shared" si="40"/>
        <v>712.428</v>
      </c>
      <c r="DK92" s="4">
        <f t="shared" si="40"/>
        <v>0</v>
      </c>
      <c r="DL92" s="4">
        <f t="shared" si="40"/>
        <v>0</v>
      </c>
      <c r="DM92" s="4">
        <f t="shared" si="40"/>
        <v>5733.0450000000001</v>
      </c>
      <c r="DN92" s="4">
        <f t="shared" si="40"/>
        <v>0</v>
      </c>
      <c r="DO92" s="4">
        <f t="shared" si="40"/>
        <v>0</v>
      </c>
      <c r="DP92" s="4">
        <f t="shared" si="40"/>
        <v>0</v>
      </c>
      <c r="DQ92" s="4">
        <f t="shared" si="40"/>
        <v>0</v>
      </c>
      <c r="DR92" s="4">
        <f t="shared" si="40"/>
        <v>0</v>
      </c>
      <c r="DS92" s="4">
        <f t="shared" si="40"/>
        <v>0</v>
      </c>
      <c r="DT92" s="4">
        <f t="shared" si="40"/>
        <v>0</v>
      </c>
      <c r="DU92" s="4">
        <f t="shared" si="40"/>
        <v>221.8519</v>
      </c>
      <c r="DV92" s="4">
        <f t="shared" si="40"/>
        <v>0</v>
      </c>
      <c r="DW92" s="4">
        <f t="shared" si="40"/>
        <v>0</v>
      </c>
      <c r="DX92" s="4">
        <f t="shared" si="40"/>
        <v>0</v>
      </c>
      <c r="DY92" s="4">
        <f t="shared" si="40"/>
        <v>0</v>
      </c>
      <c r="DZ92" s="4">
        <f t="shared" si="40"/>
        <v>0</v>
      </c>
      <c r="EA92" s="4">
        <f t="shared" si="40"/>
        <v>1508.6379999999999</v>
      </c>
      <c r="EB92" s="4">
        <f t="shared" si="41"/>
        <v>0</v>
      </c>
      <c r="EC92" s="4">
        <f t="shared" si="41"/>
        <v>0</v>
      </c>
      <c r="ED92" s="4">
        <f t="shared" si="41"/>
        <v>17.849</v>
      </c>
      <c r="EE92" s="4">
        <f t="shared" si="41"/>
        <v>140.18100000000001</v>
      </c>
      <c r="EF92" s="4">
        <f t="shared" si="41"/>
        <v>0</v>
      </c>
      <c r="EG92" s="4">
        <f t="shared" si="41"/>
        <v>0</v>
      </c>
      <c r="EH92" s="4">
        <f t="shared" si="41"/>
        <v>0</v>
      </c>
      <c r="EI92" s="4">
        <f t="shared" si="41"/>
        <v>16.681999999999999</v>
      </c>
      <c r="EJ92" s="4">
        <f t="shared" si="41"/>
        <v>0</v>
      </c>
      <c r="EK92" s="4">
        <f t="shared" si="41"/>
        <v>0</v>
      </c>
      <c r="EL92" s="4">
        <f>EL8+EL15+EL22+EL29+EL43+EL50+EL57+EL64+EL71+EL36+EL85+EL78</f>
        <v>0</v>
      </c>
      <c r="EM92" s="4">
        <f>SUM(D92:EL92)</f>
        <v>194032.25282000002</v>
      </c>
      <c r="EN92" s="4"/>
      <c r="ER92" s="4"/>
      <c r="ES92" s="4"/>
      <c r="ET92" s="4"/>
      <c r="EU92" s="4"/>
      <c r="EV92" s="4"/>
      <c r="EW92" s="4"/>
      <c r="EX92" s="4"/>
    </row>
    <row r="93" spans="1:154" ht="13" thickBot="1" x14ac:dyDescent="0.3">
      <c r="B93" s="10" t="s">
        <v>217</v>
      </c>
      <c r="C93" s="3"/>
      <c r="D93" s="12">
        <f t="shared" ref="D93:BO93" si="42">SUM(D90:D92)</f>
        <v>-6833.5372431674641</v>
      </c>
      <c r="E93" s="12">
        <f t="shared" si="42"/>
        <v>-6723.2610975876605</v>
      </c>
      <c r="F93" s="12">
        <f t="shared" si="42"/>
        <v>-1498.7461593711118</v>
      </c>
      <c r="G93" s="12">
        <f t="shared" si="42"/>
        <v>-261.91694986209785</v>
      </c>
      <c r="H93" s="12">
        <f t="shared" si="42"/>
        <v>-2479.077729468424</v>
      </c>
      <c r="I93" s="12">
        <f t="shared" si="42"/>
        <v>-1093.4259292596826</v>
      </c>
      <c r="J93" s="12">
        <f t="shared" si="42"/>
        <v>-3068.4953785485513</v>
      </c>
      <c r="K93" s="12">
        <f t="shared" si="42"/>
        <v>-4755.0015267587733</v>
      </c>
      <c r="L93" s="12">
        <f t="shared" si="42"/>
        <v>-14590.17896786991</v>
      </c>
      <c r="M93" s="12">
        <f t="shared" si="42"/>
        <v>-1527.2769195506355</v>
      </c>
      <c r="N93" s="12">
        <f t="shared" si="42"/>
        <v>435.41563000000008</v>
      </c>
      <c r="O93" s="12">
        <f t="shared" si="42"/>
        <v>-2293.4601093360993</v>
      </c>
      <c r="P93" s="12">
        <f t="shared" si="42"/>
        <v>10910.95562057544</v>
      </c>
      <c r="Q93" s="12">
        <f t="shared" si="42"/>
        <v>-414.48299966033437</v>
      </c>
      <c r="R93" s="12">
        <f t="shared" si="42"/>
        <v>-1710.639159510707</v>
      </c>
      <c r="S93" s="12">
        <f t="shared" si="42"/>
        <v>703.96472011680919</v>
      </c>
      <c r="T93" s="12">
        <f t="shared" si="42"/>
        <v>2529.3125099999997</v>
      </c>
      <c r="U93" s="12">
        <f t="shared" si="42"/>
        <v>-103.16839918346295</v>
      </c>
      <c r="V93" s="12">
        <f t="shared" si="42"/>
        <v>396.4487703420823</v>
      </c>
      <c r="W93" s="12">
        <f t="shared" si="42"/>
        <v>-846.24719977608538</v>
      </c>
      <c r="X93" s="12">
        <f t="shared" si="42"/>
        <v>-192.31164984623547</v>
      </c>
      <c r="Y93" s="12">
        <f t="shared" si="42"/>
        <v>-1355.627649814789</v>
      </c>
      <c r="Z93" s="12">
        <f t="shared" si="42"/>
        <v>237.69007036207108</v>
      </c>
      <c r="AA93" s="12">
        <f t="shared" si="42"/>
        <v>-38.133299839160372</v>
      </c>
      <c r="AB93" s="12">
        <f t="shared" si="42"/>
        <v>569.56839046602909</v>
      </c>
      <c r="AC93" s="12">
        <f t="shared" si="42"/>
        <v>5957.9903600220177</v>
      </c>
      <c r="AD93" s="12">
        <f t="shared" si="42"/>
        <v>-2962.4099890782327</v>
      </c>
      <c r="AE93" s="12">
        <f t="shared" si="42"/>
        <v>1005.3574800149645</v>
      </c>
      <c r="AF93" s="12">
        <f t="shared" si="42"/>
        <v>-284.50069908856403</v>
      </c>
      <c r="AG93" s="12">
        <f t="shared" si="42"/>
        <v>5825.1794801327223</v>
      </c>
      <c r="AH93" s="12">
        <f t="shared" si="42"/>
        <v>864.24086001355897</v>
      </c>
      <c r="AI93" s="12">
        <f t="shared" si="42"/>
        <v>-1509.485249703007</v>
      </c>
      <c r="AJ93" s="12">
        <f t="shared" si="42"/>
        <v>2266.9457002959998</v>
      </c>
      <c r="AK93" s="12">
        <f t="shared" si="42"/>
        <v>-244.62869986938676</v>
      </c>
      <c r="AL93" s="12">
        <f t="shared" si="42"/>
        <v>1759.8581100000001</v>
      </c>
      <c r="AM93" s="12">
        <f t="shared" si="42"/>
        <v>4736.2827900725915</v>
      </c>
      <c r="AN93" s="12">
        <f t="shared" si="42"/>
        <v>544.9742900875126</v>
      </c>
      <c r="AO93" s="12">
        <f t="shared" si="42"/>
        <v>9567.9969100456128</v>
      </c>
      <c r="AP93" s="12">
        <f t="shared" si="42"/>
        <v>3812.3397000799055</v>
      </c>
      <c r="AQ93" s="12">
        <f t="shared" si="42"/>
        <v>3091.943240033334</v>
      </c>
      <c r="AR93" s="12">
        <f t="shared" si="42"/>
        <v>237.25518003735283</v>
      </c>
      <c r="AS93" s="12">
        <f t="shared" si="42"/>
        <v>802.54824011555047</v>
      </c>
      <c r="AT93" s="12">
        <f t="shared" si="42"/>
        <v>1544.9143199897749</v>
      </c>
      <c r="AU93" s="12">
        <f t="shared" si="42"/>
        <v>447.00366003408908</v>
      </c>
      <c r="AV93" s="12">
        <f t="shared" si="42"/>
        <v>1747.0582900062807</v>
      </c>
      <c r="AW93" s="12">
        <f t="shared" si="42"/>
        <v>-343.8193299579151</v>
      </c>
      <c r="AX93" s="12">
        <f t="shared" si="42"/>
        <v>-1553.8354698865801</v>
      </c>
      <c r="AY93" s="12">
        <f t="shared" si="42"/>
        <v>4056.5665300430001</v>
      </c>
      <c r="AZ93" s="12">
        <f t="shared" si="42"/>
        <v>-291.60100996782728</v>
      </c>
      <c r="BA93" s="12">
        <f t="shared" si="42"/>
        <v>-815.95691994803929</v>
      </c>
      <c r="BB93" s="12">
        <f t="shared" si="42"/>
        <v>-375.26456989360827</v>
      </c>
      <c r="BC93" s="12">
        <f t="shared" si="42"/>
        <v>41.593019999999996</v>
      </c>
      <c r="BD93" s="12">
        <f t="shared" si="42"/>
        <v>-346.42617997627087</v>
      </c>
      <c r="BE93" s="12">
        <f t="shared" si="42"/>
        <v>-227.55199998210546</v>
      </c>
      <c r="BF93" s="12">
        <f t="shared" si="42"/>
        <v>6555.0760100030011</v>
      </c>
      <c r="BG93" s="12">
        <f t="shared" si="42"/>
        <v>99.687839999999994</v>
      </c>
      <c r="BH93" s="12">
        <f t="shared" si="42"/>
        <v>-282.8278999735013</v>
      </c>
      <c r="BI93" s="12">
        <f t="shared" si="42"/>
        <v>221.80587000252555</v>
      </c>
      <c r="BJ93" s="12">
        <f t="shared" si="42"/>
        <v>88.258629999999997</v>
      </c>
      <c r="BK93" s="12">
        <f t="shared" si="42"/>
        <v>-25.367269918865993</v>
      </c>
      <c r="BL93" s="12">
        <f t="shared" si="42"/>
        <v>-343.75064966517243</v>
      </c>
      <c r="BM93" s="12">
        <f t="shared" si="42"/>
        <v>31.5</v>
      </c>
      <c r="BN93" s="12">
        <f t="shared" si="42"/>
        <v>47.667249999999996</v>
      </c>
      <c r="BO93" s="12">
        <f t="shared" si="42"/>
        <v>50.120249999999999</v>
      </c>
      <c r="BP93" s="12">
        <f t="shared" ref="BP93:EA93" si="43">SUM(BP90:BP92)</f>
        <v>118.60124999999999</v>
      </c>
      <c r="BQ93" s="12">
        <f t="shared" si="43"/>
        <v>-275.03950996155243</v>
      </c>
      <c r="BR93" s="12">
        <f t="shared" si="43"/>
        <v>1864.1016500173516</v>
      </c>
      <c r="BS93" s="12">
        <f t="shared" si="43"/>
        <v>275.17377999999997</v>
      </c>
      <c r="BT93" s="12">
        <f t="shared" si="43"/>
        <v>54.593910000000001</v>
      </c>
      <c r="BU93" s="12">
        <f t="shared" si="43"/>
        <v>5362.4873800000005</v>
      </c>
      <c r="BV93" s="12">
        <f t="shared" si="43"/>
        <v>2819.9662606375241</v>
      </c>
      <c r="BW93" s="12">
        <f t="shared" si="43"/>
        <v>39.270000000000003</v>
      </c>
      <c r="BX93" s="12">
        <f t="shared" si="43"/>
        <v>5232.9901</v>
      </c>
      <c r="BY93" s="12">
        <f t="shared" si="43"/>
        <v>86.42</v>
      </c>
      <c r="BZ93" s="12">
        <f t="shared" si="43"/>
        <v>0</v>
      </c>
      <c r="CA93" s="12">
        <f t="shared" si="43"/>
        <v>506.55410000000001</v>
      </c>
      <c r="CB93" s="12">
        <f t="shared" si="43"/>
        <v>1458.96345</v>
      </c>
      <c r="CC93" s="12">
        <f t="shared" si="43"/>
        <v>350</v>
      </c>
      <c r="CD93" s="12">
        <f t="shared" si="43"/>
        <v>0</v>
      </c>
      <c r="CE93" s="12">
        <f t="shared" si="43"/>
        <v>-307.66005969233987</v>
      </c>
      <c r="CF93" s="12">
        <f t="shared" si="43"/>
        <v>350</v>
      </c>
      <c r="CG93" s="12">
        <f t="shared" si="43"/>
        <v>528.17499999999995</v>
      </c>
      <c r="CH93" s="12">
        <f t="shared" si="43"/>
        <v>35797.004960000006</v>
      </c>
      <c r="CI93" s="12">
        <f t="shared" si="43"/>
        <v>2317.6608099999999</v>
      </c>
      <c r="CJ93" s="12">
        <f t="shared" si="43"/>
        <v>210.316</v>
      </c>
      <c r="CK93" s="12">
        <f t="shared" si="43"/>
        <v>223.50399999999999</v>
      </c>
      <c r="CL93" s="12">
        <f t="shared" si="43"/>
        <v>7904.3818202109624</v>
      </c>
      <c r="CM93" s="12">
        <f t="shared" si="43"/>
        <v>173.05032</v>
      </c>
      <c r="CN93" s="12">
        <f t="shared" si="43"/>
        <v>136.94145999999998</v>
      </c>
      <c r="CO93" s="12">
        <f t="shared" si="43"/>
        <v>112.89098</v>
      </c>
      <c r="CP93" s="12">
        <f t="shared" si="43"/>
        <v>1143.1899000000001</v>
      </c>
      <c r="CQ93" s="12">
        <f t="shared" si="43"/>
        <v>61.028769999999994</v>
      </c>
      <c r="CR93" s="12">
        <f t="shared" si="43"/>
        <v>85.74430000000001</v>
      </c>
      <c r="CS93" s="12">
        <f t="shared" si="43"/>
        <v>80.99794</v>
      </c>
      <c r="CT93" s="12">
        <f t="shared" si="43"/>
        <v>1.5314000066890001</v>
      </c>
      <c r="CU93" s="12">
        <f t="shared" si="43"/>
        <v>102.41169000000001</v>
      </c>
      <c r="CV93" s="12">
        <f t="shared" si="43"/>
        <v>109.67552999999999</v>
      </c>
      <c r="CW93" s="12">
        <f t="shared" si="43"/>
        <v>89.787649999999999</v>
      </c>
      <c r="CX93" s="12">
        <f t="shared" si="43"/>
        <v>97.825419999999994</v>
      </c>
      <c r="CY93" s="12">
        <f t="shared" si="43"/>
        <v>75.533070000000009</v>
      </c>
      <c r="CZ93" s="12">
        <f t="shared" si="43"/>
        <v>66.628770000000003</v>
      </c>
      <c r="DA93" s="12">
        <f t="shared" si="43"/>
        <v>92.444810000000004</v>
      </c>
      <c r="DB93" s="12">
        <f t="shared" si="43"/>
        <v>42.907129999999995</v>
      </c>
      <c r="DC93" s="12">
        <f t="shared" si="43"/>
        <v>54.807690000000001</v>
      </c>
      <c r="DD93" s="12">
        <f t="shared" si="43"/>
        <v>0</v>
      </c>
      <c r="DE93" s="12">
        <f t="shared" si="43"/>
        <v>0</v>
      </c>
      <c r="DF93" s="12">
        <f t="shared" si="43"/>
        <v>4399.5302799999999</v>
      </c>
      <c r="DG93" s="12">
        <f t="shared" si="43"/>
        <v>0</v>
      </c>
      <c r="DH93" s="12">
        <f t="shared" si="43"/>
        <v>0</v>
      </c>
      <c r="DI93" s="12">
        <f t="shared" si="43"/>
        <v>0</v>
      </c>
      <c r="DJ93" s="12">
        <f t="shared" si="43"/>
        <v>712.428</v>
      </c>
      <c r="DK93" s="12">
        <f t="shared" si="43"/>
        <v>0</v>
      </c>
      <c r="DL93" s="12">
        <f t="shared" si="43"/>
        <v>0</v>
      </c>
      <c r="DM93" s="12">
        <f t="shared" si="43"/>
        <v>5733.0450000000001</v>
      </c>
      <c r="DN93" s="12">
        <f t="shared" si="43"/>
        <v>0</v>
      </c>
      <c r="DO93" s="12">
        <f t="shared" si="43"/>
        <v>0</v>
      </c>
      <c r="DP93" s="12">
        <f t="shared" si="43"/>
        <v>0</v>
      </c>
      <c r="DQ93" s="12">
        <f t="shared" si="43"/>
        <v>0</v>
      </c>
      <c r="DR93" s="12">
        <f t="shared" si="43"/>
        <v>0</v>
      </c>
      <c r="DS93" s="12">
        <f t="shared" si="43"/>
        <v>0</v>
      </c>
      <c r="DT93" s="12">
        <f t="shared" si="43"/>
        <v>0</v>
      </c>
      <c r="DU93" s="12">
        <f t="shared" si="43"/>
        <v>221.8519</v>
      </c>
      <c r="DV93" s="12">
        <f t="shared" si="43"/>
        <v>0</v>
      </c>
      <c r="DW93" s="12">
        <f t="shared" si="43"/>
        <v>0</v>
      </c>
      <c r="DX93" s="12">
        <f t="shared" si="43"/>
        <v>0</v>
      </c>
      <c r="DY93" s="12">
        <f t="shared" si="43"/>
        <v>0</v>
      </c>
      <c r="DZ93" s="12">
        <f t="shared" si="43"/>
        <v>0</v>
      </c>
      <c r="EA93" s="12">
        <f t="shared" si="43"/>
        <v>1508.6379999999999</v>
      </c>
      <c r="EB93" s="12">
        <f t="shared" ref="EB93:EK93" si="44">SUM(EB90:EB92)</f>
        <v>0</v>
      </c>
      <c r="EC93" s="12">
        <f t="shared" si="44"/>
        <v>0</v>
      </c>
      <c r="ED93" s="12">
        <f t="shared" si="44"/>
        <v>17.849</v>
      </c>
      <c r="EE93" s="12">
        <f t="shared" si="44"/>
        <v>140.18100000000001</v>
      </c>
      <c r="EF93" s="12">
        <f t="shared" si="44"/>
        <v>0</v>
      </c>
      <c r="EG93" s="12">
        <f t="shared" si="44"/>
        <v>0</v>
      </c>
      <c r="EH93" s="12">
        <f t="shared" si="44"/>
        <v>0</v>
      </c>
      <c r="EI93" s="12">
        <f t="shared" si="44"/>
        <v>16.681999999999999</v>
      </c>
      <c r="EJ93" s="12">
        <f t="shared" si="44"/>
        <v>0</v>
      </c>
      <c r="EK93" s="12">
        <f t="shared" si="44"/>
        <v>0</v>
      </c>
      <c r="EL93" s="12">
        <f>SUM(EL90:EL92)</f>
        <v>0</v>
      </c>
      <c r="EM93" s="12">
        <f>SUM(D93:EL93)</f>
        <v>91990.172328790621</v>
      </c>
      <c r="EN93" s="12"/>
      <c r="ER93" s="12"/>
      <c r="ES93" s="12"/>
      <c r="ET93" s="12"/>
      <c r="EU93" s="12"/>
      <c r="EV93" s="12"/>
      <c r="EW93" s="12"/>
      <c r="EX93" s="12"/>
    </row>
    <row r="94" spans="1:154" ht="13" x14ac:dyDescent="0.3">
      <c r="B94" s="20" t="s">
        <v>0</v>
      </c>
      <c r="C94" s="33">
        <f>XIRR(D93:EL93,D$4:EL$4)</f>
        <v>0.31451141238212588</v>
      </c>
    </row>
    <row r="95" spans="1:154" ht="13.5" thickBot="1" x14ac:dyDescent="0.35">
      <c r="B95" s="20" t="s">
        <v>11</v>
      </c>
      <c r="C95" s="34">
        <f>(EM91+EM92)/-EM90</f>
        <v>1.8847733502739117</v>
      </c>
    </row>
  </sheetData>
  <pageMargins left="0.75" right="0.75" top="1" bottom="1" header="0.5" footer="0.5"/>
  <pageSetup orientation="portrait" r:id="rId1"/>
  <headerFooter alignWithMargins="0">
    <oddHeader>&amp;C&amp;G</oddHeader>
    <oddFooter>&amp;C&amp;G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B81B8F-DF16-4E6B-A492-9460B264B4A0}"/>
</file>

<file path=customXml/itemProps2.xml><?xml version="1.0" encoding="utf-8"?>
<ds:datastoreItem xmlns:ds="http://schemas.openxmlformats.org/officeDocument/2006/customXml" ds:itemID="{9FE8C1BB-9DDB-47CF-805E-E5F771227A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06D5C1-C1BB-40D2-A00C-E17F175AB0D4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Sheet2</vt:lpstr>
      <vt:lpstr>Private Equity Fund XII</vt:lpstr>
      <vt:lpstr>Private Equity Fund XI</vt:lpstr>
      <vt:lpstr>Private Equity Fund X</vt:lpstr>
      <vt:lpstr>Private Equity Fund IX</vt:lpstr>
      <vt:lpstr>Private Equity Fund VIII</vt:lpstr>
      <vt:lpstr>Private Equity Fund VII</vt:lpstr>
      <vt:lpstr>Private Equity Fund VI</vt:lpstr>
      <vt:lpstr>Private Equity Fund V</vt:lpstr>
      <vt:lpstr>Private Equity Fund IV</vt:lpstr>
      <vt:lpstr>Private Equity Fund III</vt:lpstr>
      <vt:lpstr>Private Equity Fund II</vt:lpstr>
      <vt:lpstr>Private Equity Fund 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Hajdik</dc:creator>
  <cp:keywords/>
  <dc:description/>
  <cp:lastModifiedBy>Zachary Doan</cp:lastModifiedBy>
  <cp:lastPrinted>2024-07-17T22:13:33Z</cp:lastPrinted>
  <dcterms:created xsi:type="dcterms:W3CDTF">2024-07-17T21:15:00Z</dcterms:created>
  <dcterms:modified xsi:type="dcterms:W3CDTF">2026-01-08T15:52:04Z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