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Instrutores\Hudson\Recursos\Aulas\Slides\Gestão Administrativa\Módulo 01\Power Point\"/>
    </mc:Choice>
  </mc:AlternateContent>
  <bookViews>
    <workbookView xWindow="0" yWindow="0" windowWidth="15360" windowHeight="7695" activeTab="2"/>
  </bookViews>
  <sheets>
    <sheet name="Gráfico" sheetId="1" r:id="rId1"/>
    <sheet name="Tabela" sheetId="3" r:id="rId2"/>
    <sheet name="Tabela de Taxas" sheetId="6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3" i="6" l="1"/>
  <c r="F33" i="6"/>
  <c r="C33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C10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C12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C14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C15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C16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C17" i="6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C18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C19" i="6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C20" i="6"/>
  <c r="D20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C21" i="6"/>
  <c r="D21" i="6"/>
  <c r="E21" i="6"/>
  <c r="F21" i="6"/>
  <c r="G21" i="6"/>
  <c r="H21" i="6"/>
  <c r="I21" i="6"/>
  <c r="J21" i="6"/>
  <c r="K21" i="6"/>
  <c r="L21" i="6"/>
  <c r="M21" i="6"/>
  <c r="N21" i="6"/>
  <c r="O21" i="6"/>
  <c r="P21" i="6"/>
  <c r="Q21" i="6"/>
  <c r="C22" i="6"/>
  <c r="D22" i="6"/>
  <c r="E22" i="6"/>
  <c r="F22" i="6"/>
  <c r="G22" i="6"/>
  <c r="H22" i="6"/>
  <c r="I22" i="6"/>
  <c r="J22" i="6"/>
  <c r="K22" i="6"/>
  <c r="L22" i="6"/>
  <c r="M22" i="6"/>
  <c r="N22" i="6"/>
  <c r="O22" i="6"/>
  <c r="P22" i="6"/>
  <c r="Q22" i="6"/>
  <c r="C23" i="6"/>
  <c r="D23" i="6"/>
  <c r="E23" i="6"/>
  <c r="F23" i="6"/>
  <c r="G23" i="6"/>
  <c r="H23" i="6"/>
  <c r="I23" i="6"/>
  <c r="J23" i="6"/>
  <c r="K23" i="6"/>
  <c r="L23" i="6"/>
  <c r="M23" i="6"/>
  <c r="N23" i="6"/>
  <c r="O23" i="6"/>
  <c r="P23" i="6"/>
  <c r="Q23" i="6"/>
  <c r="C24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C25" i="6"/>
  <c r="D25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C26" i="6"/>
  <c r="D26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C27" i="6"/>
  <c r="D27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C28" i="6"/>
  <c r="D28" i="6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C29" i="6"/>
  <c r="D29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C30" i="6"/>
  <c r="D30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C31" i="6"/>
  <c r="D31" i="6"/>
  <c r="E31" i="6"/>
  <c r="F31" i="6"/>
  <c r="G31" i="6"/>
  <c r="H31" i="6"/>
  <c r="I31" i="6"/>
  <c r="J31" i="6"/>
  <c r="K31" i="6"/>
  <c r="L31" i="6"/>
  <c r="M31" i="6"/>
  <c r="N31" i="6"/>
  <c r="O31" i="6"/>
  <c r="P31" i="6"/>
  <c r="Q31" i="6"/>
  <c r="C32" i="6"/>
  <c r="D32" i="6"/>
  <c r="E32" i="6"/>
  <c r="F32" i="6"/>
  <c r="G32" i="6"/>
  <c r="H32" i="6"/>
  <c r="I32" i="6"/>
  <c r="J32" i="6"/>
  <c r="K32" i="6"/>
  <c r="L32" i="6"/>
  <c r="M32" i="6"/>
  <c r="N32" i="6"/>
  <c r="O32" i="6"/>
  <c r="P32" i="6"/>
  <c r="Q32" i="6"/>
  <c r="D33" i="6"/>
  <c r="E33" i="6"/>
  <c r="G33" i="6"/>
  <c r="H33" i="6"/>
  <c r="I33" i="6"/>
  <c r="J33" i="6"/>
  <c r="K33" i="6"/>
  <c r="L33" i="6"/>
  <c r="M33" i="6"/>
  <c r="N33" i="6"/>
  <c r="O33" i="6"/>
  <c r="P33" i="6"/>
  <c r="Q8" i="6"/>
  <c r="D8" i="6"/>
  <c r="E8" i="6"/>
  <c r="F8" i="6"/>
  <c r="G8" i="6"/>
  <c r="H8" i="6"/>
  <c r="I8" i="6"/>
  <c r="J8" i="6"/>
  <c r="K8" i="6"/>
  <c r="L8" i="6"/>
  <c r="M8" i="6"/>
  <c r="N8" i="6"/>
  <c r="O8" i="6"/>
  <c r="P8" i="6"/>
  <c r="C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8" i="6"/>
  <c r="F39" i="3" l="1"/>
  <c r="E39" i="3"/>
  <c r="D39" i="3"/>
  <c r="C39" i="3"/>
  <c r="F38" i="3"/>
  <c r="E38" i="3"/>
  <c r="D38" i="3"/>
  <c r="C38" i="3"/>
  <c r="F37" i="3"/>
  <c r="E37" i="3"/>
  <c r="D37" i="3"/>
  <c r="C37" i="3"/>
  <c r="F36" i="3"/>
  <c r="E36" i="3"/>
  <c r="D36" i="3"/>
  <c r="C36" i="3"/>
  <c r="F35" i="3"/>
  <c r="E35" i="3"/>
  <c r="D35" i="3"/>
  <c r="C35" i="3"/>
  <c r="F34" i="3"/>
  <c r="E34" i="3"/>
  <c r="D34" i="3"/>
  <c r="C34" i="3"/>
  <c r="F33" i="3"/>
  <c r="E33" i="3"/>
  <c r="D33" i="3"/>
  <c r="C33" i="3"/>
  <c r="F32" i="3"/>
  <c r="E32" i="3"/>
  <c r="D32" i="3"/>
  <c r="C32" i="3"/>
  <c r="F31" i="3"/>
  <c r="E31" i="3"/>
  <c r="D31" i="3"/>
  <c r="C31" i="3"/>
  <c r="F30" i="3"/>
  <c r="E30" i="3"/>
  <c r="D30" i="3"/>
  <c r="C30" i="3"/>
  <c r="F29" i="3"/>
  <c r="E29" i="3"/>
  <c r="D29" i="3"/>
  <c r="C29" i="3"/>
  <c r="F28" i="3"/>
  <c r="E28" i="3"/>
  <c r="D28" i="3"/>
  <c r="C28" i="3"/>
  <c r="F27" i="3"/>
  <c r="E27" i="3"/>
  <c r="D27" i="3"/>
  <c r="C27" i="3"/>
  <c r="F26" i="3"/>
  <c r="E26" i="3"/>
  <c r="D26" i="3"/>
  <c r="C26" i="3"/>
  <c r="F25" i="3"/>
  <c r="E25" i="3"/>
  <c r="D25" i="3"/>
  <c r="C25" i="3"/>
  <c r="F24" i="3"/>
  <c r="E24" i="3"/>
  <c r="D24" i="3"/>
  <c r="C24" i="3"/>
  <c r="F23" i="3"/>
  <c r="E23" i="3"/>
  <c r="D23" i="3"/>
  <c r="C23" i="3"/>
  <c r="F22" i="3"/>
  <c r="E22" i="3"/>
  <c r="D22" i="3"/>
  <c r="C22" i="3"/>
  <c r="F21" i="3"/>
  <c r="E21" i="3"/>
  <c r="D21" i="3"/>
  <c r="C21" i="3"/>
  <c r="F20" i="3"/>
  <c r="E20" i="3"/>
  <c r="D20" i="3"/>
  <c r="C20" i="3"/>
  <c r="F19" i="3"/>
  <c r="E19" i="3"/>
  <c r="D19" i="3"/>
  <c r="C19" i="3"/>
  <c r="F18" i="3"/>
  <c r="E18" i="3"/>
  <c r="D18" i="3"/>
  <c r="C18" i="3"/>
  <c r="F17" i="3"/>
  <c r="E17" i="3"/>
  <c r="D17" i="3"/>
  <c r="C17" i="3"/>
  <c r="F16" i="3"/>
  <c r="E16" i="3"/>
  <c r="D16" i="3"/>
  <c r="C16" i="3"/>
  <c r="F15" i="3"/>
  <c r="E15" i="3"/>
  <c r="D15" i="3"/>
  <c r="C15" i="3"/>
  <c r="F14" i="3"/>
  <c r="E14" i="3"/>
  <c r="D14" i="3"/>
  <c r="C14" i="3"/>
  <c r="F13" i="3"/>
  <c r="E13" i="3"/>
  <c r="D13" i="3"/>
  <c r="C13" i="3"/>
  <c r="F12" i="3"/>
  <c r="E12" i="3"/>
  <c r="D12" i="3"/>
  <c r="C12" i="3"/>
  <c r="F11" i="3"/>
  <c r="E11" i="3"/>
  <c r="D11" i="3"/>
  <c r="C11" i="3"/>
  <c r="F7" i="3"/>
  <c r="F8" i="3" s="1"/>
  <c r="F6" i="3"/>
  <c r="F5" i="3"/>
  <c r="C36" i="1"/>
  <c r="D36" i="1"/>
  <c r="F36" i="1"/>
  <c r="E36" i="1" s="1"/>
  <c r="C37" i="1"/>
  <c r="D37" i="1"/>
  <c r="F37" i="1"/>
  <c r="E37" i="1" s="1"/>
  <c r="C38" i="1"/>
  <c r="D38" i="1" s="1"/>
  <c r="F38" i="1"/>
  <c r="E38" i="1" s="1"/>
  <c r="C31" i="1"/>
  <c r="D31" i="1" s="1"/>
  <c r="F31" i="1"/>
  <c r="E31" i="1" s="1"/>
  <c r="C32" i="1"/>
  <c r="D32" i="1" s="1"/>
  <c r="F32" i="1"/>
  <c r="E32" i="1" s="1"/>
  <c r="C33" i="1"/>
  <c r="D33" i="1" s="1"/>
  <c r="F33" i="1"/>
  <c r="E33" i="1" s="1"/>
  <c r="C34" i="1"/>
  <c r="D34" i="1" s="1"/>
  <c r="F34" i="1"/>
  <c r="E34" i="1" s="1"/>
  <c r="C35" i="1"/>
  <c r="D35" i="1" s="1"/>
  <c r="F35" i="1"/>
  <c r="E35" i="1" s="1"/>
  <c r="C30" i="1"/>
  <c r="D30" i="1" s="1"/>
  <c r="F30" i="1"/>
  <c r="E30" i="1" s="1"/>
  <c r="F6" i="1"/>
  <c r="I6" i="1" s="1"/>
  <c r="F5" i="1"/>
  <c r="I5" i="1" s="1"/>
  <c r="C29" i="1"/>
  <c r="D29" i="1" s="1"/>
  <c r="F29" i="1"/>
  <c r="E29" i="1" s="1"/>
  <c r="C24" i="1"/>
  <c r="D24" i="1" s="1"/>
  <c r="F24" i="1"/>
  <c r="E24" i="1" s="1"/>
  <c r="C25" i="1"/>
  <c r="D25" i="1" s="1"/>
  <c r="F25" i="1"/>
  <c r="E25" i="1" s="1"/>
  <c r="C26" i="1"/>
  <c r="D26" i="1" s="1"/>
  <c r="F26" i="1"/>
  <c r="E26" i="1" s="1"/>
  <c r="C27" i="1"/>
  <c r="D27" i="1" s="1"/>
  <c r="F27" i="1"/>
  <c r="E27" i="1" s="1"/>
  <c r="C28" i="1"/>
  <c r="D28" i="1" s="1"/>
  <c r="F28" i="1"/>
  <c r="E28" i="1" s="1"/>
  <c r="C22" i="1"/>
  <c r="D22" i="1" s="1"/>
  <c r="F22" i="1"/>
  <c r="E22" i="1" s="1"/>
  <c r="C23" i="1"/>
  <c r="D23" i="1" s="1"/>
  <c r="F23" i="1"/>
  <c r="E23" i="1" s="1"/>
  <c r="F11" i="1"/>
  <c r="E11" i="1" s="1"/>
  <c r="F12" i="1"/>
  <c r="E12" i="1" s="1"/>
  <c r="F13" i="1"/>
  <c r="E13" i="1" s="1"/>
  <c r="F14" i="1"/>
  <c r="E14" i="1" s="1"/>
  <c r="F15" i="1"/>
  <c r="E15" i="1" s="1"/>
  <c r="F16" i="1"/>
  <c r="E16" i="1" s="1"/>
  <c r="F17" i="1"/>
  <c r="E17" i="1" s="1"/>
  <c r="F18" i="1"/>
  <c r="E18" i="1" s="1"/>
  <c r="F19" i="1"/>
  <c r="E19" i="1" s="1"/>
  <c r="F20" i="1"/>
  <c r="E20" i="1" s="1"/>
  <c r="F21" i="1"/>
  <c r="E21" i="1" s="1"/>
  <c r="F10" i="1"/>
  <c r="E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7" i="1"/>
  <c r="D17" i="1" s="1"/>
  <c r="C18" i="1"/>
  <c r="D18" i="1" s="1"/>
  <c r="C19" i="1"/>
  <c r="D19" i="1" s="1"/>
  <c r="C20" i="1"/>
  <c r="D20" i="1" s="1"/>
  <c r="C21" i="1"/>
  <c r="D21" i="1" s="1"/>
  <c r="C10" i="1"/>
  <c r="D10" i="1" s="1"/>
</calcChain>
</file>

<file path=xl/sharedStrings.xml><?xml version="1.0" encoding="utf-8"?>
<sst xmlns="http://schemas.openxmlformats.org/spreadsheetml/2006/main" count="33" uniqueCount="20">
  <si>
    <t>C</t>
  </si>
  <si>
    <t>i</t>
  </si>
  <si>
    <t>Tempo (meses)</t>
  </si>
  <si>
    <t>Montante</t>
  </si>
  <si>
    <t>Juros Simples</t>
  </si>
  <si>
    <t>Juros Compostos</t>
  </si>
  <si>
    <t>Montante Composto</t>
  </si>
  <si>
    <t>n</t>
  </si>
  <si>
    <t>M (simples)</t>
  </si>
  <si>
    <t>M (composto)</t>
  </si>
  <si>
    <t>J (simples)</t>
  </si>
  <si>
    <t>J (composto)</t>
  </si>
  <si>
    <t>JUROS SIMPLES X JUROS COMPOSTOS</t>
  </si>
  <si>
    <t>1 + i</t>
  </si>
  <si>
    <t>Tabela de Juros Compostos</t>
  </si>
  <si>
    <t>AUXILIAR ADMINISTRATIVO</t>
  </si>
  <si>
    <t>Taxa de Juros</t>
  </si>
  <si>
    <t>%</t>
  </si>
  <si>
    <t>Período de Tempo (meses)</t>
  </si>
  <si>
    <t>CNI - CENTRO DE FORMAÇÃO PROFISSIONAL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</si>
</sst>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* #,##0.000_-;\-* #,##0.000_-;_-* &quot;-&quot;??_-;_-@_-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Arial"/>
      <family val="2"/>
    </font>
    <font>
      <sz val="15"/>
      <color theme="1"/>
      <name val="Arial"/>
      <family val="2"/>
    </font>
    <font>
      <sz val="15"/>
      <color theme="0"/>
      <name val="Arial"/>
      <family val="2"/>
    </font>
    <font>
      <b/>
      <sz val="25"/>
      <color theme="0"/>
      <name val="Arial"/>
      <family val="2"/>
    </font>
    <font>
      <sz val="11"/>
      <color theme="1" tint="0.14999847407452621"/>
      <name val="Calibri"/>
      <family val="2"/>
      <scheme val="minor"/>
    </font>
    <font>
      <sz val="15"/>
      <color theme="1" tint="0.1499984740745262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theme="1"/>
      <name val="Arial Black"/>
      <family val="2"/>
    </font>
    <font>
      <sz val="11"/>
      <color theme="1" tint="4.9989318521683403E-2"/>
      <name val="Arial"/>
      <family val="2"/>
    </font>
    <font>
      <sz val="12"/>
      <color theme="1" tint="4.9989318521683403E-2"/>
      <name val="Arial"/>
      <family val="2"/>
    </font>
    <font>
      <b/>
      <sz val="11"/>
      <color theme="1" tint="4.9989318521683403E-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auto="1"/>
      </bottom>
      <diagonal/>
    </border>
    <border>
      <left/>
      <right/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auto="1"/>
      </right>
      <top/>
      <bottom style="thin">
        <color theme="1" tint="0.499984740745262"/>
      </bottom>
      <diagonal/>
    </border>
    <border>
      <left style="thin">
        <color indexed="64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auto="1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thin">
        <color theme="1" tint="0.499984740745262"/>
      </right>
      <top style="thin">
        <color theme="1" tint="0.499984740745262"/>
      </top>
      <bottom style="thin">
        <color auto="1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auto="1"/>
      </bottom>
      <diagonal/>
    </border>
    <border>
      <left style="thin">
        <color theme="1" tint="0.499984740745262"/>
      </left>
      <right style="thin">
        <color auto="1"/>
      </right>
      <top style="thin">
        <color theme="1" tint="0.499984740745262"/>
      </top>
      <bottom style="thin">
        <color auto="1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7">
    <xf numFmtId="0" fontId="0" fillId="0" borderId="0" xfId="0"/>
    <xf numFmtId="0" fontId="3" fillId="0" borderId="0" xfId="0" applyFont="1"/>
    <xf numFmtId="0" fontId="4" fillId="0" borderId="0" xfId="0" applyFont="1"/>
    <xf numFmtId="0" fontId="4" fillId="2" borderId="0" xfId="0" applyFont="1" applyFill="1"/>
    <xf numFmtId="44" fontId="4" fillId="2" borderId="0" xfId="2" applyFont="1" applyFill="1"/>
    <xf numFmtId="0" fontId="4" fillId="3" borderId="0" xfId="0" applyFont="1" applyFill="1"/>
    <xf numFmtId="44" fontId="4" fillId="3" borderId="0" xfId="2" applyFont="1" applyFill="1"/>
    <xf numFmtId="10" fontId="4" fillId="2" borderId="0" xfId="3" applyNumberFormat="1" applyFont="1" applyFill="1"/>
    <xf numFmtId="0" fontId="2" fillId="0" borderId="0" xfId="0" applyFont="1"/>
    <xf numFmtId="44" fontId="2" fillId="0" borderId="0" xfId="2" applyFont="1"/>
    <xf numFmtId="44" fontId="2" fillId="0" borderId="0" xfId="0" applyNumberFormat="1" applyFont="1"/>
    <xf numFmtId="0" fontId="5" fillId="0" borderId="0" xfId="0" applyFont="1"/>
    <xf numFmtId="0" fontId="7" fillId="0" borderId="0" xfId="0" applyFont="1"/>
    <xf numFmtId="0" fontId="8" fillId="0" borderId="0" xfId="0" applyFont="1"/>
    <xf numFmtId="44" fontId="8" fillId="0" borderId="0" xfId="2" applyFont="1"/>
    <xf numFmtId="44" fontId="8" fillId="0" borderId="0" xfId="0" applyNumberFormat="1" applyFont="1"/>
    <xf numFmtId="0" fontId="3" fillId="0" borderId="0" xfId="0" applyFont="1" applyBorder="1" applyAlignment="1"/>
    <xf numFmtId="0" fontId="10" fillId="0" borderId="0" xfId="0" applyFont="1" applyAlignment="1">
      <alignment horizontal="center"/>
    </xf>
    <xf numFmtId="0" fontId="10" fillId="0" borderId="0" xfId="0" applyFont="1"/>
    <xf numFmtId="164" fontId="3" fillId="0" borderId="0" xfId="1" applyNumberFormat="1" applyFont="1"/>
    <xf numFmtId="164" fontId="3" fillId="5" borderId="13" xfId="1" applyNumberFormat="1" applyFont="1" applyFill="1" applyBorder="1"/>
    <xf numFmtId="164" fontId="3" fillId="5" borderId="14" xfId="1" applyNumberFormat="1" applyFont="1" applyFill="1" applyBorder="1"/>
    <xf numFmtId="164" fontId="3" fillId="5" borderId="15" xfId="1" applyNumberFormat="1" applyFont="1" applyFill="1" applyBorder="1"/>
    <xf numFmtId="164" fontId="3" fillId="6" borderId="16" xfId="1" applyNumberFormat="1" applyFont="1" applyFill="1" applyBorder="1"/>
    <xf numFmtId="164" fontId="3" fillId="6" borderId="17" xfId="1" applyNumberFormat="1" applyFont="1" applyFill="1" applyBorder="1"/>
    <xf numFmtId="164" fontId="3" fillId="6" borderId="18" xfId="1" applyNumberFormat="1" applyFont="1" applyFill="1" applyBorder="1"/>
    <xf numFmtId="164" fontId="3" fillId="5" borderId="16" xfId="1" applyNumberFormat="1" applyFont="1" applyFill="1" applyBorder="1"/>
    <xf numFmtId="164" fontId="3" fillId="5" borderId="17" xfId="1" applyNumberFormat="1" applyFont="1" applyFill="1" applyBorder="1"/>
    <xf numFmtId="164" fontId="3" fillId="5" borderId="18" xfId="1" applyNumberFormat="1" applyFont="1" applyFill="1" applyBorder="1"/>
    <xf numFmtId="164" fontId="3" fillId="6" borderId="19" xfId="1" applyNumberFormat="1" applyFont="1" applyFill="1" applyBorder="1"/>
    <xf numFmtId="164" fontId="3" fillId="6" borderId="20" xfId="1" applyNumberFormat="1" applyFont="1" applyFill="1" applyBorder="1"/>
    <xf numFmtId="164" fontId="3" fillId="6" borderId="21" xfId="1" applyNumberFormat="1" applyFont="1" applyFill="1" applyBorder="1"/>
    <xf numFmtId="0" fontId="14" fillId="4" borderId="11" xfId="0" applyFont="1" applyFill="1" applyBorder="1" applyAlignment="1">
      <alignment horizontal="center" vertical="center"/>
    </xf>
    <xf numFmtId="0" fontId="16" fillId="4" borderId="12" xfId="0" applyFont="1" applyFill="1" applyBorder="1" applyAlignment="1">
      <alignment horizontal="center" vertical="center"/>
    </xf>
    <xf numFmtId="0" fontId="16" fillId="4" borderId="10" xfId="0" applyFont="1" applyFill="1" applyBorder="1" applyAlignment="1">
      <alignment horizontal="center" vertical="center"/>
    </xf>
    <xf numFmtId="9" fontId="12" fillId="4" borderId="1" xfId="0" applyNumberFormat="1" applyFont="1" applyFill="1" applyBorder="1"/>
    <xf numFmtId="10" fontId="12" fillId="4" borderId="1" xfId="0" applyNumberFormat="1" applyFont="1" applyFill="1" applyBorder="1"/>
    <xf numFmtId="0" fontId="6" fillId="3" borderId="0" xfId="0" applyFont="1" applyFill="1" applyAlignment="1">
      <alignment horizontal="center" vertical="center"/>
    </xf>
    <xf numFmtId="0" fontId="13" fillId="4" borderId="12" xfId="0" applyFont="1" applyFill="1" applyBorder="1" applyAlignment="1">
      <alignment horizontal="center"/>
    </xf>
    <xf numFmtId="0" fontId="13" fillId="4" borderId="10" xfId="0" applyFont="1" applyFill="1" applyBorder="1" applyAlignment="1">
      <alignment horizontal="center"/>
    </xf>
    <xf numFmtId="0" fontId="13" fillId="4" borderId="11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right" vertical="center" wrapText="1"/>
    </xf>
    <xf numFmtId="0" fontId="9" fillId="0" borderId="5" xfId="0" applyFont="1" applyFill="1" applyBorder="1" applyAlignment="1">
      <alignment horizontal="right" vertical="center" wrapText="1"/>
    </xf>
    <xf numFmtId="0" fontId="9" fillId="0" borderId="6" xfId="0" applyFont="1" applyFill="1" applyBorder="1" applyAlignment="1">
      <alignment horizontal="right" vertical="center" wrapText="1"/>
    </xf>
    <xf numFmtId="0" fontId="10" fillId="0" borderId="2" xfId="0" applyFont="1" applyFill="1" applyBorder="1" applyAlignment="1">
      <alignment horizontal="right" vertical="center" wrapText="1"/>
    </xf>
    <xf numFmtId="0" fontId="10" fillId="0" borderId="0" xfId="0" applyFont="1" applyFill="1" applyBorder="1" applyAlignment="1">
      <alignment horizontal="right" vertical="center" wrapText="1"/>
    </xf>
    <xf numFmtId="0" fontId="10" fillId="0" borderId="3" xfId="0" applyFont="1" applyFill="1" applyBorder="1" applyAlignment="1">
      <alignment horizontal="right" vertical="center" wrapText="1"/>
    </xf>
    <xf numFmtId="0" fontId="9" fillId="0" borderId="2" xfId="0" applyFont="1" applyFill="1" applyBorder="1" applyAlignment="1">
      <alignment horizontal="right" vertical="center" wrapText="1"/>
    </xf>
    <xf numFmtId="0" fontId="9" fillId="0" borderId="0" xfId="0" applyFont="1" applyFill="1" applyBorder="1" applyAlignment="1">
      <alignment horizontal="right" vertical="center" wrapText="1"/>
    </xf>
    <xf numFmtId="0" fontId="9" fillId="0" borderId="3" xfId="0" applyFont="1" applyFill="1" applyBorder="1" applyAlignment="1">
      <alignment horizontal="right" vertical="center" wrapText="1"/>
    </xf>
    <xf numFmtId="17" fontId="10" fillId="0" borderId="7" xfId="0" applyNumberFormat="1" applyFont="1" applyFill="1" applyBorder="1" applyAlignment="1">
      <alignment horizontal="right" vertical="center" wrapText="1"/>
    </xf>
    <xf numFmtId="17" fontId="10" fillId="0" borderId="8" xfId="0" applyNumberFormat="1" applyFont="1" applyFill="1" applyBorder="1" applyAlignment="1">
      <alignment horizontal="right" vertical="center" wrapText="1"/>
    </xf>
    <xf numFmtId="17" fontId="10" fillId="0" borderId="9" xfId="0" applyNumberFormat="1" applyFont="1" applyFill="1" applyBorder="1" applyAlignment="1">
      <alignment horizontal="right" vertical="center" wrapText="1"/>
    </xf>
    <xf numFmtId="164" fontId="10" fillId="0" borderId="0" xfId="1" applyNumberFormat="1" applyFont="1"/>
    <xf numFmtId="164" fontId="15" fillId="4" borderId="10" xfId="1" applyNumberFormat="1" applyFont="1" applyFill="1" applyBorder="1" applyAlignment="1">
      <alignment horizontal="center" vertical="center"/>
    </xf>
    <xf numFmtId="164" fontId="11" fillId="4" borderId="1" xfId="1" applyNumberFormat="1" applyFont="1" applyFill="1" applyBorder="1"/>
    <xf numFmtId="164" fontId="3" fillId="0" borderId="0" xfId="0" applyNumberFormat="1" applyFont="1"/>
  </cellXfs>
  <cellStyles count="4">
    <cellStyle name="Moeda" xfId="2" builtinId="4"/>
    <cellStyle name="Normal" xfId="0" builtinId="0"/>
    <cellStyle name="Porcentagem" xfId="3" builtinId="5"/>
    <cellStyle name="Vírgula" xfId="1" builtinId="3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theme="1" tint="0.1499984740745262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theme="1" tint="0.14999847407452621"/>
        <name val="Calibri"/>
        <scheme val="minor"/>
      </font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theme="1" tint="0.14999847407452621"/>
        <name val="Calibri"/>
        <scheme val="minor"/>
      </font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theme="1" tint="0.1499984740745262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theme="1" tint="0.14999847407452621"/>
        <name val="Calibri"/>
        <scheme val="minor"/>
      </font>
    </dxf>
    <dxf>
      <font>
        <strike val="0"/>
        <outline val="0"/>
        <shadow val="0"/>
        <u val="none"/>
        <vertAlign val="baseline"/>
        <sz val="15"/>
        <color theme="1" tint="0.1499984740745262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5"/>
        <color theme="1" tint="0.1499984740745262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Juros Simples x Juros Compostos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Gráfico!$C$9</c:f>
              <c:strCache>
                <c:ptCount val="1"/>
                <c:pt idx="0">
                  <c:v>Juros Simples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Gráfico!$B$10:$B$38</c:f>
              <c:numCache>
                <c:formatCode>General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6</c:v>
                </c:pt>
                <c:pt idx="4">
                  <c:v>9</c:v>
                </c:pt>
                <c:pt idx="5">
                  <c:v>12</c:v>
                </c:pt>
                <c:pt idx="6">
                  <c:v>15</c:v>
                </c:pt>
                <c:pt idx="7">
                  <c:v>18</c:v>
                </c:pt>
                <c:pt idx="8">
                  <c:v>24</c:v>
                </c:pt>
                <c:pt idx="9">
                  <c:v>30</c:v>
                </c:pt>
                <c:pt idx="10">
                  <c:v>36</c:v>
                </c:pt>
                <c:pt idx="11">
                  <c:v>42</c:v>
                </c:pt>
                <c:pt idx="12">
                  <c:v>48</c:v>
                </c:pt>
                <c:pt idx="13">
                  <c:v>54</c:v>
                </c:pt>
                <c:pt idx="14">
                  <c:v>60</c:v>
                </c:pt>
                <c:pt idx="15">
                  <c:v>66</c:v>
                </c:pt>
                <c:pt idx="16">
                  <c:v>72</c:v>
                </c:pt>
                <c:pt idx="17">
                  <c:v>78</c:v>
                </c:pt>
                <c:pt idx="18">
                  <c:v>84</c:v>
                </c:pt>
                <c:pt idx="19">
                  <c:v>90</c:v>
                </c:pt>
                <c:pt idx="20">
                  <c:v>96</c:v>
                </c:pt>
                <c:pt idx="21">
                  <c:v>102</c:v>
                </c:pt>
                <c:pt idx="22">
                  <c:v>108</c:v>
                </c:pt>
                <c:pt idx="23">
                  <c:v>114</c:v>
                </c:pt>
                <c:pt idx="24">
                  <c:v>120</c:v>
                </c:pt>
                <c:pt idx="25">
                  <c:v>126</c:v>
                </c:pt>
                <c:pt idx="26">
                  <c:v>132</c:v>
                </c:pt>
                <c:pt idx="27">
                  <c:v>138</c:v>
                </c:pt>
                <c:pt idx="28">
                  <c:v>144</c:v>
                </c:pt>
              </c:numCache>
            </c:numRef>
          </c:xVal>
          <c:yVal>
            <c:numRef>
              <c:f>Gráfico!$C$10:$C$38</c:f>
              <c:numCache>
                <c:formatCode>_("R$"* #,##0.00_);_("R$"* \(#,##0.00\);_("R$"* "-"??_);_(@_)</c:formatCode>
                <c:ptCount val="29"/>
                <c:pt idx="0">
                  <c:v>21.25</c:v>
                </c:pt>
                <c:pt idx="1">
                  <c:v>42.5</c:v>
                </c:pt>
                <c:pt idx="2">
                  <c:v>63.75</c:v>
                </c:pt>
                <c:pt idx="3">
                  <c:v>127.5</c:v>
                </c:pt>
                <c:pt idx="4">
                  <c:v>191.25</c:v>
                </c:pt>
                <c:pt idx="5">
                  <c:v>255</c:v>
                </c:pt>
                <c:pt idx="6">
                  <c:v>318.75</c:v>
                </c:pt>
                <c:pt idx="7">
                  <c:v>382.5</c:v>
                </c:pt>
                <c:pt idx="8">
                  <c:v>510</c:v>
                </c:pt>
                <c:pt idx="9">
                  <c:v>637.5</c:v>
                </c:pt>
                <c:pt idx="10">
                  <c:v>765</c:v>
                </c:pt>
                <c:pt idx="11">
                  <c:v>892.5</c:v>
                </c:pt>
                <c:pt idx="12">
                  <c:v>1020</c:v>
                </c:pt>
                <c:pt idx="13">
                  <c:v>1147.5</c:v>
                </c:pt>
                <c:pt idx="14">
                  <c:v>1275</c:v>
                </c:pt>
                <c:pt idx="15">
                  <c:v>1402.5</c:v>
                </c:pt>
                <c:pt idx="16">
                  <c:v>1530</c:v>
                </c:pt>
                <c:pt idx="17">
                  <c:v>1657.5</c:v>
                </c:pt>
                <c:pt idx="18">
                  <c:v>1785</c:v>
                </c:pt>
                <c:pt idx="19">
                  <c:v>1912.5</c:v>
                </c:pt>
                <c:pt idx="20">
                  <c:v>2040</c:v>
                </c:pt>
                <c:pt idx="21">
                  <c:v>2167.5</c:v>
                </c:pt>
                <c:pt idx="22">
                  <c:v>2295</c:v>
                </c:pt>
                <c:pt idx="23">
                  <c:v>2422.5</c:v>
                </c:pt>
                <c:pt idx="24">
                  <c:v>2550</c:v>
                </c:pt>
                <c:pt idx="25">
                  <c:v>2677.5</c:v>
                </c:pt>
                <c:pt idx="26">
                  <c:v>2805</c:v>
                </c:pt>
                <c:pt idx="27">
                  <c:v>2932.5</c:v>
                </c:pt>
                <c:pt idx="28">
                  <c:v>3060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Gráfico!$E$9</c:f>
              <c:strCache>
                <c:ptCount val="1"/>
                <c:pt idx="0">
                  <c:v>Juros Compostos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Gráfico!$B$10:$B$38</c:f>
              <c:numCache>
                <c:formatCode>General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6</c:v>
                </c:pt>
                <c:pt idx="4">
                  <c:v>9</c:v>
                </c:pt>
                <c:pt idx="5">
                  <c:v>12</c:v>
                </c:pt>
                <c:pt idx="6">
                  <c:v>15</c:v>
                </c:pt>
                <c:pt idx="7">
                  <c:v>18</c:v>
                </c:pt>
                <c:pt idx="8">
                  <c:v>24</c:v>
                </c:pt>
                <c:pt idx="9">
                  <c:v>30</c:v>
                </c:pt>
                <c:pt idx="10">
                  <c:v>36</c:v>
                </c:pt>
                <c:pt idx="11">
                  <c:v>42</c:v>
                </c:pt>
                <c:pt idx="12">
                  <c:v>48</c:v>
                </c:pt>
                <c:pt idx="13">
                  <c:v>54</c:v>
                </c:pt>
                <c:pt idx="14">
                  <c:v>60</c:v>
                </c:pt>
                <c:pt idx="15">
                  <c:v>66</c:v>
                </c:pt>
                <c:pt idx="16">
                  <c:v>72</c:v>
                </c:pt>
                <c:pt idx="17">
                  <c:v>78</c:v>
                </c:pt>
                <c:pt idx="18">
                  <c:v>84</c:v>
                </c:pt>
                <c:pt idx="19">
                  <c:v>90</c:v>
                </c:pt>
                <c:pt idx="20">
                  <c:v>96</c:v>
                </c:pt>
                <c:pt idx="21">
                  <c:v>102</c:v>
                </c:pt>
                <c:pt idx="22">
                  <c:v>108</c:v>
                </c:pt>
                <c:pt idx="23">
                  <c:v>114</c:v>
                </c:pt>
                <c:pt idx="24">
                  <c:v>120</c:v>
                </c:pt>
                <c:pt idx="25">
                  <c:v>126</c:v>
                </c:pt>
                <c:pt idx="26">
                  <c:v>132</c:v>
                </c:pt>
                <c:pt idx="27">
                  <c:v>138</c:v>
                </c:pt>
                <c:pt idx="28">
                  <c:v>144</c:v>
                </c:pt>
              </c:numCache>
            </c:numRef>
          </c:xVal>
          <c:yVal>
            <c:numRef>
              <c:f>Gráfico!$E$10:$E$38</c:f>
              <c:numCache>
                <c:formatCode>_("R$"* #,##0.00_);_("R$"* \(#,##0.00\);_("R$"* "-"??_);_(@_)</c:formatCode>
                <c:ptCount val="29"/>
                <c:pt idx="0">
                  <c:v>21.25</c:v>
                </c:pt>
                <c:pt idx="1">
                  <c:v>42.765625</c:v>
                </c:pt>
                <c:pt idx="2">
                  <c:v>64.550195312499682</c:v>
                </c:pt>
                <c:pt idx="3">
                  <c:v>131.55140692787154</c:v>
                </c:pt>
                <c:pt idx="4">
                  <c:v>201.09670165850571</c:v>
                </c:pt>
                <c:pt idx="5">
                  <c:v>273.28268012909757</c:v>
                </c:pt>
                <c:pt idx="6">
                  <c:v>348.20961095798339</c:v>
                </c:pt>
                <c:pt idx="7">
                  <c:v>425.98157003344113</c:v>
                </c:pt>
                <c:pt idx="8">
                  <c:v>590.49678570439664</c:v>
                </c:pt>
                <c:pt idx="9">
                  <c:v>767.74271201215015</c:v>
                </c:pt>
                <c:pt idx="10">
                  <c:v>958.70449183638493</c:v>
                </c:pt>
                <c:pt idx="11">
                  <c:v>1164.4435015461077</c:v>
                </c:pt>
                <c:pt idx="12">
                  <c:v>1386.1032501895133</c:v>
                </c:pt>
                <c:pt idx="13">
                  <c:v>1624.915735181929</c:v>
                </c:pt>
                <c:pt idx="14">
                  <c:v>1882.2082898171066</c:v>
                </c:pt>
                <c:pt idx="15">
                  <c:v>2159.4109606607099</c:v>
                </c:pt>
                <c:pt idx="16">
                  <c:v>2458.0644558299837</c:v>
                </c:pt>
                <c:pt idx="17">
                  <c:v>2779.8287083365767</c:v>
                </c:pt>
                <c:pt idx="18">
                  <c:v>3126.4921020880747</c:v>
                </c:pt>
                <c:pt idx="19">
                  <c:v>3499.9814118268669</c:v>
                </c:pt>
                <c:pt idx="20">
                  <c:v>3902.3725122531041</c:v>
                </c:pt>
                <c:pt idx="21">
                  <c:v>4335.9019158536512</c:v>
                </c:pt>
                <c:pt idx="22">
                  <c:v>4802.9792035649352</c:v>
                </c:pt>
                <c:pt idx="23">
                  <c:v>5306.200417360029</c:v>
                </c:pt>
                <c:pt idx="24">
                  <c:v>5848.3624891967047</c:v>
                </c:pt>
                <c:pt idx="25">
                  <c:v>6432.4787865234102</c:v>
                </c:pt>
                <c:pt idx="26">
                  <c:v>7061.795860745895</c:v>
                </c:pt>
                <c:pt idx="27">
                  <c:v>7739.8114917434978</c:v>
                </c:pt>
                <c:pt idx="28">
                  <c:v>8470.2941287274662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378848"/>
        <c:axId val="124379240"/>
      </c:scatterChart>
      <c:valAx>
        <c:axId val="124378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4379240"/>
        <c:crosses val="autoZero"/>
        <c:crossBetween val="midCat"/>
      </c:valAx>
      <c:valAx>
        <c:axId val="124379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4378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593912</xdr:colOff>
      <xdr:row>7</xdr:row>
      <xdr:rowOff>128868</xdr:rowOff>
    </xdr:from>
    <xdr:to>
      <xdr:col>9</xdr:col>
      <xdr:colOff>2402</xdr:colOff>
      <xdr:row>30</xdr:row>
      <xdr:rowOff>78441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0</xdr:row>
      <xdr:rowOff>85726</xdr:rowOff>
    </xdr:from>
    <xdr:to>
      <xdr:col>3</xdr:col>
      <xdr:colOff>484095</xdr:colOff>
      <xdr:row>3</xdr:row>
      <xdr:rowOff>71104</xdr:rowOff>
    </xdr:to>
    <xdr:pic>
      <xdr:nvPicPr>
        <xdr:cNvPr id="2" name="Imagem 1" descr="logo"/>
        <xdr:cNvPicPr>
          <a:picLocks noChangeAspect="1"/>
        </xdr:cNvPicPr>
      </xdr:nvPicPr>
      <xdr:blipFill>
        <a:blip xmlns:r="http://schemas.openxmlformats.org/officeDocument/2006/relationships" r:embed="rId1">
          <a:biLevel thresh="75000"/>
        </a:blip>
        <a:stretch>
          <a:fillRect/>
        </a:stretch>
      </xdr:blipFill>
      <xdr:spPr>
        <a:xfrm>
          <a:off x="66676" y="85726"/>
          <a:ext cx="1981200" cy="566403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" name="Tabela2" displayName="Tabela2" ref="B10:F39" totalsRowShown="0" headerRowDxfId="6" dataDxfId="5">
  <autoFilter ref="B10:F39"/>
  <tableColumns count="5">
    <tableColumn id="1" name="Tempo (meses)" dataDxfId="4"/>
    <tableColumn id="2" name="Juros Simples" dataDxfId="3" dataCellStyle="Moeda">
      <calculatedColumnFormula>$C$5*$C$6*B11</calculatedColumnFormula>
    </tableColumn>
    <tableColumn id="3" name="Montante" dataDxfId="2">
      <calculatedColumnFormula>C11+$C$5</calculatedColumnFormula>
    </tableColumn>
    <tableColumn id="4" name="Juros Compostos" dataDxfId="1">
      <calculatedColumnFormula>F11-$C$5</calculatedColumnFormula>
    </tableColumn>
    <tableColumn id="5" name="Montante Composto" dataDxfId="0" dataCellStyle="Moeda">
      <calculatedColumnFormula>$C$5*(1+$C$6)^B11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9"/>
  <sheetViews>
    <sheetView showGridLines="0" showRowColHeaders="0" zoomScale="85" zoomScaleNormal="85" workbookViewId="0">
      <selection activeCell="K8" sqref="K8"/>
    </sheetView>
  </sheetViews>
  <sheetFormatPr defaultRowHeight="15" x14ac:dyDescent="0.25"/>
  <cols>
    <col min="2" max="2" width="15.42578125" bestFit="1" customWidth="1"/>
    <col min="3" max="3" width="19.140625" bestFit="1" customWidth="1"/>
    <col min="4" max="4" width="12.28515625" bestFit="1" customWidth="1"/>
    <col min="5" max="5" width="19.140625" bestFit="1" customWidth="1"/>
    <col min="6" max="6" width="20" bestFit="1" customWidth="1"/>
    <col min="8" max="8" width="18.140625" bestFit="1" customWidth="1"/>
    <col min="9" max="9" width="26" customWidth="1"/>
  </cols>
  <sheetData>
    <row r="2" spans="1:9" ht="15" customHeight="1" x14ac:dyDescent="0.25">
      <c r="B2" s="37" t="s">
        <v>12</v>
      </c>
      <c r="C2" s="37"/>
      <c r="D2" s="37"/>
      <c r="E2" s="37"/>
      <c r="F2" s="37"/>
      <c r="G2" s="37"/>
      <c r="H2" s="37"/>
      <c r="I2" s="37"/>
    </row>
    <row r="3" spans="1:9" ht="15" customHeight="1" x14ac:dyDescent="0.25">
      <c r="B3" s="37"/>
      <c r="C3" s="37"/>
      <c r="D3" s="37"/>
      <c r="E3" s="37"/>
      <c r="F3" s="37"/>
      <c r="G3" s="37"/>
      <c r="H3" s="37"/>
      <c r="I3" s="37"/>
    </row>
    <row r="4" spans="1:9" ht="18" customHeight="1" x14ac:dyDescent="0.25">
      <c r="B4" s="2"/>
      <c r="C4" s="2"/>
      <c r="D4" s="2"/>
      <c r="E4" s="2"/>
      <c r="F4" s="2"/>
      <c r="G4" s="2"/>
      <c r="H4" s="2"/>
      <c r="I4" s="2"/>
    </row>
    <row r="5" spans="1:9" ht="18.75" x14ac:dyDescent="0.25">
      <c r="B5" s="5" t="s">
        <v>0</v>
      </c>
      <c r="C5" s="6">
        <v>1700</v>
      </c>
      <c r="D5" s="2"/>
      <c r="E5" s="3" t="s">
        <v>8</v>
      </c>
      <c r="F5" s="4">
        <f>(C5*C6*C7)+C5</f>
        <v>4250</v>
      </c>
      <c r="G5" s="2"/>
      <c r="H5" s="5" t="s">
        <v>10</v>
      </c>
      <c r="I5" s="6">
        <f>F5-C5</f>
        <v>2550</v>
      </c>
    </row>
    <row r="6" spans="1:9" ht="18.75" x14ac:dyDescent="0.25">
      <c r="B6" s="3" t="s">
        <v>1</v>
      </c>
      <c r="C6" s="7">
        <v>1.2500000000000001E-2</v>
      </c>
      <c r="D6" s="2"/>
      <c r="E6" s="5" t="s">
        <v>9</v>
      </c>
      <c r="F6" s="6">
        <f>C5*(1+C6)^C7</f>
        <v>7548.3624891967047</v>
      </c>
      <c r="G6" s="2"/>
      <c r="H6" s="3" t="s">
        <v>11</v>
      </c>
      <c r="I6" s="4">
        <f>F6-C5</f>
        <v>5848.3624891967047</v>
      </c>
    </row>
    <row r="7" spans="1:9" ht="18.75" x14ac:dyDescent="0.25">
      <c r="B7" s="5" t="s">
        <v>7</v>
      </c>
      <c r="C7" s="5">
        <v>120</v>
      </c>
      <c r="D7" s="2"/>
      <c r="E7" s="2"/>
      <c r="F7" s="2"/>
      <c r="G7" s="2"/>
      <c r="H7" s="2"/>
      <c r="I7" s="2"/>
    </row>
    <row r="8" spans="1:9" ht="18.75" x14ac:dyDescent="0.25">
      <c r="A8" s="8"/>
      <c r="B8" s="11"/>
      <c r="C8" s="11"/>
      <c r="D8" s="11"/>
      <c r="E8" s="11"/>
      <c r="F8" s="11"/>
      <c r="G8" s="11"/>
      <c r="H8" s="11"/>
      <c r="I8" s="11"/>
    </row>
    <row r="9" spans="1:9" x14ac:dyDescent="0.25">
      <c r="A9" s="8"/>
      <c r="B9" s="8" t="s">
        <v>2</v>
      </c>
      <c r="C9" s="8" t="s">
        <v>4</v>
      </c>
      <c r="D9" s="8" t="s">
        <v>3</v>
      </c>
      <c r="E9" s="8" t="s">
        <v>5</v>
      </c>
      <c r="F9" s="8" t="s">
        <v>6</v>
      </c>
      <c r="G9" s="8"/>
      <c r="H9" s="8"/>
      <c r="I9" s="8"/>
    </row>
    <row r="10" spans="1:9" x14ac:dyDescent="0.25">
      <c r="A10" s="8"/>
      <c r="B10" s="8">
        <v>1</v>
      </c>
      <c r="C10" s="9">
        <f>$C$5*$C$6*B10</f>
        <v>21.25</v>
      </c>
      <c r="D10" s="10">
        <f>C10+$C$5</f>
        <v>1721.25</v>
      </c>
      <c r="E10" s="10">
        <f>F10-$C$5</f>
        <v>21.25</v>
      </c>
      <c r="F10" s="9">
        <f t="shared" ref="F10:F21" si="0">$C$5*(1+$C$6)^B10</f>
        <v>1721.25</v>
      </c>
      <c r="G10" s="8"/>
      <c r="H10" s="8"/>
      <c r="I10" s="8"/>
    </row>
    <row r="11" spans="1:9" x14ac:dyDescent="0.25">
      <c r="A11" s="8"/>
      <c r="B11" s="8">
        <v>2</v>
      </c>
      <c r="C11" s="9">
        <f t="shared" ref="C11:C38" si="1">$C$5*$C$6*B11</f>
        <v>42.5</v>
      </c>
      <c r="D11" s="10">
        <f t="shared" ref="D11:D38" si="2">C11+$C$5</f>
        <v>1742.5</v>
      </c>
      <c r="E11" s="10">
        <f t="shared" ref="E11:E38" si="3">F11-$C$5</f>
        <v>42.765625</v>
      </c>
      <c r="F11" s="9">
        <f t="shared" si="0"/>
        <v>1742.765625</v>
      </c>
      <c r="G11" s="8"/>
      <c r="H11" s="8"/>
      <c r="I11" s="8"/>
    </row>
    <row r="12" spans="1:9" x14ac:dyDescent="0.25">
      <c r="A12" s="8"/>
      <c r="B12" s="8">
        <v>3</v>
      </c>
      <c r="C12" s="9">
        <f t="shared" si="1"/>
        <v>63.75</v>
      </c>
      <c r="D12" s="10">
        <f t="shared" si="2"/>
        <v>1763.75</v>
      </c>
      <c r="E12" s="10">
        <f t="shared" si="3"/>
        <v>64.550195312499682</v>
      </c>
      <c r="F12" s="9">
        <f t="shared" si="0"/>
        <v>1764.5501953124997</v>
      </c>
      <c r="G12" s="8"/>
      <c r="H12" s="8"/>
      <c r="I12" s="8"/>
    </row>
    <row r="13" spans="1:9" x14ac:dyDescent="0.25">
      <c r="A13" s="8"/>
      <c r="B13" s="8">
        <v>6</v>
      </c>
      <c r="C13" s="9">
        <f t="shared" si="1"/>
        <v>127.5</v>
      </c>
      <c r="D13" s="10">
        <f t="shared" si="2"/>
        <v>1827.5</v>
      </c>
      <c r="E13" s="10">
        <f t="shared" si="3"/>
        <v>131.55140692787154</v>
      </c>
      <c r="F13" s="9">
        <f t="shared" si="0"/>
        <v>1831.5514069278715</v>
      </c>
      <c r="G13" s="8"/>
      <c r="H13" s="8"/>
      <c r="I13" s="8"/>
    </row>
    <row r="14" spans="1:9" x14ac:dyDescent="0.25">
      <c r="A14" s="8"/>
      <c r="B14" s="8">
        <v>9</v>
      </c>
      <c r="C14" s="9">
        <f t="shared" si="1"/>
        <v>191.25</v>
      </c>
      <c r="D14" s="10">
        <f t="shared" si="2"/>
        <v>1891.25</v>
      </c>
      <c r="E14" s="10">
        <f t="shared" si="3"/>
        <v>201.09670165850571</v>
      </c>
      <c r="F14" s="9">
        <f t="shared" si="0"/>
        <v>1901.0967016585057</v>
      </c>
      <c r="G14" s="8"/>
      <c r="H14" s="8"/>
      <c r="I14" s="8"/>
    </row>
    <row r="15" spans="1:9" x14ac:dyDescent="0.25">
      <c r="A15" s="8"/>
      <c r="B15" s="8">
        <v>12</v>
      </c>
      <c r="C15" s="9">
        <f t="shared" si="1"/>
        <v>255</v>
      </c>
      <c r="D15" s="10">
        <f t="shared" si="2"/>
        <v>1955</v>
      </c>
      <c r="E15" s="10">
        <f t="shared" si="3"/>
        <v>273.28268012909757</v>
      </c>
      <c r="F15" s="9">
        <f t="shared" si="0"/>
        <v>1973.2826801290976</v>
      </c>
      <c r="G15" s="8"/>
      <c r="H15" s="8"/>
      <c r="I15" s="8"/>
    </row>
    <row r="16" spans="1:9" x14ac:dyDescent="0.25">
      <c r="A16" s="8"/>
      <c r="B16" s="8">
        <v>15</v>
      </c>
      <c r="C16" s="9">
        <f t="shared" si="1"/>
        <v>318.75</v>
      </c>
      <c r="D16" s="10">
        <f t="shared" si="2"/>
        <v>2018.75</v>
      </c>
      <c r="E16" s="10">
        <f t="shared" si="3"/>
        <v>348.20961095798339</v>
      </c>
      <c r="F16" s="9">
        <f t="shared" si="0"/>
        <v>2048.2096109579834</v>
      </c>
      <c r="G16" s="8"/>
      <c r="H16" s="8"/>
      <c r="I16" s="8"/>
    </row>
    <row r="17" spans="1:9" x14ac:dyDescent="0.25">
      <c r="A17" s="8"/>
      <c r="B17" s="8">
        <v>18</v>
      </c>
      <c r="C17" s="9">
        <f t="shared" si="1"/>
        <v>382.5</v>
      </c>
      <c r="D17" s="10">
        <f t="shared" si="2"/>
        <v>2082.5</v>
      </c>
      <c r="E17" s="10">
        <f t="shared" si="3"/>
        <v>425.98157003344113</v>
      </c>
      <c r="F17" s="9">
        <f t="shared" si="0"/>
        <v>2125.9815700334411</v>
      </c>
      <c r="G17" s="8"/>
      <c r="H17" s="8"/>
      <c r="I17" s="8"/>
    </row>
    <row r="18" spans="1:9" x14ac:dyDescent="0.25">
      <c r="A18" s="8"/>
      <c r="B18" s="8">
        <v>24</v>
      </c>
      <c r="C18" s="9">
        <f t="shared" si="1"/>
        <v>510</v>
      </c>
      <c r="D18" s="10">
        <f t="shared" si="2"/>
        <v>2210</v>
      </c>
      <c r="E18" s="10">
        <f t="shared" si="3"/>
        <v>590.49678570439664</v>
      </c>
      <c r="F18" s="9">
        <f t="shared" si="0"/>
        <v>2290.4967857043966</v>
      </c>
      <c r="G18" s="8"/>
      <c r="H18" s="8"/>
      <c r="I18" s="8"/>
    </row>
    <row r="19" spans="1:9" x14ac:dyDescent="0.25">
      <c r="A19" s="8"/>
      <c r="B19" s="8">
        <v>30</v>
      </c>
      <c r="C19" s="9">
        <f t="shared" si="1"/>
        <v>637.5</v>
      </c>
      <c r="D19" s="10">
        <f t="shared" si="2"/>
        <v>2337.5</v>
      </c>
      <c r="E19" s="10">
        <f t="shared" si="3"/>
        <v>767.74271201215015</v>
      </c>
      <c r="F19" s="9">
        <f t="shared" si="0"/>
        <v>2467.7427120121502</v>
      </c>
      <c r="G19" s="8"/>
      <c r="H19" s="8"/>
      <c r="I19" s="8"/>
    </row>
    <row r="20" spans="1:9" x14ac:dyDescent="0.25">
      <c r="A20" s="8"/>
      <c r="B20" s="8">
        <v>36</v>
      </c>
      <c r="C20" s="9">
        <f t="shared" si="1"/>
        <v>765</v>
      </c>
      <c r="D20" s="10">
        <f t="shared" si="2"/>
        <v>2465</v>
      </c>
      <c r="E20" s="10">
        <f t="shared" si="3"/>
        <v>958.70449183638493</v>
      </c>
      <c r="F20" s="9">
        <f t="shared" si="0"/>
        <v>2658.7044918363849</v>
      </c>
      <c r="G20" s="8"/>
      <c r="H20" s="8"/>
      <c r="I20" s="8"/>
    </row>
    <row r="21" spans="1:9" x14ac:dyDescent="0.25">
      <c r="A21" s="8"/>
      <c r="B21" s="8">
        <v>42</v>
      </c>
      <c r="C21" s="9">
        <f t="shared" si="1"/>
        <v>892.5</v>
      </c>
      <c r="D21" s="10">
        <f t="shared" si="2"/>
        <v>2592.5</v>
      </c>
      <c r="E21" s="10">
        <f t="shared" si="3"/>
        <v>1164.4435015461077</v>
      </c>
      <c r="F21" s="9">
        <f t="shared" si="0"/>
        <v>2864.4435015461077</v>
      </c>
      <c r="G21" s="8"/>
      <c r="H21" s="8"/>
      <c r="I21" s="8"/>
    </row>
    <row r="22" spans="1:9" x14ac:dyDescent="0.25">
      <c r="A22" s="8"/>
      <c r="B22" s="8">
        <v>48</v>
      </c>
      <c r="C22" s="9">
        <f t="shared" si="1"/>
        <v>1020</v>
      </c>
      <c r="D22" s="10">
        <f t="shared" si="2"/>
        <v>2720</v>
      </c>
      <c r="E22" s="10">
        <f t="shared" si="3"/>
        <v>1386.1032501895133</v>
      </c>
      <c r="F22" s="9">
        <f t="shared" ref="F22:F23" si="4">$C$5*(1+$C$6)^B22</f>
        <v>3086.1032501895133</v>
      </c>
      <c r="G22" s="8"/>
      <c r="H22" s="8"/>
      <c r="I22" s="8"/>
    </row>
    <row r="23" spans="1:9" x14ac:dyDescent="0.25">
      <c r="A23" s="8"/>
      <c r="B23" s="8">
        <v>54</v>
      </c>
      <c r="C23" s="9">
        <f t="shared" si="1"/>
        <v>1147.5</v>
      </c>
      <c r="D23" s="10">
        <f t="shared" si="2"/>
        <v>2847.5</v>
      </c>
      <c r="E23" s="10">
        <f t="shared" si="3"/>
        <v>1624.915735181929</v>
      </c>
      <c r="F23" s="9">
        <f t="shared" si="4"/>
        <v>3324.915735181929</v>
      </c>
      <c r="G23" s="8"/>
      <c r="H23" s="8"/>
      <c r="I23" s="8"/>
    </row>
    <row r="24" spans="1:9" x14ac:dyDescent="0.25">
      <c r="A24" s="8"/>
      <c r="B24" s="8">
        <v>60</v>
      </c>
      <c r="C24" s="9">
        <f t="shared" si="1"/>
        <v>1275</v>
      </c>
      <c r="D24" s="10">
        <f t="shared" si="2"/>
        <v>2975</v>
      </c>
      <c r="E24" s="10">
        <f t="shared" si="3"/>
        <v>1882.2082898171066</v>
      </c>
      <c r="F24" s="9">
        <f t="shared" ref="F24:F30" si="5">$C$5*(1+$C$6)^B24</f>
        <v>3582.2082898171066</v>
      </c>
      <c r="G24" s="8"/>
      <c r="H24" s="8"/>
      <c r="I24" s="8"/>
    </row>
    <row r="25" spans="1:9" x14ac:dyDescent="0.25">
      <c r="A25" s="8"/>
      <c r="B25" s="8">
        <v>66</v>
      </c>
      <c r="C25" s="9">
        <f t="shared" si="1"/>
        <v>1402.5</v>
      </c>
      <c r="D25" s="10">
        <f t="shared" si="2"/>
        <v>3102.5</v>
      </c>
      <c r="E25" s="10">
        <f t="shared" si="3"/>
        <v>2159.4109606607099</v>
      </c>
      <c r="F25" s="9">
        <f t="shared" si="5"/>
        <v>3859.4109606607099</v>
      </c>
      <c r="G25" s="8"/>
      <c r="H25" s="8"/>
      <c r="I25" s="8"/>
    </row>
    <row r="26" spans="1:9" x14ac:dyDescent="0.25">
      <c r="A26" s="8"/>
      <c r="B26" s="8">
        <v>72</v>
      </c>
      <c r="C26" s="9">
        <f t="shared" si="1"/>
        <v>1530</v>
      </c>
      <c r="D26" s="10">
        <f t="shared" si="2"/>
        <v>3230</v>
      </c>
      <c r="E26" s="10">
        <f t="shared" si="3"/>
        <v>2458.0644558299837</v>
      </c>
      <c r="F26" s="9">
        <f t="shared" si="5"/>
        <v>4158.0644558299837</v>
      </c>
      <c r="G26" s="8"/>
      <c r="H26" s="8"/>
      <c r="I26" s="8"/>
    </row>
    <row r="27" spans="1:9" x14ac:dyDescent="0.25">
      <c r="A27" s="8"/>
      <c r="B27" s="8">
        <v>78</v>
      </c>
      <c r="C27" s="9">
        <f t="shared" si="1"/>
        <v>1657.5</v>
      </c>
      <c r="D27" s="10">
        <f t="shared" si="2"/>
        <v>3357.5</v>
      </c>
      <c r="E27" s="10">
        <f t="shared" si="3"/>
        <v>2779.8287083365767</v>
      </c>
      <c r="F27" s="9">
        <f t="shared" si="5"/>
        <v>4479.8287083365767</v>
      </c>
      <c r="G27" s="8"/>
      <c r="H27" s="8"/>
      <c r="I27" s="8"/>
    </row>
    <row r="28" spans="1:9" x14ac:dyDescent="0.25">
      <c r="A28" s="8"/>
      <c r="B28" s="8">
        <v>84</v>
      </c>
      <c r="C28" s="9">
        <f t="shared" si="1"/>
        <v>1785</v>
      </c>
      <c r="D28" s="10">
        <f t="shared" si="2"/>
        <v>3485</v>
      </c>
      <c r="E28" s="10">
        <f t="shared" si="3"/>
        <v>3126.4921020880747</v>
      </c>
      <c r="F28" s="9">
        <f t="shared" si="5"/>
        <v>4826.4921020880747</v>
      </c>
      <c r="G28" s="8"/>
      <c r="H28" s="8"/>
      <c r="I28" s="8"/>
    </row>
    <row r="29" spans="1:9" x14ac:dyDescent="0.25">
      <c r="A29" s="8"/>
      <c r="B29" s="8">
        <v>90</v>
      </c>
      <c r="C29" s="9">
        <f t="shared" si="1"/>
        <v>1912.5</v>
      </c>
      <c r="D29" s="10">
        <f t="shared" si="2"/>
        <v>3612.5</v>
      </c>
      <c r="E29" s="10">
        <f t="shared" si="3"/>
        <v>3499.9814118268669</v>
      </c>
      <c r="F29" s="9">
        <f t="shared" si="5"/>
        <v>5199.9814118268669</v>
      </c>
      <c r="G29" s="8"/>
      <c r="H29" s="8"/>
      <c r="I29" s="8"/>
    </row>
    <row r="30" spans="1:9" x14ac:dyDescent="0.25">
      <c r="A30" s="8"/>
      <c r="B30" s="8">
        <v>96</v>
      </c>
      <c r="C30" s="9">
        <f t="shared" si="1"/>
        <v>2040</v>
      </c>
      <c r="D30" s="10">
        <f t="shared" si="2"/>
        <v>3740</v>
      </c>
      <c r="E30" s="10">
        <f t="shared" si="3"/>
        <v>3902.3725122531041</v>
      </c>
      <c r="F30" s="9">
        <f t="shared" si="5"/>
        <v>5602.3725122531041</v>
      </c>
      <c r="G30" s="8"/>
      <c r="H30" s="8"/>
      <c r="I30" s="8"/>
    </row>
    <row r="31" spans="1:9" x14ac:dyDescent="0.25">
      <c r="A31" s="8"/>
      <c r="B31" s="8">
        <v>102</v>
      </c>
      <c r="C31" s="9">
        <f t="shared" si="1"/>
        <v>2167.5</v>
      </c>
      <c r="D31" s="10">
        <f t="shared" si="2"/>
        <v>3867.5</v>
      </c>
      <c r="E31" s="10">
        <f t="shared" si="3"/>
        <v>4335.9019158536512</v>
      </c>
      <c r="F31" s="9">
        <f t="shared" ref="F31:F38" si="6">$C$5*(1+$C$6)^B31</f>
        <v>6035.9019158536512</v>
      </c>
      <c r="G31" s="8"/>
      <c r="H31" s="8"/>
      <c r="I31" s="8"/>
    </row>
    <row r="32" spans="1:9" x14ac:dyDescent="0.25">
      <c r="A32" s="8"/>
      <c r="B32" s="8">
        <v>108</v>
      </c>
      <c r="C32" s="9">
        <f t="shared" si="1"/>
        <v>2295</v>
      </c>
      <c r="D32" s="10">
        <f t="shared" si="2"/>
        <v>3995</v>
      </c>
      <c r="E32" s="10">
        <f t="shared" si="3"/>
        <v>4802.9792035649352</v>
      </c>
      <c r="F32" s="9">
        <f t="shared" si="6"/>
        <v>6502.9792035649352</v>
      </c>
      <c r="G32" s="8"/>
      <c r="H32" s="8"/>
      <c r="I32" s="8"/>
    </row>
    <row r="33" spans="1:9" x14ac:dyDescent="0.25">
      <c r="A33" s="8"/>
      <c r="B33" s="8">
        <v>114</v>
      </c>
      <c r="C33" s="9">
        <f t="shared" si="1"/>
        <v>2422.5</v>
      </c>
      <c r="D33" s="10">
        <f t="shared" si="2"/>
        <v>4122.5</v>
      </c>
      <c r="E33" s="10">
        <f t="shared" si="3"/>
        <v>5306.200417360029</v>
      </c>
      <c r="F33" s="9">
        <f t="shared" si="6"/>
        <v>7006.200417360029</v>
      </c>
      <c r="G33" s="8"/>
      <c r="H33" s="8"/>
      <c r="I33" s="8"/>
    </row>
    <row r="34" spans="1:9" x14ac:dyDescent="0.25">
      <c r="A34" s="8"/>
      <c r="B34" s="8">
        <v>120</v>
      </c>
      <c r="C34" s="9">
        <f t="shared" si="1"/>
        <v>2550</v>
      </c>
      <c r="D34" s="10">
        <f t="shared" si="2"/>
        <v>4250</v>
      </c>
      <c r="E34" s="10">
        <f t="shared" si="3"/>
        <v>5848.3624891967047</v>
      </c>
      <c r="F34" s="9">
        <f t="shared" si="6"/>
        <v>7548.3624891967047</v>
      </c>
      <c r="G34" s="8"/>
      <c r="H34" s="8"/>
      <c r="I34" s="8"/>
    </row>
    <row r="35" spans="1:9" x14ac:dyDescent="0.25">
      <c r="A35" s="8"/>
      <c r="B35" s="8">
        <v>126</v>
      </c>
      <c r="C35" s="9">
        <f t="shared" si="1"/>
        <v>2677.5</v>
      </c>
      <c r="D35" s="10">
        <f t="shared" si="2"/>
        <v>4377.5</v>
      </c>
      <c r="E35" s="10">
        <f t="shared" si="3"/>
        <v>6432.4787865234102</v>
      </c>
      <c r="F35" s="9">
        <f t="shared" si="6"/>
        <v>8132.4787865234102</v>
      </c>
      <c r="G35" s="8"/>
      <c r="H35" s="8"/>
      <c r="I35" s="8"/>
    </row>
    <row r="36" spans="1:9" x14ac:dyDescent="0.25">
      <c r="A36" s="8"/>
      <c r="B36" s="8">
        <v>132</v>
      </c>
      <c r="C36" s="9">
        <f t="shared" si="1"/>
        <v>2805</v>
      </c>
      <c r="D36" s="10">
        <f t="shared" si="2"/>
        <v>4505</v>
      </c>
      <c r="E36" s="10">
        <f t="shared" si="3"/>
        <v>7061.795860745895</v>
      </c>
      <c r="F36" s="9">
        <f t="shared" si="6"/>
        <v>8761.795860745895</v>
      </c>
      <c r="G36" s="8"/>
      <c r="H36" s="8"/>
      <c r="I36" s="8"/>
    </row>
    <row r="37" spans="1:9" x14ac:dyDescent="0.25">
      <c r="A37" s="8"/>
      <c r="B37" s="8">
        <v>138</v>
      </c>
      <c r="C37" s="9">
        <f t="shared" si="1"/>
        <v>2932.5</v>
      </c>
      <c r="D37" s="10">
        <f t="shared" si="2"/>
        <v>4632.5</v>
      </c>
      <c r="E37" s="10">
        <f t="shared" si="3"/>
        <v>7739.8114917434978</v>
      </c>
      <c r="F37" s="9">
        <f t="shared" si="6"/>
        <v>9439.8114917434978</v>
      </c>
      <c r="G37" s="8"/>
      <c r="H37" s="8"/>
      <c r="I37" s="8"/>
    </row>
    <row r="38" spans="1:9" x14ac:dyDescent="0.25">
      <c r="A38" s="8"/>
      <c r="B38" s="8">
        <v>144</v>
      </c>
      <c r="C38" s="9">
        <f t="shared" si="1"/>
        <v>3060</v>
      </c>
      <c r="D38" s="10">
        <f t="shared" si="2"/>
        <v>4760</v>
      </c>
      <c r="E38" s="10">
        <f t="shared" si="3"/>
        <v>8470.2941287274662</v>
      </c>
      <c r="F38" s="9">
        <f t="shared" si="6"/>
        <v>10170.294128727466</v>
      </c>
      <c r="G38" s="8"/>
      <c r="H38" s="8"/>
      <c r="I38" s="8"/>
    </row>
    <row r="39" spans="1:9" x14ac:dyDescent="0.25">
      <c r="A39" s="8"/>
      <c r="B39" s="8"/>
      <c r="C39" s="8"/>
      <c r="D39" s="8"/>
      <c r="E39" s="8"/>
      <c r="F39" s="8"/>
      <c r="G39" s="8"/>
      <c r="H39" s="8"/>
      <c r="I39" s="8"/>
    </row>
  </sheetData>
  <mergeCells count="1">
    <mergeCell ref="B2:I3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40"/>
  <sheetViews>
    <sheetView showGridLines="0" showRowColHeaders="0" zoomScale="85" zoomScaleNormal="85" workbookViewId="0">
      <selection activeCell="H11" sqref="H11"/>
    </sheetView>
  </sheetViews>
  <sheetFormatPr defaultColWidth="9" defaultRowHeight="15" x14ac:dyDescent="0.25"/>
  <cols>
    <col min="2" max="2" width="22.7109375" bestFit="1" customWidth="1"/>
    <col min="3" max="3" width="20.42578125" bestFit="1" customWidth="1"/>
    <col min="4" max="4" width="17.42578125" bestFit="1" customWidth="1"/>
    <col min="5" max="5" width="24.7109375" bestFit="1" customWidth="1"/>
    <col min="6" max="6" width="29.5703125" customWidth="1"/>
  </cols>
  <sheetData>
    <row r="2" spans="1:11" ht="15" customHeight="1" x14ac:dyDescent="0.25">
      <c r="B2" s="37" t="s">
        <v>12</v>
      </c>
      <c r="C2" s="37"/>
      <c r="D2" s="37"/>
      <c r="E2" s="37"/>
      <c r="F2" s="37"/>
    </row>
    <row r="3" spans="1:11" ht="15" customHeight="1" x14ac:dyDescent="0.25">
      <c r="B3" s="37"/>
      <c r="C3" s="37"/>
      <c r="D3" s="37"/>
      <c r="E3" s="37"/>
      <c r="F3" s="37"/>
    </row>
    <row r="4" spans="1:11" ht="18" customHeight="1" x14ac:dyDescent="0.25">
      <c r="B4" s="2"/>
      <c r="C4" s="2"/>
      <c r="D4" s="2"/>
      <c r="E4" s="2"/>
      <c r="F4" s="2"/>
      <c r="G4" s="2"/>
      <c r="H4" s="2"/>
      <c r="I4" s="2"/>
    </row>
    <row r="5" spans="1:11" ht="18.75" x14ac:dyDescent="0.25">
      <c r="B5" s="5" t="s">
        <v>0</v>
      </c>
      <c r="C5" s="6">
        <v>1700</v>
      </c>
      <c r="D5" s="2"/>
      <c r="E5" s="3" t="s">
        <v>8</v>
      </c>
      <c r="F5" s="4">
        <f>(C5*C6*C7)+C5</f>
        <v>1700</v>
      </c>
      <c r="G5" s="2"/>
    </row>
    <row r="6" spans="1:11" ht="18.75" x14ac:dyDescent="0.25">
      <c r="B6" s="3" t="s">
        <v>1</v>
      </c>
      <c r="C6" s="7">
        <v>1.2500000000000001E-2</v>
      </c>
      <c r="D6" s="2"/>
      <c r="E6" s="3" t="s">
        <v>10</v>
      </c>
      <c r="F6" s="4">
        <f>F5-C5</f>
        <v>0</v>
      </c>
    </row>
    <row r="7" spans="1:11" ht="18.75" x14ac:dyDescent="0.25">
      <c r="B7" s="5" t="s">
        <v>7</v>
      </c>
      <c r="C7" s="5"/>
      <c r="D7" s="2"/>
      <c r="E7" s="5" t="s">
        <v>9</v>
      </c>
      <c r="F7" s="6">
        <f>C5*(1+C6)^C7</f>
        <v>1700</v>
      </c>
      <c r="G7" s="2"/>
      <c r="H7" s="2"/>
      <c r="I7" s="2"/>
    </row>
    <row r="8" spans="1:11" ht="18.75" x14ac:dyDescent="0.25">
      <c r="A8" s="8"/>
      <c r="B8" s="11"/>
      <c r="C8" s="11"/>
      <c r="D8" s="11"/>
      <c r="E8" s="5" t="s">
        <v>11</v>
      </c>
      <c r="F8" s="6">
        <f>F7-C5</f>
        <v>0</v>
      </c>
      <c r="G8" s="11"/>
      <c r="H8" s="11"/>
      <c r="I8" s="11"/>
    </row>
    <row r="9" spans="1:11" ht="18.75" x14ac:dyDescent="0.25">
      <c r="A9" s="11"/>
      <c r="B9" s="11"/>
      <c r="C9" s="11"/>
      <c r="D9" s="11"/>
      <c r="E9" s="11"/>
      <c r="F9" s="11"/>
      <c r="G9" s="11"/>
      <c r="H9" s="11"/>
      <c r="I9" s="11"/>
    </row>
    <row r="10" spans="1:11" ht="19.5" x14ac:dyDescent="0.3">
      <c r="A10" s="8"/>
      <c r="B10" s="13" t="s">
        <v>2</v>
      </c>
      <c r="C10" s="13" t="s">
        <v>4</v>
      </c>
      <c r="D10" s="13" t="s">
        <v>3</v>
      </c>
      <c r="E10" s="13" t="s">
        <v>5</v>
      </c>
      <c r="F10" s="13" t="s">
        <v>6</v>
      </c>
      <c r="G10" s="12"/>
      <c r="H10" s="12"/>
      <c r="I10" s="12"/>
      <c r="J10" s="12"/>
      <c r="K10" s="12"/>
    </row>
    <row r="11" spans="1:11" ht="19.5" x14ac:dyDescent="0.3">
      <c r="A11" s="8"/>
      <c r="B11" s="13">
        <v>1</v>
      </c>
      <c r="C11" s="14">
        <f>$C$5*$C$6*B11</f>
        <v>21.25</v>
      </c>
      <c r="D11" s="15">
        <f>C11+$C$5</f>
        <v>1721.25</v>
      </c>
      <c r="E11" s="15">
        <f>F11-$C$5</f>
        <v>21.25</v>
      </c>
      <c r="F11" s="14">
        <f t="shared" ref="F11:F22" si="0">$C$5*(1+$C$6)^B11</f>
        <v>1721.25</v>
      </c>
      <c r="G11" s="12"/>
      <c r="H11" s="12"/>
      <c r="I11" s="12"/>
      <c r="J11" s="12"/>
      <c r="K11" s="12"/>
    </row>
    <row r="12" spans="1:11" ht="19.5" x14ac:dyDescent="0.3">
      <c r="A12" s="8"/>
      <c r="B12" s="13">
        <v>2</v>
      </c>
      <c r="C12" s="14">
        <f t="shared" ref="C12:C39" si="1">$C$5*$C$6*B12</f>
        <v>42.5</v>
      </c>
      <c r="D12" s="15">
        <f t="shared" ref="D12:D39" si="2">C12+$C$5</f>
        <v>1742.5</v>
      </c>
      <c r="E12" s="15">
        <f t="shared" ref="E12:E39" si="3">F12-$C$5</f>
        <v>42.765625</v>
      </c>
      <c r="F12" s="14">
        <f t="shared" si="0"/>
        <v>1742.765625</v>
      </c>
      <c r="G12" s="12"/>
      <c r="H12" s="12"/>
      <c r="I12" s="12"/>
      <c r="J12" s="12"/>
      <c r="K12" s="12"/>
    </row>
    <row r="13" spans="1:11" ht="19.5" x14ac:dyDescent="0.3">
      <c r="A13" s="8"/>
      <c r="B13" s="13">
        <v>3</v>
      </c>
      <c r="C13" s="14">
        <f t="shared" si="1"/>
        <v>63.75</v>
      </c>
      <c r="D13" s="15">
        <f t="shared" si="2"/>
        <v>1763.75</v>
      </c>
      <c r="E13" s="15">
        <f t="shared" si="3"/>
        <v>64.550195312499682</v>
      </c>
      <c r="F13" s="14">
        <f t="shared" si="0"/>
        <v>1764.5501953124997</v>
      </c>
      <c r="G13" s="12"/>
      <c r="H13" s="12"/>
      <c r="I13" s="12"/>
      <c r="J13" s="12"/>
      <c r="K13" s="12"/>
    </row>
    <row r="14" spans="1:11" ht="19.5" x14ac:dyDescent="0.3">
      <c r="A14" s="8"/>
      <c r="B14" s="13">
        <v>6</v>
      </c>
      <c r="C14" s="14">
        <f t="shared" si="1"/>
        <v>127.5</v>
      </c>
      <c r="D14" s="15">
        <f t="shared" si="2"/>
        <v>1827.5</v>
      </c>
      <c r="E14" s="15">
        <f t="shared" si="3"/>
        <v>131.55140692787154</v>
      </c>
      <c r="F14" s="14">
        <f t="shared" si="0"/>
        <v>1831.5514069278715</v>
      </c>
      <c r="G14" s="12"/>
      <c r="H14" s="12"/>
      <c r="I14" s="12"/>
      <c r="J14" s="12"/>
      <c r="K14" s="12"/>
    </row>
    <row r="15" spans="1:11" ht="19.5" x14ac:dyDescent="0.3">
      <c r="A15" s="8"/>
      <c r="B15" s="13">
        <v>9</v>
      </c>
      <c r="C15" s="14">
        <f t="shared" si="1"/>
        <v>191.25</v>
      </c>
      <c r="D15" s="15">
        <f t="shared" si="2"/>
        <v>1891.25</v>
      </c>
      <c r="E15" s="15">
        <f t="shared" si="3"/>
        <v>201.09670165850571</v>
      </c>
      <c r="F15" s="14">
        <f t="shared" si="0"/>
        <v>1901.0967016585057</v>
      </c>
      <c r="G15" s="12"/>
      <c r="H15" s="12"/>
      <c r="I15" s="12"/>
      <c r="J15" s="12"/>
      <c r="K15" s="12"/>
    </row>
    <row r="16" spans="1:11" ht="19.5" x14ac:dyDescent="0.3">
      <c r="A16" s="8"/>
      <c r="B16" s="13">
        <v>12</v>
      </c>
      <c r="C16" s="14">
        <f t="shared" si="1"/>
        <v>255</v>
      </c>
      <c r="D16" s="15">
        <f t="shared" si="2"/>
        <v>1955</v>
      </c>
      <c r="E16" s="15">
        <f t="shared" si="3"/>
        <v>273.28268012909757</v>
      </c>
      <c r="F16" s="14">
        <f t="shared" si="0"/>
        <v>1973.2826801290976</v>
      </c>
      <c r="G16" s="12"/>
      <c r="H16" s="12"/>
      <c r="I16" s="12"/>
      <c r="J16" s="12"/>
      <c r="K16" s="12"/>
    </row>
    <row r="17" spans="1:11" ht="19.5" x14ac:dyDescent="0.3">
      <c r="A17" s="8"/>
      <c r="B17" s="13">
        <v>15</v>
      </c>
      <c r="C17" s="14">
        <f t="shared" si="1"/>
        <v>318.75</v>
      </c>
      <c r="D17" s="15">
        <f t="shared" si="2"/>
        <v>2018.75</v>
      </c>
      <c r="E17" s="15">
        <f t="shared" si="3"/>
        <v>348.20961095798339</v>
      </c>
      <c r="F17" s="14">
        <f t="shared" si="0"/>
        <v>2048.2096109579834</v>
      </c>
      <c r="G17" s="12"/>
      <c r="H17" s="12"/>
      <c r="I17" s="12"/>
      <c r="J17" s="12"/>
      <c r="K17" s="12"/>
    </row>
    <row r="18" spans="1:11" ht="19.5" x14ac:dyDescent="0.3">
      <c r="A18" s="8"/>
      <c r="B18" s="13">
        <v>18</v>
      </c>
      <c r="C18" s="14">
        <f t="shared" si="1"/>
        <v>382.5</v>
      </c>
      <c r="D18" s="15">
        <f t="shared" si="2"/>
        <v>2082.5</v>
      </c>
      <c r="E18" s="15">
        <f t="shared" si="3"/>
        <v>425.98157003344113</v>
      </c>
      <c r="F18" s="14">
        <f t="shared" si="0"/>
        <v>2125.9815700334411</v>
      </c>
      <c r="G18" s="12"/>
      <c r="H18" s="12"/>
      <c r="I18" s="12"/>
      <c r="J18" s="12"/>
      <c r="K18" s="12"/>
    </row>
    <row r="19" spans="1:11" ht="19.5" x14ac:dyDescent="0.3">
      <c r="A19" s="8"/>
      <c r="B19" s="13">
        <v>24</v>
      </c>
      <c r="C19" s="14">
        <f t="shared" si="1"/>
        <v>510</v>
      </c>
      <c r="D19" s="15">
        <f t="shared" si="2"/>
        <v>2210</v>
      </c>
      <c r="E19" s="15">
        <f t="shared" si="3"/>
        <v>590.49678570439664</v>
      </c>
      <c r="F19" s="14">
        <f t="shared" si="0"/>
        <v>2290.4967857043966</v>
      </c>
      <c r="G19" s="12"/>
      <c r="H19" s="12"/>
      <c r="I19" s="12"/>
      <c r="J19" s="12"/>
      <c r="K19" s="12"/>
    </row>
    <row r="20" spans="1:11" ht="19.5" x14ac:dyDescent="0.3">
      <c r="A20" s="8"/>
      <c r="B20" s="13">
        <v>30</v>
      </c>
      <c r="C20" s="14">
        <f t="shared" si="1"/>
        <v>637.5</v>
      </c>
      <c r="D20" s="15">
        <f t="shared" si="2"/>
        <v>2337.5</v>
      </c>
      <c r="E20" s="15">
        <f t="shared" si="3"/>
        <v>767.74271201215015</v>
      </c>
      <c r="F20" s="14">
        <f t="shared" si="0"/>
        <v>2467.7427120121502</v>
      </c>
      <c r="G20" s="12"/>
      <c r="H20" s="12"/>
      <c r="I20" s="12"/>
      <c r="J20" s="12"/>
      <c r="K20" s="12"/>
    </row>
    <row r="21" spans="1:11" ht="19.5" x14ac:dyDescent="0.3">
      <c r="A21" s="8"/>
      <c r="B21" s="13">
        <v>36</v>
      </c>
      <c r="C21" s="14">
        <f t="shared" si="1"/>
        <v>765</v>
      </c>
      <c r="D21" s="15">
        <f t="shared" si="2"/>
        <v>2465</v>
      </c>
      <c r="E21" s="15">
        <f t="shared" si="3"/>
        <v>958.70449183638493</v>
      </c>
      <c r="F21" s="14">
        <f t="shared" si="0"/>
        <v>2658.7044918363849</v>
      </c>
      <c r="G21" s="12"/>
      <c r="H21" s="12"/>
      <c r="I21" s="12"/>
      <c r="J21" s="12"/>
      <c r="K21" s="12"/>
    </row>
    <row r="22" spans="1:11" ht="19.5" x14ac:dyDescent="0.3">
      <c r="A22" s="8"/>
      <c r="B22" s="13">
        <v>42</v>
      </c>
      <c r="C22" s="14">
        <f t="shared" si="1"/>
        <v>892.5</v>
      </c>
      <c r="D22" s="15">
        <f t="shared" si="2"/>
        <v>2592.5</v>
      </c>
      <c r="E22" s="15">
        <f t="shared" si="3"/>
        <v>1164.4435015461077</v>
      </c>
      <c r="F22" s="14">
        <f t="shared" si="0"/>
        <v>2864.4435015461077</v>
      </c>
      <c r="G22" s="12"/>
      <c r="H22" s="12"/>
      <c r="I22" s="12"/>
      <c r="J22" s="12"/>
      <c r="K22" s="12"/>
    </row>
    <row r="23" spans="1:11" ht="19.5" x14ac:dyDescent="0.3">
      <c r="A23" s="8"/>
      <c r="B23" s="13">
        <v>48</v>
      </c>
      <c r="C23" s="14">
        <f t="shared" si="1"/>
        <v>1020</v>
      </c>
      <c r="D23" s="15">
        <f t="shared" si="2"/>
        <v>2720</v>
      </c>
      <c r="E23" s="15">
        <f t="shared" si="3"/>
        <v>1386.1032501895133</v>
      </c>
      <c r="F23" s="14">
        <f t="shared" ref="F23:F39" si="4">$C$5*(1+$C$6)^B23</f>
        <v>3086.1032501895133</v>
      </c>
      <c r="G23" s="12"/>
      <c r="H23" s="12"/>
      <c r="I23" s="12"/>
      <c r="J23" s="12"/>
      <c r="K23" s="12"/>
    </row>
    <row r="24" spans="1:11" ht="19.5" x14ac:dyDescent="0.3">
      <c r="A24" s="8"/>
      <c r="B24" s="13">
        <v>54</v>
      </c>
      <c r="C24" s="14">
        <f t="shared" si="1"/>
        <v>1147.5</v>
      </c>
      <c r="D24" s="15">
        <f t="shared" si="2"/>
        <v>2847.5</v>
      </c>
      <c r="E24" s="15">
        <f t="shared" si="3"/>
        <v>1624.915735181929</v>
      </c>
      <c r="F24" s="14">
        <f t="shared" si="4"/>
        <v>3324.915735181929</v>
      </c>
      <c r="G24" s="12"/>
      <c r="H24" s="12"/>
      <c r="I24" s="12"/>
      <c r="J24" s="12"/>
      <c r="K24" s="12"/>
    </row>
    <row r="25" spans="1:11" ht="19.5" x14ac:dyDescent="0.3">
      <c r="A25" s="8"/>
      <c r="B25" s="13">
        <v>60</v>
      </c>
      <c r="C25" s="14">
        <f t="shared" si="1"/>
        <v>1275</v>
      </c>
      <c r="D25" s="15">
        <f t="shared" si="2"/>
        <v>2975</v>
      </c>
      <c r="E25" s="15">
        <f t="shared" si="3"/>
        <v>1882.2082898171066</v>
      </c>
      <c r="F25" s="14">
        <f t="shared" si="4"/>
        <v>3582.2082898171066</v>
      </c>
      <c r="G25" s="12"/>
      <c r="H25" s="12"/>
      <c r="I25" s="12"/>
      <c r="J25" s="12"/>
      <c r="K25" s="12"/>
    </row>
    <row r="26" spans="1:11" ht="19.5" x14ac:dyDescent="0.3">
      <c r="A26" s="8"/>
      <c r="B26" s="13">
        <v>66</v>
      </c>
      <c r="C26" s="14">
        <f t="shared" si="1"/>
        <v>1402.5</v>
      </c>
      <c r="D26" s="15">
        <f t="shared" si="2"/>
        <v>3102.5</v>
      </c>
      <c r="E26" s="15">
        <f t="shared" si="3"/>
        <v>2159.4109606607099</v>
      </c>
      <c r="F26" s="14">
        <f t="shared" si="4"/>
        <v>3859.4109606607099</v>
      </c>
      <c r="G26" s="12"/>
      <c r="H26" s="12"/>
      <c r="I26" s="12"/>
      <c r="J26" s="12"/>
      <c r="K26" s="12"/>
    </row>
    <row r="27" spans="1:11" ht="19.5" x14ac:dyDescent="0.3">
      <c r="A27" s="8"/>
      <c r="B27" s="13">
        <v>72</v>
      </c>
      <c r="C27" s="14">
        <f t="shared" si="1"/>
        <v>1530</v>
      </c>
      <c r="D27" s="15">
        <f t="shared" si="2"/>
        <v>3230</v>
      </c>
      <c r="E27" s="15">
        <f t="shared" si="3"/>
        <v>2458.0644558299837</v>
      </c>
      <c r="F27" s="14">
        <f t="shared" si="4"/>
        <v>4158.0644558299837</v>
      </c>
      <c r="G27" s="12"/>
      <c r="H27" s="12"/>
      <c r="I27" s="12"/>
      <c r="J27" s="12"/>
      <c r="K27" s="12"/>
    </row>
    <row r="28" spans="1:11" ht="19.5" x14ac:dyDescent="0.3">
      <c r="A28" s="8"/>
      <c r="B28" s="13">
        <v>78</v>
      </c>
      <c r="C28" s="14">
        <f t="shared" si="1"/>
        <v>1657.5</v>
      </c>
      <c r="D28" s="15">
        <f t="shared" si="2"/>
        <v>3357.5</v>
      </c>
      <c r="E28" s="15">
        <f t="shared" si="3"/>
        <v>2779.8287083365767</v>
      </c>
      <c r="F28" s="14">
        <f t="shared" si="4"/>
        <v>4479.8287083365767</v>
      </c>
      <c r="G28" s="12"/>
      <c r="H28" s="12"/>
      <c r="I28" s="12"/>
      <c r="J28" s="12"/>
      <c r="K28" s="12"/>
    </row>
    <row r="29" spans="1:11" ht="19.5" x14ac:dyDescent="0.3">
      <c r="A29" s="8"/>
      <c r="B29" s="13">
        <v>84</v>
      </c>
      <c r="C29" s="14">
        <f t="shared" si="1"/>
        <v>1785</v>
      </c>
      <c r="D29" s="15">
        <f t="shared" si="2"/>
        <v>3485</v>
      </c>
      <c r="E29" s="15">
        <f t="shared" si="3"/>
        <v>3126.4921020880747</v>
      </c>
      <c r="F29" s="14">
        <f t="shared" si="4"/>
        <v>4826.4921020880747</v>
      </c>
      <c r="G29" s="12"/>
      <c r="H29" s="12"/>
      <c r="I29" s="12"/>
      <c r="J29" s="12"/>
      <c r="K29" s="12"/>
    </row>
    <row r="30" spans="1:11" ht="19.5" x14ac:dyDescent="0.3">
      <c r="A30" s="8"/>
      <c r="B30" s="13">
        <v>90</v>
      </c>
      <c r="C30" s="14">
        <f t="shared" si="1"/>
        <v>1912.5</v>
      </c>
      <c r="D30" s="15">
        <f t="shared" si="2"/>
        <v>3612.5</v>
      </c>
      <c r="E30" s="15">
        <f t="shared" si="3"/>
        <v>3499.9814118268669</v>
      </c>
      <c r="F30" s="14">
        <f t="shared" si="4"/>
        <v>5199.9814118268669</v>
      </c>
      <c r="G30" s="12"/>
      <c r="H30" s="12"/>
      <c r="I30" s="12"/>
      <c r="J30" s="12"/>
      <c r="K30" s="12"/>
    </row>
    <row r="31" spans="1:11" ht="19.5" x14ac:dyDescent="0.3">
      <c r="A31" s="8"/>
      <c r="B31" s="13">
        <v>96</v>
      </c>
      <c r="C31" s="14">
        <f t="shared" si="1"/>
        <v>2040</v>
      </c>
      <c r="D31" s="15">
        <f t="shared" si="2"/>
        <v>3740</v>
      </c>
      <c r="E31" s="15">
        <f t="shared" si="3"/>
        <v>3902.3725122531041</v>
      </c>
      <c r="F31" s="14">
        <f t="shared" si="4"/>
        <v>5602.3725122531041</v>
      </c>
      <c r="G31" s="12"/>
      <c r="H31" s="12"/>
      <c r="I31" s="12"/>
      <c r="J31" s="12"/>
      <c r="K31" s="12"/>
    </row>
    <row r="32" spans="1:11" ht="19.5" x14ac:dyDescent="0.3">
      <c r="A32" s="8"/>
      <c r="B32" s="13">
        <v>102</v>
      </c>
      <c r="C32" s="14">
        <f t="shared" si="1"/>
        <v>2167.5</v>
      </c>
      <c r="D32" s="15">
        <f t="shared" si="2"/>
        <v>3867.5</v>
      </c>
      <c r="E32" s="15">
        <f t="shared" si="3"/>
        <v>4335.9019158536512</v>
      </c>
      <c r="F32" s="14">
        <f t="shared" si="4"/>
        <v>6035.9019158536512</v>
      </c>
      <c r="G32" s="12"/>
      <c r="H32" s="12"/>
      <c r="I32" s="12"/>
      <c r="J32" s="12"/>
      <c r="K32" s="12"/>
    </row>
    <row r="33" spans="1:11" ht="19.5" x14ac:dyDescent="0.3">
      <c r="A33" s="8"/>
      <c r="B33" s="13">
        <v>108</v>
      </c>
      <c r="C33" s="14">
        <f t="shared" si="1"/>
        <v>2295</v>
      </c>
      <c r="D33" s="15">
        <f t="shared" si="2"/>
        <v>3995</v>
      </c>
      <c r="E33" s="15">
        <f t="shared" si="3"/>
        <v>4802.9792035649352</v>
      </c>
      <c r="F33" s="14">
        <f t="shared" si="4"/>
        <v>6502.9792035649352</v>
      </c>
      <c r="G33" s="12"/>
      <c r="H33" s="12"/>
      <c r="I33" s="12"/>
      <c r="J33" s="12"/>
      <c r="K33" s="12"/>
    </row>
    <row r="34" spans="1:11" ht="19.5" x14ac:dyDescent="0.3">
      <c r="A34" s="8"/>
      <c r="B34" s="13">
        <v>114</v>
      </c>
      <c r="C34" s="14">
        <f t="shared" si="1"/>
        <v>2422.5</v>
      </c>
      <c r="D34" s="15">
        <f t="shared" si="2"/>
        <v>4122.5</v>
      </c>
      <c r="E34" s="15">
        <f t="shared" si="3"/>
        <v>5306.200417360029</v>
      </c>
      <c r="F34" s="14">
        <f t="shared" si="4"/>
        <v>7006.200417360029</v>
      </c>
      <c r="G34" s="12"/>
      <c r="H34" s="12"/>
      <c r="I34" s="12"/>
      <c r="J34" s="12"/>
      <c r="K34" s="12"/>
    </row>
    <row r="35" spans="1:11" ht="19.5" x14ac:dyDescent="0.3">
      <c r="A35" s="8"/>
      <c r="B35" s="13">
        <v>120</v>
      </c>
      <c r="C35" s="14">
        <f t="shared" si="1"/>
        <v>2550</v>
      </c>
      <c r="D35" s="15">
        <f t="shared" si="2"/>
        <v>4250</v>
      </c>
      <c r="E35" s="15">
        <f t="shared" si="3"/>
        <v>5848.3624891967047</v>
      </c>
      <c r="F35" s="14">
        <f t="shared" si="4"/>
        <v>7548.3624891967047</v>
      </c>
      <c r="G35" s="12"/>
      <c r="H35" s="12"/>
      <c r="I35" s="12"/>
      <c r="J35" s="12"/>
      <c r="K35" s="12"/>
    </row>
    <row r="36" spans="1:11" ht="19.5" x14ac:dyDescent="0.3">
      <c r="A36" s="8"/>
      <c r="B36" s="13">
        <v>126</v>
      </c>
      <c r="C36" s="14">
        <f t="shared" si="1"/>
        <v>2677.5</v>
      </c>
      <c r="D36" s="15">
        <f t="shared" si="2"/>
        <v>4377.5</v>
      </c>
      <c r="E36" s="15">
        <f t="shared" si="3"/>
        <v>6432.4787865234102</v>
      </c>
      <c r="F36" s="14">
        <f t="shared" si="4"/>
        <v>8132.4787865234102</v>
      </c>
      <c r="G36" s="12"/>
      <c r="H36" s="12"/>
      <c r="I36" s="12"/>
      <c r="J36" s="12"/>
      <c r="K36" s="12"/>
    </row>
    <row r="37" spans="1:11" ht="19.5" x14ac:dyDescent="0.3">
      <c r="A37" s="8"/>
      <c r="B37" s="13">
        <v>132</v>
      </c>
      <c r="C37" s="14">
        <f t="shared" si="1"/>
        <v>2805</v>
      </c>
      <c r="D37" s="15">
        <f t="shared" si="2"/>
        <v>4505</v>
      </c>
      <c r="E37" s="15">
        <f t="shared" si="3"/>
        <v>7061.795860745895</v>
      </c>
      <c r="F37" s="14">
        <f t="shared" si="4"/>
        <v>8761.795860745895</v>
      </c>
      <c r="G37" s="12"/>
      <c r="H37" s="12"/>
      <c r="I37" s="12"/>
      <c r="J37" s="12"/>
      <c r="K37" s="12"/>
    </row>
    <row r="38" spans="1:11" ht="19.5" x14ac:dyDescent="0.3">
      <c r="A38" s="8"/>
      <c r="B38" s="13">
        <v>138</v>
      </c>
      <c r="C38" s="14">
        <f t="shared" si="1"/>
        <v>2932.5</v>
      </c>
      <c r="D38" s="15">
        <f t="shared" si="2"/>
        <v>4632.5</v>
      </c>
      <c r="E38" s="15">
        <f t="shared" si="3"/>
        <v>7739.8114917434978</v>
      </c>
      <c r="F38" s="14">
        <f t="shared" si="4"/>
        <v>9439.8114917434978</v>
      </c>
      <c r="G38" s="12"/>
      <c r="H38" s="12"/>
      <c r="I38" s="12"/>
      <c r="J38" s="12"/>
      <c r="K38" s="12"/>
    </row>
    <row r="39" spans="1:11" ht="19.5" x14ac:dyDescent="0.3">
      <c r="A39" s="8"/>
      <c r="B39" s="13">
        <v>144</v>
      </c>
      <c r="C39" s="14">
        <f t="shared" si="1"/>
        <v>3060</v>
      </c>
      <c r="D39" s="15">
        <f t="shared" si="2"/>
        <v>4760</v>
      </c>
      <c r="E39" s="15">
        <f t="shared" si="3"/>
        <v>8470.2941287274662</v>
      </c>
      <c r="F39" s="14">
        <f t="shared" si="4"/>
        <v>10170.294128727466</v>
      </c>
      <c r="G39" s="12"/>
      <c r="H39" s="12"/>
      <c r="I39" s="12"/>
      <c r="J39" s="12"/>
      <c r="K39" s="12"/>
    </row>
    <row r="40" spans="1:11" x14ac:dyDescent="0.25">
      <c r="A40" s="8"/>
      <c r="B40" s="8"/>
      <c r="C40" s="8"/>
      <c r="D40" s="8"/>
      <c r="E40" s="8"/>
      <c r="F40" s="8"/>
      <c r="G40" s="8"/>
      <c r="H40" s="8"/>
      <c r="I40" s="8"/>
    </row>
  </sheetData>
  <mergeCells count="1">
    <mergeCell ref="B2:F3"/>
  </mergeCells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9"/>
  <sheetViews>
    <sheetView tabSelected="1" topLeftCell="A4" zoomScale="85" zoomScaleNormal="85" workbookViewId="0">
      <selection activeCell="A22" sqref="A22:XFD22"/>
    </sheetView>
  </sheetViews>
  <sheetFormatPr defaultRowHeight="14.25" x14ac:dyDescent="0.2"/>
  <cols>
    <col min="1" max="1" width="7.140625" style="1" bestFit="1" customWidth="1"/>
    <col min="2" max="2" width="8.7109375" style="19" bestFit="1" customWidth="1"/>
    <col min="3" max="13" width="7.5703125" style="1" bestFit="1" customWidth="1"/>
    <col min="14" max="16" width="8.7109375" style="1" bestFit="1" customWidth="1"/>
    <col min="17" max="17" width="7.5703125" style="1" bestFit="1" customWidth="1"/>
    <col min="18" max="16384" width="9.140625" style="1"/>
  </cols>
  <sheetData>
    <row r="1" spans="1:19" ht="15.75" customHeight="1" x14ac:dyDescent="0.2">
      <c r="A1" s="41" t="s">
        <v>19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3"/>
    </row>
    <row r="2" spans="1:19" ht="15" customHeight="1" x14ac:dyDescent="0.2">
      <c r="A2" s="44" t="s">
        <v>15</v>
      </c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6"/>
    </row>
    <row r="3" spans="1:19" ht="15" customHeight="1" x14ac:dyDescent="0.2">
      <c r="A3" s="47" t="s">
        <v>14</v>
      </c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9"/>
    </row>
    <row r="4" spans="1:19" ht="15" x14ac:dyDescent="0.2">
      <c r="A4" s="50"/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2"/>
    </row>
    <row r="5" spans="1:19" ht="15" x14ac:dyDescent="0.2">
      <c r="A5" s="17"/>
      <c r="B5" s="53"/>
      <c r="C5" s="18"/>
      <c r="D5" s="17"/>
      <c r="E5" s="17"/>
      <c r="F5" s="17"/>
      <c r="G5" s="17"/>
      <c r="H5" s="17"/>
      <c r="I5" s="17"/>
      <c r="J5" s="16"/>
    </row>
    <row r="6" spans="1:19" ht="15.75" x14ac:dyDescent="0.3">
      <c r="A6" s="40" t="s">
        <v>16</v>
      </c>
      <c r="B6" s="39"/>
      <c r="C6" s="38" t="s">
        <v>18</v>
      </c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9"/>
    </row>
    <row r="7" spans="1:19" ht="15" x14ac:dyDescent="0.2">
      <c r="A7" s="32" t="s">
        <v>17</v>
      </c>
      <c r="B7" s="54" t="s">
        <v>13</v>
      </c>
      <c r="C7" s="33">
        <v>1</v>
      </c>
      <c r="D7" s="33">
        <v>1.5</v>
      </c>
      <c r="E7" s="33">
        <v>2</v>
      </c>
      <c r="F7" s="33">
        <v>3</v>
      </c>
      <c r="G7" s="33">
        <v>4</v>
      </c>
      <c r="H7" s="33">
        <v>5</v>
      </c>
      <c r="I7" s="33">
        <v>6</v>
      </c>
      <c r="J7" s="33">
        <v>7</v>
      </c>
      <c r="K7" s="33">
        <v>8</v>
      </c>
      <c r="L7" s="33">
        <v>9</v>
      </c>
      <c r="M7" s="33">
        <v>10</v>
      </c>
      <c r="N7" s="33">
        <v>12</v>
      </c>
      <c r="O7" s="33">
        <v>15</v>
      </c>
      <c r="P7" s="33">
        <v>18</v>
      </c>
      <c r="Q7" s="34">
        <v>24</v>
      </c>
    </row>
    <row r="8" spans="1:19" x14ac:dyDescent="0.2">
      <c r="A8" s="35">
        <v>0.01</v>
      </c>
      <c r="B8" s="55">
        <f>1+A8</f>
        <v>1.01</v>
      </c>
      <c r="C8" s="20">
        <f>$B8^C$7</f>
        <v>1.01</v>
      </c>
      <c r="D8" s="21">
        <f t="shared" ref="D8:Q23" si="0">$B8^D$7</f>
        <v>1.0150374377332099</v>
      </c>
      <c r="E8" s="21">
        <f t="shared" si="0"/>
        <v>1.0201</v>
      </c>
      <c r="F8" s="21">
        <f t="shared" si="0"/>
        <v>1.0303009999999999</v>
      </c>
      <c r="G8" s="21">
        <f t="shared" si="0"/>
        <v>1.04060401</v>
      </c>
      <c r="H8" s="21">
        <f t="shared" si="0"/>
        <v>1.0510100500999999</v>
      </c>
      <c r="I8" s="21">
        <f t="shared" si="0"/>
        <v>1.0615201506010001</v>
      </c>
      <c r="J8" s="21">
        <f t="shared" si="0"/>
        <v>1.0721353521070098</v>
      </c>
      <c r="K8" s="21">
        <f t="shared" si="0"/>
        <v>1.0828567056280802</v>
      </c>
      <c r="L8" s="21">
        <f t="shared" si="0"/>
        <v>1.0936852726843611</v>
      </c>
      <c r="M8" s="21">
        <f t="shared" si="0"/>
        <v>1.1046221254112047</v>
      </c>
      <c r="N8" s="21">
        <f t="shared" si="0"/>
        <v>1.1268250301319698</v>
      </c>
      <c r="O8" s="21">
        <f t="shared" si="0"/>
        <v>1.1609689553699984</v>
      </c>
      <c r="P8" s="21">
        <f t="shared" si="0"/>
        <v>1.1961474756866652</v>
      </c>
      <c r="Q8" s="22">
        <f>$B8^Q$7</f>
        <v>1.269734648531915</v>
      </c>
      <c r="R8" s="19"/>
      <c r="S8" s="19"/>
    </row>
    <row r="9" spans="1:19" x14ac:dyDescent="0.2">
      <c r="A9" s="36">
        <v>1.0999999999999999E-2</v>
      </c>
      <c r="B9" s="55">
        <f t="shared" ref="B9:B33" si="1">1+A9</f>
        <v>1.0109999999999999</v>
      </c>
      <c r="C9" s="23">
        <f t="shared" ref="C9:Q33" si="2">$B9^C$7</f>
        <v>1.0109999999999999</v>
      </c>
      <c r="D9" s="24">
        <f t="shared" si="0"/>
        <v>1.016545292153773</v>
      </c>
      <c r="E9" s="24">
        <f t="shared" si="0"/>
        <v>1.0221209999999998</v>
      </c>
      <c r="F9" s="24">
        <f t="shared" si="0"/>
        <v>1.0333643309999998</v>
      </c>
      <c r="G9" s="24">
        <f t="shared" si="0"/>
        <v>1.0447313386409998</v>
      </c>
      <c r="H9" s="24">
        <f t="shared" si="0"/>
        <v>1.0562233833660506</v>
      </c>
      <c r="I9" s="24">
        <f t="shared" si="0"/>
        <v>1.0678418405830772</v>
      </c>
      <c r="J9" s="24">
        <f t="shared" si="0"/>
        <v>1.079588100829491</v>
      </c>
      <c r="K9" s="24">
        <f t="shared" si="0"/>
        <v>1.0914635699386153</v>
      </c>
      <c r="L9" s="24">
        <f t="shared" si="0"/>
        <v>1.10346966920794</v>
      </c>
      <c r="M9" s="24">
        <f t="shared" si="0"/>
        <v>1.1156078355692272</v>
      </c>
      <c r="N9" s="24">
        <f t="shared" si="0"/>
        <v>1.1402861964998541</v>
      </c>
      <c r="O9" s="24">
        <f t="shared" si="0"/>
        <v>1.1783310825946058</v>
      </c>
      <c r="P9" s="24">
        <f t="shared" si="0"/>
        <v>1.2176453108618803</v>
      </c>
      <c r="Q9" s="25">
        <f t="shared" si="0"/>
        <v>1.3002526099281035</v>
      </c>
      <c r="R9" s="19"/>
      <c r="S9" s="19"/>
    </row>
    <row r="10" spans="1:19" x14ac:dyDescent="0.2">
      <c r="A10" s="36">
        <v>1.2E-2</v>
      </c>
      <c r="B10" s="55">
        <f t="shared" si="1"/>
        <v>1.012</v>
      </c>
      <c r="C10" s="26">
        <f t="shared" si="2"/>
        <v>1.012</v>
      </c>
      <c r="D10" s="27">
        <f t="shared" si="0"/>
        <v>1.0180538924831042</v>
      </c>
      <c r="E10" s="27">
        <f t="shared" si="0"/>
        <v>1.0241439999999999</v>
      </c>
      <c r="F10" s="27">
        <f t="shared" si="0"/>
        <v>1.036433728</v>
      </c>
      <c r="G10" s="27">
        <f t="shared" si="0"/>
        <v>1.048870932736</v>
      </c>
      <c r="H10" s="27">
        <f t="shared" si="0"/>
        <v>1.0614573839288319</v>
      </c>
      <c r="I10" s="27">
        <f t="shared" si="0"/>
        <v>1.0741948725359778</v>
      </c>
      <c r="J10" s="27">
        <f t="shared" si="0"/>
        <v>1.0870852110064098</v>
      </c>
      <c r="K10" s="27">
        <f t="shared" si="0"/>
        <v>1.1001302335384866</v>
      </c>
      <c r="L10" s="27">
        <f t="shared" si="0"/>
        <v>1.1133317963409484</v>
      </c>
      <c r="M10" s="27">
        <f t="shared" si="0"/>
        <v>1.1266917778970398</v>
      </c>
      <c r="N10" s="27">
        <f t="shared" si="0"/>
        <v>1.1538946241825858</v>
      </c>
      <c r="O10" s="27">
        <f t="shared" si="0"/>
        <v>1.1959353070607166</v>
      </c>
      <c r="P10" s="27">
        <f t="shared" si="0"/>
        <v>1.239507688743763</v>
      </c>
      <c r="Q10" s="28">
        <f t="shared" si="0"/>
        <v>1.3314728037174712</v>
      </c>
      <c r="R10" s="19"/>
      <c r="S10" s="19"/>
    </row>
    <row r="11" spans="1:19" x14ac:dyDescent="0.2">
      <c r="A11" s="36">
        <v>1.2500000000000001E-2</v>
      </c>
      <c r="B11" s="55">
        <f t="shared" si="1"/>
        <v>1.0125</v>
      </c>
      <c r="C11" s="23">
        <f t="shared" si="2"/>
        <v>1.0125</v>
      </c>
      <c r="D11" s="24">
        <f t="shared" si="0"/>
        <v>1.0188084722483417</v>
      </c>
      <c r="E11" s="24">
        <f t="shared" si="0"/>
        <v>1.02515625</v>
      </c>
      <c r="F11" s="24">
        <f t="shared" si="0"/>
        <v>1.0379707031249998</v>
      </c>
      <c r="G11" s="24">
        <f t="shared" si="0"/>
        <v>1.0509453369140624</v>
      </c>
      <c r="H11" s="24">
        <f t="shared" si="0"/>
        <v>1.0640821536254881</v>
      </c>
      <c r="I11" s="24">
        <f t="shared" si="0"/>
        <v>1.0773831805458067</v>
      </c>
      <c r="J11" s="24">
        <f t="shared" si="0"/>
        <v>1.0908504703026292</v>
      </c>
      <c r="K11" s="24">
        <f t="shared" si="0"/>
        <v>1.1044861011814122</v>
      </c>
      <c r="L11" s="24">
        <f t="shared" si="0"/>
        <v>1.1182921774461798</v>
      </c>
      <c r="M11" s="24">
        <f t="shared" si="0"/>
        <v>1.1322708296642572</v>
      </c>
      <c r="N11" s="24">
        <f t="shared" si="0"/>
        <v>1.1607545177229985</v>
      </c>
      <c r="O11" s="24">
        <f t="shared" si="0"/>
        <v>1.2048291829164608</v>
      </c>
      <c r="P11" s="24">
        <f t="shared" si="0"/>
        <v>1.2505773941373184</v>
      </c>
      <c r="Q11" s="25">
        <f t="shared" si="0"/>
        <v>1.3473510504143509</v>
      </c>
      <c r="R11" s="19"/>
      <c r="S11" s="19"/>
    </row>
    <row r="12" spans="1:19" x14ac:dyDescent="0.2">
      <c r="A12" s="36">
        <v>1.4999999999999999E-2</v>
      </c>
      <c r="B12" s="55">
        <f t="shared" si="1"/>
        <v>1.0149999999999999</v>
      </c>
      <c r="C12" s="26">
        <f t="shared" si="2"/>
        <v>1.0149999999999999</v>
      </c>
      <c r="D12" s="27">
        <f t="shared" si="0"/>
        <v>1.0225841652402015</v>
      </c>
      <c r="E12" s="27">
        <f t="shared" si="0"/>
        <v>1.0302249999999997</v>
      </c>
      <c r="F12" s="27">
        <f t="shared" si="0"/>
        <v>1.0456783749999996</v>
      </c>
      <c r="G12" s="27">
        <f t="shared" si="0"/>
        <v>1.0613635506249994</v>
      </c>
      <c r="H12" s="27">
        <f t="shared" si="0"/>
        <v>1.0772840038843743</v>
      </c>
      <c r="I12" s="27">
        <f t="shared" si="0"/>
        <v>1.0934432639426397</v>
      </c>
      <c r="J12" s="27">
        <f t="shared" si="0"/>
        <v>1.1098449129017791</v>
      </c>
      <c r="K12" s="27">
        <f t="shared" si="0"/>
        <v>1.1264925865953057</v>
      </c>
      <c r="L12" s="27">
        <f t="shared" si="0"/>
        <v>1.1433899753942351</v>
      </c>
      <c r="M12" s="27">
        <f t="shared" si="0"/>
        <v>1.1605408250251485</v>
      </c>
      <c r="N12" s="27">
        <f t="shared" si="0"/>
        <v>1.1956181714615333</v>
      </c>
      <c r="O12" s="27">
        <f t="shared" si="0"/>
        <v>1.2502320666543669</v>
      </c>
      <c r="P12" s="27">
        <f t="shared" si="0"/>
        <v>1.3073406358320296</v>
      </c>
      <c r="Q12" s="28">
        <f t="shared" si="0"/>
        <v>1.4295028119290203</v>
      </c>
      <c r="R12" s="19"/>
      <c r="S12" s="19"/>
    </row>
    <row r="13" spans="1:19" x14ac:dyDescent="0.2">
      <c r="A13" s="36">
        <v>1.7500000000000002E-2</v>
      </c>
      <c r="B13" s="55">
        <f t="shared" si="1"/>
        <v>1.0175000000000001</v>
      </c>
      <c r="C13" s="23">
        <f t="shared" si="2"/>
        <v>1.0175000000000001</v>
      </c>
      <c r="D13" s="24">
        <f t="shared" si="0"/>
        <v>1.0263645109682038</v>
      </c>
      <c r="E13" s="24">
        <f t="shared" si="0"/>
        <v>1.0353062500000001</v>
      </c>
      <c r="F13" s="24">
        <f t="shared" si="0"/>
        <v>1.0534241093750001</v>
      </c>
      <c r="G13" s="24">
        <f t="shared" si="0"/>
        <v>1.0718590312890628</v>
      </c>
      <c r="H13" s="24">
        <f t="shared" si="0"/>
        <v>1.0906165643366215</v>
      </c>
      <c r="I13" s="24">
        <f t="shared" si="0"/>
        <v>1.1097023542125124</v>
      </c>
      <c r="J13" s="24">
        <f t="shared" si="0"/>
        <v>1.1291221454112312</v>
      </c>
      <c r="K13" s="24">
        <f t="shared" si="0"/>
        <v>1.1488817829559281</v>
      </c>
      <c r="L13" s="24">
        <f t="shared" si="0"/>
        <v>1.1689872141576569</v>
      </c>
      <c r="M13" s="24">
        <f t="shared" si="0"/>
        <v>1.189444490405416</v>
      </c>
      <c r="N13" s="24">
        <f t="shared" si="0"/>
        <v>1.2314393149447924</v>
      </c>
      <c r="O13" s="24">
        <f t="shared" si="0"/>
        <v>1.297227863595078</v>
      </c>
      <c r="P13" s="24">
        <f t="shared" si="0"/>
        <v>1.3665311068640797</v>
      </c>
      <c r="Q13" s="25">
        <f t="shared" si="0"/>
        <v>1.5164427863916998</v>
      </c>
      <c r="R13" s="19"/>
      <c r="S13" s="19"/>
    </row>
    <row r="14" spans="1:19" x14ac:dyDescent="0.2">
      <c r="A14" s="36">
        <v>0.02</v>
      </c>
      <c r="B14" s="55">
        <f t="shared" si="1"/>
        <v>1.02</v>
      </c>
      <c r="C14" s="26">
        <f t="shared" si="2"/>
        <v>1.02</v>
      </c>
      <c r="D14" s="27">
        <f t="shared" si="0"/>
        <v>1.030149503712932</v>
      </c>
      <c r="E14" s="27">
        <f t="shared" si="0"/>
        <v>1.0404</v>
      </c>
      <c r="F14" s="27">
        <f t="shared" si="0"/>
        <v>1.0612079999999999</v>
      </c>
      <c r="G14" s="27">
        <f t="shared" si="0"/>
        <v>1.08243216</v>
      </c>
      <c r="H14" s="27">
        <f t="shared" si="0"/>
        <v>1.1040808032</v>
      </c>
      <c r="I14" s="27">
        <f t="shared" si="0"/>
        <v>1.1261624192640001</v>
      </c>
      <c r="J14" s="27">
        <f t="shared" si="0"/>
        <v>1.1486856676492798</v>
      </c>
      <c r="K14" s="27">
        <f t="shared" si="0"/>
        <v>1.1716593810022655</v>
      </c>
      <c r="L14" s="27">
        <f t="shared" si="0"/>
        <v>1.1950925686223108</v>
      </c>
      <c r="M14" s="27">
        <f t="shared" si="0"/>
        <v>1.2189944199947571</v>
      </c>
      <c r="N14" s="27">
        <f t="shared" si="0"/>
        <v>1.2682417945625453</v>
      </c>
      <c r="O14" s="27">
        <f t="shared" si="0"/>
        <v>1.3458683383241292</v>
      </c>
      <c r="P14" s="27">
        <f t="shared" si="0"/>
        <v>1.4282462475762727</v>
      </c>
      <c r="Q14" s="28">
        <f t="shared" si="0"/>
        <v>1.608437249475225</v>
      </c>
      <c r="R14" s="19"/>
      <c r="S14" s="19"/>
    </row>
    <row r="15" spans="1:19" x14ac:dyDescent="0.2">
      <c r="A15" s="36">
        <v>2.2499999999999999E-2</v>
      </c>
      <c r="B15" s="55">
        <f t="shared" si="1"/>
        <v>1.0225</v>
      </c>
      <c r="C15" s="23">
        <f t="shared" si="2"/>
        <v>1.0225</v>
      </c>
      <c r="D15" s="24">
        <f t="shared" si="0"/>
        <v>1.0339391377760105</v>
      </c>
      <c r="E15" s="24">
        <f t="shared" si="0"/>
        <v>1.0455062499999999</v>
      </c>
      <c r="F15" s="24">
        <f t="shared" si="0"/>
        <v>1.0690301406249998</v>
      </c>
      <c r="G15" s="24">
        <f t="shared" si="0"/>
        <v>1.0930833187890623</v>
      </c>
      <c r="H15" s="24">
        <f t="shared" si="0"/>
        <v>1.1176776934618162</v>
      </c>
      <c r="I15" s="24">
        <f t="shared" si="0"/>
        <v>1.142825441564707</v>
      </c>
      <c r="J15" s="24">
        <f t="shared" si="0"/>
        <v>1.1685390139999128</v>
      </c>
      <c r="K15" s="24">
        <f t="shared" si="0"/>
        <v>1.1948311418149107</v>
      </c>
      <c r="L15" s="24">
        <f t="shared" si="0"/>
        <v>1.221714842505746</v>
      </c>
      <c r="M15" s="24">
        <f t="shared" si="0"/>
        <v>1.2492034264621252</v>
      </c>
      <c r="N15" s="24">
        <f t="shared" si="0"/>
        <v>1.3060499898875673</v>
      </c>
      <c r="O15" s="24">
        <f t="shared" si="0"/>
        <v>1.3962068043527858</v>
      </c>
      <c r="P15" s="24">
        <f t="shared" si="0"/>
        <v>1.4925871563988398</v>
      </c>
      <c r="Q15" s="25">
        <f t="shared" si="0"/>
        <v>1.7057665760853145</v>
      </c>
      <c r="R15" s="19"/>
      <c r="S15" s="19"/>
    </row>
    <row r="16" spans="1:19" x14ac:dyDescent="0.2">
      <c r="A16" s="36">
        <v>2.5000000000000001E-2</v>
      </c>
      <c r="B16" s="55">
        <f t="shared" si="1"/>
        <v>1.0249999999999999</v>
      </c>
      <c r="C16" s="26">
        <f t="shared" si="2"/>
        <v>1.0249999999999999</v>
      </c>
      <c r="D16" s="27">
        <f t="shared" si="0"/>
        <v>1.0377334074799749</v>
      </c>
      <c r="E16" s="27">
        <f t="shared" si="0"/>
        <v>1.0506249999999999</v>
      </c>
      <c r="F16" s="27">
        <f t="shared" si="0"/>
        <v>1.0768906249999999</v>
      </c>
      <c r="G16" s="27">
        <f t="shared" si="0"/>
        <v>1.1038128906249998</v>
      </c>
      <c r="H16" s="27">
        <f t="shared" si="0"/>
        <v>1.1314082128906247</v>
      </c>
      <c r="I16" s="27">
        <f t="shared" si="0"/>
        <v>1.1596934182128902</v>
      </c>
      <c r="J16" s="27">
        <f t="shared" si="0"/>
        <v>1.1886857536682125</v>
      </c>
      <c r="K16" s="27">
        <f t="shared" si="0"/>
        <v>1.2184028975099177</v>
      </c>
      <c r="L16" s="27">
        <f t="shared" si="0"/>
        <v>1.2488629699476654</v>
      </c>
      <c r="M16" s="27">
        <f t="shared" si="0"/>
        <v>1.2800845441963571</v>
      </c>
      <c r="N16" s="27">
        <f t="shared" si="0"/>
        <v>1.3448888242462975</v>
      </c>
      <c r="O16" s="27">
        <f t="shared" si="0"/>
        <v>1.4482981664981105</v>
      </c>
      <c r="P16" s="27">
        <f t="shared" si="0"/>
        <v>1.559658717706504</v>
      </c>
      <c r="Q16" s="28">
        <f t="shared" si="0"/>
        <v>1.8087259495825889</v>
      </c>
      <c r="R16" s="19"/>
      <c r="S16" s="19"/>
    </row>
    <row r="17" spans="1:19" x14ac:dyDescent="0.2">
      <c r="A17" s="36">
        <v>0.03</v>
      </c>
      <c r="B17" s="55">
        <f t="shared" si="1"/>
        <v>1.03</v>
      </c>
      <c r="C17" s="23">
        <f t="shared" si="2"/>
        <v>1.03</v>
      </c>
      <c r="D17" s="24">
        <f t="shared" si="0"/>
        <v>1.0453358312044987</v>
      </c>
      <c r="E17" s="24">
        <f t="shared" si="0"/>
        <v>1.0609</v>
      </c>
      <c r="F17" s="24">
        <f t="shared" si="0"/>
        <v>1.092727</v>
      </c>
      <c r="G17" s="24">
        <f t="shared" si="0"/>
        <v>1.1255088099999999</v>
      </c>
      <c r="H17" s="24">
        <f t="shared" si="0"/>
        <v>1.1592740742999998</v>
      </c>
      <c r="I17" s="24">
        <f t="shared" si="0"/>
        <v>1.1940522965289999</v>
      </c>
      <c r="J17" s="24">
        <f t="shared" si="0"/>
        <v>1.22987386542487</v>
      </c>
      <c r="K17" s="24">
        <f t="shared" si="0"/>
        <v>1.2667700813876159</v>
      </c>
      <c r="L17" s="24">
        <f t="shared" si="0"/>
        <v>1.3047731838292445</v>
      </c>
      <c r="M17" s="24">
        <f t="shared" si="0"/>
        <v>1.3439163793441218</v>
      </c>
      <c r="N17" s="24">
        <f t="shared" si="0"/>
        <v>1.4257608868461786</v>
      </c>
      <c r="O17" s="24">
        <f t="shared" si="0"/>
        <v>1.5579674166007644</v>
      </c>
      <c r="P17" s="24">
        <f t="shared" si="0"/>
        <v>1.7024330612399032</v>
      </c>
      <c r="Q17" s="25">
        <f t="shared" si="0"/>
        <v>2.0327941064604018</v>
      </c>
      <c r="R17" s="19"/>
      <c r="S17" s="19"/>
    </row>
    <row r="18" spans="1:19" x14ac:dyDescent="0.2">
      <c r="A18" s="36">
        <v>3.2500000000000001E-2</v>
      </c>
      <c r="B18" s="55">
        <f t="shared" si="1"/>
        <v>1.0325</v>
      </c>
      <c r="C18" s="26">
        <f t="shared" si="2"/>
        <v>1.0325</v>
      </c>
      <c r="D18" s="27">
        <f t="shared" si="0"/>
        <v>1.0491439739735438</v>
      </c>
      <c r="E18" s="27">
        <f t="shared" si="0"/>
        <v>1.0660562499999999</v>
      </c>
      <c r="F18" s="27">
        <f t="shared" si="0"/>
        <v>1.1007030781249998</v>
      </c>
      <c r="G18" s="27">
        <f t="shared" si="0"/>
        <v>1.1364759281640624</v>
      </c>
      <c r="H18" s="27">
        <f t="shared" si="0"/>
        <v>1.1734113958293944</v>
      </c>
      <c r="I18" s="27">
        <f t="shared" si="0"/>
        <v>1.2115472661938496</v>
      </c>
      <c r="J18" s="27">
        <f t="shared" si="0"/>
        <v>1.2509225523451497</v>
      </c>
      <c r="K18" s="27">
        <f t="shared" si="0"/>
        <v>1.2915775352963672</v>
      </c>
      <c r="L18" s="27">
        <f t="shared" si="0"/>
        <v>1.3335538051934992</v>
      </c>
      <c r="M18" s="27">
        <f t="shared" si="0"/>
        <v>1.3768943038622878</v>
      </c>
      <c r="N18" s="27">
        <f t="shared" si="0"/>
        <v>1.467846778221791</v>
      </c>
      <c r="O18" s="27">
        <f t="shared" si="0"/>
        <v>1.6156634670045893</v>
      </c>
      <c r="P18" s="27">
        <f t="shared" si="0"/>
        <v>1.7783657513460609</v>
      </c>
      <c r="Q18" s="28">
        <f t="shared" si="0"/>
        <v>2.1545741643360921</v>
      </c>
      <c r="R18" s="19"/>
      <c r="S18" s="19"/>
    </row>
    <row r="19" spans="1:19" x14ac:dyDescent="0.2">
      <c r="A19" s="36">
        <v>3.5000000000000003E-2</v>
      </c>
      <c r="B19" s="55">
        <f t="shared" si="1"/>
        <v>1.0349999999999999</v>
      </c>
      <c r="C19" s="23">
        <f t="shared" si="2"/>
        <v>1.0349999999999999</v>
      </c>
      <c r="D19" s="24">
        <f t="shared" si="0"/>
        <v>1.0529567298801978</v>
      </c>
      <c r="E19" s="24">
        <f t="shared" si="0"/>
        <v>1.0712249999999999</v>
      </c>
      <c r="F19" s="24">
        <f t="shared" si="0"/>
        <v>1.1087178749999997</v>
      </c>
      <c r="G19" s="24">
        <f t="shared" si="0"/>
        <v>1.1475230006249997</v>
      </c>
      <c r="H19" s="24">
        <f t="shared" si="0"/>
        <v>1.1876863056468745</v>
      </c>
      <c r="I19" s="24">
        <f t="shared" si="0"/>
        <v>1.2292553263445152</v>
      </c>
      <c r="J19" s="24">
        <f t="shared" si="0"/>
        <v>1.2722792627665731</v>
      </c>
      <c r="K19" s="24">
        <f t="shared" si="0"/>
        <v>1.3168090369634029</v>
      </c>
      <c r="L19" s="24">
        <f t="shared" si="0"/>
        <v>1.3628973532571218</v>
      </c>
      <c r="M19" s="24">
        <f t="shared" si="0"/>
        <v>1.410598760621121</v>
      </c>
      <c r="N19" s="24">
        <f t="shared" si="0"/>
        <v>1.5110686573463603</v>
      </c>
      <c r="O19" s="24">
        <f t="shared" si="0"/>
        <v>1.6753488307521593</v>
      </c>
      <c r="P19" s="24">
        <f t="shared" si="0"/>
        <v>1.8574891955152681</v>
      </c>
      <c r="Q19" s="25">
        <f t="shared" si="0"/>
        <v>2.2833284872145314</v>
      </c>
      <c r="R19" s="19"/>
      <c r="S19" s="19"/>
    </row>
    <row r="20" spans="1:19" x14ac:dyDescent="0.2">
      <c r="A20" s="36">
        <v>0.04</v>
      </c>
      <c r="B20" s="55">
        <f t="shared" si="1"/>
        <v>1.04</v>
      </c>
      <c r="C20" s="26">
        <f t="shared" si="2"/>
        <v>1.04</v>
      </c>
      <c r="D20" s="27">
        <f t="shared" si="0"/>
        <v>1.0605960588272993</v>
      </c>
      <c r="E20" s="27">
        <f t="shared" si="0"/>
        <v>1.0816000000000001</v>
      </c>
      <c r="F20" s="27">
        <f t="shared" si="0"/>
        <v>1.1248640000000001</v>
      </c>
      <c r="G20" s="27">
        <f t="shared" si="0"/>
        <v>1.1698585600000002</v>
      </c>
      <c r="H20" s="27">
        <f t="shared" si="0"/>
        <v>1.2166529024000003</v>
      </c>
      <c r="I20" s="27">
        <f t="shared" si="0"/>
        <v>1.2653190184960004</v>
      </c>
      <c r="J20" s="27">
        <f t="shared" si="0"/>
        <v>1.3159317792358403</v>
      </c>
      <c r="K20" s="27">
        <f t="shared" si="0"/>
        <v>1.3685690504052741</v>
      </c>
      <c r="L20" s="27">
        <f t="shared" si="0"/>
        <v>1.4233118124214852</v>
      </c>
      <c r="M20" s="27">
        <f t="shared" si="0"/>
        <v>1.4802442849183446</v>
      </c>
      <c r="N20" s="27">
        <f t="shared" si="0"/>
        <v>1.6010322185676817</v>
      </c>
      <c r="O20" s="27">
        <f t="shared" si="0"/>
        <v>1.8009435055069167</v>
      </c>
      <c r="P20" s="27">
        <f t="shared" si="0"/>
        <v>2.025816515378533</v>
      </c>
      <c r="Q20" s="28">
        <f t="shared" si="0"/>
        <v>2.5633041648917527</v>
      </c>
      <c r="R20" s="19"/>
      <c r="S20" s="19"/>
    </row>
    <row r="21" spans="1:19" x14ac:dyDescent="0.2">
      <c r="A21" s="36">
        <v>4.4999999999999998E-2</v>
      </c>
      <c r="B21" s="55">
        <f t="shared" si="1"/>
        <v>1.0449999999999999</v>
      </c>
      <c r="C21" s="23">
        <f t="shared" si="2"/>
        <v>1.0449999999999999</v>
      </c>
      <c r="D21" s="24">
        <f t="shared" si="0"/>
        <v>1.0682537736886304</v>
      </c>
      <c r="E21" s="24">
        <f t="shared" si="0"/>
        <v>1.0920249999999998</v>
      </c>
      <c r="F21" s="24">
        <f t="shared" si="0"/>
        <v>1.1411661249999998</v>
      </c>
      <c r="G21" s="24">
        <f t="shared" si="0"/>
        <v>1.1925186006249995</v>
      </c>
      <c r="H21" s="24">
        <f t="shared" si="0"/>
        <v>1.2461819376531245</v>
      </c>
      <c r="I21" s="24">
        <f t="shared" si="0"/>
        <v>1.3022601248475147</v>
      </c>
      <c r="J21" s="24">
        <f t="shared" si="0"/>
        <v>1.360861830465653</v>
      </c>
      <c r="K21" s="24">
        <f t="shared" si="0"/>
        <v>1.4221006128366069</v>
      </c>
      <c r="L21" s="24">
        <f t="shared" si="0"/>
        <v>1.4860951404142542</v>
      </c>
      <c r="M21" s="24">
        <f t="shared" si="0"/>
        <v>1.5529694217328953</v>
      </c>
      <c r="N21" s="24">
        <f t="shared" si="0"/>
        <v>1.6958814327678646</v>
      </c>
      <c r="O21" s="24">
        <f t="shared" si="0"/>
        <v>1.9352824430911519</v>
      </c>
      <c r="P21" s="24">
        <f t="shared" si="0"/>
        <v>2.2084787663628616</v>
      </c>
      <c r="Q21" s="25">
        <f t="shared" si="0"/>
        <v>2.8760138340067853</v>
      </c>
      <c r="R21" s="19"/>
      <c r="S21" s="19"/>
    </row>
    <row r="22" spans="1:19" x14ac:dyDescent="0.2">
      <c r="A22" s="36">
        <v>0.05</v>
      </c>
      <c r="B22" s="55">
        <f t="shared" si="1"/>
        <v>1.05</v>
      </c>
      <c r="C22" s="26">
        <f t="shared" si="2"/>
        <v>1.05</v>
      </c>
      <c r="D22" s="27">
        <f t="shared" si="0"/>
        <v>1.0759298304257578</v>
      </c>
      <c r="E22" s="27">
        <f t="shared" si="0"/>
        <v>1.1025</v>
      </c>
      <c r="F22" s="27">
        <f t="shared" si="0"/>
        <v>1.1576250000000001</v>
      </c>
      <c r="G22" s="27">
        <f t="shared" si="0"/>
        <v>1.21550625</v>
      </c>
      <c r="H22" s="27">
        <f t="shared" si="0"/>
        <v>1.2762815625000001</v>
      </c>
      <c r="I22" s="27">
        <f t="shared" si="0"/>
        <v>1.340095640625</v>
      </c>
      <c r="J22" s="27">
        <f t="shared" si="0"/>
        <v>1.4071004226562502</v>
      </c>
      <c r="K22" s="27">
        <f t="shared" si="0"/>
        <v>1.4774554437890626</v>
      </c>
      <c r="L22" s="27">
        <f t="shared" si="0"/>
        <v>1.5513282159785158</v>
      </c>
      <c r="M22" s="27">
        <f t="shared" si="0"/>
        <v>1.6288946267774416</v>
      </c>
      <c r="N22" s="27">
        <f t="shared" si="0"/>
        <v>1.7958563260221292</v>
      </c>
      <c r="O22" s="27">
        <f t="shared" si="0"/>
        <v>2.0789281794113679</v>
      </c>
      <c r="P22" s="27">
        <f t="shared" si="0"/>
        <v>2.4066192336910848</v>
      </c>
      <c r="Q22" s="28">
        <f t="shared" si="0"/>
        <v>3.2250999437137007</v>
      </c>
      <c r="R22" s="19"/>
      <c r="S22" s="19"/>
    </row>
    <row r="23" spans="1:19" x14ac:dyDescent="0.2">
      <c r="A23" s="36">
        <v>5.2499999999999998E-2</v>
      </c>
      <c r="B23" s="55">
        <f t="shared" si="1"/>
        <v>1.0525</v>
      </c>
      <c r="C23" s="23">
        <f t="shared" si="2"/>
        <v>1.0525</v>
      </c>
      <c r="D23" s="24">
        <f t="shared" si="0"/>
        <v>1.079774723321953</v>
      </c>
      <c r="E23" s="24">
        <f t="shared" si="0"/>
        <v>1.10775625</v>
      </c>
      <c r="F23" s="24">
        <f t="shared" si="0"/>
        <v>1.1659134531249999</v>
      </c>
      <c r="G23" s="24">
        <f t="shared" si="0"/>
        <v>1.2271239094140625</v>
      </c>
      <c r="H23" s="24">
        <f t="shared" si="0"/>
        <v>1.2915479146583007</v>
      </c>
      <c r="I23" s="24">
        <f t="shared" si="0"/>
        <v>1.3593541801778615</v>
      </c>
      <c r="J23" s="24">
        <f t="shared" si="0"/>
        <v>1.4307202746371992</v>
      </c>
      <c r="K23" s="24">
        <f t="shared" si="0"/>
        <v>1.5058330890556522</v>
      </c>
      <c r="L23" s="24">
        <f t="shared" si="0"/>
        <v>1.5848893262310739</v>
      </c>
      <c r="M23" s="24">
        <f t="shared" si="0"/>
        <v>1.6680960158582052</v>
      </c>
      <c r="N23" s="24">
        <f t="shared" si="0"/>
        <v>1.8478437871670259</v>
      </c>
      <c r="O23" s="24">
        <f t="shared" si="0"/>
        <v>2.1544259307314846</v>
      </c>
      <c r="P23" s="24">
        <f t="shared" si="0"/>
        <v>2.5118741764011872</v>
      </c>
      <c r="Q23" s="25">
        <f t="shared" si="0"/>
        <v>3.4145266617717769</v>
      </c>
      <c r="R23" s="19"/>
      <c r="S23" s="19"/>
    </row>
    <row r="24" spans="1:19" x14ac:dyDescent="0.2">
      <c r="A24" s="36">
        <v>5.5E-2</v>
      </c>
      <c r="B24" s="55">
        <f t="shared" si="1"/>
        <v>1.0549999999999999</v>
      </c>
      <c r="C24" s="26">
        <f t="shared" si="2"/>
        <v>1.0549999999999999</v>
      </c>
      <c r="D24" s="27">
        <f t="shared" si="2"/>
        <v>1.0836241853151856</v>
      </c>
      <c r="E24" s="27">
        <f t="shared" si="2"/>
        <v>1.1130249999999999</v>
      </c>
      <c r="F24" s="27">
        <f t="shared" si="2"/>
        <v>1.1742413749999998</v>
      </c>
      <c r="G24" s="27">
        <f t="shared" si="2"/>
        <v>1.2388246506249998</v>
      </c>
      <c r="H24" s="27">
        <f t="shared" si="2"/>
        <v>1.3069600064093747</v>
      </c>
      <c r="I24" s="27">
        <f t="shared" si="2"/>
        <v>1.3788428067618903</v>
      </c>
      <c r="J24" s="27">
        <f t="shared" si="2"/>
        <v>1.4546791611337941</v>
      </c>
      <c r="K24" s="27">
        <f t="shared" si="2"/>
        <v>1.5346865149961528</v>
      </c>
      <c r="L24" s="27">
        <f t="shared" si="2"/>
        <v>1.6190942733209412</v>
      </c>
      <c r="M24" s="27">
        <f t="shared" si="2"/>
        <v>1.708144458353593</v>
      </c>
      <c r="N24" s="27">
        <f t="shared" si="2"/>
        <v>1.9012074857590076</v>
      </c>
      <c r="O24" s="27">
        <f t="shared" si="2"/>
        <v>2.2324764922379496</v>
      </c>
      <c r="P24" s="27">
        <f t="shared" si="2"/>
        <v>2.6214662659006667</v>
      </c>
      <c r="Q24" s="28">
        <f t="shared" si="2"/>
        <v>3.6145899039060869</v>
      </c>
      <c r="R24" s="19"/>
      <c r="S24" s="19"/>
    </row>
    <row r="25" spans="1:19" x14ac:dyDescent="0.2">
      <c r="A25" s="36">
        <v>0.06</v>
      </c>
      <c r="B25" s="55">
        <f t="shared" si="1"/>
        <v>1.06</v>
      </c>
      <c r="C25" s="23">
        <f t="shared" si="2"/>
        <v>1.06</v>
      </c>
      <c r="D25" s="24">
        <f t="shared" si="2"/>
        <v>1.0913367949446222</v>
      </c>
      <c r="E25" s="24">
        <f t="shared" si="2"/>
        <v>1.1236000000000002</v>
      </c>
      <c r="F25" s="24">
        <f t="shared" si="2"/>
        <v>1.1910160000000003</v>
      </c>
      <c r="G25" s="24">
        <f t="shared" si="2"/>
        <v>1.2624769600000003</v>
      </c>
      <c r="H25" s="24">
        <f t="shared" si="2"/>
        <v>1.3382255776000005</v>
      </c>
      <c r="I25" s="24">
        <f t="shared" si="2"/>
        <v>1.4185191122560006</v>
      </c>
      <c r="J25" s="24">
        <f t="shared" si="2"/>
        <v>1.5036302589913608</v>
      </c>
      <c r="K25" s="24">
        <f t="shared" si="2"/>
        <v>1.5938480745308423</v>
      </c>
      <c r="L25" s="24">
        <f t="shared" si="2"/>
        <v>1.6894789590026928</v>
      </c>
      <c r="M25" s="24">
        <f t="shared" si="2"/>
        <v>1.7908476965428546</v>
      </c>
      <c r="N25" s="24">
        <f t="shared" si="2"/>
        <v>2.0121964718355518</v>
      </c>
      <c r="O25" s="24">
        <f t="shared" si="2"/>
        <v>2.3965581930996924</v>
      </c>
      <c r="P25" s="24">
        <f t="shared" si="2"/>
        <v>2.8543391529128228</v>
      </c>
      <c r="Q25" s="25">
        <f t="shared" si="2"/>
        <v>4.0489346412674418</v>
      </c>
      <c r="R25" s="19"/>
      <c r="S25" s="19"/>
    </row>
    <row r="26" spans="1:19" x14ac:dyDescent="0.2">
      <c r="A26" s="36">
        <v>6.5000000000000002E-2</v>
      </c>
      <c r="B26" s="55">
        <f t="shared" si="1"/>
        <v>1.0649999999999999</v>
      </c>
      <c r="C26" s="26">
        <f t="shared" si="2"/>
        <v>1.0649999999999999</v>
      </c>
      <c r="D26" s="27">
        <f t="shared" si="2"/>
        <v>1.0990676162093029</v>
      </c>
      <c r="E26" s="27">
        <f t="shared" si="2"/>
        <v>1.1342249999999998</v>
      </c>
      <c r="F26" s="27">
        <f t="shared" si="2"/>
        <v>1.2079496249999997</v>
      </c>
      <c r="G26" s="27">
        <f t="shared" si="2"/>
        <v>1.2864663506249996</v>
      </c>
      <c r="H26" s="27">
        <f t="shared" si="2"/>
        <v>1.3700866634156246</v>
      </c>
      <c r="I26" s="27">
        <f t="shared" si="2"/>
        <v>1.4591422965376399</v>
      </c>
      <c r="J26" s="27">
        <f t="shared" si="2"/>
        <v>1.5539865458125863</v>
      </c>
      <c r="K26" s="27">
        <f t="shared" si="2"/>
        <v>1.6549956712904044</v>
      </c>
      <c r="L26" s="27">
        <f t="shared" si="2"/>
        <v>1.7625703899242806</v>
      </c>
      <c r="M26" s="27">
        <f t="shared" si="2"/>
        <v>1.8771374652693587</v>
      </c>
      <c r="N26" s="27">
        <f t="shared" si="2"/>
        <v>2.1290962415451378</v>
      </c>
      <c r="O26" s="27">
        <f t="shared" si="2"/>
        <v>2.5718410065633579</v>
      </c>
      <c r="P26" s="27">
        <f t="shared" si="2"/>
        <v>3.1066543794378303</v>
      </c>
      <c r="Q26" s="28">
        <f t="shared" si="2"/>
        <v>4.5330508057616319</v>
      </c>
      <c r="R26" s="19"/>
      <c r="S26" s="19"/>
    </row>
    <row r="27" spans="1:19" x14ac:dyDescent="0.2">
      <c r="A27" s="36">
        <v>7.0000000000000007E-2</v>
      </c>
      <c r="B27" s="55">
        <f t="shared" si="1"/>
        <v>1.07</v>
      </c>
      <c r="C27" s="23">
        <f t="shared" si="2"/>
        <v>1.07</v>
      </c>
      <c r="D27" s="24">
        <f t="shared" si="2"/>
        <v>1.1068166063083804</v>
      </c>
      <c r="E27" s="24">
        <f t="shared" si="2"/>
        <v>1.1449</v>
      </c>
      <c r="F27" s="24">
        <f t="shared" si="2"/>
        <v>1.2250430000000001</v>
      </c>
      <c r="G27" s="24">
        <f t="shared" si="2"/>
        <v>1.31079601</v>
      </c>
      <c r="H27" s="24">
        <f t="shared" si="2"/>
        <v>1.4025517307000002</v>
      </c>
      <c r="I27" s="24">
        <f t="shared" si="2"/>
        <v>1.5007303518490001</v>
      </c>
      <c r="J27" s="24">
        <f t="shared" si="2"/>
        <v>1.6057814764784302</v>
      </c>
      <c r="K27" s="24">
        <f t="shared" si="2"/>
        <v>1.7181861798319202</v>
      </c>
      <c r="L27" s="24">
        <f t="shared" si="2"/>
        <v>1.8384592124201549</v>
      </c>
      <c r="M27" s="24">
        <f t="shared" si="2"/>
        <v>1.9671513572895656</v>
      </c>
      <c r="N27" s="24">
        <f t="shared" si="2"/>
        <v>2.2521915889608235</v>
      </c>
      <c r="O27" s="24">
        <f t="shared" si="2"/>
        <v>2.7590315407153345</v>
      </c>
      <c r="P27" s="24">
        <f t="shared" si="2"/>
        <v>3.3799322757325352</v>
      </c>
      <c r="Q27" s="25">
        <f t="shared" si="2"/>
        <v>5.0723669533858793</v>
      </c>
      <c r="R27" s="19"/>
      <c r="S27" s="19"/>
    </row>
    <row r="28" spans="1:19" x14ac:dyDescent="0.2">
      <c r="A28" s="36">
        <v>7.4999999999999997E-2</v>
      </c>
      <c r="B28" s="55">
        <f t="shared" si="1"/>
        <v>1.075</v>
      </c>
      <c r="C28" s="26">
        <f t="shared" si="2"/>
        <v>1.075</v>
      </c>
      <c r="D28" s="27">
        <f t="shared" si="2"/>
        <v>1.1145837227413649</v>
      </c>
      <c r="E28" s="27">
        <f t="shared" si="2"/>
        <v>1.1556249999999999</v>
      </c>
      <c r="F28" s="27">
        <f t="shared" si="2"/>
        <v>1.2422968749999999</v>
      </c>
      <c r="G28" s="27">
        <f t="shared" si="2"/>
        <v>1.3354691406249999</v>
      </c>
      <c r="H28" s="27">
        <f t="shared" si="2"/>
        <v>1.4356293261718749</v>
      </c>
      <c r="I28" s="27">
        <f t="shared" si="2"/>
        <v>1.5433015256347653</v>
      </c>
      <c r="J28" s="27">
        <f t="shared" si="2"/>
        <v>1.6590491400573728</v>
      </c>
      <c r="K28" s="27">
        <f t="shared" si="2"/>
        <v>1.7834778255616757</v>
      </c>
      <c r="L28" s="27">
        <f t="shared" si="2"/>
        <v>1.9172386624788014</v>
      </c>
      <c r="M28" s="27">
        <f t="shared" si="2"/>
        <v>2.0610315621647111</v>
      </c>
      <c r="N28" s="27">
        <f t="shared" si="2"/>
        <v>2.3817795990265944</v>
      </c>
      <c r="O28" s="27">
        <f t="shared" si="2"/>
        <v>2.9588773528094912</v>
      </c>
      <c r="P28" s="27">
        <f t="shared" si="2"/>
        <v>3.6758040889035026</v>
      </c>
      <c r="Q28" s="28">
        <f t="shared" si="2"/>
        <v>5.6728740583392847</v>
      </c>
      <c r="R28" s="19"/>
      <c r="S28" s="19"/>
    </row>
    <row r="29" spans="1:19" x14ac:dyDescent="0.2">
      <c r="A29" s="36">
        <v>0.08</v>
      </c>
      <c r="B29" s="55">
        <f t="shared" si="1"/>
        <v>1.08</v>
      </c>
      <c r="C29" s="23">
        <f t="shared" si="2"/>
        <v>1.08</v>
      </c>
      <c r="D29" s="24">
        <f t="shared" si="2"/>
        <v>1.1223689233046326</v>
      </c>
      <c r="E29" s="24">
        <f t="shared" si="2"/>
        <v>1.1664000000000001</v>
      </c>
      <c r="F29" s="24">
        <f t="shared" si="2"/>
        <v>1.2597120000000002</v>
      </c>
      <c r="G29" s="24">
        <f t="shared" si="2"/>
        <v>1.3604889600000003</v>
      </c>
      <c r="H29" s="24">
        <f t="shared" si="2"/>
        <v>1.4693280768000003</v>
      </c>
      <c r="I29" s="24">
        <f t="shared" si="2"/>
        <v>1.5868743229440005</v>
      </c>
      <c r="J29" s="24">
        <f t="shared" si="2"/>
        <v>1.7138242687795207</v>
      </c>
      <c r="K29" s="24">
        <f t="shared" si="2"/>
        <v>1.8509302102818823</v>
      </c>
      <c r="L29" s="24">
        <f t="shared" si="2"/>
        <v>1.9990046271044331</v>
      </c>
      <c r="M29" s="24">
        <f t="shared" si="2"/>
        <v>2.1589249972727877</v>
      </c>
      <c r="N29" s="24">
        <f t="shared" si="2"/>
        <v>2.5181701168189798</v>
      </c>
      <c r="O29" s="24">
        <f t="shared" si="2"/>
        <v>3.1721691141982715</v>
      </c>
      <c r="P29" s="24">
        <f t="shared" si="2"/>
        <v>3.9960194991849334</v>
      </c>
      <c r="Q29" s="25">
        <f t="shared" si="2"/>
        <v>6.3411807372401148</v>
      </c>
      <c r="R29" s="19"/>
      <c r="S29" s="19"/>
    </row>
    <row r="30" spans="1:19" x14ac:dyDescent="0.2">
      <c r="A30" s="36">
        <v>8.5000000000000006E-2</v>
      </c>
      <c r="B30" s="55">
        <f t="shared" si="1"/>
        <v>1.085</v>
      </c>
      <c r="C30" s="26">
        <f t="shared" si="2"/>
        <v>1.085</v>
      </c>
      <c r="D30" s="27">
        <f t="shared" si="2"/>
        <v>1.1301721660879813</v>
      </c>
      <c r="E30" s="27">
        <f t="shared" si="2"/>
        <v>1.177225</v>
      </c>
      <c r="F30" s="27">
        <f t="shared" si="2"/>
        <v>1.277289125</v>
      </c>
      <c r="G30" s="27">
        <f t="shared" si="2"/>
        <v>1.3858587006249998</v>
      </c>
      <c r="H30" s="27">
        <f t="shared" si="2"/>
        <v>1.5036566901781248</v>
      </c>
      <c r="I30" s="27">
        <f t="shared" si="2"/>
        <v>1.6314675088432653</v>
      </c>
      <c r="J30" s="27">
        <f t="shared" si="2"/>
        <v>1.7701422470949431</v>
      </c>
      <c r="K30" s="27">
        <f t="shared" si="2"/>
        <v>1.9206043380980129</v>
      </c>
      <c r="L30" s="27">
        <f t="shared" si="2"/>
        <v>2.0838557068363439</v>
      </c>
      <c r="M30" s="27">
        <f t="shared" si="2"/>
        <v>2.2609834419174333</v>
      </c>
      <c r="N30" s="27">
        <f t="shared" si="2"/>
        <v>2.6616862324112498</v>
      </c>
      <c r="O30" s="27">
        <f t="shared" si="2"/>
        <v>3.3997428788211121</v>
      </c>
      <c r="P30" s="27">
        <f t="shared" si="2"/>
        <v>4.3424546069143988</v>
      </c>
      <c r="Q30" s="28">
        <f t="shared" si="2"/>
        <v>7.0845735998075945</v>
      </c>
      <c r="R30" s="19"/>
      <c r="S30" s="19"/>
    </row>
    <row r="31" spans="1:19" x14ac:dyDescent="0.2">
      <c r="A31" s="36">
        <v>0.09</v>
      </c>
      <c r="B31" s="55">
        <f t="shared" si="1"/>
        <v>1.0900000000000001</v>
      </c>
      <c r="C31" s="23">
        <f t="shared" si="2"/>
        <v>1.0900000000000001</v>
      </c>
      <c r="D31" s="24">
        <f t="shared" si="2"/>
        <v>1.1379934094712501</v>
      </c>
      <c r="E31" s="24">
        <f t="shared" si="2"/>
        <v>1.1881000000000002</v>
      </c>
      <c r="F31" s="24">
        <f t="shared" si="2"/>
        <v>1.2950290000000002</v>
      </c>
      <c r="G31" s="24">
        <f t="shared" si="2"/>
        <v>1.4115816100000003</v>
      </c>
      <c r="H31" s="24">
        <f t="shared" si="2"/>
        <v>1.5386239549000005</v>
      </c>
      <c r="I31" s="24">
        <f t="shared" si="2"/>
        <v>1.6771001108410006</v>
      </c>
      <c r="J31" s="24">
        <f t="shared" si="2"/>
        <v>1.8280391208166906</v>
      </c>
      <c r="K31" s="24">
        <f t="shared" si="2"/>
        <v>1.9925626416901929</v>
      </c>
      <c r="L31" s="24">
        <f t="shared" si="2"/>
        <v>2.1718932794423105</v>
      </c>
      <c r="M31" s="24">
        <f t="shared" si="2"/>
        <v>2.3673636745921187</v>
      </c>
      <c r="N31" s="24">
        <f t="shared" si="2"/>
        <v>2.812664781782896</v>
      </c>
      <c r="O31" s="24">
        <f t="shared" si="2"/>
        <v>3.6424824596875229</v>
      </c>
      <c r="P31" s="24">
        <f t="shared" si="2"/>
        <v>4.7171204172866741</v>
      </c>
      <c r="Q31" s="25">
        <f t="shared" si="2"/>
        <v>7.9110831746818278</v>
      </c>
      <c r="R31" s="19"/>
      <c r="S31" s="19"/>
    </row>
    <row r="32" spans="1:19" x14ac:dyDescent="0.2">
      <c r="A32" s="36">
        <v>9.5000000000000001E-2</v>
      </c>
      <c r="B32" s="55">
        <f t="shared" si="1"/>
        <v>1.095</v>
      </c>
      <c r="C32" s="26">
        <f t="shared" si="2"/>
        <v>1.095</v>
      </c>
      <c r="D32" s="27">
        <f t="shared" si="2"/>
        <v>1.1458326121209852</v>
      </c>
      <c r="E32" s="27">
        <f t="shared" si="2"/>
        <v>1.199025</v>
      </c>
      <c r="F32" s="27">
        <f t="shared" si="2"/>
        <v>1.3129323749999999</v>
      </c>
      <c r="G32" s="27">
        <f t="shared" si="2"/>
        <v>1.437660950625</v>
      </c>
      <c r="H32" s="27">
        <f t="shared" si="2"/>
        <v>1.574238740934375</v>
      </c>
      <c r="I32" s="27">
        <f t="shared" si="2"/>
        <v>1.7237914213231407</v>
      </c>
      <c r="J32" s="27">
        <f t="shared" si="2"/>
        <v>1.8875516063488389</v>
      </c>
      <c r="K32" s="27">
        <f t="shared" si="2"/>
        <v>2.0668690089519788</v>
      </c>
      <c r="L32" s="27">
        <f t="shared" si="2"/>
        <v>2.2632215648024165</v>
      </c>
      <c r="M32" s="27">
        <f t="shared" si="2"/>
        <v>2.4782276134586465</v>
      </c>
      <c r="N32" s="27">
        <f t="shared" si="2"/>
        <v>2.9714568642272536</v>
      </c>
      <c r="O32" s="27">
        <f t="shared" si="2"/>
        <v>3.9013219179599403</v>
      </c>
      <c r="P32" s="27">
        <f t="shared" si="2"/>
        <v>5.1221718513867005</v>
      </c>
      <c r="Q32" s="28">
        <f t="shared" si="2"/>
        <v>8.8295558959632636</v>
      </c>
      <c r="R32" s="19"/>
      <c r="S32" s="19"/>
    </row>
    <row r="33" spans="1:19" x14ac:dyDescent="0.2">
      <c r="A33" s="36">
        <v>0.1</v>
      </c>
      <c r="B33" s="55">
        <f t="shared" si="1"/>
        <v>1.1000000000000001</v>
      </c>
      <c r="C33" s="29">
        <f>$B33^C$7</f>
        <v>1.1000000000000001</v>
      </c>
      <c r="D33" s="30">
        <f t="shared" si="2"/>
        <v>1.1536897329871669</v>
      </c>
      <c r="E33" s="30">
        <f t="shared" si="2"/>
        <v>1.2100000000000002</v>
      </c>
      <c r="F33" s="30">
        <f>$B33^F$7</f>
        <v>1.3310000000000004</v>
      </c>
      <c r="G33" s="30">
        <f t="shared" si="2"/>
        <v>1.4641000000000004</v>
      </c>
      <c r="H33" s="30">
        <f t="shared" si="2"/>
        <v>1.6105100000000006</v>
      </c>
      <c r="I33" s="30">
        <f t="shared" si="2"/>
        <v>1.7715610000000008</v>
      </c>
      <c r="J33" s="30">
        <f t="shared" si="2"/>
        <v>1.9487171000000012</v>
      </c>
      <c r="K33" s="30">
        <f t="shared" si="2"/>
        <v>2.1435888100000011</v>
      </c>
      <c r="L33" s="30">
        <f t="shared" si="2"/>
        <v>2.3579476910000015</v>
      </c>
      <c r="M33" s="30">
        <f t="shared" si="2"/>
        <v>2.5937424601000019</v>
      </c>
      <c r="N33" s="30">
        <f t="shared" si="2"/>
        <v>3.1384283767210026</v>
      </c>
      <c r="O33" s="30">
        <f t="shared" si="2"/>
        <v>4.1772481694156554</v>
      </c>
      <c r="P33" s="30">
        <f t="shared" si="2"/>
        <v>5.5599173134922379</v>
      </c>
      <c r="Q33" s="31">
        <f>$B33^Q$7</f>
        <v>9.8497326758076262</v>
      </c>
      <c r="R33" s="19"/>
      <c r="S33" s="19"/>
    </row>
    <row r="34" spans="1:19" x14ac:dyDescent="0.2">
      <c r="B34" s="56"/>
      <c r="S34" s="19"/>
    </row>
    <row r="35" spans="1:19" x14ac:dyDescent="0.2">
      <c r="B35" s="56"/>
    </row>
    <row r="36" spans="1:19" x14ac:dyDescent="0.2">
      <c r="B36" s="56"/>
    </row>
    <row r="37" spans="1:19" x14ac:dyDescent="0.2">
      <c r="B37" s="56"/>
    </row>
    <row r="38" spans="1:19" x14ac:dyDescent="0.2">
      <c r="B38" s="56"/>
    </row>
    <row r="39" spans="1:19" x14ac:dyDescent="0.2">
      <c r="B39" s="56"/>
    </row>
  </sheetData>
  <mergeCells count="6">
    <mergeCell ref="C6:Q6"/>
    <mergeCell ref="A6:B6"/>
    <mergeCell ref="A1:Q1"/>
    <mergeCell ref="A2:Q2"/>
    <mergeCell ref="A3:Q3"/>
    <mergeCell ref="A4:Q4"/>
  </mergeCells>
  <pageMargins left="0.511811024" right="0.511811024" top="0.78740157499999996" bottom="0.78740157499999996" header="0.31496062000000002" footer="0.31496062000000002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Gráfico</vt:lpstr>
      <vt:lpstr>Tabela</vt:lpstr>
      <vt:lpstr>Tabela de Taxas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 04</dc:creator>
  <cp:lastModifiedBy>ALUNO 04</cp:lastModifiedBy>
  <cp:lastPrinted>2020-01-13T18:50:25Z</cp:lastPrinted>
  <dcterms:created xsi:type="dcterms:W3CDTF">2020-01-13T16:37:57Z</dcterms:created>
  <dcterms:modified xsi:type="dcterms:W3CDTF">2020-04-30T19:13:43Z</dcterms:modified>
</cp:coreProperties>
</file>